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850" yWindow="60" windowWidth="13845" windowHeight="13095" activeTab="6"/>
  </bookViews>
  <sheets>
    <sheet name="Data Descriptions" sheetId="7" r:id="rId1"/>
    <sheet name="Tmnt1" sheetId="1" r:id="rId2"/>
    <sheet name="Tmnt2" sheetId="10" r:id="rId3"/>
    <sheet name="Tmnt3" sheetId="11" r:id="rId4"/>
    <sheet name="Tmnt4" sheetId="12" r:id="rId5"/>
    <sheet name="Tmnt5" sheetId="13" r:id="rId6"/>
    <sheet name="Tmnt6" sheetId="14" r:id="rId7"/>
    <sheet name="Seasonal" sheetId="9" r:id="rId8"/>
    <sheet name="CropLog" sheetId="15" r:id="rId9"/>
  </sheets>
  <calcPr calcId="145621"/>
</workbook>
</file>

<file path=xl/calcChain.xml><?xml version="1.0" encoding="utf-8"?>
<calcChain xmlns="http://schemas.openxmlformats.org/spreadsheetml/2006/main">
  <c r="Z5" i="1" l="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I49" i="9" l="1"/>
  <c r="I48" i="9"/>
  <c r="I47" i="9"/>
  <c r="I46" i="9"/>
  <c r="I45" i="9"/>
  <c r="I44" i="9"/>
  <c r="I43" i="9"/>
  <c r="I42" i="9"/>
  <c r="I41" i="9"/>
  <c r="I40" i="9"/>
  <c r="I39" i="9"/>
  <c r="I38" i="9"/>
  <c r="I37" i="9"/>
  <c r="I36" i="9"/>
  <c r="I35" i="9"/>
  <c r="I34" i="9"/>
  <c r="I33" i="9"/>
  <c r="I32" i="9"/>
  <c r="I31" i="9"/>
  <c r="I30" i="9"/>
  <c r="I29" i="9"/>
  <c r="I28" i="9"/>
  <c r="I27" i="9"/>
  <c r="I26" i="9"/>
  <c r="I20" i="9" l="1"/>
  <c r="I19" i="9"/>
  <c r="I18" i="9"/>
  <c r="I17" i="9"/>
  <c r="I16" i="9"/>
  <c r="I15" i="9"/>
  <c r="I12" i="9"/>
  <c r="I11" i="9"/>
  <c r="I10" i="9"/>
  <c r="I9" i="9"/>
  <c r="I8" i="9"/>
  <c r="I7" i="9"/>
  <c r="Z172" i="14" l="1"/>
  <c r="Z171" i="14"/>
  <c r="Z170" i="14"/>
  <c r="Z169" i="14"/>
  <c r="Z168" i="14"/>
  <c r="Z167" i="14"/>
  <c r="Z166" i="14"/>
  <c r="Z165" i="14"/>
  <c r="Z164" i="14"/>
  <c r="Z163" i="14"/>
  <c r="Z162" i="14"/>
  <c r="Z161" i="14"/>
  <c r="Z160" i="14"/>
  <c r="Z159" i="14"/>
  <c r="Z158" i="14"/>
  <c r="Z157" i="14"/>
  <c r="Z156" i="14"/>
  <c r="Z155" i="14"/>
  <c r="Z154" i="14"/>
  <c r="Z153" i="14"/>
  <c r="Z152" i="14"/>
  <c r="Z151" i="14"/>
  <c r="Z150" i="14"/>
  <c r="Z149" i="14"/>
  <c r="Z148" i="14"/>
  <c r="Z147" i="14"/>
  <c r="Z146" i="14"/>
  <c r="Z145" i="14"/>
  <c r="Z144" i="14"/>
  <c r="Z143" i="14"/>
  <c r="Z142" i="14"/>
  <c r="Z141" i="14"/>
  <c r="Z140" i="14"/>
  <c r="Z139" i="14"/>
  <c r="Z138" i="14"/>
  <c r="Z137" i="14"/>
  <c r="Z136" i="14"/>
  <c r="Z135" i="14"/>
  <c r="Z134" i="14"/>
  <c r="Z133" i="14"/>
  <c r="Z132" i="14"/>
  <c r="Z131" i="14"/>
  <c r="Z130" i="14"/>
  <c r="Z129" i="14"/>
  <c r="Z128" i="14"/>
  <c r="Z127" i="14"/>
  <c r="Z126" i="14"/>
  <c r="Z125" i="14"/>
  <c r="Z124" i="14"/>
  <c r="Z123" i="14"/>
  <c r="Z122" i="14"/>
  <c r="Z121" i="14"/>
  <c r="Z120" i="14"/>
  <c r="Z119" i="14"/>
  <c r="Z118" i="14"/>
  <c r="Z117" i="14"/>
  <c r="Z116" i="14"/>
  <c r="Z115" i="14"/>
  <c r="Z114" i="14"/>
  <c r="Z113" i="14"/>
  <c r="Z112" i="14"/>
  <c r="Z111" i="14"/>
  <c r="Z110" i="14"/>
  <c r="Z109" i="14"/>
  <c r="Z108" i="14"/>
  <c r="Z107" i="14"/>
  <c r="Z106" i="14"/>
  <c r="Z105" i="14"/>
  <c r="Z104" i="14"/>
  <c r="Z103" i="14"/>
  <c r="Z102" i="14"/>
  <c r="Z101" i="14"/>
  <c r="Z100" i="14"/>
  <c r="Z99" i="14"/>
  <c r="Z98" i="14"/>
  <c r="Z97" i="14"/>
  <c r="Z96" i="14"/>
  <c r="Z95" i="14"/>
  <c r="Z94" i="14"/>
  <c r="Z93" i="14"/>
  <c r="Z92" i="14"/>
  <c r="Z91" i="14"/>
  <c r="Z90" i="14"/>
  <c r="Z89" i="14"/>
  <c r="Z88" i="14"/>
  <c r="Z87" i="14"/>
  <c r="Z86" i="14"/>
  <c r="Z85" i="14"/>
  <c r="Z84" i="14"/>
  <c r="Z83" i="14"/>
  <c r="Z82" i="14"/>
  <c r="Z81" i="14"/>
  <c r="Z80" i="14"/>
  <c r="Z79" i="14"/>
  <c r="Z78" i="14"/>
  <c r="Z77" i="14"/>
  <c r="Z76" i="14"/>
  <c r="Z75" i="14"/>
  <c r="Z74" i="14"/>
  <c r="Z73" i="14"/>
  <c r="Z72" i="14"/>
  <c r="Z71" i="14"/>
  <c r="Z70" i="14"/>
  <c r="Z69" i="14"/>
  <c r="Z68" i="14"/>
  <c r="Z67" i="14"/>
  <c r="Z66" i="14"/>
  <c r="Z65" i="14"/>
  <c r="Z64" i="14"/>
  <c r="Z63" i="14"/>
  <c r="Z62" i="14"/>
  <c r="Z61" i="14"/>
  <c r="Z60" i="14"/>
  <c r="Z59" i="14"/>
  <c r="Z58" i="14"/>
  <c r="Z57" i="14"/>
  <c r="Z56" i="14"/>
  <c r="Z55" i="14"/>
  <c r="Z54" i="14"/>
  <c r="Z53" i="14"/>
  <c r="Z52" i="14"/>
  <c r="Z51" i="14"/>
  <c r="Z50" i="14"/>
  <c r="Z49" i="14"/>
  <c r="Z48" i="14"/>
  <c r="Z47" i="14"/>
  <c r="Z46" i="14"/>
  <c r="Z45" i="14"/>
  <c r="Z44" i="14"/>
  <c r="Z43" i="14"/>
  <c r="Z42" i="14"/>
  <c r="Z41" i="14"/>
  <c r="Z40" i="14"/>
  <c r="Z39" i="14"/>
  <c r="Z38" i="14"/>
  <c r="Z37" i="14"/>
  <c r="Z36" i="14"/>
  <c r="Z35" i="14"/>
  <c r="Z34" i="14"/>
  <c r="Z33" i="14"/>
  <c r="Z32" i="14"/>
  <c r="Z31" i="14"/>
  <c r="Z30" i="14"/>
  <c r="Z29" i="14"/>
  <c r="Z28" i="14"/>
  <c r="Z27" i="14"/>
  <c r="Z26" i="14"/>
  <c r="Z25" i="14"/>
  <c r="Z24" i="14"/>
  <c r="Z23" i="14"/>
  <c r="Z22" i="14"/>
  <c r="Z21" i="14"/>
  <c r="Z20" i="14"/>
  <c r="Z19" i="14"/>
  <c r="Z18" i="14"/>
  <c r="Z17" i="14"/>
  <c r="Z16" i="14"/>
  <c r="Z15" i="14"/>
  <c r="Z14" i="14"/>
  <c r="Z13" i="14"/>
  <c r="Z12" i="14"/>
  <c r="Z11" i="14"/>
  <c r="Z10" i="14"/>
  <c r="Z9" i="14"/>
  <c r="Z8" i="14"/>
  <c r="Z7" i="14"/>
  <c r="Z6" i="14"/>
  <c r="Z5" i="14"/>
  <c r="Z174" i="14" s="1"/>
  <c r="Z172" i="13"/>
  <c r="Z171" i="13"/>
  <c r="Z170" i="13"/>
  <c r="Z169" i="13"/>
  <c r="Z168" i="13"/>
  <c r="Z167" i="13"/>
  <c r="Z166" i="13"/>
  <c r="Z165" i="13"/>
  <c r="Z164" i="13"/>
  <c r="Z163" i="13"/>
  <c r="Z162" i="13"/>
  <c r="Z161" i="13"/>
  <c r="Z160" i="13"/>
  <c r="Z159" i="13"/>
  <c r="Z158" i="13"/>
  <c r="Z157" i="13"/>
  <c r="Z156" i="13"/>
  <c r="Z155" i="13"/>
  <c r="Z154" i="13"/>
  <c r="Z153" i="13"/>
  <c r="Z152" i="13"/>
  <c r="Z151" i="13"/>
  <c r="Z150" i="13"/>
  <c r="Z149" i="13"/>
  <c r="Z148" i="13"/>
  <c r="Z147" i="13"/>
  <c r="Z146" i="13"/>
  <c r="Z145" i="13"/>
  <c r="Z144" i="13"/>
  <c r="Z143" i="13"/>
  <c r="Z142" i="13"/>
  <c r="Z141" i="13"/>
  <c r="Z140" i="13"/>
  <c r="Z139" i="13"/>
  <c r="Z138" i="13"/>
  <c r="Z137" i="13"/>
  <c r="Z136" i="13"/>
  <c r="Z135" i="13"/>
  <c r="Z134" i="13"/>
  <c r="Z133" i="13"/>
  <c r="Z132" i="13"/>
  <c r="Z131" i="13"/>
  <c r="Z130" i="13"/>
  <c r="Z129" i="13"/>
  <c r="Z128" i="13"/>
  <c r="Z127" i="13"/>
  <c r="Z126" i="13"/>
  <c r="Z125" i="13"/>
  <c r="Z124" i="13"/>
  <c r="Z123" i="13"/>
  <c r="Z122" i="13"/>
  <c r="Z121" i="13"/>
  <c r="Z120" i="13"/>
  <c r="Z119" i="13"/>
  <c r="Z118" i="13"/>
  <c r="Z117" i="13"/>
  <c r="Z116" i="13"/>
  <c r="Z115" i="13"/>
  <c r="Z114" i="13"/>
  <c r="Z113" i="13"/>
  <c r="Z112" i="13"/>
  <c r="Z111" i="13"/>
  <c r="Z110" i="13"/>
  <c r="Z109" i="13"/>
  <c r="Z108" i="13"/>
  <c r="Z107" i="13"/>
  <c r="Z106" i="13"/>
  <c r="Z105" i="13"/>
  <c r="Z104" i="13"/>
  <c r="Z103" i="13"/>
  <c r="Z102" i="13"/>
  <c r="Z101" i="13"/>
  <c r="Z100" i="13"/>
  <c r="Z99" i="13"/>
  <c r="Z98" i="13"/>
  <c r="Z97" i="13"/>
  <c r="Z96" i="13"/>
  <c r="Z95" i="13"/>
  <c r="Z94" i="13"/>
  <c r="Z93" i="13"/>
  <c r="Z92" i="13"/>
  <c r="Z91" i="13"/>
  <c r="Z90" i="13"/>
  <c r="Z89" i="13"/>
  <c r="Z88" i="13"/>
  <c r="Z87" i="13"/>
  <c r="Z86" i="13"/>
  <c r="Z85" i="13"/>
  <c r="Z84" i="13"/>
  <c r="Z83" i="13"/>
  <c r="Z82" i="13"/>
  <c r="Z81" i="13"/>
  <c r="Z80" i="13"/>
  <c r="Z79" i="13"/>
  <c r="Z78" i="13"/>
  <c r="Z77" i="13"/>
  <c r="Z76" i="13"/>
  <c r="Z75" i="13"/>
  <c r="Z74" i="13"/>
  <c r="Z73" i="13"/>
  <c r="Z72" i="13"/>
  <c r="Z71" i="13"/>
  <c r="Z70" i="13"/>
  <c r="Z69" i="13"/>
  <c r="Z68" i="13"/>
  <c r="Z67" i="13"/>
  <c r="Z66" i="13"/>
  <c r="Z65" i="13"/>
  <c r="Z64" i="13"/>
  <c r="Z63" i="13"/>
  <c r="Z62" i="13"/>
  <c r="Z61" i="13"/>
  <c r="Z60" i="13"/>
  <c r="Z59" i="13"/>
  <c r="Z58" i="13"/>
  <c r="Z57" i="13"/>
  <c r="Z56" i="13"/>
  <c r="Z55" i="13"/>
  <c r="Z54" i="13"/>
  <c r="Z53" i="13"/>
  <c r="Z52" i="13"/>
  <c r="Z51" i="13"/>
  <c r="Z50" i="13"/>
  <c r="Z49" i="13"/>
  <c r="Z48" i="13"/>
  <c r="Z47" i="13"/>
  <c r="Z46" i="13"/>
  <c r="Z45" i="13"/>
  <c r="Z44" i="13"/>
  <c r="Z43" i="13"/>
  <c r="Z42" i="13"/>
  <c r="Z41" i="13"/>
  <c r="Z40" i="13"/>
  <c r="Z39" i="13"/>
  <c r="Z38" i="13"/>
  <c r="Z37" i="13"/>
  <c r="Z36" i="13"/>
  <c r="Z35" i="13"/>
  <c r="Z34" i="13"/>
  <c r="Z33" i="13"/>
  <c r="Z32" i="13"/>
  <c r="Z31" i="13"/>
  <c r="Z30" i="13"/>
  <c r="Z29" i="13"/>
  <c r="Z28" i="13"/>
  <c r="Z27" i="13"/>
  <c r="Z26" i="13"/>
  <c r="Z25" i="13"/>
  <c r="Z24" i="13"/>
  <c r="Z23" i="13"/>
  <c r="Z22" i="13"/>
  <c r="Z21" i="13"/>
  <c r="Z20" i="13"/>
  <c r="Z19" i="13"/>
  <c r="Z18" i="13"/>
  <c r="Z17" i="13"/>
  <c r="Z16" i="13"/>
  <c r="Z15" i="13"/>
  <c r="Z14" i="13"/>
  <c r="Z13" i="13"/>
  <c r="Z12" i="13"/>
  <c r="Z11" i="13"/>
  <c r="Z10" i="13"/>
  <c r="Z9" i="13"/>
  <c r="Z8" i="13"/>
  <c r="Z7" i="13"/>
  <c r="Z6" i="13"/>
  <c r="Z5" i="13"/>
  <c r="Z174" i="13" s="1"/>
  <c r="Z172" i="12"/>
  <c r="Z171" i="12"/>
  <c r="Z170" i="12"/>
  <c r="Z169" i="12"/>
  <c r="Z168" i="12"/>
  <c r="Z167" i="12"/>
  <c r="Z166" i="12"/>
  <c r="Z165" i="12"/>
  <c r="Z164" i="12"/>
  <c r="Z163" i="12"/>
  <c r="Z162" i="12"/>
  <c r="Z161" i="12"/>
  <c r="Z160" i="12"/>
  <c r="Z159" i="12"/>
  <c r="Z158" i="12"/>
  <c r="Z157" i="12"/>
  <c r="Z156" i="12"/>
  <c r="Z155" i="12"/>
  <c r="Z154" i="12"/>
  <c r="Z153" i="12"/>
  <c r="Z152" i="12"/>
  <c r="Z151" i="12"/>
  <c r="Z150" i="12"/>
  <c r="Z149" i="12"/>
  <c r="Z148" i="12"/>
  <c r="Z147" i="12"/>
  <c r="Z146" i="12"/>
  <c r="Z145" i="12"/>
  <c r="Z144" i="12"/>
  <c r="Z143" i="12"/>
  <c r="Z142" i="12"/>
  <c r="Z141" i="12"/>
  <c r="Z140" i="12"/>
  <c r="Z139" i="12"/>
  <c r="Z138" i="12"/>
  <c r="Z137" i="12"/>
  <c r="Z136" i="12"/>
  <c r="Z135" i="12"/>
  <c r="Z134" i="12"/>
  <c r="Z133" i="12"/>
  <c r="Z132" i="12"/>
  <c r="Z131" i="12"/>
  <c r="Z130" i="12"/>
  <c r="Z129" i="12"/>
  <c r="Z128" i="12"/>
  <c r="Z127" i="12"/>
  <c r="Z126" i="12"/>
  <c r="Z125" i="12"/>
  <c r="Z124" i="12"/>
  <c r="Z123" i="12"/>
  <c r="Z122" i="12"/>
  <c r="Z121" i="12"/>
  <c r="Z120" i="12"/>
  <c r="Z119" i="12"/>
  <c r="Z118" i="12"/>
  <c r="Z117" i="12"/>
  <c r="Z116" i="12"/>
  <c r="Z115" i="12"/>
  <c r="Z114" i="12"/>
  <c r="Z113" i="12"/>
  <c r="Z112" i="12"/>
  <c r="Z111" i="12"/>
  <c r="Z110" i="12"/>
  <c r="Z109" i="12"/>
  <c r="Z108" i="12"/>
  <c r="Z107" i="12"/>
  <c r="Z106" i="12"/>
  <c r="Z105" i="12"/>
  <c r="Z104" i="12"/>
  <c r="Z103" i="12"/>
  <c r="Z102" i="12"/>
  <c r="Z101" i="12"/>
  <c r="Z100" i="12"/>
  <c r="Z99" i="12"/>
  <c r="Z98" i="12"/>
  <c r="Z97" i="12"/>
  <c r="Z96" i="12"/>
  <c r="Z95" i="12"/>
  <c r="Z94" i="12"/>
  <c r="Z93" i="12"/>
  <c r="Z92" i="12"/>
  <c r="Z91" i="12"/>
  <c r="Z90" i="12"/>
  <c r="Z89" i="12"/>
  <c r="Z88" i="12"/>
  <c r="Z87" i="12"/>
  <c r="Z86" i="12"/>
  <c r="Z85" i="12"/>
  <c r="Z84" i="12"/>
  <c r="Z83" i="12"/>
  <c r="Z82" i="12"/>
  <c r="Z81" i="12"/>
  <c r="Z80" i="12"/>
  <c r="Z79" i="12"/>
  <c r="Z78" i="12"/>
  <c r="Z77" i="12"/>
  <c r="Z76" i="12"/>
  <c r="Z75" i="12"/>
  <c r="Z74" i="12"/>
  <c r="Z73" i="12"/>
  <c r="Z72" i="12"/>
  <c r="Z71" i="12"/>
  <c r="Z70" i="12"/>
  <c r="Z69" i="12"/>
  <c r="Z68" i="12"/>
  <c r="Z67" i="12"/>
  <c r="Z66" i="12"/>
  <c r="Z65" i="12"/>
  <c r="Z64" i="12"/>
  <c r="Z63" i="12"/>
  <c r="Z62" i="12"/>
  <c r="Z61" i="12"/>
  <c r="Z60" i="12"/>
  <c r="Z59" i="12"/>
  <c r="Z58" i="12"/>
  <c r="Z57" i="12"/>
  <c r="Z56" i="12"/>
  <c r="Z55" i="12"/>
  <c r="Z54" i="12"/>
  <c r="Z53" i="12"/>
  <c r="Z52" i="12"/>
  <c r="Z51" i="12"/>
  <c r="Z50" i="12"/>
  <c r="Z49" i="12"/>
  <c r="Z48" i="12"/>
  <c r="Z47" i="12"/>
  <c r="Z46" i="12"/>
  <c r="Z45" i="12"/>
  <c r="Z44" i="12"/>
  <c r="Z43" i="12"/>
  <c r="Z42" i="12"/>
  <c r="Z41" i="12"/>
  <c r="Z40" i="12"/>
  <c r="Z39" i="12"/>
  <c r="Z38" i="12"/>
  <c r="Z37" i="12"/>
  <c r="Z36" i="12"/>
  <c r="Z35" i="12"/>
  <c r="Z34" i="12"/>
  <c r="Z33" i="12"/>
  <c r="Z32" i="12"/>
  <c r="Z31" i="12"/>
  <c r="Z30" i="12"/>
  <c r="Z29" i="12"/>
  <c r="Z28" i="12"/>
  <c r="Z27" i="12"/>
  <c r="Z26" i="12"/>
  <c r="Z25" i="12"/>
  <c r="Z24" i="12"/>
  <c r="Z23" i="12"/>
  <c r="Z22" i="12"/>
  <c r="Z21" i="12"/>
  <c r="Z20" i="12"/>
  <c r="Z19" i="12"/>
  <c r="Z18" i="12"/>
  <c r="Z17" i="12"/>
  <c r="Z16" i="12"/>
  <c r="Z15" i="12"/>
  <c r="Z14" i="12"/>
  <c r="Z13" i="12"/>
  <c r="Z12" i="12"/>
  <c r="Z11" i="12"/>
  <c r="Z10" i="12"/>
  <c r="Z9" i="12"/>
  <c r="Z8" i="12"/>
  <c r="Z7" i="12"/>
  <c r="Z6" i="12"/>
  <c r="Z5" i="12"/>
  <c r="Z172" i="11"/>
  <c r="Z171" i="11"/>
  <c r="Z170" i="11"/>
  <c r="Z169" i="11"/>
  <c r="Z168" i="11"/>
  <c r="Z167" i="11"/>
  <c r="Z166" i="11"/>
  <c r="Z165" i="11"/>
  <c r="Z164" i="11"/>
  <c r="Z163" i="11"/>
  <c r="Z162" i="11"/>
  <c r="Z161" i="11"/>
  <c r="Z160" i="11"/>
  <c r="Z159" i="11"/>
  <c r="Z158" i="11"/>
  <c r="Z157" i="11"/>
  <c r="Z156" i="11"/>
  <c r="Z155" i="11"/>
  <c r="Z154" i="11"/>
  <c r="Z153" i="11"/>
  <c r="Z152" i="11"/>
  <c r="Z151" i="11"/>
  <c r="Z150" i="11"/>
  <c r="Z149" i="11"/>
  <c r="Z148" i="11"/>
  <c r="Z147" i="11"/>
  <c r="Z146" i="11"/>
  <c r="Z145" i="11"/>
  <c r="Z144" i="11"/>
  <c r="Z143" i="11"/>
  <c r="Z142" i="11"/>
  <c r="Z141" i="11"/>
  <c r="Z140" i="11"/>
  <c r="Z139" i="11"/>
  <c r="Z138" i="11"/>
  <c r="Z137" i="11"/>
  <c r="Z136" i="11"/>
  <c r="Z135" i="11"/>
  <c r="Z134" i="11"/>
  <c r="Z133" i="11"/>
  <c r="Z132" i="11"/>
  <c r="Z131" i="11"/>
  <c r="Z130" i="11"/>
  <c r="Z129" i="11"/>
  <c r="Z128" i="11"/>
  <c r="Z127" i="11"/>
  <c r="Z126" i="11"/>
  <c r="Z125" i="11"/>
  <c r="Z124" i="11"/>
  <c r="Z123" i="11"/>
  <c r="Z122" i="11"/>
  <c r="Z121" i="11"/>
  <c r="Z120" i="11"/>
  <c r="Z119" i="11"/>
  <c r="Z118" i="11"/>
  <c r="Z117" i="11"/>
  <c r="Z116" i="11"/>
  <c r="Z115" i="11"/>
  <c r="Z114" i="11"/>
  <c r="Z113" i="11"/>
  <c r="Z112" i="11"/>
  <c r="Z111" i="11"/>
  <c r="Z110" i="11"/>
  <c r="Z109" i="11"/>
  <c r="Z108" i="11"/>
  <c r="Z107" i="11"/>
  <c r="Z106" i="11"/>
  <c r="Z105" i="11"/>
  <c r="Z104" i="11"/>
  <c r="Z103" i="11"/>
  <c r="Z102" i="11"/>
  <c r="Z101" i="11"/>
  <c r="Z100" i="11"/>
  <c r="Z99" i="11"/>
  <c r="Z98" i="11"/>
  <c r="Z97" i="11"/>
  <c r="Z96" i="11"/>
  <c r="Z95" i="11"/>
  <c r="Z94" i="11"/>
  <c r="Z93" i="11"/>
  <c r="Z92" i="11"/>
  <c r="Z91" i="11"/>
  <c r="Z90" i="11"/>
  <c r="Z89" i="11"/>
  <c r="Z88" i="11"/>
  <c r="Z87" i="11"/>
  <c r="Z86" i="11"/>
  <c r="Z85" i="11"/>
  <c r="Z84" i="11"/>
  <c r="Z83" i="11"/>
  <c r="Z82" i="11"/>
  <c r="Z81" i="11"/>
  <c r="Z80" i="11"/>
  <c r="Z79" i="11"/>
  <c r="Z78" i="11"/>
  <c r="Z77" i="11"/>
  <c r="Z76" i="11"/>
  <c r="Z75" i="11"/>
  <c r="Z74" i="11"/>
  <c r="Z73" i="11"/>
  <c r="Z72" i="11"/>
  <c r="Z71" i="11"/>
  <c r="Z70" i="11"/>
  <c r="Z69" i="11"/>
  <c r="Z68" i="11"/>
  <c r="Z67" i="11"/>
  <c r="Z66" i="11"/>
  <c r="Z65" i="11"/>
  <c r="Z64" i="11"/>
  <c r="Z63" i="11"/>
  <c r="Z62" i="11"/>
  <c r="Z61" i="11"/>
  <c r="Z60" i="11"/>
  <c r="Z59" i="11"/>
  <c r="Z58" i="11"/>
  <c r="Z57" i="11"/>
  <c r="Z56" i="11"/>
  <c r="Z55" i="11"/>
  <c r="Z54" i="11"/>
  <c r="Z53" i="11"/>
  <c r="Z52" i="11"/>
  <c r="Z51" i="11"/>
  <c r="Z50" i="11"/>
  <c r="Z49" i="11"/>
  <c r="Z48" i="11"/>
  <c r="Z47" i="11"/>
  <c r="Z46" i="11"/>
  <c r="Z45" i="11"/>
  <c r="Z44" i="11"/>
  <c r="Z43" i="11"/>
  <c r="Z42" i="11"/>
  <c r="Z41" i="11"/>
  <c r="Z40" i="11"/>
  <c r="Z39" i="11"/>
  <c r="Z38" i="11"/>
  <c r="Z37" i="11"/>
  <c r="Z36" i="11"/>
  <c r="Z35" i="11"/>
  <c r="Z34" i="11"/>
  <c r="Z33" i="11"/>
  <c r="Z32" i="11"/>
  <c r="Z31" i="11"/>
  <c r="Z30" i="11"/>
  <c r="Z29" i="11"/>
  <c r="Z28" i="11"/>
  <c r="Z27" i="11"/>
  <c r="Z26" i="11"/>
  <c r="Z25" i="11"/>
  <c r="Z24" i="11"/>
  <c r="Z23" i="11"/>
  <c r="Z22" i="11"/>
  <c r="Z21" i="11"/>
  <c r="Z20" i="11"/>
  <c r="Z19" i="11"/>
  <c r="Z18" i="11"/>
  <c r="Z17" i="11"/>
  <c r="Z16" i="11"/>
  <c r="Z15" i="11"/>
  <c r="Z14" i="11"/>
  <c r="Z13" i="11"/>
  <c r="Z12" i="11"/>
  <c r="Z11" i="11"/>
  <c r="Z10" i="11"/>
  <c r="Z9" i="11"/>
  <c r="Z8" i="11"/>
  <c r="Z7" i="11"/>
  <c r="Z6" i="11"/>
  <c r="Z5" i="11"/>
  <c r="Z172" i="10"/>
  <c r="Z171" i="10"/>
  <c r="Z170" i="10"/>
  <c r="Z169" i="10"/>
  <c r="Z168" i="10"/>
  <c r="Z167" i="10"/>
  <c r="Z166" i="10"/>
  <c r="Z165" i="10"/>
  <c r="Z164" i="10"/>
  <c r="Z163" i="10"/>
  <c r="Z162" i="10"/>
  <c r="Z161" i="10"/>
  <c r="Z160" i="10"/>
  <c r="Z159" i="10"/>
  <c r="Z158" i="10"/>
  <c r="Z157" i="10"/>
  <c r="Z156" i="10"/>
  <c r="Z155" i="10"/>
  <c r="Z154" i="10"/>
  <c r="Z153" i="10"/>
  <c r="Z152" i="10"/>
  <c r="Z151" i="10"/>
  <c r="Z150" i="10"/>
  <c r="Z149" i="10"/>
  <c r="Z148" i="10"/>
  <c r="Z147" i="10"/>
  <c r="Z146" i="10"/>
  <c r="Z145" i="10"/>
  <c r="Z144" i="10"/>
  <c r="Z143" i="10"/>
  <c r="Z142" i="10"/>
  <c r="Z141" i="10"/>
  <c r="Z140" i="10"/>
  <c r="Z139" i="10"/>
  <c r="Z138" i="10"/>
  <c r="Z137" i="10"/>
  <c r="Z136" i="10"/>
  <c r="Z135" i="10"/>
  <c r="Z134" i="10"/>
  <c r="Z133" i="10"/>
  <c r="Z132" i="10"/>
  <c r="Z131" i="10"/>
  <c r="Z130" i="10"/>
  <c r="Z129" i="10"/>
  <c r="Z128" i="10"/>
  <c r="Z127" i="10"/>
  <c r="Z126" i="10"/>
  <c r="Z125" i="10"/>
  <c r="Z124" i="10"/>
  <c r="Z123" i="10"/>
  <c r="Z122" i="10"/>
  <c r="Z121" i="10"/>
  <c r="Z120" i="10"/>
  <c r="Z119" i="10"/>
  <c r="Z118" i="10"/>
  <c r="Z117" i="10"/>
  <c r="Z116" i="10"/>
  <c r="Z115" i="10"/>
  <c r="Z114" i="10"/>
  <c r="Z113" i="10"/>
  <c r="Z112" i="10"/>
  <c r="Z111" i="10"/>
  <c r="Z110" i="10"/>
  <c r="Z109" i="10"/>
  <c r="Z108" i="10"/>
  <c r="Z107" i="10"/>
  <c r="Z106" i="10"/>
  <c r="Z105" i="10"/>
  <c r="Z104" i="10"/>
  <c r="Z103" i="10"/>
  <c r="Z102" i="10"/>
  <c r="Z101" i="10"/>
  <c r="Z100" i="10"/>
  <c r="Z99" i="10"/>
  <c r="Z98" i="10"/>
  <c r="Z97" i="10"/>
  <c r="Z96" i="10"/>
  <c r="Z95" i="10"/>
  <c r="Z94" i="10"/>
  <c r="Z93" i="10"/>
  <c r="Z92" i="10"/>
  <c r="Z91" i="10"/>
  <c r="Z90" i="10"/>
  <c r="Z89" i="10"/>
  <c r="Z88" i="10"/>
  <c r="Z87" i="10"/>
  <c r="Z86" i="10"/>
  <c r="Z85" i="10"/>
  <c r="Z84" i="10"/>
  <c r="Z83" i="10"/>
  <c r="Z82" i="10"/>
  <c r="Z81" i="10"/>
  <c r="Z80" i="10"/>
  <c r="Z79" i="10"/>
  <c r="Z78" i="10"/>
  <c r="Z77" i="10"/>
  <c r="Z76" i="10"/>
  <c r="Z75" i="10"/>
  <c r="Z74" i="10"/>
  <c r="Z73" i="10"/>
  <c r="Z72" i="10"/>
  <c r="Z71" i="10"/>
  <c r="Z70" i="10"/>
  <c r="Z69" i="10"/>
  <c r="Z68" i="10"/>
  <c r="Z67" i="10"/>
  <c r="Z66" i="10"/>
  <c r="Z65" i="10"/>
  <c r="Z64" i="10"/>
  <c r="Z63" i="10"/>
  <c r="Z62" i="10"/>
  <c r="Z61" i="10"/>
  <c r="Z60" i="10"/>
  <c r="Z59" i="10"/>
  <c r="Z58" i="10"/>
  <c r="Z57" i="10"/>
  <c r="Z56" i="10"/>
  <c r="Z55" i="10"/>
  <c r="Z54" i="10"/>
  <c r="Z53" i="10"/>
  <c r="Z52" i="10"/>
  <c r="Z51" i="10"/>
  <c r="Z50" i="10"/>
  <c r="Z49" i="10"/>
  <c r="Z48" i="10"/>
  <c r="Z47" i="10"/>
  <c r="Z46" i="10"/>
  <c r="Z45" i="10"/>
  <c r="Z44" i="10"/>
  <c r="Z43" i="10"/>
  <c r="Z42" i="10"/>
  <c r="Z41" i="10"/>
  <c r="Z40" i="10"/>
  <c r="Z39" i="10"/>
  <c r="Z38" i="10"/>
  <c r="Z37" i="10"/>
  <c r="Z36" i="10"/>
  <c r="Z35" i="10"/>
  <c r="Z34" i="10"/>
  <c r="Z33" i="10"/>
  <c r="Z32" i="10"/>
  <c r="Z31" i="10"/>
  <c r="Z30" i="10"/>
  <c r="Z29" i="10"/>
  <c r="Z28" i="10"/>
  <c r="Z27" i="10"/>
  <c r="Z26" i="10"/>
  <c r="Z25" i="10"/>
  <c r="Z24" i="10"/>
  <c r="Z23" i="10"/>
  <c r="Z22" i="10"/>
  <c r="Z21" i="10"/>
  <c r="Z20" i="10"/>
  <c r="Z19" i="10"/>
  <c r="Z18" i="10"/>
  <c r="Z17" i="10"/>
  <c r="Z16" i="10"/>
  <c r="Z15" i="10"/>
  <c r="Z14" i="10"/>
  <c r="Z13" i="10"/>
  <c r="Z12" i="10"/>
  <c r="Z11" i="10"/>
  <c r="Z10" i="10"/>
  <c r="Z9" i="10"/>
  <c r="Z8" i="10"/>
  <c r="Z7" i="10"/>
  <c r="Z6" i="10"/>
  <c r="Z5" i="10"/>
  <c r="Y174" i="14"/>
  <c r="X174" i="14"/>
  <c r="W174" i="14"/>
  <c r="T174" i="14"/>
  <c r="R174" i="14"/>
  <c r="C174" i="14"/>
  <c r="B174" i="14"/>
  <c r="Y174" i="13"/>
  <c r="X174" i="13"/>
  <c r="W174" i="13"/>
  <c r="T174" i="13"/>
  <c r="R174" i="13"/>
  <c r="C174" i="13"/>
  <c r="B174" i="13"/>
  <c r="Z174" i="12"/>
  <c r="Y174" i="12"/>
  <c r="X174" i="12"/>
  <c r="W174" i="12"/>
  <c r="T174" i="12"/>
  <c r="R174" i="12"/>
  <c r="C174" i="12"/>
  <c r="B174" i="12"/>
  <c r="Z174" i="11"/>
  <c r="Y174" i="11"/>
  <c r="X174" i="11"/>
  <c r="W174" i="11"/>
  <c r="T174" i="11"/>
  <c r="R174" i="11"/>
  <c r="C174" i="11"/>
  <c r="B174" i="11"/>
  <c r="Y174" i="10"/>
  <c r="X174" i="10"/>
  <c r="W174" i="10"/>
  <c r="T174" i="10"/>
  <c r="R174" i="10"/>
  <c r="C174" i="10"/>
  <c r="B174" i="10"/>
  <c r="Z174" i="10"/>
  <c r="T174" i="1"/>
  <c r="R174" i="1"/>
  <c r="W174" i="1"/>
  <c r="B174" i="1" l="1"/>
  <c r="C174" i="1"/>
  <c r="Y174" i="1"/>
  <c r="X174" i="1"/>
  <c r="Z174" i="1" l="1"/>
</calcChain>
</file>

<file path=xl/comments1.xml><?xml version="1.0" encoding="utf-8"?>
<comments xmlns="http://schemas.openxmlformats.org/spreadsheetml/2006/main">
  <authors>
    <author>Thomas Trout</author>
    <author>TT</author>
  </authors>
  <commentList>
    <comment ref="E3" authorId="0">
      <text>
        <r>
          <rPr>
            <b/>
            <sz val="9"/>
            <color indexed="81"/>
            <rFont val="Tahoma"/>
            <family val="2"/>
          </rPr>
          <t>Thomas Trout:</t>
        </r>
        <r>
          <rPr>
            <sz val="9"/>
            <color indexed="81"/>
            <rFont val="Tahoma"/>
            <family val="2"/>
          </rPr>
          <t xml:space="preserve">
FC=27.0</t>
        </r>
      </text>
    </comment>
    <comment ref="F3" authorId="0">
      <text>
        <r>
          <rPr>
            <b/>
            <sz val="9"/>
            <color indexed="81"/>
            <rFont val="Tahoma"/>
            <family val="2"/>
          </rPr>
          <t>Thomas Trout:</t>
        </r>
        <r>
          <rPr>
            <sz val="9"/>
            <color indexed="81"/>
            <rFont val="Tahoma"/>
            <family val="2"/>
          </rPr>
          <t xml:space="preserve">
FC=25.9</t>
        </r>
      </text>
    </comment>
    <comment ref="G3" authorId="0">
      <text>
        <r>
          <rPr>
            <b/>
            <sz val="9"/>
            <color indexed="81"/>
            <rFont val="Tahoma"/>
            <family val="2"/>
          </rPr>
          <t>Thomas Trout:</t>
        </r>
        <r>
          <rPr>
            <sz val="9"/>
            <color indexed="81"/>
            <rFont val="Tahoma"/>
            <family val="2"/>
          </rPr>
          <t xml:space="preserve">
FC=16.4</t>
        </r>
      </text>
    </comment>
    <comment ref="H3" authorId="0">
      <text>
        <r>
          <rPr>
            <b/>
            <sz val="9"/>
            <color indexed="81"/>
            <rFont val="Tahoma"/>
            <family val="2"/>
          </rPr>
          <t>Thomas Trout:</t>
        </r>
        <r>
          <rPr>
            <sz val="9"/>
            <color indexed="81"/>
            <rFont val="Tahoma"/>
            <family val="2"/>
          </rPr>
          <t xml:space="preserve">
FC=14.1</t>
        </r>
      </text>
    </comment>
    <comment ref="R5" authorId="1">
      <text>
        <r>
          <rPr>
            <b/>
            <sz val="9"/>
            <color indexed="81"/>
            <rFont val="Tahoma"/>
            <charset val="1"/>
          </rPr>
          <t>TT:</t>
        </r>
        <r>
          <rPr>
            <sz val="9"/>
            <color indexed="81"/>
            <rFont val="Tahoma"/>
            <charset val="1"/>
          </rPr>
          <t xml:space="preserve">
Preplant soil test plant available soil nitrogen in root zone.</t>
        </r>
      </text>
    </comment>
    <comment ref="AC5" authorId="1">
      <text>
        <r>
          <rPr>
            <b/>
            <sz val="9"/>
            <color indexed="81"/>
            <rFont val="Tahoma"/>
            <family val="2"/>
          </rPr>
          <t>TT:</t>
        </r>
        <r>
          <rPr>
            <sz val="9"/>
            <color indexed="81"/>
            <rFont val="Tahoma"/>
            <family val="2"/>
          </rPr>
          <t xml:space="preserve">
Initial SWD selected so that initial 2 or 3 predicted SWD match measured.</t>
        </r>
      </text>
    </comment>
    <comment ref="AE5" authorId="1">
      <text>
        <r>
          <rPr>
            <b/>
            <sz val="9"/>
            <color indexed="81"/>
            <rFont val="Tahoma"/>
            <family val="2"/>
          </rPr>
          <t>TT:</t>
        </r>
        <r>
          <rPr>
            <sz val="9"/>
            <color indexed="81"/>
            <rFont val="Tahoma"/>
            <family val="2"/>
          </rPr>
          <t xml:space="preserve">
Initial SWD selected so that initial 2 or 3 predicted SWD match measured.</t>
        </r>
      </text>
    </comment>
    <comment ref="R6" authorId="1">
      <text>
        <r>
          <rPr>
            <b/>
            <sz val="9"/>
            <color indexed="81"/>
            <rFont val="Tahoma"/>
            <family val="2"/>
          </rPr>
          <t>TT:</t>
        </r>
        <r>
          <rPr>
            <sz val="9"/>
            <color indexed="81"/>
            <rFont val="Tahoma"/>
            <family val="2"/>
          </rPr>
          <t xml:space="preserve">
Sidedressed at planting</t>
        </r>
      </text>
    </comment>
    <comment ref="AA121" authorId="1">
      <text>
        <r>
          <rPr>
            <b/>
            <sz val="9"/>
            <color indexed="81"/>
            <rFont val="Tahoma"/>
            <family val="2"/>
          </rPr>
          <t>TT:</t>
        </r>
        <r>
          <rPr>
            <sz val="9"/>
            <color indexed="81"/>
            <rFont val="Tahoma"/>
            <family val="2"/>
          </rPr>
          <t xml:space="preserve">
missing data, replaced by mean of adjoining 6 days.</t>
        </r>
      </text>
    </comment>
    <comment ref="M131" authorId="1">
      <text>
        <r>
          <rPr>
            <b/>
            <sz val="9"/>
            <color indexed="81"/>
            <rFont val="Tahoma"/>
            <family val="2"/>
          </rPr>
          <t>TT:</t>
        </r>
        <r>
          <rPr>
            <sz val="9"/>
            <color indexed="81"/>
            <rFont val="Tahoma"/>
            <family val="2"/>
          </rPr>
          <t xml:space="preserve">
from photos</t>
        </r>
      </text>
    </comment>
  </commentList>
</comments>
</file>

<file path=xl/comments2.xml><?xml version="1.0" encoding="utf-8"?>
<comments xmlns="http://schemas.openxmlformats.org/spreadsheetml/2006/main">
  <authors>
    <author>Thomas Trout</author>
    <author>TT</author>
  </authors>
  <commentList>
    <comment ref="E3" authorId="0">
      <text>
        <r>
          <rPr>
            <b/>
            <sz val="9"/>
            <color indexed="81"/>
            <rFont val="Tahoma"/>
            <family val="2"/>
          </rPr>
          <t>Thomas Trout:</t>
        </r>
        <r>
          <rPr>
            <sz val="9"/>
            <color indexed="81"/>
            <rFont val="Tahoma"/>
            <family val="2"/>
          </rPr>
          <t xml:space="preserve">
FC=27.0</t>
        </r>
      </text>
    </comment>
    <comment ref="F3" authorId="0">
      <text>
        <r>
          <rPr>
            <b/>
            <sz val="9"/>
            <color indexed="81"/>
            <rFont val="Tahoma"/>
            <family val="2"/>
          </rPr>
          <t>Thomas Trout:</t>
        </r>
        <r>
          <rPr>
            <sz val="9"/>
            <color indexed="81"/>
            <rFont val="Tahoma"/>
            <family val="2"/>
          </rPr>
          <t xml:space="preserve">
FC=25.9</t>
        </r>
      </text>
    </comment>
    <comment ref="G3" authorId="0">
      <text>
        <r>
          <rPr>
            <b/>
            <sz val="9"/>
            <color indexed="81"/>
            <rFont val="Tahoma"/>
            <family val="2"/>
          </rPr>
          <t>Thomas Trout:</t>
        </r>
        <r>
          <rPr>
            <sz val="9"/>
            <color indexed="81"/>
            <rFont val="Tahoma"/>
            <family val="2"/>
          </rPr>
          <t xml:space="preserve">
FC=16.4</t>
        </r>
      </text>
    </comment>
    <comment ref="H3" authorId="0">
      <text>
        <r>
          <rPr>
            <b/>
            <sz val="9"/>
            <color indexed="81"/>
            <rFont val="Tahoma"/>
            <family val="2"/>
          </rPr>
          <t>Thomas Trout:</t>
        </r>
        <r>
          <rPr>
            <sz val="9"/>
            <color indexed="81"/>
            <rFont val="Tahoma"/>
            <family val="2"/>
          </rPr>
          <t xml:space="preserve">
FC=14.1</t>
        </r>
      </text>
    </comment>
    <comment ref="R5" authorId="1">
      <text>
        <r>
          <rPr>
            <b/>
            <sz val="9"/>
            <color indexed="81"/>
            <rFont val="Tahoma"/>
            <charset val="1"/>
          </rPr>
          <t>TT:</t>
        </r>
        <r>
          <rPr>
            <sz val="9"/>
            <color indexed="81"/>
            <rFont val="Tahoma"/>
            <charset val="1"/>
          </rPr>
          <t xml:space="preserve">
Preplant soil test plant available soil nitrogen in root zone.</t>
        </r>
      </text>
    </comment>
    <comment ref="AC5" authorId="1">
      <text>
        <r>
          <rPr>
            <b/>
            <sz val="9"/>
            <color indexed="81"/>
            <rFont val="Tahoma"/>
            <family val="2"/>
          </rPr>
          <t>TT:</t>
        </r>
        <r>
          <rPr>
            <sz val="9"/>
            <color indexed="81"/>
            <rFont val="Tahoma"/>
            <family val="2"/>
          </rPr>
          <t xml:space="preserve">
Initial SWD selected so that initial 2 or 3 predicted SWD match measured.</t>
        </r>
      </text>
    </comment>
    <comment ref="AE5" authorId="1">
      <text>
        <r>
          <rPr>
            <b/>
            <sz val="9"/>
            <color indexed="81"/>
            <rFont val="Tahoma"/>
            <family val="2"/>
          </rPr>
          <t>TT:</t>
        </r>
        <r>
          <rPr>
            <sz val="9"/>
            <color indexed="81"/>
            <rFont val="Tahoma"/>
            <family val="2"/>
          </rPr>
          <t xml:space="preserve">
Initial SWD selected so that initial 2 or 3 predicted SWD match measured.</t>
        </r>
      </text>
    </comment>
    <comment ref="R6" authorId="1">
      <text>
        <r>
          <rPr>
            <b/>
            <sz val="9"/>
            <color indexed="81"/>
            <rFont val="Tahoma"/>
            <family val="2"/>
          </rPr>
          <t>TT:</t>
        </r>
        <r>
          <rPr>
            <sz val="9"/>
            <color indexed="81"/>
            <rFont val="Tahoma"/>
            <family val="2"/>
          </rPr>
          <t xml:space="preserve">
Sidedressed at planting</t>
        </r>
      </text>
    </comment>
    <comment ref="M131" authorId="1">
      <text>
        <r>
          <rPr>
            <b/>
            <sz val="9"/>
            <color indexed="81"/>
            <rFont val="Tahoma"/>
            <family val="2"/>
          </rPr>
          <t>TT:</t>
        </r>
        <r>
          <rPr>
            <sz val="9"/>
            <color indexed="81"/>
            <rFont val="Tahoma"/>
            <family val="2"/>
          </rPr>
          <t xml:space="preserve">
from photos</t>
        </r>
      </text>
    </comment>
  </commentList>
</comments>
</file>

<file path=xl/comments3.xml><?xml version="1.0" encoding="utf-8"?>
<comments xmlns="http://schemas.openxmlformats.org/spreadsheetml/2006/main">
  <authors>
    <author>Thomas Trout</author>
    <author>TT</author>
  </authors>
  <commentList>
    <comment ref="E3" authorId="0">
      <text>
        <r>
          <rPr>
            <b/>
            <sz val="9"/>
            <color indexed="81"/>
            <rFont val="Tahoma"/>
            <family val="2"/>
          </rPr>
          <t>Thomas Trout:</t>
        </r>
        <r>
          <rPr>
            <sz val="9"/>
            <color indexed="81"/>
            <rFont val="Tahoma"/>
            <family val="2"/>
          </rPr>
          <t xml:space="preserve">
FC=27.0</t>
        </r>
      </text>
    </comment>
    <comment ref="F3" authorId="0">
      <text>
        <r>
          <rPr>
            <b/>
            <sz val="9"/>
            <color indexed="81"/>
            <rFont val="Tahoma"/>
            <family val="2"/>
          </rPr>
          <t>Thomas Trout:</t>
        </r>
        <r>
          <rPr>
            <sz val="9"/>
            <color indexed="81"/>
            <rFont val="Tahoma"/>
            <family val="2"/>
          </rPr>
          <t xml:space="preserve">
FC=25.9</t>
        </r>
      </text>
    </comment>
    <comment ref="G3" authorId="0">
      <text>
        <r>
          <rPr>
            <b/>
            <sz val="9"/>
            <color indexed="81"/>
            <rFont val="Tahoma"/>
            <family val="2"/>
          </rPr>
          <t>Thomas Trout:</t>
        </r>
        <r>
          <rPr>
            <sz val="9"/>
            <color indexed="81"/>
            <rFont val="Tahoma"/>
            <family val="2"/>
          </rPr>
          <t xml:space="preserve">
FC=16.4</t>
        </r>
      </text>
    </comment>
    <comment ref="H3" authorId="0">
      <text>
        <r>
          <rPr>
            <b/>
            <sz val="9"/>
            <color indexed="81"/>
            <rFont val="Tahoma"/>
            <family val="2"/>
          </rPr>
          <t>Thomas Trout:</t>
        </r>
        <r>
          <rPr>
            <sz val="9"/>
            <color indexed="81"/>
            <rFont val="Tahoma"/>
            <family val="2"/>
          </rPr>
          <t xml:space="preserve">
FC=14.1</t>
        </r>
      </text>
    </comment>
    <comment ref="R5" authorId="1">
      <text>
        <r>
          <rPr>
            <b/>
            <sz val="9"/>
            <color indexed="81"/>
            <rFont val="Tahoma"/>
            <charset val="1"/>
          </rPr>
          <t>TT:</t>
        </r>
        <r>
          <rPr>
            <sz val="9"/>
            <color indexed="81"/>
            <rFont val="Tahoma"/>
            <charset val="1"/>
          </rPr>
          <t xml:space="preserve">
Preplant soil test plant available soil nitrogen in root zone.</t>
        </r>
      </text>
    </comment>
    <comment ref="AC5" authorId="1">
      <text>
        <r>
          <rPr>
            <b/>
            <sz val="9"/>
            <color indexed="81"/>
            <rFont val="Tahoma"/>
            <family val="2"/>
          </rPr>
          <t>TT:</t>
        </r>
        <r>
          <rPr>
            <sz val="9"/>
            <color indexed="81"/>
            <rFont val="Tahoma"/>
            <family val="2"/>
          </rPr>
          <t xml:space="preserve">
Initial SWD selected so that initial 2 or 3 predicted SWD match measured.</t>
        </r>
      </text>
    </comment>
    <comment ref="AE5" authorId="1">
      <text>
        <r>
          <rPr>
            <b/>
            <sz val="9"/>
            <color indexed="81"/>
            <rFont val="Tahoma"/>
            <family val="2"/>
          </rPr>
          <t>TT:</t>
        </r>
        <r>
          <rPr>
            <sz val="9"/>
            <color indexed="81"/>
            <rFont val="Tahoma"/>
            <family val="2"/>
          </rPr>
          <t xml:space="preserve">
Initial SWD selected so that initial 2 or 3 predicted SWD match measured.</t>
        </r>
      </text>
    </comment>
    <comment ref="R6" authorId="1">
      <text>
        <r>
          <rPr>
            <b/>
            <sz val="9"/>
            <color indexed="81"/>
            <rFont val="Tahoma"/>
            <family val="2"/>
          </rPr>
          <t>TT:</t>
        </r>
        <r>
          <rPr>
            <sz val="9"/>
            <color indexed="81"/>
            <rFont val="Tahoma"/>
            <family val="2"/>
          </rPr>
          <t xml:space="preserve">
Sidedressed at planting</t>
        </r>
      </text>
    </comment>
    <comment ref="M131" authorId="1">
      <text>
        <r>
          <rPr>
            <b/>
            <sz val="9"/>
            <color indexed="81"/>
            <rFont val="Tahoma"/>
            <family val="2"/>
          </rPr>
          <t>TT:</t>
        </r>
        <r>
          <rPr>
            <sz val="9"/>
            <color indexed="81"/>
            <rFont val="Tahoma"/>
            <family val="2"/>
          </rPr>
          <t xml:space="preserve">
from photos</t>
        </r>
      </text>
    </comment>
  </commentList>
</comments>
</file>

<file path=xl/comments4.xml><?xml version="1.0" encoding="utf-8"?>
<comments xmlns="http://schemas.openxmlformats.org/spreadsheetml/2006/main">
  <authors>
    <author>Thomas Trout</author>
    <author>TT</author>
  </authors>
  <commentList>
    <comment ref="E3" authorId="0">
      <text>
        <r>
          <rPr>
            <b/>
            <sz val="9"/>
            <color indexed="81"/>
            <rFont val="Tahoma"/>
            <family val="2"/>
          </rPr>
          <t>Thomas Trout:</t>
        </r>
        <r>
          <rPr>
            <sz val="9"/>
            <color indexed="81"/>
            <rFont val="Tahoma"/>
            <family val="2"/>
          </rPr>
          <t xml:space="preserve">
FC=27.0</t>
        </r>
      </text>
    </comment>
    <comment ref="F3" authorId="0">
      <text>
        <r>
          <rPr>
            <b/>
            <sz val="9"/>
            <color indexed="81"/>
            <rFont val="Tahoma"/>
            <family val="2"/>
          </rPr>
          <t>Thomas Trout:</t>
        </r>
        <r>
          <rPr>
            <sz val="9"/>
            <color indexed="81"/>
            <rFont val="Tahoma"/>
            <family val="2"/>
          </rPr>
          <t xml:space="preserve">
FC=25.9</t>
        </r>
      </text>
    </comment>
    <comment ref="G3" authorId="0">
      <text>
        <r>
          <rPr>
            <b/>
            <sz val="9"/>
            <color indexed="81"/>
            <rFont val="Tahoma"/>
            <family val="2"/>
          </rPr>
          <t>Thomas Trout:</t>
        </r>
        <r>
          <rPr>
            <sz val="9"/>
            <color indexed="81"/>
            <rFont val="Tahoma"/>
            <family val="2"/>
          </rPr>
          <t xml:space="preserve">
FC=16.4</t>
        </r>
      </text>
    </comment>
    <comment ref="H3" authorId="0">
      <text>
        <r>
          <rPr>
            <b/>
            <sz val="9"/>
            <color indexed="81"/>
            <rFont val="Tahoma"/>
            <family val="2"/>
          </rPr>
          <t>Thomas Trout:</t>
        </r>
        <r>
          <rPr>
            <sz val="9"/>
            <color indexed="81"/>
            <rFont val="Tahoma"/>
            <family val="2"/>
          </rPr>
          <t xml:space="preserve">
FC=14.1</t>
        </r>
      </text>
    </comment>
    <comment ref="R5" authorId="1">
      <text>
        <r>
          <rPr>
            <b/>
            <sz val="9"/>
            <color indexed="81"/>
            <rFont val="Tahoma"/>
            <charset val="1"/>
          </rPr>
          <t>TT:</t>
        </r>
        <r>
          <rPr>
            <sz val="9"/>
            <color indexed="81"/>
            <rFont val="Tahoma"/>
            <charset val="1"/>
          </rPr>
          <t xml:space="preserve">
Preplant soil test plant available soil nitrogen in root zone.</t>
        </r>
      </text>
    </comment>
    <comment ref="AC5" authorId="1">
      <text>
        <r>
          <rPr>
            <b/>
            <sz val="9"/>
            <color indexed="81"/>
            <rFont val="Tahoma"/>
            <family val="2"/>
          </rPr>
          <t>TT:</t>
        </r>
        <r>
          <rPr>
            <sz val="9"/>
            <color indexed="81"/>
            <rFont val="Tahoma"/>
            <family val="2"/>
          </rPr>
          <t xml:space="preserve">
Initial SWD selected so that initial 2 or 3 predicted SWD match measured.</t>
        </r>
      </text>
    </comment>
    <comment ref="AE5" authorId="1">
      <text>
        <r>
          <rPr>
            <b/>
            <sz val="9"/>
            <color indexed="81"/>
            <rFont val="Tahoma"/>
            <family val="2"/>
          </rPr>
          <t>TT:</t>
        </r>
        <r>
          <rPr>
            <sz val="9"/>
            <color indexed="81"/>
            <rFont val="Tahoma"/>
            <family val="2"/>
          </rPr>
          <t xml:space="preserve">
Initial SWD selected so that initial 2 or 3 predicted SWD match measured.</t>
        </r>
      </text>
    </comment>
    <comment ref="R6" authorId="1">
      <text>
        <r>
          <rPr>
            <b/>
            <sz val="9"/>
            <color indexed="81"/>
            <rFont val="Tahoma"/>
            <family val="2"/>
          </rPr>
          <t>TT:</t>
        </r>
        <r>
          <rPr>
            <sz val="9"/>
            <color indexed="81"/>
            <rFont val="Tahoma"/>
            <family val="2"/>
          </rPr>
          <t xml:space="preserve">
Sidedressed at planting</t>
        </r>
      </text>
    </comment>
    <comment ref="M131" authorId="1">
      <text>
        <r>
          <rPr>
            <b/>
            <sz val="9"/>
            <color indexed="81"/>
            <rFont val="Tahoma"/>
            <family val="2"/>
          </rPr>
          <t>TT:</t>
        </r>
        <r>
          <rPr>
            <sz val="9"/>
            <color indexed="81"/>
            <rFont val="Tahoma"/>
            <family val="2"/>
          </rPr>
          <t xml:space="preserve">
from photos</t>
        </r>
      </text>
    </comment>
  </commentList>
</comments>
</file>

<file path=xl/comments5.xml><?xml version="1.0" encoding="utf-8"?>
<comments xmlns="http://schemas.openxmlformats.org/spreadsheetml/2006/main">
  <authors>
    <author>Thomas Trout</author>
    <author>TT</author>
  </authors>
  <commentList>
    <comment ref="E3" authorId="0">
      <text>
        <r>
          <rPr>
            <b/>
            <sz val="9"/>
            <color indexed="81"/>
            <rFont val="Tahoma"/>
            <family val="2"/>
          </rPr>
          <t>Thomas Trout:</t>
        </r>
        <r>
          <rPr>
            <sz val="9"/>
            <color indexed="81"/>
            <rFont val="Tahoma"/>
            <family val="2"/>
          </rPr>
          <t xml:space="preserve">
FC=27.0</t>
        </r>
      </text>
    </comment>
    <comment ref="F3" authorId="0">
      <text>
        <r>
          <rPr>
            <b/>
            <sz val="9"/>
            <color indexed="81"/>
            <rFont val="Tahoma"/>
            <family val="2"/>
          </rPr>
          <t>Thomas Trout:</t>
        </r>
        <r>
          <rPr>
            <sz val="9"/>
            <color indexed="81"/>
            <rFont val="Tahoma"/>
            <family val="2"/>
          </rPr>
          <t xml:space="preserve">
FC=25.9</t>
        </r>
      </text>
    </comment>
    <comment ref="G3" authorId="0">
      <text>
        <r>
          <rPr>
            <b/>
            <sz val="9"/>
            <color indexed="81"/>
            <rFont val="Tahoma"/>
            <family val="2"/>
          </rPr>
          <t>Thomas Trout:</t>
        </r>
        <r>
          <rPr>
            <sz val="9"/>
            <color indexed="81"/>
            <rFont val="Tahoma"/>
            <family val="2"/>
          </rPr>
          <t xml:space="preserve">
FC=16.4</t>
        </r>
      </text>
    </comment>
    <comment ref="H3" authorId="0">
      <text>
        <r>
          <rPr>
            <b/>
            <sz val="9"/>
            <color indexed="81"/>
            <rFont val="Tahoma"/>
            <family val="2"/>
          </rPr>
          <t>Thomas Trout:</t>
        </r>
        <r>
          <rPr>
            <sz val="9"/>
            <color indexed="81"/>
            <rFont val="Tahoma"/>
            <family val="2"/>
          </rPr>
          <t xml:space="preserve">
FC=14.1</t>
        </r>
      </text>
    </comment>
    <comment ref="R5" authorId="1">
      <text>
        <r>
          <rPr>
            <b/>
            <sz val="9"/>
            <color indexed="81"/>
            <rFont val="Tahoma"/>
            <charset val="1"/>
          </rPr>
          <t>TT:</t>
        </r>
        <r>
          <rPr>
            <sz val="9"/>
            <color indexed="81"/>
            <rFont val="Tahoma"/>
            <charset val="1"/>
          </rPr>
          <t xml:space="preserve">
Preplant soil test plant available soil nitrogen in root zone.</t>
        </r>
      </text>
    </comment>
    <comment ref="AC5" authorId="1">
      <text>
        <r>
          <rPr>
            <b/>
            <sz val="9"/>
            <color indexed="81"/>
            <rFont val="Tahoma"/>
            <family val="2"/>
          </rPr>
          <t>TT:</t>
        </r>
        <r>
          <rPr>
            <sz val="9"/>
            <color indexed="81"/>
            <rFont val="Tahoma"/>
            <family val="2"/>
          </rPr>
          <t xml:space="preserve">
Initial SWD selected so that initial 2 or 3 predicted SWD match measured.</t>
        </r>
      </text>
    </comment>
    <comment ref="AE5" authorId="1">
      <text>
        <r>
          <rPr>
            <b/>
            <sz val="9"/>
            <color indexed="81"/>
            <rFont val="Tahoma"/>
            <family val="2"/>
          </rPr>
          <t>TT:</t>
        </r>
        <r>
          <rPr>
            <sz val="9"/>
            <color indexed="81"/>
            <rFont val="Tahoma"/>
            <family val="2"/>
          </rPr>
          <t xml:space="preserve">
Initial SWD selected so that initial 2 or 3 predicted SWD match measured.</t>
        </r>
      </text>
    </comment>
    <comment ref="R6" authorId="1">
      <text>
        <r>
          <rPr>
            <b/>
            <sz val="9"/>
            <color indexed="81"/>
            <rFont val="Tahoma"/>
            <family val="2"/>
          </rPr>
          <t>TT:</t>
        </r>
        <r>
          <rPr>
            <sz val="9"/>
            <color indexed="81"/>
            <rFont val="Tahoma"/>
            <family val="2"/>
          </rPr>
          <t xml:space="preserve">
Sidedressed at planting</t>
        </r>
      </text>
    </comment>
    <comment ref="M131" authorId="1">
      <text>
        <r>
          <rPr>
            <b/>
            <sz val="9"/>
            <color indexed="81"/>
            <rFont val="Tahoma"/>
            <family val="2"/>
          </rPr>
          <t>TT:</t>
        </r>
        <r>
          <rPr>
            <sz val="9"/>
            <color indexed="81"/>
            <rFont val="Tahoma"/>
            <family val="2"/>
          </rPr>
          <t xml:space="preserve">
from photos</t>
        </r>
      </text>
    </comment>
  </commentList>
</comments>
</file>

<file path=xl/comments6.xml><?xml version="1.0" encoding="utf-8"?>
<comments xmlns="http://schemas.openxmlformats.org/spreadsheetml/2006/main">
  <authors>
    <author>Thomas Trout</author>
    <author>TT</author>
  </authors>
  <commentList>
    <comment ref="E3" authorId="0">
      <text>
        <r>
          <rPr>
            <b/>
            <sz val="9"/>
            <color indexed="81"/>
            <rFont val="Tahoma"/>
            <family val="2"/>
          </rPr>
          <t>Thomas Trout:</t>
        </r>
        <r>
          <rPr>
            <sz val="9"/>
            <color indexed="81"/>
            <rFont val="Tahoma"/>
            <family val="2"/>
          </rPr>
          <t xml:space="preserve">
FC=27.0</t>
        </r>
      </text>
    </comment>
    <comment ref="F3" authorId="0">
      <text>
        <r>
          <rPr>
            <b/>
            <sz val="9"/>
            <color indexed="81"/>
            <rFont val="Tahoma"/>
            <family val="2"/>
          </rPr>
          <t>Thomas Trout:</t>
        </r>
        <r>
          <rPr>
            <sz val="9"/>
            <color indexed="81"/>
            <rFont val="Tahoma"/>
            <family val="2"/>
          </rPr>
          <t xml:space="preserve">
FC=25.9</t>
        </r>
      </text>
    </comment>
    <comment ref="G3" authorId="0">
      <text>
        <r>
          <rPr>
            <b/>
            <sz val="9"/>
            <color indexed="81"/>
            <rFont val="Tahoma"/>
            <family val="2"/>
          </rPr>
          <t>Thomas Trout:</t>
        </r>
        <r>
          <rPr>
            <sz val="9"/>
            <color indexed="81"/>
            <rFont val="Tahoma"/>
            <family val="2"/>
          </rPr>
          <t xml:space="preserve">
FC=16.4</t>
        </r>
      </text>
    </comment>
    <comment ref="H3" authorId="0">
      <text>
        <r>
          <rPr>
            <b/>
            <sz val="9"/>
            <color indexed="81"/>
            <rFont val="Tahoma"/>
            <family val="2"/>
          </rPr>
          <t>Thomas Trout:</t>
        </r>
        <r>
          <rPr>
            <sz val="9"/>
            <color indexed="81"/>
            <rFont val="Tahoma"/>
            <family val="2"/>
          </rPr>
          <t xml:space="preserve">
FC=14.1</t>
        </r>
      </text>
    </comment>
    <comment ref="R5" authorId="1">
      <text>
        <r>
          <rPr>
            <b/>
            <sz val="9"/>
            <color indexed="81"/>
            <rFont val="Tahoma"/>
            <charset val="1"/>
          </rPr>
          <t>TT:</t>
        </r>
        <r>
          <rPr>
            <sz val="9"/>
            <color indexed="81"/>
            <rFont val="Tahoma"/>
            <charset val="1"/>
          </rPr>
          <t xml:space="preserve">
Preplant soil test plant available soil nitrogen in root zone.</t>
        </r>
      </text>
    </comment>
    <comment ref="AC5" authorId="1">
      <text>
        <r>
          <rPr>
            <b/>
            <sz val="9"/>
            <color indexed="81"/>
            <rFont val="Tahoma"/>
            <family val="2"/>
          </rPr>
          <t>TT:</t>
        </r>
        <r>
          <rPr>
            <sz val="9"/>
            <color indexed="81"/>
            <rFont val="Tahoma"/>
            <family val="2"/>
          </rPr>
          <t xml:space="preserve">
Initial SWD selected so that initial 2 or 3 predicted SWD match measured.</t>
        </r>
      </text>
    </comment>
    <comment ref="AE5" authorId="1">
      <text>
        <r>
          <rPr>
            <b/>
            <sz val="9"/>
            <color indexed="81"/>
            <rFont val="Tahoma"/>
            <family val="2"/>
          </rPr>
          <t>TT:</t>
        </r>
        <r>
          <rPr>
            <sz val="9"/>
            <color indexed="81"/>
            <rFont val="Tahoma"/>
            <family val="2"/>
          </rPr>
          <t xml:space="preserve">
Initial SWD selected so that initial 2 or 3 predicted SWD match measured.</t>
        </r>
      </text>
    </comment>
    <comment ref="R6" authorId="1">
      <text>
        <r>
          <rPr>
            <b/>
            <sz val="9"/>
            <color indexed="81"/>
            <rFont val="Tahoma"/>
            <family val="2"/>
          </rPr>
          <t>TT:</t>
        </r>
        <r>
          <rPr>
            <sz val="9"/>
            <color indexed="81"/>
            <rFont val="Tahoma"/>
            <family val="2"/>
          </rPr>
          <t xml:space="preserve">
Sidedressed at planting</t>
        </r>
      </text>
    </comment>
    <comment ref="M131" authorId="1">
      <text>
        <r>
          <rPr>
            <b/>
            <sz val="9"/>
            <color indexed="81"/>
            <rFont val="Tahoma"/>
            <family val="2"/>
          </rPr>
          <t>TT:</t>
        </r>
        <r>
          <rPr>
            <sz val="9"/>
            <color indexed="81"/>
            <rFont val="Tahoma"/>
            <family val="2"/>
          </rPr>
          <t xml:space="preserve">
from photos</t>
        </r>
      </text>
    </comment>
  </commentList>
</comments>
</file>

<file path=xl/comments7.xml><?xml version="1.0" encoding="utf-8"?>
<comments xmlns="http://schemas.openxmlformats.org/spreadsheetml/2006/main">
  <authors>
    <author>Thomas Trout</author>
  </authors>
  <commentList>
    <comment ref="E5" authorId="0">
      <text>
        <r>
          <rPr>
            <b/>
            <sz val="9"/>
            <color indexed="81"/>
            <rFont val="Tahoma"/>
            <family val="2"/>
          </rPr>
          <t>Thomas Trout:</t>
        </r>
        <r>
          <rPr>
            <sz val="9"/>
            <color indexed="81"/>
            <rFont val="Tahoma"/>
            <family val="2"/>
          </rPr>
          <t xml:space="preserve">
Measured on DOY 230.  Only measured on selected treatments.  Also measured on 11 other dates.</t>
        </r>
      </text>
    </comment>
    <comment ref="F5" authorId="0">
      <text>
        <r>
          <rPr>
            <b/>
            <sz val="9"/>
            <color indexed="81"/>
            <rFont val="Tahoma"/>
            <family val="2"/>
          </rPr>
          <t>Thomas Trout:</t>
        </r>
        <r>
          <rPr>
            <sz val="9"/>
            <color indexed="81"/>
            <rFont val="Tahoma"/>
            <family val="2"/>
          </rPr>
          <t xml:space="preserve">
Dry, Above Ground; taken after R6 growth stage.</t>
        </r>
      </text>
    </comment>
    <comment ref="G5" authorId="0">
      <text>
        <r>
          <rPr>
            <b/>
            <sz val="9"/>
            <color indexed="81"/>
            <rFont val="Tahoma"/>
            <family val="2"/>
          </rPr>
          <t>Thomas Trout:</t>
        </r>
        <r>
          <rPr>
            <sz val="9"/>
            <color indexed="81"/>
            <rFont val="Tahoma"/>
            <family val="2"/>
          </rPr>
          <t xml:space="preserve">
Dry Weight basis, based on biomass samples</t>
        </r>
      </text>
    </comment>
    <comment ref="H5" authorId="0">
      <text>
        <r>
          <rPr>
            <b/>
            <sz val="9"/>
            <color indexed="81"/>
            <rFont val="Tahoma"/>
            <family val="2"/>
          </rPr>
          <t>Thomas Trout:</t>
        </r>
        <r>
          <rPr>
            <sz val="9"/>
            <color indexed="81"/>
            <rFont val="Tahoma"/>
            <family val="2"/>
          </rPr>
          <t xml:space="preserve">
normalized to 15.5% grain moisture content.  Harvest 10/25.</t>
        </r>
      </text>
    </comment>
    <comment ref="I5" authorId="0">
      <text>
        <r>
          <rPr>
            <b/>
            <sz val="9"/>
            <color indexed="81"/>
            <rFont val="Tahoma"/>
            <family val="2"/>
          </rPr>
          <t>Thomas Trout:</t>
        </r>
        <r>
          <rPr>
            <sz val="9"/>
            <color indexed="81"/>
            <rFont val="Tahoma"/>
            <family val="2"/>
          </rPr>
          <t xml:space="preserve">
Dry weight</t>
        </r>
      </text>
    </comment>
    <comment ref="E24" authorId="0">
      <text>
        <r>
          <rPr>
            <b/>
            <sz val="9"/>
            <color indexed="81"/>
            <rFont val="Tahoma"/>
            <family val="2"/>
          </rPr>
          <t>Thomas Trout:</t>
        </r>
        <r>
          <rPr>
            <sz val="9"/>
            <color indexed="81"/>
            <rFont val="Tahoma"/>
            <family val="2"/>
          </rPr>
          <t xml:space="preserve">
Measured on DOY 230.  Only measured on selected treatments.  Also measured on 11 other dates.</t>
        </r>
      </text>
    </comment>
    <comment ref="F24" authorId="0">
      <text>
        <r>
          <rPr>
            <b/>
            <sz val="9"/>
            <color indexed="81"/>
            <rFont val="Tahoma"/>
            <family val="2"/>
          </rPr>
          <t>Thomas Trout:</t>
        </r>
        <r>
          <rPr>
            <sz val="9"/>
            <color indexed="81"/>
            <rFont val="Tahoma"/>
            <family val="2"/>
          </rPr>
          <t xml:space="preserve">
Dry, Above Ground; taken after R6 growth stage.</t>
        </r>
      </text>
    </comment>
    <comment ref="G24" authorId="0">
      <text>
        <r>
          <rPr>
            <b/>
            <sz val="9"/>
            <color indexed="81"/>
            <rFont val="Tahoma"/>
            <family val="2"/>
          </rPr>
          <t>Thomas Trout:</t>
        </r>
        <r>
          <rPr>
            <sz val="9"/>
            <color indexed="81"/>
            <rFont val="Tahoma"/>
            <family val="2"/>
          </rPr>
          <t xml:space="preserve">
Dry Weight basis, based on biomass samples</t>
        </r>
      </text>
    </comment>
    <comment ref="H24" authorId="0">
      <text>
        <r>
          <rPr>
            <b/>
            <sz val="9"/>
            <color indexed="81"/>
            <rFont val="Tahoma"/>
            <family val="2"/>
          </rPr>
          <t>Thomas Trout:</t>
        </r>
        <r>
          <rPr>
            <sz val="9"/>
            <color indexed="81"/>
            <rFont val="Tahoma"/>
            <family val="2"/>
          </rPr>
          <t xml:space="preserve">
normalized to 15.5% grain moisture content.  Harvest 10/25.</t>
        </r>
      </text>
    </comment>
    <comment ref="I24" authorId="0">
      <text>
        <r>
          <rPr>
            <b/>
            <sz val="9"/>
            <color indexed="81"/>
            <rFont val="Tahoma"/>
            <family val="2"/>
          </rPr>
          <t>Thomas Trout:</t>
        </r>
        <r>
          <rPr>
            <sz val="9"/>
            <color indexed="81"/>
            <rFont val="Tahoma"/>
            <family val="2"/>
          </rPr>
          <t xml:space="preserve">
Dry weight</t>
        </r>
      </text>
    </comment>
  </commentList>
</comments>
</file>

<file path=xl/sharedStrings.xml><?xml version="1.0" encoding="utf-8"?>
<sst xmlns="http://schemas.openxmlformats.org/spreadsheetml/2006/main" count="2717" uniqueCount="322">
  <si>
    <t>DOY</t>
  </si>
  <si>
    <t>Tmnt 1</t>
  </si>
  <si>
    <t>ETr</t>
  </si>
  <si>
    <t>mm</t>
  </si>
  <si>
    <t>Evap</t>
  </si>
  <si>
    <t>Kcb</t>
  </si>
  <si>
    <t>Ks</t>
  </si>
  <si>
    <t>ETcb</t>
  </si>
  <si>
    <t>ETc</t>
  </si>
  <si>
    <t>Growth</t>
  </si>
  <si>
    <t>Stage</t>
  </si>
  <si>
    <t>Root</t>
  </si>
  <si>
    <t>Depth</t>
  </si>
  <si>
    <t>Canopy</t>
  </si>
  <si>
    <t>Cover</t>
  </si>
  <si>
    <t>Precip</t>
  </si>
  <si>
    <t>Irrig</t>
  </si>
  <si>
    <t>Deep Perc</t>
  </si>
  <si>
    <t>0 - 15</t>
  </si>
  <si>
    <t>15 - 45</t>
  </si>
  <si>
    <t>45 - 75</t>
  </si>
  <si>
    <t>75 - 105</t>
  </si>
  <si>
    <t>%</t>
  </si>
  <si>
    <t>Data Descriptions</t>
  </si>
  <si>
    <t>Amount of irrigation water applied to the treatment by surface drip irrigation to each row.  Measured by turbine meters and recorded each 20 min by CR1000. (mm)</t>
  </si>
  <si>
    <t>Daily Reference Evapotranspiration as calculated by the hourly ASCE Standardized Penman Monteith equation for a tall reference crop (alfalfa) .  Data from CoAgMet GLY04 weather station, with minor QA/QC corrections.  Hourly data is available in the climate database.  (mm)</t>
  </si>
  <si>
    <t>Allen, R.G., J.L Wright, W.O. Pruitt, L.S. Pereira, M.E. Jensen.  (2007) Water Requirements.  Ch 8 in G.J. Hoffman, R.G. Evans, M.E. Jensen, D.L. Martin, and R.L. Elliott (eds) Design and Operation of Farm Irrigation Systems (2nd Ed).  ASABE, St. Joseph, MI.</t>
  </si>
  <si>
    <t>"Basal" crop evapotranspiration, calculated as:  ETcb = Kcb*Ks*ETr. Represents crop transpiration plus diffusive soil evaporation through a non-wet soil surface.</t>
  </si>
  <si>
    <t xml:space="preserve">ETc </t>
  </si>
  <si>
    <t>Daily crop Evapotranspiration:  the sum of ETcb + Evap.  This will overestimate daily ETc on the day of a Precip or Irrig event, because Evap is assumed to occur in one day, but closely matches the waterbalance-based ETc in the longer term (weekly, seasonally).  (mm)</t>
  </si>
  <si>
    <t>Deep percolation of water below the root zone.  Estimated as Prec or Irrig minus the calculated soil water deficit at the end of day of the event.</t>
  </si>
  <si>
    <t>Growth Stage</t>
  </si>
  <si>
    <t>Corn growth stage assessed visually based on criteria in Iowa State Univ guide (Abendroth, et al. 2011).</t>
  </si>
  <si>
    <t>Root Depth</t>
  </si>
  <si>
    <t>Root Depth based on assumed root growth and broadly on measured soil water uptake depth.</t>
  </si>
  <si>
    <t>Canopy Cover</t>
  </si>
  <si>
    <t>Canopy ground cover measured by  RGB camera image vertically from 6 m above the crop.</t>
  </si>
  <si>
    <t>Soil water content</t>
  </si>
  <si>
    <t>General</t>
  </si>
  <si>
    <t>References</t>
  </si>
  <si>
    <t>Allen, R.G., L.S. Pereira, D. Raes, and M. Smith.  1998.  Crop Evapotranspiration:  Guidelines for computing crop water requirements.  FAO Irrigation and Drainage Paper #56.  FAO, Rome.</t>
  </si>
  <si>
    <t>N Applied</t>
  </si>
  <si>
    <t>kg/ha</t>
  </si>
  <si>
    <t>Harvest</t>
  </si>
  <si>
    <t>LAI</t>
  </si>
  <si>
    <t>Tmnt</t>
  </si>
  <si>
    <t>Population</t>
  </si>
  <si>
    <t>plants/ha</t>
  </si>
  <si>
    <t>Biomass</t>
  </si>
  <si>
    <t>Final</t>
  </si>
  <si>
    <t>Plant</t>
  </si>
  <si>
    <t>Maximum</t>
  </si>
  <si>
    <t>Treatment Means</t>
  </si>
  <si>
    <t>Treatment Standard Deviations</t>
  </si>
  <si>
    <t>Index</t>
  </si>
  <si>
    <t>Grain</t>
  </si>
  <si>
    <t>Yield</t>
  </si>
  <si>
    <t>0 - 15 cm</t>
  </si>
  <si>
    <t>15 - 45 cm</t>
  </si>
  <si>
    <t>75 - 105 cm</t>
  </si>
  <si>
    <t>Soil Field Capacity (% by volume)</t>
  </si>
  <si>
    <t>Tmnt 2</t>
  </si>
  <si>
    <t>Cumulative</t>
  </si>
  <si>
    <t>Column</t>
  </si>
  <si>
    <t>Parameter</t>
  </si>
  <si>
    <t>Description</t>
  </si>
  <si>
    <t>Day of Year</t>
  </si>
  <si>
    <t>A</t>
  </si>
  <si>
    <t>B</t>
  </si>
  <si>
    <t>M</t>
  </si>
  <si>
    <t>N</t>
  </si>
  <si>
    <t>O</t>
  </si>
  <si>
    <t>P</t>
  </si>
  <si>
    <t xml:space="preserve">C </t>
  </si>
  <si>
    <t>BREB ETc</t>
  </si>
  <si>
    <t>Daily ETc measured by Bowen Ratio Energy Balance instrumentation on an adjacent field managed similar to Tmnt 1 (if available).  (mm)</t>
  </si>
  <si>
    <t>(field capacity determined in the field approximately 24 hr after large irrigation or precipitation events)</t>
  </si>
  <si>
    <t>105 - 135</t>
  </si>
  <si>
    <t>135 - 165</t>
  </si>
  <si>
    <t>165 - 200</t>
  </si>
  <si>
    <t>45 - 75 cm</t>
  </si>
  <si>
    <t>165 - 200 cm</t>
  </si>
  <si>
    <t>135 - 165 cm</t>
  </si>
  <si>
    <t>105 - 135 cm</t>
  </si>
  <si>
    <t>Cells</t>
  </si>
  <si>
    <t>Tmnt 6</t>
  </si>
  <si>
    <t>Tmnt 5</t>
  </si>
  <si>
    <t>Tmnt 4</t>
  </si>
  <si>
    <t>Tmnt 3</t>
  </si>
  <si>
    <t>Basal crop coefficient for ASCE Standardized tall crop reference.  Initial and mid season (full cover) values  for maize were from Table 8.8 in Allen, etal. (2007).  Values were then adjusted for non-full canopy ground cover, Fc (assumed 80%) as Kcb = 0.15 + 1.01*Fc for 0&lt;Fc&lt;0.8.  The coefficient was then manually adjusted, as needed so that the water balance predicted soil water content matched the measured soil water content.</t>
  </si>
  <si>
    <t xml:space="preserve">Stress Coefficient, based on soil water deficit as calculated in FAO-56 (Allen et al., 1998).  Assumes Total Available Water = FC/2, and Readily Available Water = TAW/2.  For SWC&lt;RAW, Ks = (SWC - PWP)/RAW - PWP) = (SWC-FC/2)/(FC/4).  </t>
  </si>
  <si>
    <t>LIRF 2010 Water Balance Data</t>
  </si>
  <si>
    <t>Seasonal LIRF Plant Data 2010</t>
  </si>
  <si>
    <t>Z</t>
  </si>
  <si>
    <t>Planting</t>
  </si>
  <si>
    <t>Emergence</t>
  </si>
  <si>
    <t>V1</t>
  </si>
  <si>
    <t>V3</t>
  </si>
  <si>
    <t>V5</t>
  </si>
  <si>
    <t>V6</t>
  </si>
  <si>
    <t>V7</t>
  </si>
  <si>
    <t>V9</t>
  </si>
  <si>
    <t>V11</t>
  </si>
  <si>
    <t>V14</t>
  </si>
  <si>
    <t>V15</t>
  </si>
  <si>
    <t>V13</t>
  </si>
  <si>
    <t>V18</t>
  </si>
  <si>
    <t>V17</t>
  </si>
  <si>
    <t>R1</t>
  </si>
  <si>
    <t>R3</t>
  </si>
  <si>
    <t>70% Sensced</t>
  </si>
  <si>
    <t>75% Sensced</t>
  </si>
  <si>
    <t>85% Sensced</t>
  </si>
  <si>
    <t>90% Sensced</t>
  </si>
  <si>
    <t>95% Sensced</t>
  </si>
  <si>
    <t>R6</t>
  </si>
  <si>
    <t>Frost</t>
  </si>
  <si>
    <t>Water Inputs</t>
  </si>
  <si>
    <t>Plant Parameters</t>
  </si>
  <si>
    <t>Crop Water Use</t>
  </si>
  <si>
    <t/>
  </si>
  <si>
    <t>Soil Water Deficit (mm)</t>
  </si>
  <si>
    <t>Predicted</t>
  </si>
  <si>
    <t>Measured</t>
  </si>
  <si>
    <t>0 - 1050 mm</t>
  </si>
  <si>
    <t>Active Root Zone</t>
  </si>
  <si>
    <t>Orange cells are field measured data.  Yellow cells with values are estimates (rooting depth), interpolations (canopy cover), or daily values generated by a water balance model.</t>
  </si>
  <si>
    <t>Daily Precipitation (for hourly, see climate spreadsheet files).  Data collected by 3 on-site tipping bucket rain gauges, including CoAgMet GLY04 guage.  Value is the average of the three, or, average of 2 of the 3 if one was malfunctioning. (mm)</t>
  </si>
  <si>
    <t>E - K</t>
  </si>
  <si>
    <t>Q</t>
  </si>
  <si>
    <t>S</t>
  </si>
  <si>
    <t>T</t>
  </si>
  <si>
    <t>U</t>
  </si>
  <si>
    <t>V</t>
  </si>
  <si>
    <t>W</t>
  </si>
  <si>
    <t>X</t>
  </si>
  <si>
    <t>Y</t>
  </si>
  <si>
    <t>Predicted Soil Water Deficit</t>
  </si>
  <si>
    <t>AB</t>
  </si>
  <si>
    <t>Daily Soil water deficit (field capacity - soil water content) for each treatment predicted by the water balance in the 105 cm soil profile (mm)</t>
  </si>
  <si>
    <t>Measured Soil Water Deficit</t>
  </si>
  <si>
    <t>AC</t>
  </si>
  <si>
    <t>Daily Soil water deficit (field capacity - soil water content) for each treatment (mean of 4 reps) measured by neutron moisture meter in the 105 cm soil profile (mm)</t>
  </si>
  <si>
    <t>AD</t>
  </si>
  <si>
    <t>Daily Soil water deficit (field capacity - soil water content) for each treatment predicted by the water balance in the active root zone (mm)</t>
  </si>
  <si>
    <t>AE</t>
  </si>
  <si>
    <t>Daily Soil water deficit (field capacity - soil water content) for each treatment (mean of 4 reps) measured by neutron moisture meter in the active root zone (mm)</t>
  </si>
  <si>
    <t>Date</t>
  </si>
  <si>
    <t>L</t>
  </si>
  <si>
    <t>R</t>
  </si>
  <si>
    <t>Height</t>
  </si>
  <si>
    <t>cm</t>
  </si>
  <si>
    <t>V4</t>
  </si>
  <si>
    <t>V8</t>
  </si>
  <si>
    <t>V12</t>
  </si>
  <si>
    <t>V10</t>
  </si>
  <si>
    <t>Crop Events - 2010</t>
  </si>
  <si>
    <t>operation</t>
  </si>
  <si>
    <t>operation detail</t>
  </si>
  <si>
    <t>notes</t>
  </si>
  <si>
    <t>Fertilizer</t>
  </si>
  <si>
    <t>Fertilizer application</t>
  </si>
  <si>
    <t>Blk A used Halverson's 10" drop spreader. Target rate 230 #/ac (75# N/ac, 50#P/ac) custom blend using 46-0-0 and 11-52-0 from Lucerne Inc.  Actual application 239 #/ac on 3.1 ac</t>
  </si>
  <si>
    <t>Tillage</t>
  </si>
  <si>
    <t>strip till</t>
  </si>
  <si>
    <t>Blk A 5.0 mph, 6" deep, Residue mgrs cleaned residue off 9" strip</t>
  </si>
  <si>
    <t>JD6430 with Trimble Autosteer on Blk A; Variety DK 52-59 VT3; Speed 3.0 mph, Vacuum 9.5 " H2O; Depth 1.5-2.0"-seed .5 " in moisture 125 #/row, downforce; Applied 20 gpa starter fertilizer (32-0-0 UAN) = 23.7 #N/ac</t>
  </si>
  <si>
    <t>Rainfall</t>
  </si>
  <si>
    <t>32 mm precipitation</t>
  </si>
  <si>
    <t>13 mm of precipitation</t>
  </si>
  <si>
    <t>Measurements</t>
  </si>
  <si>
    <t>Reflectance</t>
  </si>
  <si>
    <t>Measured cropcircle offsets in relation to trimble GPS antenna: Sensor #1 = 4 ft to right, 10 ft back; Sensor #2 = 1 ft to right, 0 ft back</t>
  </si>
  <si>
    <t>Herbicide</t>
  </si>
  <si>
    <t>Preemergence</t>
  </si>
  <si>
    <t>Applied Bicep lite 1.5qt/ac + Weathermax 0.6875qt/ac</t>
  </si>
  <si>
    <t>Corn just beginning to emerge</t>
  </si>
  <si>
    <t>Took reflectance data in block A corn which is just emerging and RGB images (one each side of plot - 48 total). Also data and images in borders of block C wheat</t>
  </si>
  <si>
    <t>Color and stand good in Blk A, BRW, SW fields</t>
  </si>
  <si>
    <t>Corn is V1</t>
  </si>
  <si>
    <t>Crop camera 1 sec fast. Variable clouds. Dry soil.</t>
  </si>
  <si>
    <t>Sampling</t>
  </si>
  <si>
    <t>Soil Moisture</t>
  </si>
  <si>
    <t>NP and TDR readings in Blk C wheat.  Initial condition on BR W and BR SW.  A Blk calibration sites  A12, A16, A33, A43 read.</t>
  </si>
  <si>
    <t>Approx. half of access tubes installed in block A</t>
  </si>
  <si>
    <t>Corn at V3 growth stage</t>
  </si>
  <si>
    <t>Finished installing access tubes in Block A</t>
  </si>
  <si>
    <t>Initial condition NP and TDR readings in Blk A corn.  Readings taken on BR South and BR SW as well.</t>
  </si>
  <si>
    <t>Reflectance, Light Bar</t>
  </si>
  <si>
    <t>Reflectance on Block A, west bowen and sw bowen. Dry soil, light clouds. The ashtech base station was unplugged so lost the program, thus it was not differentially corrected. Used the ashtech for west half of plot then moved the trimble to the crop greens</t>
  </si>
  <si>
    <t>Irrigation</t>
  </si>
  <si>
    <t>Drip</t>
  </si>
  <si>
    <t>First Irrigation to corn block.  Applied 6, 6, 6, 0, 0, 0 mm to tmnts 1 - 6.  Cutoff irrigation early due to heavy rainfall.  Also installed and flushed drip tubing.</t>
  </si>
  <si>
    <t>Total rainfall for day:  35 mm.  Intense rainfall.  About 25 mm in about 25 min.  Substantial ponding and redistribution of water from Panhandle to Blk A, and from northern Reps to lower half of Rep 4 in the blocks.  No ponding observed in the BR fields.</t>
  </si>
  <si>
    <t>Total rainfall for day:  25 mm.  Low intensity.</t>
  </si>
  <si>
    <t>Total rainfall for day:  7 mm.  Low intensity.</t>
  </si>
  <si>
    <t>NP and TDR readings after 67 mm precip event (June 11, 12, 13) in Blk A and Bowen Southwest and West.  Blk A tubes 41, 44, 411, 441, 431, 13, 14, 15, 16 all wet at 200 cm. No readings taken at depth. At least 2-4 inches of water in bottom of tubes.</t>
  </si>
  <si>
    <t>Growth stage and height data taken in corn. Corn is on average at V5</t>
  </si>
  <si>
    <t>Leaf Area</t>
  </si>
  <si>
    <t>Leaf area taken in corn. Taken in block A irrigation treatments 1, 3, 4, &amp; 5. In bowen ratio west and southwest taken near access tubes.</t>
  </si>
  <si>
    <t>Plant Population</t>
  </si>
  <si>
    <t>Corn population counted. Measured 50 ft lengths in the middle 6 rows of each plot or 3 rows on either side of the mast in the bowen fields and counted the number of plants.</t>
  </si>
  <si>
    <t>Took reflectance data in block A, B, BR W, BR SW. In block B (plots 5 &amp; 6 of all reps) had to move GPS from antenna from front bar to ROPS on tractor. Ashtech GPS base station wasn't working. No GPS data over Exotech radiometer. Crop Circle wasn't working</t>
  </si>
  <si>
    <t>Plot corn at V6 growth stage.</t>
  </si>
  <si>
    <t>Reflectance, Light Bar, IRT</t>
  </si>
  <si>
    <t>Reflectance data taken in block A, B, D, BR SW. Camera 1 sec slow. Ran SW bowen first, second time last. W bowen skipped because of mud at the south end. Light bar on corn. West bowen IR not moving at midnight, programming error.</t>
  </si>
  <si>
    <t>Postemergence</t>
  </si>
  <si>
    <t>Applied Roundup 33/oz/ac</t>
  </si>
  <si>
    <t>Fertigation</t>
  </si>
  <si>
    <t>Applied 14 gal (20 lb/ac) N as Soln 32 through irrigation</t>
  </si>
  <si>
    <t>First irrigation to Corn Block.  30, 24, 21, 12, 12, 12 mm applied to tmnts 1 - 6.  20 lb/ac nitrogen also applied in first 12 mm.  Irrigation complete following morning.</t>
  </si>
  <si>
    <t>Nitrogen applied to Block Corn;  14 gal Soln 32 (20 lb/ac) applied in 12 mm of water to all tmnts.</t>
  </si>
  <si>
    <t>Growth stage and height taken in block A corn. Growth stage approx. V6.</t>
  </si>
  <si>
    <t>Leaf area taken in block and bowen corn.</t>
  </si>
  <si>
    <t>TDR and NP readings in Blk A corn (including MCP sites), Bowen Ratio SW, Blk B sunflower calib sites ( 41, 23, 11, 16, 36), and remaining Blk D sites from 6/24/10</t>
  </si>
  <si>
    <t xml:space="preserve">Reflectance in BRSW, BRW, blocks A, B, D. BRSW second run showing mild plant water stress (leaves beginning to curl). Images taken. Light bar in block A and BR SW. Clear sky. West bowen moist soil, the rest was dry. Nadir exotech gain of 1 for 1st run in </t>
  </si>
  <si>
    <t>V7 to V8</t>
  </si>
  <si>
    <t>Growth stage and height taken in block and bowen corn. Block corn is V7 to V8 and bowen corn is full V8.</t>
  </si>
  <si>
    <t>Reflectance, Light Bar, Leaf Area</t>
  </si>
  <si>
    <t>Reflectance in BRSW, Block A, B, BRE, BRW, BRSW some stress showing in BRSW on 2nd run. Camera 1 sec fast. Ran E bowen for first time. Skipped block D because they were installing drip tubing. Images also taken. Light bar in all corn. Leaf area in both bo</t>
  </si>
  <si>
    <t>Second Irrigation to Corn Block.  30, 24, 21, 15, 0, 0 mm applied to tmnts 1 - 6.</t>
  </si>
  <si>
    <t>Reset neutron probe cable stops to reflect correct depths. Blk A corn read before and after depths were reset (including MCP sites)</t>
  </si>
  <si>
    <t>Growth stage and height taken in block A corn. Growth stage V8.</t>
  </si>
  <si>
    <t>IRT</t>
  </si>
  <si>
    <t>IRTs installed and operating in block A corn (late afternoon).</t>
  </si>
  <si>
    <t>Reflectance, images taken in blocks A and D and BR SW. RH &amp; ambient not working. Clear sky. Irrigating block D. Light bar in all corn.</t>
  </si>
  <si>
    <t>Chlorophyll Fluorescene</t>
  </si>
  <si>
    <t>Measured chlorophyll fluorescence in irrigation levels 1, 3, 4, and 5.</t>
  </si>
  <si>
    <t>Growth stage and height taken in block A corn. Growth stage V9</t>
  </si>
  <si>
    <t>Reflectance, images taken in blocks A, B, BR SW, BR W, BR E. Gains set to 1 for NIR channel in corn blocks. Clear sky. Lightbar data in corn and sunflower (without upward PAR - not working).</t>
  </si>
  <si>
    <t>Bowen Ratio, IRTs</t>
  </si>
  <si>
    <t>Adjusted heights of IRTs in block A, BR W, BR SW. Put guy wires on LiCor radiometers and adjusted height. IRTs in BR W and BR SW set to only look northeast.</t>
  </si>
  <si>
    <t>Chlorophyll Fluorescence</t>
  </si>
  <si>
    <t>V9-V10</t>
  </si>
  <si>
    <t>Growth stage and height taken in block A corn. Growth stage V9-V10</t>
  </si>
  <si>
    <t>Chlorophyll fluorescence/photosynthesis</t>
  </si>
  <si>
    <t>Measured chlorophyll fluorescence and photosynthesis in irrigation levels 1, 3, 4, and 5.</t>
  </si>
  <si>
    <t>Applied 31,24,21, 19,13,13 mm to tmnts 1 - 6 Blk A Corn.  Also applied 20 lb/ac N</t>
  </si>
  <si>
    <t>Applied 20 lb/ac N through drip.</t>
  </si>
  <si>
    <t>Measured chlorophyll fluorescence and photosynthesis in irrigation levels 1, 3, 4, and 5 and all bean plots</t>
  </si>
  <si>
    <t>V10-V11</t>
  </si>
  <si>
    <t>Growth stage and height taken in block A corn. Growth stage V10-V11</t>
  </si>
  <si>
    <t>Reflectance and images: All corn (NIR at gains=1); block B, block D, BR E, BR SW (NIR at gains=5). Clear sky. Ran W bowen first so irrigation could start. Light bar in all corn and block B. Leaf area in bowen fields.</t>
  </si>
  <si>
    <t>V11-V12</t>
  </si>
  <si>
    <t>Growth stage and height taken in block A corn. Growth stage V11-V12</t>
  </si>
  <si>
    <t>Bowen Ratio, IRT</t>
  </si>
  <si>
    <t>Raised all sensors to appropriate heights. Put mast extension on BRW mast.</t>
  </si>
  <si>
    <t>Put out ground control panels for upcoming flight over LIRF by Chris. (4 ft x 4ft galvenized metal.)</t>
  </si>
  <si>
    <t>WMR neutron probe not functioning properly. NP readings finished using CSU (Regenesis) probe surface assembly on our probe in Bowen Ratio SW, Bowen Ratio W, and Blk A corn. TDR readings taken as well. Data was good</t>
  </si>
  <si>
    <t>Surface assembly electronics acted up on WMR probe.  Put Regenesis surface assembly on our probe and sent ours in to be fixed.  Standard on WMR probe went from 20,000's to 6,000's, tho relative counts seemed to give ok results.  All probe data from 7/15 t</t>
  </si>
  <si>
    <t>Leaf area taken in block A corn.</t>
  </si>
  <si>
    <t>Applied 32,27,23,19,18,5 mm to tmnts 1 - 6 Blk A Corn.  Tmnt 6 was unintentional.</t>
  </si>
  <si>
    <t>Photosynthesis</t>
  </si>
  <si>
    <t>Measured photosynthesis in irrigation levels 1, 3, 4, and 5.</t>
  </si>
  <si>
    <t>V13-V14</t>
  </si>
  <si>
    <t>Growth stages and height taken in block A corn. Average around V13-V14, showing a difference between treatments though.</t>
  </si>
  <si>
    <t>Applied 16 gal (20 lb/ac) N as Soln 32 through irrigation</t>
  </si>
  <si>
    <t>Measured photosynthesis in irrigation levels 1, 3, 4, and 5 in corn and in all beans plots</t>
  </si>
  <si>
    <t>V14-V16</t>
  </si>
  <si>
    <t>Growth stages and height taken in block A corn. Showing difference between treatments, most between V14 and V16</t>
  </si>
  <si>
    <t>V16-V17</t>
  </si>
  <si>
    <t>Growth stages and height taken in block A corn. Approximately V16-V17 with differences based on treatment. A good amount of corn is tasseling.</t>
  </si>
  <si>
    <t>NP and TDR using Neil Hansen's CSU probe in Blk A corn, Bowen E beans, and Bowen W and SW corn. Data was adjusted using a linear regression relationship.  See explanation in "wrkingLIRF_VolH2O.xls". Data was good.</t>
  </si>
  <si>
    <t>Leaf area measured in all corn.</t>
  </si>
  <si>
    <t>Insecticide</t>
  </si>
  <si>
    <t>Aerial App.</t>
  </si>
  <si>
    <t>Applied Dimethoate 400 1pt/ac+Oberon 4 SC 4oz/ac+Bond Max 1.4pt/ac+
LI700 1.4pt/ac</t>
  </si>
  <si>
    <t>NP and TDR in Blk A corn, and Bowen W and SW corn.  Probe working fine, data good.</t>
  </si>
  <si>
    <t>Growth stage in Blk A, R1</t>
  </si>
  <si>
    <t>Applied 26 gal (30 lb/ac) N as Soln 32 through irrigation</t>
  </si>
  <si>
    <t>Corn R3</t>
  </si>
  <si>
    <t>NP and TDR in Blk A, and BR W corn.</t>
  </si>
  <si>
    <t>NP &amp; TDR in blk A, B, BR W and BR SW; 9/24/2010 tdr data used to fill in BR tdr since irrigation had started in BR sites on 9/20/2010 by the time we were reading these sites</t>
  </si>
  <si>
    <t>Harvested corn plots (info from Ma etal 12); bulk harvest began on 11/1;  source of info is unclear.</t>
  </si>
  <si>
    <t>Heavy Frost (-7 deg C) according to CoAgMet station</t>
  </si>
  <si>
    <t>NP &amp; TDR in blk A, B,  BR W, BR SW; last readings for 2010 season in these blocks</t>
  </si>
  <si>
    <t>Worksheets</t>
  </si>
  <si>
    <t>Leaf Area Index, estimated by measuring length and average width of all leaves.  Only measured once in 2011 after R1.</t>
  </si>
  <si>
    <t>Measured crop height (cm)</t>
  </si>
  <si>
    <t>AA</t>
  </si>
  <si>
    <t>AF</t>
  </si>
  <si>
    <t>Seasonal</t>
  </si>
  <si>
    <t>CropLog</t>
  </si>
  <si>
    <t>Daily log of crop management events for the season including tillage, planting, fertilization, chemical application, crop condition, and weather conditions.</t>
  </si>
  <si>
    <t>Abendroth, L.J, R W. Elmore, M.J.Boyer, and S.K.Marley.  2011.  Corn Growth and Development.  PMR1009. Iowa State Univ Extension.  Ames, IA.</t>
  </si>
  <si>
    <t>Nitrate-N available in the upper root zone (0 - 60 cm) preplant (from soil sample analysis, listed on initial DOY), applied by sidedress at planting, and applied by fertigation through the irrigation water as Urea Ammonium Nitrate - 32%.  Does not include N in the irrigation water (25 ppm = 0.25 kg/ha per mm of irrigation applied).</t>
  </si>
  <si>
    <t>Plot</t>
  </si>
  <si>
    <t>A15</t>
  </si>
  <si>
    <t>A22</t>
  </si>
  <si>
    <t>A33</t>
  </si>
  <si>
    <t>A42</t>
  </si>
  <si>
    <t>A14</t>
  </si>
  <si>
    <t>A24</t>
  </si>
  <si>
    <t>A31</t>
  </si>
  <si>
    <t>A46</t>
  </si>
  <si>
    <t>A16</t>
  </si>
  <si>
    <t>A26</t>
  </si>
  <si>
    <t>A34</t>
  </si>
  <si>
    <t>A44</t>
  </si>
  <si>
    <t>A11</t>
  </si>
  <si>
    <t>A25</t>
  </si>
  <si>
    <t>A32</t>
  </si>
  <si>
    <t>A41</t>
  </si>
  <si>
    <t>A12</t>
  </si>
  <si>
    <t>A23</t>
  </si>
  <si>
    <t>A35</t>
  </si>
  <si>
    <t>A43</t>
  </si>
  <si>
    <t>A13</t>
  </si>
  <si>
    <t>A21</t>
  </si>
  <si>
    <t>A36</t>
  </si>
  <si>
    <t>A45</t>
  </si>
  <si>
    <t>Biomass and Yield by Plot</t>
  </si>
  <si>
    <t>Soil Field Capacity (% by Volume) by Plot</t>
  </si>
  <si>
    <t>Block</t>
  </si>
  <si>
    <t>Means and Standard Deviations (4 replications) by treatment and by individual plot values of crop parameters (plant population, maximum LAI, Biomass (above ground, dry weight), Harvest Index (measured on biomass samples), grain yield (normalized to 15.5% moisture content), grain yield (dry weight), grain 1000 seed weight (dry weight); and Soil Field Capacity by treatment and depth.</t>
  </si>
  <si>
    <t>LIRF 2010 Water Balance and Crop Data</t>
  </si>
  <si>
    <r>
      <t>These data are from a limited irrigation field study conducted at the Limited Irrigation Research Farm (LIRF) NE of Greeley, CO (40</t>
    </r>
    <r>
      <rPr>
        <vertAlign val="superscript"/>
        <sz val="11"/>
        <color theme="1"/>
        <rFont val="Calibri"/>
        <family val="2"/>
        <scheme val="minor"/>
      </rPr>
      <t>o</t>
    </r>
    <r>
      <rPr>
        <sz val="11"/>
        <color theme="1"/>
        <rFont val="Calibri"/>
        <family val="2"/>
        <scheme val="minor"/>
      </rPr>
      <t xml:space="preserve"> 27'N,104</t>
    </r>
    <r>
      <rPr>
        <vertAlign val="superscript"/>
        <sz val="11"/>
        <color theme="1"/>
        <rFont val="Calibri"/>
        <family val="2"/>
        <scheme val="minor"/>
      </rPr>
      <t>o</t>
    </r>
    <r>
      <rPr>
        <sz val="11"/>
        <color theme="1"/>
        <rFont val="Calibri"/>
        <family val="2"/>
        <scheme val="minor"/>
      </rPr>
      <t xml:space="preserve"> 38' W, 1425 m ASL) by USDA-ARS WMRU.  Plot layout:  randomized block design with 4 replications and 6 irrigation treatments.  Plot size:  9 x 40 m with measurement from the center 4 rows.  Each year's plot was moved to a new (adjoining) field section in rotation following winter wheat.  Detailed information on methodology is given in the </t>
    </r>
    <r>
      <rPr>
        <u/>
        <sz val="11"/>
        <color theme="1"/>
        <rFont val="Calibri"/>
        <family val="2"/>
        <scheme val="minor"/>
      </rPr>
      <t>Methodology</t>
    </r>
    <r>
      <rPr>
        <sz val="11"/>
        <color theme="1"/>
        <rFont val="Calibri"/>
        <family val="2"/>
        <scheme val="minor"/>
      </rPr>
      <t xml:space="preserve"> file.</t>
    </r>
  </si>
  <si>
    <r>
      <rPr>
        <b/>
        <i/>
        <sz val="11"/>
        <color theme="1"/>
        <rFont val="Calibri"/>
        <family val="2"/>
        <scheme val="minor"/>
      </rPr>
      <t xml:space="preserve">Tmnt 1 </t>
    </r>
    <r>
      <rPr>
        <sz val="11"/>
        <color theme="1"/>
        <rFont val="Calibri"/>
        <family val="2"/>
        <scheme val="minor"/>
      </rPr>
      <t>through</t>
    </r>
    <r>
      <rPr>
        <b/>
        <i/>
        <sz val="11"/>
        <color theme="1"/>
        <rFont val="Calibri"/>
        <family val="2"/>
        <scheme val="minor"/>
      </rPr>
      <t xml:space="preserve"> Tmnt 6</t>
    </r>
    <r>
      <rPr>
        <sz val="11"/>
        <color theme="1"/>
        <rFont val="Calibri"/>
        <family val="2"/>
        <scheme val="minor"/>
      </rPr>
      <t xml:space="preserve"> contains information about daily crop and waterbalance information for each of the 6 irrigation treatments during the growing season.  </t>
    </r>
    <r>
      <rPr>
        <b/>
        <i/>
        <sz val="11"/>
        <color theme="1"/>
        <rFont val="Calibri"/>
        <family val="2"/>
        <scheme val="minor"/>
      </rPr>
      <t>Seasonal</t>
    </r>
    <r>
      <rPr>
        <sz val="11"/>
        <color theme="1"/>
        <rFont val="Calibri"/>
        <family val="2"/>
        <scheme val="minor"/>
      </rPr>
      <t xml:space="preserve"> contains seasonal crop production and soil water field capacity data.  </t>
    </r>
    <r>
      <rPr>
        <b/>
        <i/>
        <sz val="11"/>
        <color theme="1"/>
        <rFont val="Calibri"/>
        <family val="2"/>
        <scheme val="minor"/>
      </rPr>
      <t>CropLog</t>
    </r>
    <r>
      <rPr>
        <sz val="11"/>
        <color theme="1"/>
        <rFont val="Calibri"/>
        <family val="2"/>
        <scheme val="minor"/>
      </rPr>
      <t xml:space="preserve"> lists management activities for the season.</t>
    </r>
    <r>
      <rPr>
        <b/>
        <i/>
        <sz val="11"/>
        <color theme="1"/>
        <rFont val="Calibri"/>
        <family val="2"/>
        <scheme val="minor"/>
      </rPr>
      <t/>
    </r>
  </si>
  <si>
    <t>Tmnt 1 - Tmnt 6 (cropping and water balance worksheets)</t>
  </si>
  <si>
    <t>Soil Water Content (by depth increment in cm)</t>
  </si>
  <si>
    <t>Volumetric soil water content measured in the center of each plot by Neutron Moisture Meter at 30 cm, 60 cm, and 90 cm, 120 cm, 150 cm, and 200 cm depths; and by portable TDR from 0 - 15 cm.  Values represent the average of 4 replications.  Measurements represent soil water content in the 0 - 15, 15 - 45, 45 - 75, 75 - 105, 105 - 135, 135 - 175, and 175 - 225 cm depth soil layers.  Only the top 4 layers are used in the maize water balance.</t>
  </si>
  <si>
    <t>Soil Evaporation from a wet soil surface.  This was estimated for each precipitation or irrigation event as the total evaporable water (TEW in Allen etal., 1998) times the wetted sunlit soil surface area (wetted soil not covered by crop canopy or residue).  Assumptions: TEW = 12 mm, residue cover = 50%, residue effectiveness = 50%; soil surface wetted by drip irrigation (wetted width (fraction of 0.76m)) = 0.1*Irrig(mm)^0.5; evaporation occurs beginning on the day of precip or irrig up to the limit (1.0*ETr).  Models that assume irrigation events wet the whole soil surface may overestimate Evap from this drip irrigation trial.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</si>
</sst>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00"/>
    <numFmt numFmtId="166" formatCode="dd\-mmm\-yy"/>
    <numFmt numFmtId="167" formatCode="[$$-409]\ #,##0"/>
  </numFmts>
  <fonts count="38" x14ac:knownFonts="1">
    <font>
      <sz val="11"/>
      <color theme="1"/>
      <name val="Calibri"/>
      <family val="2"/>
      <scheme val="minor"/>
    </font>
    <font>
      <b/>
      <sz val="11"/>
      <color theme="1"/>
      <name val="Calibri"/>
      <family val="2"/>
      <scheme val="minor"/>
    </font>
    <font>
      <i/>
      <sz val="11"/>
      <color theme="1"/>
      <name val="Calibri"/>
      <family val="2"/>
      <scheme val="minor"/>
    </font>
    <font>
      <b/>
      <sz val="9"/>
      <color indexed="81"/>
      <name val="Tahoma"/>
      <family val="2"/>
    </font>
    <font>
      <sz val="9"/>
      <color indexed="81"/>
      <name val="Tahoma"/>
      <family val="2"/>
    </font>
    <font>
      <sz val="10"/>
      <color theme="1"/>
      <name val="Arial"/>
      <family val="2"/>
    </font>
    <font>
      <sz val="11"/>
      <color theme="1"/>
      <name val="Calibri"/>
      <family val="2"/>
      <scheme val="minor"/>
    </font>
    <font>
      <sz val="10"/>
      <name val="Arial"/>
      <family val="2"/>
    </font>
    <font>
      <u/>
      <sz val="11"/>
      <color theme="10"/>
      <name val="Calibri"/>
      <family val="2"/>
      <scheme val="minor"/>
    </font>
    <font>
      <vertAlign val="superscript"/>
      <sz val="11"/>
      <color theme="1"/>
      <name val="Calibri"/>
      <family val="2"/>
      <scheme val="minor"/>
    </font>
    <font>
      <b/>
      <i/>
      <sz val="11"/>
      <color theme="1"/>
      <name val="Calibri"/>
      <family val="2"/>
      <scheme val="minor"/>
    </font>
    <font>
      <sz val="10"/>
      <name val="Arial"/>
      <family val="2"/>
    </font>
    <font>
      <b/>
      <sz val="12"/>
      <color theme="1"/>
      <name val="Calibri"/>
      <family val="2"/>
      <scheme val="minor"/>
    </font>
    <font>
      <b/>
      <sz val="14"/>
      <color theme="1"/>
      <name val="Calibri"/>
      <family val="2"/>
      <scheme val="minor"/>
    </font>
    <font>
      <sz val="10"/>
      <color indexed="8"/>
      <name val="Arial"/>
      <family val="2"/>
    </font>
    <font>
      <sz val="10"/>
      <color indexed="8"/>
      <name val="Arial"/>
      <family val="2"/>
    </font>
    <font>
      <b/>
      <sz val="9"/>
      <color indexed="81"/>
      <name val="Tahoma"/>
      <charset val="1"/>
    </font>
    <font>
      <sz val="9"/>
      <color indexed="81"/>
      <name val="Tahoma"/>
      <charset val="1"/>
    </font>
    <font>
      <sz val="10"/>
      <name val="Arial"/>
    </font>
    <font>
      <u/>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name val="Arial"/>
      <family val="2"/>
    </font>
    <font>
      <b/>
      <sz val="12"/>
      <name val="Arial"/>
      <family val="2"/>
    </font>
    <font>
      <sz val="11"/>
      <color indexed="8"/>
      <name val="Calibri"/>
      <family val="2"/>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9" tint="0.59999389629810485"/>
        <bgColor indexed="64"/>
      </patternFill>
    </fill>
    <fill>
      <patternFill patternType="solid">
        <fgColor indexed="22"/>
        <bgColor indexed="0"/>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9"/>
      </top>
      <bottom/>
      <diagonal/>
    </border>
  </borders>
  <cellStyleXfs count="854">
    <xf numFmtId="0" fontId="0" fillId="0" borderId="0"/>
    <xf numFmtId="0" fontId="7" fillId="0" borderId="0"/>
    <xf numFmtId="0" fontId="6" fillId="0" borderId="0"/>
    <xf numFmtId="0" fontId="8" fillId="0" borderId="0" applyNumberFormat="0" applyFill="0" applyBorder="0" applyAlignment="0" applyProtection="0"/>
    <xf numFmtId="0" fontId="11" fillId="0" borderId="0"/>
    <xf numFmtId="0" fontId="14" fillId="0" borderId="0"/>
    <xf numFmtId="0" fontId="20" fillId="0" borderId="0" applyNumberFormat="0" applyFill="0" applyBorder="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15" applyNumberFormat="0" applyAlignment="0" applyProtection="0"/>
    <xf numFmtId="0" fontId="28" fillId="11" borderId="16" applyNumberFormat="0" applyAlignment="0" applyProtection="0"/>
    <xf numFmtId="0" fontId="29" fillId="11" borderId="15" applyNumberFormat="0" applyAlignment="0" applyProtection="0"/>
    <xf numFmtId="0" fontId="30" fillId="0" borderId="17" applyNumberFormat="0" applyFill="0" applyAlignment="0" applyProtection="0"/>
    <xf numFmtId="0" fontId="31" fillId="12" borderId="18"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 fillId="0" borderId="20" applyNumberFormat="0" applyFill="0" applyAlignment="0" applyProtection="0"/>
    <xf numFmtId="0" fontId="34"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34" fillId="37" borderId="0" applyNumberFormat="0" applyBorder="0" applyAlignment="0" applyProtection="0"/>
    <xf numFmtId="0" fontId="7" fillId="0" borderId="0"/>
    <xf numFmtId="3" fontId="7" fillId="0" borderId="0"/>
    <xf numFmtId="167" fontId="7" fillId="0" borderId="0"/>
    <xf numFmtId="14" fontId="7" fillId="0" borderId="0"/>
    <xf numFmtId="2" fontId="7" fillId="0" borderId="0"/>
    <xf numFmtId="0" fontId="35" fillId="0" borderId="0"/>
    <xf numFmtId="0" fontId="36" fillId="0" borderId="0"/>
    <xf numFmtId="0" fontId="7" fillId="0" borderId="21"/>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7"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25" fillId="8" borderId="0" applyNumberFormat="0" applyBorder="0" applyAlignment="0" applyProtection="0"/>
    <xf numFmtId="0" fontId="29" fillId="11" borderId="15" applyNumberFormat="0" applyAlignment="0" applyProtection="0"/>
    <xf numFmtId="0" fontId="31" fillId="12" borderId="18" applyNumberFormat="0" applyAlignment="0" applyProtection="0"/>
    <xf numFmtId="0" fontId="33" fillId="0" borderId="0" applyNumberFormat="0" applyFill="0" applyBorder="0" applyAlignment="0" applyProtection="0"/>
    <xf numFmtId="0" fontId="24" fillId="7" borderId="0" applyNumberFormat="0" applyBorder="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7" fillId="10" borderId="15" applyNumberFormat="0" applyAlignment="0" applyProtection="0"/>
    <xf numFmtId="0" fontId="30" fillId="0" borderId="17" applyNumberFormat="0" applyFill="0" applyAlignment="0" applyProtection="0"/>
    <xf numFmtId="0" fontId="26" fillId="9" borderId="0" applyNumberFormat="0" applyBorder="0" applyAlignment="0" applyProtection="0"/>
    <xf numFmtId="0" fontId="6" fillId="0" borderId="0"/>
    <xf numFmtId="0" fontId="7" fillId="0" borderId="0"/>
    <xf numFmtId="0" fontId="7" fillId="0" borderId="0"/>
    <xf numFmtId="0" fontId="6" fillId="0" borderId="0"/>
    <xf numFmtId="0" fontId="6" fillId="0" borderId="0"/>
    <xf numFmtId="0" fontId="37" fillId="13" borderId="19" applyNumberFormat="0" applyFont="0" applyAlignment="0" applyProtection="0"/>
    <xf numFmtId="0" fontId="28" fillId="11" borderId="16"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20" applyNumberFormat="0" applyFill="0" applyAlignment="0" applyProtection="0"/>
    <xf numFmtId="0" fontId="32"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7" fillId="0" borderId="0"/>
    <xf numFmtId="0" fontId="7"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7" fillId="0" borderId="0"/>
    <xf numFmtId="0" fontId="6" fillId="0" borderId="0"/>
    <xf numFmtId="0" fontId="6" fillId="0" borderId="0"/>
    <xf numFmtId="9" fontId="7" fillId="0" borderId="0" applyFont="0" applyFill="0" applyBorder="0" applyAlignment="0" applyProtection="0"/>
    <xf numFmtId="9" fontId="7" fillId="0" borderId="0" applyFont="0" applyFill="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9" fontId="7" fillId="0" borderId="0" applyFont="0" applyFill="0" applyBorder="0" applyAlignment="0" applyProtection="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0" borderId="0"/>
    <xf numFmtId="0" fontId="6" fillId="13" borderId="19" applyNumberFormat="0" applyFont="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13" borderId="19" applyNumberFormat="0" applyFont="0" applyAlignment="0" applyProtection="0"/>
    <xf numFmtId="9" fontId="7" fillId="0" borderId="0" applyFont="0" applyFill="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0" borderId="0"/>
    <xf numFmtId="0" fontId="6" fillId="13" borderId="19" applyNumberFormat="0" applyFont="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7" fillId="0" borderId="0"/>
    <xf numFmtId="0" fontId="7" fillId="0" borderId="0"/>
    <xf numFmtId="0" fontId="6" fillId="0" borderId="0"/>
    <xf numFmtId="0" fontId="6" fillId="0" borderId="0"/>
    <xf numFmtId="0" fontId="37" fillId="13" borderId="19"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0" borderId="0"/>
    <xf numFmtId="0" fontId="6" fillId="13" borderId="19" applyNumberFormat="0" applyFont="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0" borderId="0"/>
    <xf numFmtId="0" fontId="6" fillId="13" borderId="19" applyNumberFormat="0" applyFont="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0" borderId="0"/>
    <xf numFmtId="0" fontId="6" fillId="13" borderId="19" applyNumberFormat="0" applyFont="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13" borderId="19" applyNumberFormat="0" applyFont="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0" borderId="0"/>
    <xf numFmtId="0" fontId="6" fillId="13" borderId="19" applyNumberFormat="0" applyFont="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0" borderId="0"/>
    <xf numFmtId="0" fontId="6" fillId="13" borderId="19" applyNumberFormat="0" applyFont="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0" borderId="0"/>
    <xf numFmtId="0" fontId="6" fillId="13" borderId="19" applyNumberFormat="0" applyFont="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6" fillId="0" borderId="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0" borderId="0"/>
    <xf numFmtId="0" fontId="6" fillId="0" borderId="0"/>
    <xf numFmtId="0" fontId="6" fillId="0" borderId="0"/>
    <xf numFmtId="0" fontId="7" fillId="0" borderId="0"/>
  </cellStyleXfs>
  <cellXfs count="123">
    <xf numFmtId="0" fontId="0" fillId="0" borderId="0" xfId="0"/>
    <xf numFmtId="0" fontId="0" fillId="0" borderId="0" xfId="0" applyAlignment="1">
      <alignment horizontal="right"/>
    </xf>
    <xf numFmtId="0" fontId="2" fillId="0" borderId="0" xfId="0" applyFont="1" applyAlignment="1">
      <alignment horizontal="right"/>
    </xf>
    <xf numFmtId="164" fontId="0" fillId="3" borderId="1" xfId="0" applyNumberFormat="1" applyFill="1" applyBorder="1"/>
    <xf numFmtId="0" fontId="0" fillId="3" borderId="1" xfId="0" applyFill="1" applyBorder="1"/>
    <xf numFmtId="9" fontId="0" fillId="3" borderId="1" xfId="0" applyNumberFormat="1" applyFill="1" applyBorder="1"/>
    <xf numFmtId="0" fontId="1" fillId="0" borderId="0" xfId="0" applyFont="1"/>
    <xf numFmtId="0" fontId="0" fillId="0" borderId="0" xfId="0" applyAlignment="1">
      <alignment horizontal="right"/>
    </xf>
    <xf numFmtId="164" fontId="0" fillId="0" borderId="0" xfId="0" applyNumberFormat="1"/>
    <xf numFmtId="2" fontId="0" fillId="3" borderId="1" xfId="0" applyNumberFormat="1" applyFill="1" applyBorder="1"/>
    <xf numFmtId="0" fontId="0" fillId="0" borderId="0" xfId="0" applyAlignment="1">
      <alignment vertical="top"/>
    </xf>
    <xf numFmtId="0" fontId="0" fillId="0" borderId="0" xfId="0"/>
    <xf numFmtId="2" fontId="0" fillId="0" borderId="0" xfId="0" applyNumberFormat="1"/>
    <xf numFmtId="1" fontId="0" fillId="0" borderId="0" xfId="0" applyNumberFormat="1"/>
    <xf numFmtId="1" fontId="0" fillId="3" borderId="1" xfId="0" applyNumberFormat="1" applyFill="1" applyBorder="1"/>
    <xf numFmtId="0" fontId="0" fillId="0" borderId="0" xfId="0" applyAlignment="1">
      <alignment horizontal="left"/>
    </xf>
    <xf numFmtId="0" fontId="0" fillId="0" borderId="0" xfId="0" applyAlignment="1">
      <alignment horizontal="center"/>
    </xf>
    <xf numFmtId="0" fontId="2" fillId="0" borderId="0" xfId="0" applyFont="1"/>
    <xf numFmtId="0" fontId="0" fillId="0" borderId="0" xfId="0" applyFill="1"/>
    <xf numFmtId="165" fontId="0" fillId="0" borderId="0" xfId="0" applyNumberFormat="1"/>
    <xf numFmtId="164" fontId="0" fillId="2" borderId="3" xfId="0" applyNumberFormat="1" applyFill="1" applyBorder="1"/>
    <xf numFmtId="0" fontId="0" fillId="2" borderId="1" xfId="0" applyFill="1" applyBorder="1"/>
    <xf numFmtId="164" fontId="0" fillId="0" borderId="1" xfId="0" applyNumberFormat="1" applyFill="1" applyBorder="1"/>
    <xf numFmtId="164" fontId="0" fillId="0" borderId="2" xfId="0" applyNumberFormat="1" applyFill="1" applyBorder="1"/>
    <xf numFmtId="164" fontId="0" fillId="0" borderId="3" xfId="0" applyNumberFormat="1" applyFill="1" applyBorder="1"/>
    <xf numFmtId="0" fontId="0" fillId="0" borderId="1" xfId="0" applyFill="1" applyBorder="1"/>
    <xf numFmtId="164" fontId="0" fillId="4" borderId="1" xfId="0" applyNumberFormat="1" applyFill="1" applyBorder="1"/>
    <xf numFmtId="0" fontId="0" fillId="4" borderId="1" xfId="0" applyFill="1" applyBorder="1"/>
    <xf numFmtId="0" fontId="7" fillId="4" borderId="1" xfId="0" applyFont="1" applyFill="1" applyBorder="1"/>
    <xf numFmtId="0" fontId="7" fillId="4" borderId="1" xfId="0" applyFont="1" applyFill="1" applyBorder="1" applyAlignment="1">
      <alignment horizontal="center"/>
    </xf>
    <xf numFmtId="0" fontId="0" fillId="4" borderId="0" xfId="0" applyFill="1"/>
    <xf numFmtId="2" fontId="0" fillId="4" borderId="1" xfId="0" applyNumberFormat="1" applyFill="1" applyBorder="1"/>
    <xf numFmtId="0" fontId="0" fillId="2" borderId="3" xfId="0" applyFill="1" applyBorder="1"/>
    <xf numFmtId="0" fontId="0" fillId="0" borderId="1" xfId="0" applyBorder="1"/>
    <xf numFmtId="2" fontId="0" fillId="0" borderId="1" xfId="0" applyNumberFormat="1" applyFill="1" applyBorder="1"/>
    <xf numFmtId="2" fontId="0" fillId="0" borderId="0" xfId="0" applyNumberFormat="1" applyFill="1" applyBorder="1"/>
    <xf numFmtId="164" fontId="0" fillId="0" borderId="1" xfId="0" applyNumberFormat="1" applyBorder="1"/>
    <xf numFmtId="0" fontId="7" fillId="0" borderId="1" xfId="0" applyFont="1" applyFill="1" applyBorder="1"/>
    <xf numFmtId="0" fontId="7" fillId="0" borderId="1" xfId="0" applyFont="1" applyFill="1" applyBorder="1" applyAlignment="1">
      <alignment horizontal="center"/>
    </xf>
    <xf numFmtId="0" fontId="0" fillId="0" borderId="3" xfId="0" applyFill="1" applyBorder="1"/>
    <xf numFmtId="0" fontId="12" fillId="0" borderId="0" xfId="0" applyFont="1"/>
    <xf numFmtId="164" fontId="0" fillId="4" borderId="2" xfId="0" applyNumberFormat="1" applyFill="1" applyBorder="1"/>
    <xf numFmtId="164" fontId="0" fillId="4" borderId="3" xfId="0" applyNumberFormat="1" applyFill="1" applyBorder="1"/>
    <xf numFmtId="4" fontId="0" fillId="4" borderId="1" xfId="0" applyNumberFormat="1" applyFill="1" applyBorder="1"/>
    <xf numFmtId="2" fontId="0" fillId="4" borderId="2" xfId="0" applyNumberFormat="1" applyFill="1" applyBorder="1"/>
    <xf numFmtId="9" fontId="0" fillId="4" borderId="1" xfId="0" applyNumberFormat="1" applyFill="1" applyBorder="1"/>
    <xf numFmtId="0" fontId="1" fillId="0" borderId="5" xfId="0" applyFont="1" applyBorder="1"/>
    <xf numFmtId="0" fontId="0" fillId="0" borderId="5" xfId="0" applyBorder="1" applyAlignment="1">
      <alignment horizontal="center"/>
    </xf>
    <xf numFmtId="0" fontId="0" fillId="0" borderId="4" xfId="0" applyFont="1" applyBorder="1" applyAlignment="1">
      <alignment horizontal="center"/>
    </xf>
    <xf numFmtId="0" fontId="2" fillId="0" borderId="4" xfId="0" applyFont="1" applyBorder="1" applyAlignment="1">
      <alignment horizontal="center"/>
    </xf>
    <xf numFmtId="0" fontId="0" fillId="0" borderId="5" xfId="0" applyBorder="1" applyAlignment="1">
      <alignment horizontal="left"/>
    </xf>
    <xf numFmtId="0" fontId="0" fillId="0" borderId="4" xfId="0" applyBorder="1" applyAlignment="1">
      <alignment horizontal="right"/>
    </xf>
    <xf numFmtId="0" fontId="0" fillId="0" borderId="5" xfId="0" applyBorder="1" applyAlignment="1">
      <alignment horizontal="right"/>
    </xf>
    <xf numFmtId="0" fontId="0" fillId="0" borderId="4" xfId="0" applyFont="1" applyBorder="1" applyAlignment="1">
      <alignment horizontal="right"/>
    </xf>
    <xf numFmtId="0" fontId="2" fillId="0" borderId="4" xfId="0" applyFont="1" applyBorder="1" applyAlignment="1">
      <alignment horizontal="right"/>
    </xf>
    <xf numFmtId="0" fontId="0" fillId="0" borderId="0" xfId="0" applyBorder="1"/>
    <xf numFmtId="0" fontId="0" fillId="0" borderId="6" xfId="0" applyBorder="1"/>
    <xf numFmtId="0" fontId="0" fillId="0" borderId="7" xfId="0" applyBorder="1" applyAlignment="1">
      <alignment horizontal="right"/>
    </xf>
    <xf numFmtId="0" fontId="0" fillId="0" borderId="8" xfId="0" applyFill="1" applyBorder="1" applyAlignment="1">
      <alignment horizontal="right"/>
    </xf>
    <xf numFmtId="0" fontId="0" fillId="0" borderId="7" xfId="0" applyFont="1" applyFill="1" applyBorder="1" applyAlignment="1">
      <alignment horizontal="right"/>
    </xf>
    <xf numFmtId="0" fontId="0" fillId="0" borderId="8" xfId="0" applyBorder="1"/>
    <xf numFmtId="0" fontId="2" fillId="0" borderId="5" xfId="0" applyFont="1" applyBorder="1" applyAlignment="1">
      <alignment horizontal="center"/>
    </xf>
    <xf numFmtId="0" fontId="0" fillId="0" borderId="8" xfId="0" applyFill="1" applyBorder="1"/>
    <xf numFmtId="1" fontId="1" fillId="0" borderId="0" xfId="0" applyNumberFormat="1" applyFont="1"/>
    <xf numFmtId="2" fontId="1" fillId="0" borderId="0" xfId="0" applyNumberFormat="1" applyFont="1"/>
    <xf numFmtId="0" fontId="1" fillId="0" borderId="0" xfId="0" applyFont="1" applyFill="1"/>
    <xf numFmtId="1" fontId="1" fillId="0" borderId="0" xfId="0" applyNumberFormat="1" applyFont="1" applyFill="1"/>
    <xf numFmtId="0" fontId="1" fillId="0" borderId="0" xfId="0" applyFont="1" applyAlignment="1">
      <alignment vertical="top"/>
    </xf>
    <xf numFmtId="0" fontId="0" fillId="0" borderId="0" xfId="0" applyAlignment="1">
      <alignment vertical="top" wrapText="1"/>
    </xf>
    <xf numFmtId="0" fontId="0" fillId="0" borderId="0" xfId="0"/>
    <xf numFmtId="1" fontId="0" fillId="0" borderId="0" xfId="0" applyNumberFormat="1"/>
    <xf numFmtId="2" fontId="0" fillId="0" borderId="0" xfId="0" applyNumberFormat="1"/>
    <xf numFmtId="1" fontId="0" fillId="0" borderId="1" xfId="0" applyNumberFormat="1" applyFill="1" applyBorder="1"/>
    <xf numFmtId="0" fontId="0" fillId="4" borderId="1" xfId="0" applyFill="1" applyBorder="1" applyAlignment="1">
      <alignment horizontal="left"/>
    </xf>
    <xf numFmtId="0" fontId="0" fillId="0" borderId="1" xfId="0" applyFill="1" applyBorder="1" applyAlignment="1">
      <alignment horizontal="center"/>
    </xf>
    <xf numFmtId="0" fontId="0" fillId="4" borderId="1" xfId="0" applyFill="1" applyBorder="1" applyAlignment="1">
      <alignment horizontal="center"/>
    </xf>
    <xf numFmtId="0" fontId="0" fillId="0" borderId="0" xfId="0" applyFill="1" applyAlignment="1">
      <alignment horizontal="center"/>
    </xf>
    <xf numFmtId="0" fontId="1" fillId="0" borderId="0" xfId="0" applyFont="1" applyFill="1" applyAlignment="1">
      <alignment horizontal="center"/>
    </xf>
    <xf numFmtId="0" fontId="0" fillId="4" borderId="0" xfId="0" applyFill="1" applyAlignment="1">
      <alignment horizontal="center"/>
    </xf>
    <xf numFmtId="1" fontId="0" fillId="4" borderId="1" xfId="0" applyNumberFormat="1" applyFill="1" applyBorder="1"/>
    <xf numFmtId="0" fontId="13" fillId="0" borderId="0" xfId="0" applyFont="1"/>
    <xf numFmtId="0" fontId="14" fillId="5" borderId="9" xfId="5" applyFont="1" applyFill="1" applyBorder="1" applyAlignment="1">
      <alignment horizontal="center"/>
    </xf>
    <xf numFmtId="166" fontId="14" fillId="0" borderId="10" xfId="5" applyNumberFormat="1" applyFont="1" applyFill="1" applyBorder="1" applyAlignment="1">
      <alignment horizontal="right" wrapText="1"/>
    </xf>
    <xf numFmtId="0" fontId="14" fillId="0" borderId="10" xfId="5" applyFont="1" applyFill="1" applyBorder="1" applyAlignment="1">
      <alignment wrapText="1"/>
    </xf>
    <xf numFmtId="0" fontId="15" fillId="0" borderId="10" xfId="5" applyFont="1" applyFill="1" applyBorder="1" applyAlignment="1">
      <alignment wrapText="1"/>
    </xf>
    <xf numFmtId="0" fontId="10"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0" fillId="6" borderId="0" xfId="0" applyFill="1"/>
    <xf numFmtId="1" fontId="0" fillId="6" borderId="0" xfId="0" applyNumberFormat="1" applyFill="1"/>
    <xf numFmtId="0" fontId="18" fillId="0" borderId="0" xfId="0" applyFont="1" applyFill="1" applyBorder="1"/>
    <xf numFmtId="164" fontId="18" fillId="0" borderId="0" xfId="0" applyNumberFormat="1" applyFont="1" applyFill="1" applyBorder="1"/>
    <xf numFmtId="164" fontId="18" fillId="0" borderId="11" xfId="0" applyNumberFormat="1" applyFont="1" applyFill="1" applyBorder="1"/>
    <xf numFmtId="2" fontId="0" fillId="0" borderId="0" xfId="0" applyNumberFormat="1" applyBorder="1"/>
    <xf numFmtId="1" fontId="0" fillId="0" borderId="0" xfId="0" applyNumberFormat="1" applyBorder="1"/>
    <xf numFmtId="0" fontId="18" fillId="0" borderId="0" xfId="0" applyFont="1" applyFill="1" applyBorder="1" applyAlignment="1">
      <alignment horizontal="center"/>
    </xf>
    <xf numFmtId="1" fontId="18" fillId="0" borderId="0" xfId="0" applyNumberFormat="1" applyFont="1" applyFill="1" applyBorder="1" applyAlignment="1">
      <alignment horizontal="right"/>
    </xf>
    <xf numFmtId="2" fontId="0" fillId="0" borderId="0" xfId="0" applyNumberFormat="1" applyAlignment="1">
      <alignment horizontal="right"/>
    </xf>
    <xf numFmtId="2" fontId="18" fillId="0" borderId="0" xfId="0" applyNumberFormat="1" applyFont="1" applyFill="1" applyBorder="1" applyAlignment="1">
      <alignment horizontal="right"/>
    </xf>
    <xf numFmtId="1" fontId="0" fillId="0" borderId="0" xfId="0" applyNumberFormat="1" applyAlignment="1">
      <alignment horizontal="right"/>
    </xf>
    <xf numFmtId="2" fontId="0" fillId="0" borderId="0" xfId="0" applyNumberFormat="1" applyBorder="1" applyAlignment="1">
      <alignment horizontal="right"/>
    </xf>
    <xf numFmtId="0" fontId="0" fillId="0" borderId="11" xfId="0" applyBorder="1" applyAlignment="1">
      <alignment horizontal="center"/>
    </xf>
    <xf numFmtId="0" fontId="18" fillId="0" borderId="11" xfId="0" applyFont="1" applyFill="1" applyBorder="1" applyAlignment="1">
      <alignment horizontal="center"/>
    </xf>
    <xf numFmtId="1" fontId="18" fillId="0" borderId="11" xfId="0" applyNumberFormat="1" applyFont="1" applyFill="1" applyBorder="1" applyAlignment="1">
      <alignment horizontal="right"/>
    </xf>
    <xf numFmtId="2" fontId="0" fillId="0" borderId="11" xfId="0" applyNumberFormat="1" applyBorder="1" applyAlignment="1">
      <alignment horizontal="right"/>
    </xf>
    <xf numFmtId="2" fontId="18" fillId="0" borderId="11" xfId="0" applyNumberFormat="1" applyFont="1" applyFill="1" applyBorder="1" applyAlignment="1">
      <alignment horizontal="right"/>
    </xf>
    <xf numFmtId="1" fontId="0" fillId="0" borderId="11" xfId="0" applyNumberFormat="1" applyBorder="1" applyAlignment="1">
      <alignment horizontal="right"/>
    </xf>
    <xf numFmtId="0" fontId="0" fillId="6" borderId="11" xfId="0" applyFill="1" applyBorder="1"/>
    <xf numFmtId="0" fontId="0" fillId="0" borderId="11" xfId="0" applyBorder="1" applyAlignment="1">
      <alignment horizontal="right"/>
    </xf>
    <xf numFmtId="0" fontId="1" fillId="0" borderId="0" xfId="0" applyFont="1" applyAlignment="1">
      <alignment horizontal="left"/>
    </xf>
    <xf numFmtId="0" fontId="1"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0" fontId="10" fillId="0" borderId="0" xfId="0" applyFont="1" applyAlignment="1">
      <alignment horizontal="left" vertical="top" wrapText="1"/>
    </xf>
    <xf numFmtId="0" fontId="0" fillId="0" borderId="0" xfId="0" applyAlignment="1"/>
    <xf numFmtId="0" fontId="5" fillId="0" borderId="0" xfId="0" applyFont="1" applyAlignment="1">
      <alignment horizontal="left" vertical="top" wrapText="1"/>
    </xf>
    <xf numFmtId="0" fontId="1" fillId="0" borderId="5" xfId="0" applyFont="1" applyBorder="1"/>
    <xf numFmtId="0" fontId="1" fillId="0" borderId="5" xfId="0" applyFont="1" applyBorder="1"/>
    <xf numFmtId="0" fontId="1" fillId="0" borderId="5" xfId="0" applyFont="1" applyBorder="1"/>
    <xf numFmtId="0" fontId="1" fillId="0" borderId="5" xfId="0" applyFont="1" applyBorder="1"/>
    <xf numFmtId="0" fontId="1" fillId="0" borderId="5" xfId="0" applyFont="1" applyBorder="1"/>
    <xf numFmtId="0" fontId="1" fillId="0" borderId="5" xfId="0" applyFont="1" applyBorder="1"/>
    <xf numFmtId="0" fontId="0" fillId="0" borderId="0" xfId="0" applyAlignment="1">
      <alignment vertical="top" wrapText="1"/>
    </xf>
  </cellXfs>
  <cellStyles count="854">
    <cellStyle name="20% - Accent1" xfId="23" builtinId="30" customBuiltin="1"/>
    <cellStyle name="20% - Accent1 2" xfId="59"/>
    <cellStyle name="20% - Accent1 2 2" xfId="111"/>
    <cellStyle name="20% - Accent1 2 2 2" xfId="146"/>
    <cellStyle name="20% - Accent1 2 2 2 2" xfId="382"/>
    <cellStyle name="20% - Accent1 2 2 2 2 2" xfId="762"/>
    <cellStyle name="20% - Accent1 2 2 2 3" xfId="275"/>
    <cellStyle name="20% - Accent1 2 2 2 3 2" xfId="655"/>
    <cellStyle name="20% - Accent1 2 2 2 4" xfId="520"/>
    <cellStyle name="20% - Accent1 2 2 3" xfId="177"/>
    <cellStyle name="20% - Accent1 2 2 3 2" xfId="413"/>
    <cellStyle name="20% - Accent1 2 2 3 2 2" xfId="793"/>
    <cellStyle name="20% - Accent1 2 2 3 3" xfId="306"/>
    <cellStyle name="20% - Accent1 2 2 3 3 2" xfId="686"/>
    <cellStyle name="20% - Accent1 2 2 3 4" xfId="551"/>
    <cellStyle name="20% - Accent1 2 2 4" xfId="351"/>
    <cellStyle name="20% - Accent1 2 2 4 2" xfId="731"/>
    <cellStyle name="20% - Accent1 2 2 5" xfId="244"/>
    <cellStyle name="20% - Accent1 2 2 5 2" xfId="624"/>
    <cellStyle name="20% - Accent1 2 2 6" xfId="458"/>
    <cellStyle name="20% - Accent1 2 2 6 2" xfId="838"/>
    <cellStyle name="20% - Accent1 2 2 7" xfId="489"/>
    <cellStyle name="20% - Accent1 2 3" xfId="129"/>
    <cellStyle name="20% - Accent1 2 3 2" xfId="366"/>
    <cellStyle name="20% - Accent1 2 3 2 2" xfId="746"/>
    <cellStyle name="20% - Accent1 2 3 3" xfId="259"/>
    <cellStyle name="20% - Accent1 2 3 3 2" xfId="639"/>
    <cellStyle name="20% - Accent1 2 3 4" xfId="504"/>
    <cellStyle name="20% - Accent1 2 4" xfId="161"/>
    <cellStyle name="20% - Accent1 2 4 2" xfId="397"/>
    <cellStyle name="20% - Accent1 2 4 2 2" xfId="777"/>
    <cellStyle name="20% - Accent1 2 4 3" xfId="290"/>
    <cellStyle name="20% - Accent1 2 4 3 2" xfId="670"/>
    <cellStyle name="20% - Accent1 2 4 4" xfId="535"/>
    <cellStyle name="20% - Accent1 2 5" xfId="223"/>
    <cellStyle name="20% - Accent1 2 5 2" xfId="608"/>
    <cellStyle name="20% - Accent1 2 6" xfId="335"/>
    <cellStyle name="20% - Accent1 2 6 2" xfId="715"/>
    <cellStyle name="20% - Accent1 2 7" xfId="194"/>
    <cellStyle name="20% - Accent1 2 7 2" xfId="580"/>
    <cellStyle name="20% - Accent1 2 8" xfId="442"/>
    <cellStyle name="20% - Accent1 2 8 2" xfId="822"/>
    <cellStyle name="20% - Accent1 2 9" xfId="473"/>
    <cellStyle name="20% - Accent1 3" xfId="321"/>
    <cellStyle name="20% - Accent1 3 2" xfId="701"/>
    <cellStyle name="20% - Accent1 4" xfId="428"/>
    <cellStyle name="20% - Accent1 4 2" xfId="808"/>
    <cellStyle name="20% - Accent1 5" xfId="209"/>
    <cellStyle name="20% - Accent1 5 2" xfId="594"/>
    <cellStyle name="20% - Accent1 6" xfId="566"/>
    <cellStyle name="20% - Accent2" xfId="27" builtinId="34" customBuiltin="1"/>
    <cellStyle name="20% - Accent2 2" xfId="60"/>
    <cellStyle name="20% - Accent2 2 2" xfId="112"/>
    <cellStyle name="20% - Accent2 2 2 2" xfId="147"/>
    <cellStyle name="20% - Accent2 2 2 2 2" xfId="383"/>
    <cellStyle name="20% - Accent2 2 2 2 2 2" xfId="763"/>
    <cellStyle name="20% - Accent2 2 2 2 3" xfId="276"/>
    <cellStyle name="20% - Accent2 2 2 2 3 2" xfId="656"/>
    <cellStyle name="20% - Accent2 2 2 2 4" xfId="521"/>
    <cellStyle name="20% - Accent2 2 2 3" xfId="178"/>
    <cellStyle name="20% - Accent2 2 2 3 2" xfId="414"/>
    <cellStyle name="20% - Accent2 2 2 3 2 2" xfId="794"/>
    <cellStyle name="20% - Accent2 2 2 3 3" xfId="307"/>
    <cellStyle name="20% - Accent2 2 2 3 3 2" xfId="687"/>
    <cellStyle name="20% - Accent2 2 2 3 4" xfId="552"/>
    <cellStyle name="20% - Accent2 2 2 4" xfId="352"/>
    <cellStyle name="20% - Accent2 2 2 4 2" xfId="732"/>
    <cellStyle name="20% - Accent2 2 2 5" xfId="245"/>
    <cellStyle name="20% - Accent2 2 2 5 2" xfId="625"/>
    <cellStyle name="20% - Accent2 2 2 6" xfId="459"/>
    <cellStyle name="20% - Accent2 2 2 6 2" xfId="839"/>
    <cellStyle name="20% - Accent2 2 2 7" xfId="490"/>
    <cellStyle name="20% - Accent2 2 3" xfId="130"/>
    <cellStyle name="20% - Accent2 2 3 2" xfId="367"/>
    <cellStyle name="20% - Accent2 2 3 2 2" xfId="747"/>
    <cellStyle name="20% - Accent2 2 3 3" xfId="260"/>
    <cellStyle name="20% - Accent2 2 3 3 2" xfId="640"/>
    <cellStyle name="20% - Accent2 2 3 4" xfId="505"/>
    <cellStyle name="20% - Accent2 2 4" xfId="162"/>
    <cellStyle name="20% - Accent2 2 4 2" xfId="398"/>
    <cellStyle name="20% - Accent2 2 4 2 2" xfId="778"/>
    <cellStyle name="20% - Accent2 2 4 3" xfId="291"/>
    <cellStyle name="20% - Accent2 2 4 3 2" xfId="671"/>
    <cellStyle name="20% - Accent2 2 4 4" xfId="536"/>
    <cellStyle name="20% - Accent2 2 5" xfId="224"/>
    <cellStyle name="20% - Accent2 2 5 2" xfId="609"/>
    <cellStyle name="20% - Accent2 2 6" xfId="336"/>
    <cellStyle name="20% - Accent2 2 6 2" xfId="716"/>
    <cellStyle name="20% - Accent2 2 7" xfId="195"/>
    <cellStyle name="20% - Accent2 2 7 2" xfId="581"/>
    <cellStyle name="20% - Accent2 2 8" xfId="443"/>
    <cellStyle name="20% - Accent2 2 8 2" xfId="823"/>
    <cellStyle name="20% - Accent2 2 9" xfId="474"/>
    <cellStyle name="20% - Accent2 3" xfId="323"/>
    <cellStyle name="20% - Accent2 3 2" xfId="703"/>
    <cellStyle name="20% - Accent2 4" xfId="430"/>
    <cellStyle name="20% - Accent2 4 2" xfId="810"/>
    <cellStyle name="20% - Accent2 5" xfId="211"/>
    <cellStyle name="20% - Accent2 5 2" xfId="596"/>
    <cellStyle name="20% - Accent2 6" xfId="568"/>
    <cellStyle name="20% - Accent3" xfId="31" builtinId="38" customBuiltin="1"/>
    <cellStyle name="20% - Accent3 2" xfId="61"/>
    <cellStyle name="20% - Accent3 2 2" xfId="113"/>
    <cellStyle name="20% - Accent3 2 2 2" xfId="148"/>
    <cellStyle name="20% - Accent3 2 2 2 2" xfId="384"/>
    <cellStyle name="20% - Accent3 2 2 2 2 2" xfId="764"/>
    <cellStyle name="20% - Accent3 2 2 2 3" xfId="277"/>
    <cellStyle name="20% - Accent3 2 2 2 3 2" xfId="657"/>
    <cellStyle name="20% - Accent3 2 2 2 4" xfId="522"/>
    <cellStyle name="20% - Accent3 2 2 3" xfId="179"/>
    <cellStyle name="20% - Accent3 2 2 3 2" xfId="415"/>
    <cellStyle name="20% - Accent3 2 2 3 2 2" xfId="795"/>
    <cellStyle name="20% - Accent3 2 2 3 3" xfId="308"/>
    <cellStyle name="20% - Accent3 2 2 3 3 2" xfId="688"/>
    <cellStyle name="20% - Accent3 2 2 3 4" xfId="553"/>
    <cellStyle name="20% - Accent3 2 2 4" xfId="353"/>
    <cellStyle name="20% - Accent3 2 2 4 2" xfId="733"/>
    <cellStyle name="20% - Accent3 2 2 5" xfId="246"/>
    <cellStyle name="20% - Accent3 2 2 5 2" xfId="626"/>
    <cellStyle name="20% - Accent3 2 2 6" xfId="460"/>
    <cellStyle name="20% - Accent3 2 2 6 2" xfId="840"/>
    <cellStyle name="20% - Accent3 2 2 7" xfId="491"/>
    <cellStyle name="20% - Accent3 2 3" xfId="131"/>
    <cellStyle name="20% - Accent3 2 3 2" xfId="368"/>
    <cellStyle name="20% - Accent3 2 3 2 2" xfId="748"/>
    <cellStyle name="20% - Accent3 2 3 3" xfId="261"/>
    <cellStyle name="20% - Accent3 2 3 3 2" xfId="641"/>
    <cellStyle name="20% - Accent3 2 3 4" xfId="506"/>
    <cellStyle name="20% - Accent3 2 4" xfId="163"/>
    <cellStyle name="20% - Accent3 2 4 2" xfId="399"/>
    <cellStyle name="20% - Accent3 2 4 2 2" xfId="779"/>
    <cellStyle name="20% - Accent3 2 4 3" xfId="292"/>
    <cellStyle name="20% - Accent3 2 4 3 2" xfId="672"/>
    <cellStyle name="20% - Accent3 2 4 4" xfId="537"/>
    <cellStyle name="20% - Accent3 2 5" xfId="225"/>
    <cellStyle name="20% - Accent3 2 5 2" xfId="610"/>
    <cellStyle name="20% - Accent3 2 6" xfId="337"/>
    <cellStyle name="20% - Accent3 2 6 2" xfId="717"/>
    <cellStyle name="20% - Accent3 2 7" xfId="196"/>
    <cellStyle name="20% - Accent3 2 7 2" xfId="582"/>
    <cellStyle name="20% - Accent3 2 8" xfId="444"/>
    <cellStyle name="20% - Accent3 2 8 2" xfId="824"/>
    <cellStyle name="20% - Accent3 2 9" xfId="475"/>
    <cellStyle name="20% - Accent3 3" xfId="325"/>
    <cellStyle name="20% - Accent3 3 2" xfId="705"/>
    <cellStyle name="20% - Accent3 4" xfId="432"/>
    <cellStyle name="20% - Accent3 4 2" xfId="812"/>
    <cellStyle name="20% - Accent3 5" xfId="213"/>
    <cellStyle name="20% - Accent3 5 2" xfId="598"/>
    <cellStyle name="20% - Accent3 6" xfId="570"/>
    <cellStyle name="20% - Accent4" xfId="35" builtinId="42" customBuiltin="1"/>
    <cellStyle name="20% - Accent4 2" xfId="62"/>
    <cellStyle name="20% - Accent4 2 2" xfId="114"/>
    <cellStyle name="20% - Accent4 2 2 2" xfId="149"/>
    <cellStyle name="20% - Accent4 2 2 2 2" xfId="385"/>
    <cellStyle name="20% - Accent4 2 2 2 2 2" xfId="765"/>
    <cellStyle name="20% - Accent4 2 2 2 3" xfId="278"/>
    <cellStyle name="20% - Accent4 2 2 2 3 2" xfId="658"/>
    <cellStyle name="20% - Accent4 2 2 2 4" xfId="523"/>
    <cellStyle name="20% - Accent4 2 2 3" xfId="180"/>
    <cellStyle name="20% - Accent4 2 2 3 2" xfId="416"/>
    <cellStyle name="20% - Accent4 2 2 3 2 2" xfId="796"/>
    <cellStyle name="20% - Accent4 2 2 3 3" xfId="309"/>
    <cellStyle name="20% - Accent4 2 2 3 3 2" xfId="689"/>
    <cellStyle name="20% - Accent4 2 2 3 4" xfId="554"/>
    <cellStyle name="20% - Accent4 2 2 4" xfId="354"/>
    <cellStyle name="20% - Accent4 2 2 4 2" xfId="734"/>
    <cellStyle name="20% - Accent4 2 2 5" xfId="247"/>
    <cellStyle name="20% - Accent4 2 2 5 2" xfId="627"/>
    <cellStyle name="20% - Accent4 2 2 6" xfId="461"/>
    <cellStyle name="20% - Accent4 2 2 6 2" xfId="841"/>
    <cellStyle name="20% - Accent4 2 2 7" xfId="492"/>
    <cellStyle name="20% - Accent4 2 3" xfId="132"/>
    <cellStyle name="20% - Accent4 2 3 2" xfId="369"/>
    <cellStyle name="20% - Accent4 2 3 2 2" xfId="749"/>
    <cellStyle name="20% - Accent4 2 3 3" xfId="262"/>
    <cellStyle name="20% - Accent4 2 3 3 2" xfId="642"/>
    <cellStyle name="20% - Accent4 2 3 4" xfId="507"/>
    <cellStyle name="20% - Accent4 2 4" xfId="164"/>
    <cellStyle name="20% - Accent4 2 4 2" xfId="400"/>
    <cellStyle name="20% - Accent4 2 4 2 2" xfId="780"/>
    <cellStyle name="20% - Accent4 2 4 3" xfId="293"/>
    <cellStyle name="20% - Accent4 2 4 3 2" xfId="673"/>
    <cellStyle name="20% - Accent4 2 4 4" xfId="538"/>
    <cellStyle name="20% - Accent4 2 5" xfId="226"/>
    <cellStyle name="20% - Accent4 2 5 2" xfId="611"/>
    <cellStyle name="20% - Accent4 2 6" xfId="338"/>
    <cellStyle name="20% - Accent4 2 6 2" xfId="718"/>
    <cellStyle name="20% - Accent4 2 7" xfId="197"/>
    <cellStyle name="20% - Accent4 2 7 2" xfId="583"/>
    <cellStyle name="20% - Accent4 2 8" xfId="445"/>
    <cellStyle name="20% - Accent4 2 8 2" xfId="825"/>
    <cellStyle name="20% - Accent4 2 9" xfId="476"/>
    <cellStyle name="20% - Accent4 3" xfId="327"/>
    <cellStyle name="20% - Accent4 3 2" xfId="707"/>
    <cellStyle name="20% - Accent4 4" xfId="434"/>
    <cellStyle name="20% - Accent4 4 2" xfId="814"/>
    <cellStyle name="20% - Accent4 5" xfId="215"/>
    <cellStyle name="20% - Accent4 5 2" xfId="600"/>
    <cellStyle name="20% - Accent4 6" xfId="572"/>
    <cellStyle name="20% - Accent5" xfId="39" builtinId="46" customBuiltin="1"/>
    <cellStyle name="20% - Accent5 2" xfId="63"/>
    <cellStyle name="20% - Accent5 2 2" xfId="115"/>
    <cellStyle name="20% - Accent5 2 2 2" xfId="150"/>
    <cellStyle name="20% - Accent5 2 2 2 2" xfId="386"/>
    <cellStyle name="20% - Accent5 2 2 2 2 2" xfId="766"/>
    <cellStyle name="20% - Accent5 2 2 2 3" xfId="279"/>
    <cellStyle name="20% - Accent5 2 2 2 3 2" xfId="659"/>
    <cellStyle name="20% - Accent5 2 2 2 4" xfId="524"/>
    <cellStyle name="20% - Accent5 2 2 3" xfId="181"/>
    <cellStyle name="20% - Accent5 2 2 3 2" xfId="417"/>
    <cellStyle name="20% - Accent5 2 2 3 2 2" xfId="797"/>
    <cellStyle name="20% - Accent5 2 2 3 3" xfId="310"/>
    <cellStyle name="20% - Accent5 2 2 3 3 2" xfId="690"/>
    <cellStyle name="20% - Accent5 2 2 3 4" xfId="555"/>
    <cellStyle name="20% - Accent5 2 2 4" xfId="355"/>
    <cellStyle name="20% - Accent5 2 2 4 2" xfId="735"/>
    <cellStyle name="20% - Accent5 2 2 5" xfId="248"/>
    <cellStyle name="20% - Accent5 2 2 5 2" xfId="628"/>
    <cellStyle name="20% - Accent5 2 2 6" xfId="462"/>
    <cellStyle name="20% - Accent5 2 2 6 2" xfId="842"/>
    <cellStyle name="20% - Accent5 2 2 7" xfId="493"/>
    <cellStyle name="20% - Accent5 2 3" xfId="133"/>
    <cellStyle name="20% - Accent5 2 3 2" xfId="370"/>
    <cellStyle name="20% - Accent5 2 3 2 2" xfId="750"/>
    <cellStyle name="20% - Accent5 2 3 3" xfId="263"/>
    <cellStyle name="20% - Accent5 2 3 3 2" xfId="643"/>
    <cellStyle name="20% - Accent5 2 3 4" xfId="508"/>
    <cellStyle name="20% - Accent5 2 4" xfId="165"/>
    <cellStyle name="20% - Accent5 2 4 2" xfId="401"/>
    <cellStyle name="20% - Accent5 2 4 2 2" xfId="781"/>
    <cellStyle name="20% - Accent5 2 4 3" xfId="294"/>
    <cellStyle name="20% - Accent5 2 4 3 2" xfId="674"/>
    <cellStyle name="20% - Accent5 2 4 4" xfId="539"/>
    <cellStyle name="20% - Accent5 2 5" xfId="227"/>
    <cellStyle name="20% - Accent5 2 5 2" xfId="612"/>
    <cellStyle name="20% - Accent5 2 6" xfId="339"/>
    <cellStyle name="20% - Accent5 2 6 2" xfId="719"/>
    <cellStyle name="20% - Accent5 2 7" xfId="198"/>
    <cellStyle name="20% - Accent5 2 7 2" xfId="584"/>
    <cellStyle name="20% - Accent5 2 8" xfId="446"/>
    <cellStyle name="20% - Accent5 2 8 2" xfId="826"/>
    <cellStyle name="20% - Accent5 2 9" xfId="477"/>
    <cellStyle name="20% - Accent5 3" xfId="329"/>
    <cellStyle name="20% - Accent5 3 2" xfId="709"/>
    <cellStyle name="20% - Accent5 4" xfId="436"/>
    <cellStyle name="20% - Accent5 4 2" xfId="816"/>
    <cellStyle name="20% - Accent5 5" xfId="217"/>
    <cellStyle name="20% - Accent5 5 2" xfId="602"/>
    <cellStyle name="20% - Accent5 6" xfId="574"/>
    <cellStyle name="20% - Accent6" xfId="43" builtinId="50" customBuiltin="1"/>
    <cellStyle name="20% - Accent6 2" xfId="64"/>
    <cellStyle name="20% - Accent6 2 2" xfId="116"/>
    <cellStyle name="20% - Accent6 2 2 2" xfId="151"/>
    <cellStyle name="20% - Accent6 2 2 2 2" xfId="387"/>
    <cellStyle name="20% - Accent6 2 2 2 2 2" xfId="767"/>
    <cellStyle name="20% - Accent6 2 2 2 3" xfId="280"/>
    <cellStyle name="20% - Accent6 2 2 2 3 2" xfId="660"/>
    <cellStyle name="20% - Accent6 2 2 2 4" xfId="525"/>
    <cellStyle name="20% - Accent6 2 2 3" xfId="182"/>
    <cellStyle name="20% - Accent6 2 2 3 2" xfId="418"/>
    <cellStyle name="20% - Accent6 2 2 3 2 2" xfId="798"/>
    <cellStyle name="20% - Accent6 2 2 3 3" xfId="311"/>
    <cellStyle name="20% - Accent6 2 2 3 3 2" xfId="691"/>
    <cellStyle name="20% - Accent6 2 2 3 4" xfId="556"/>
    <cellStyle name="20% - Accent6 2 2 4" xfId="356"/>
    <cellStyle name="20% - Accent6 2 2 4 2" xfId="736"/>
    <cellStyle name="20% - Accent6 2 2 5" xfId="249"/>
    <cellStyle name="20% - Accent6 2 2 5 2" xfId="629"/>
    <cellStyle name="20% - Accent6 2 2 6" xfId="463"/>
    <cellStyle name="20% - Accent6 2 2 6 2" xfId="843"/>
    <cellStyle name="20% - Accent6 2 2 7" xfId="494"/>
    <cellStyle name="20% - Accent6 2 3" xfId="134"/>
    <cellStyle name="20% - Accent6 2 3 2" xfId="371"/>
    <cellStyle name="20% - Accent6 2 3 2 2" xfId="751"/>
    <cellStyle name="20% - Accent6 2 3 3" xfId="264"/>
    <cellStyle name="20% - Accent6 2 3 3 2" xfId="644"/>
    <cellStyle name="20% - Accent6 2 3 4" xfId="509"/>
    <cellStyle name="20% - Accent6 2 4" xfId="166"/>
    <cellStyle name="20% - Accent6 2 4 2" xfId="402"/>
    <cellStyle name="20% - Accent6 2 4 2 2" xfId="782"/>
    <cellStyle name="20% - Accent6 2 4 3" xfId="295"/>
    <cellStyle name="20% - Accent6 2 4 3 2" xfId="675"/>
    <cellStyle name="20% - Accent6 2 4 4" xfId="540"/>
    <cellStyle name="20% - Accent6 2 5" xfId="228"/>
    <cellStyle name="20% - Accent6 2 5 2" xfId="613"/>
    <cellStyle name="20% - Accent6 2 6" xfId="340"/>
    <cellStyle name="20% - Accent6 2 6 2" xfId="720"/>
    <cellStyle name="20% - Accent6 2 7" xfId="199"/>
    <cellStyle name="20% - Accent6 2 7 2" xfId="585"/>
    <cellStyle name="20% - Accent6 2 8" xfId="447"/>
    <cellStyle name="20% - Accent6 2 8 2" xfId="827"/>
    <cellStyle name="20% - Accent6 2 9" xfId="478"/>
    <cellStyle name="20% - Accent6 3" xfId="331"/>
    <cellStyle name="20% - Accent6 3 2" xfId="711"/>
    <cellStyle name="20% - Accent6 4" xfId="438"/>
    <cellStyle name="20% - Accent6 4 2" xfId="818"/>
    <cellStyle name="20% - Accent6 5" xfId="219"/>
    <cellStyle name="20% - Accent6 5 2" xfId="604"/>
    <cellStyle name="20% - Accent6 6" xfId="576"/>
    <cellStyle name="40% - Accent1" xfId="24" builtinId="31" customBuiltin="1"/>
    <cellStyle name="40% - Accent1 2" xfId="65"/>
    <cellStyle name="40% - Accent1 2 2" xfId="117"/>
    <cellStyle name="40% - Accent1 2 2 2" xfId="152"/>
    <cellStyle name="40% - Accent1 2 2 2 2" xfId="388"/>
    <cellStyle name="40% - Accent1 2 2 2 2 2" xfId="768"/>
    <cellStyle name="40% - Accent1 2 2 2 3" xfId="281"/>
    <cellStyle name="40% - Accent1 2 2 2 3 2" xfId="661"/>
    <cellStyle name="40% - Accent1 2 2 2 4" xfId="526"/>
    <cellStyle name="40% - Accent1 2 2 3" xfId="183"/>
    <cellStyle name="40% - Accent1 2 2 3 2" xfId="419"/>
    <cellStyle name="40% - Accent1 2 2 3 2 2" xfId="799"/>
    <cellStyle name="40% - Accent1 2 2 3 3" xfId="312"/>
    <cellStyle name="40% - Accent1 2 2 3 3 2" xfId="692"/>
    <cellStyle name="40% - Accent1 2 2 3 4" xfId="557"/>
    <cellStyle name="40% - Accent1 2 2 4" xfId="357"/>
    <cellStyle name="40% - Accent1 2 2 4 2" xfId="737"/>
    <cellStyle name="40% - Accent1 2 2 5" xfId="250"/>
    <cellStyle name="40% - Accent1 2 2 5 2" xfId="630"/>
    <cellStyle name="40% - Accent1 2 2 6" xfId="464"/>
    <cellStyle name="40% - Accent1 2 2 6 2" xfId="844"/>
    <cellStyle name="40% - Accent1 2 2 7" xfId="495"/>
    <cellStyle name="40% - Accent1 2 3" xfId="135"/>
    <cellStyle name="40% - Accent1 2 3 2" xfId="372"/>
    <cellStyle name="40% - Accent1 2 3 2 2" xfId="752"/>
    <cellStyle name="40% - Accent1 2 3 3" xfId="265"/>
    <cellStyle name="40% - Accent1 2 3 3 2" xfId="645"/>
    <cellStyle name="40% - Accent1 2 3 4" xfId="510"/>
    <cellStyle name="40% - Accent1 2 4" xfId="167"/>
    <cellStyle name="40% - Accent1 2 4 2" xfId="403"/>
    <cellStyle name="40% - Accent1 2 4 2 2" xfId="783"/>
    <cellStyle name="40% - Accent1 2 4 3" xfId="296"/>
    <cellStyle name="40% - Accent1 2 4 3 2" xfId="676"/>
    <cellStyle name="40% - Accent1 2 4 4" xfId="541"/>
    <cellStyle name="40% - Accent1 2 5" xfId="229"/>
    <cellStyle name="40% - Accent1 2 5 2" xfId="614"/>
    <cellStyle name="40% - Accent1 2 6" xfId="341"/>
    <cellStyle name="40% - Accent1 2 6 2" xfId="721"/>
    <cellStyle name="40% - Accent1 2 7" xfId="200"/>
    <cellStyle name="40% - Accent1 2 7 2" xfId="586"/>
    <cellStyle name="40% - Accent1 2 8" xfId="448"/>
    <cellStyle name="40% - Accent1 2 8 2" xfId="828"/>
    <cellStyle name="40% - Accent1 2 9" xfId="479"/>
    <cellStyle name="40% - Accent1 3" xfId="322"/>
    <cellStyle name="40% - Accent1 3 2" xfId="702"/>
    <cellStyle name="40% - Accent1 4" xfId="429"/>
    <cellStyle name="40% - Accent1 4 2" xfId="809"/>
    <cellStyle name="40% - Accent1 5" xfId="210"/>
    <cellStyle name="40% - Accent1 5 2" xfId="595"/>
    <cellStyle name="40% - Accent1 6" xfId="567"/>
    <cellStyle name="40% - Accent2" xfId="28" builtinId="35" customBuiltin="1"/>
    <cellStyle name="40% - Accent2 2" xfId="66"/>
    <cellStyle name="40% - Accent2 2 2" xfId="118"/>
    <cellStyle name="40% - Accent2 2 2 2" xfId="153"/>
    <cellStyle name="40% - Accent2 2 2 2 2" xfId="389"/>
    <cellStyle name="40% - Accent2 2 2 2 2 2" xfId="769"/>
    <cellStyle name="40% - Accent2 2 2 2 3" xfId="282"/>
    <cellStyle name="40% - Accent2 2 2 2 3 2" xfId="662"/>
    <cellStyle name="40% - Accent2 2 2 2 4" xfId="527"/>
    <cellStyle name="40% - Accent2 2 2 3" xfId="184"/>
    <cellStyle name="40% - Accent2 2 2 3 2" xfId="420"/>
    <cellStyle name="40% - Accent2 2 2 3 2 2" xfId="800"/>
    <cellStyle name="40% - Accent2 2 2 3 3" xfId="313"/>
    <cellStyle name="40% - Accent2 2 2 3 3 2" xfId="693"/>
    <cellStyle name="40% - Accent2 2 2 3 4" xfId="558"/>
    <cellStyle name="40% - Accent2 2 2 4" xfId="358"/>
    <cellStyle name="40% - Accent2 2 2 4 2" xfId="738"/>
    <cellStyle name="40% - Accent2 2 2 5" xfId="251"/>
    <cellStyle name="40% - Accent2 2 2 5 2" xfId="631"/>
    <cellStyle name="40% - Accent2 2 2 6" xfId="465"/>
    <cellStyle name="40% - Accent2 2 2 6 2" xfId="845"/>
    <cellStyle name="40% - Accent2 2 2 7" xfId="496"/>
    <cellStyle name="40% - Accent2 2 3" xfId="136"/>
    <cellStyle name="40% - Accent2 2 3 2" xfId="373"/>
    <cellStyle name="40% - Accent2 2 3 2 2" xfId="753"/>
    <cellStyle name="40% - Accent2 2 3 3" xfId="266"/>
    <cellStyle name="40% - Accent2 2 3 3 2" xfId="646"/>
    <cellStyle name="40% - Accent2 2 3 4" xfId="511"/>
    <cellStyle name="40% - Accent2 2 4" xfId="168"/>
    <cellStyle name="40% - Accent2 2 4 2" xfId="404"/>
    <cellStyle name="40% - Accent2 2 4 2 2" xfId="784"/>
    <cellStyle name="40% - Accent2 2 4 3" xfId="297"/>
    <cellStyle name="40% - Accent2 2 4 3 2" xfId="677"/>
    <cellStyle name="40% - Accent2 2 4 4" xfId="542"/>
    <cellStyle name="40% - Accent2 2 5" xfId="230"/>
    <cellStyle name="40% - Accent2 2 5 2" xfId="615"/>
    <cellStyle name="40% - Accent2 2 6" xfId="342"/>
    <cellStyle name="40% - Accent2 2 6 2" xfId="722"/>
    <cellStyle name="40% - Accent2 2 7" xfId="201"/>
    <cellStyle name="40% - Accent2 2 7 2" xfId="587"/>
    <cellStyle name="40% - Accent2 2 8" xfId="449"/>
    <cellStyle name="40% - Accent2 2 8 2" xfId="829"/>
    <cellStyle name="40% - Accent2 2 9" xfId="480"/>
    <cellStyle name="40% - Accent2 3" xfId="324"/>
    <cellStyle name="40% - Accent2 3 2" xfId="704"/>
    <cellStyle name="40% - Accent2 4" xfId="431"/>
    <cellStyle name="40% - Accent2 4 2" xfId="811"/>
    <cellStyle name="40% - Accent2 5" xfId="212"/>
    <cellStyle name="40% - Accent2 5 2" xfId="597"/>
    <cellStyle name="40% - Accent2 6" xfId="569"/>
    <cellStyle name="40% - Accent3" xfId="32" builtinId="39" customBuiltin="1"/>
    <cellStyle name="40% - Accent3 2" xfId="67"/>
    <cellStyle name="40% - Accent3 2 2" xfId="119"/>
    <cellStyle name="40% - Accent3 2 2 2" xfId="154"/>
    <cellStyle name="40% - Accent3 2 2 2 2" xfId="390"/>
    <cellStyle name="40% - Accent3 2 2 2 2 2" xfId="770"/>
    <cellStyle name="40% - Accent3 2 2 2 3" xfId="283"/>
    <cellStyle name="40% - Accent3 2 2 2 3 2" xfId="663"/>
    <cellStyle name="40% - Accent3 2 2 2 4" xfId="528"/>
    <cellStyle name="40% - Accent3 2 2 3" xfId="185"/>
    <cellStyle name="40% - Accent3 2 2 3 2" xfId="421"/>
    <cellStyle name="40% - Accent3 2 2 3 2 2" xfId="801"/>
    <cellStyle name="40% - Accent3 2 2 3 3" xfId="314"/>
    <cellStyle name="40% - Accent3 2 2 3 3 2" xfId="694"/>
    <cellStyle name="40% - Accent3 2 2 3 4" xfId="559"/>
    <cellStyle name="40% - Accent3 2 2 4" xfId="359"/>
    <cellStyle name="40% - Accent3 2 2 4 2" xfId="739"/>
    <cellStyle name="40% - Accent3 2 2 5" xfId="252"/>
    <cellStyle name="40% - Accent3 2 2 5 2" xfId="632"/>
    <cellStyle name="40% - Accent3 2 2 6" xfId="466"/>
    <cellStyle name="40% - Accent3 2 2 6 2" xfId="846"/>
    <cellStyle name="40% - Accent3 2 2 7" xfId="497"/>
    <cellStyle name="40% - Accent3 2 3" xfId="137"/>
    <cellStyle name="40% - Accent3 2 3 2" xfId="374"/>
    <cellStyle name="40% - Accent3 2 3 2 2" xfId="754"/>
    <cellStyle name="40% - Accent3 2 3 3" xfId="267"/>
    <cellStyle name="40% - Accent3 2 3 3 2" xfId="647"/>
    <cellStyle name="40% - Accent3 2 3 4" xfId="512"/>
    <cellStyle name="40% - Accent3 2 4" xfId="169"/>
    <cellStyle name="40% - Accent3 2 4 2" xfId="405"/>
    <cellStyle name="40% - Accent3 2 4 2 2" xfId="785"/>
    <cellStyle name="40% - Accent3 2 4 3" xfId="298"/>
    <cellStyle name="40% - Accent3 2 4 3 2" xfId="678"/>
    <cellStyle name="40% - Accent3 2 4 4" xfId="543"/>
    <cellStyle name="40% - Accent3 2 5" xfId="231"/>
    <cellStyle name="40% - Accent3 2 5 2" xfId="616"/>
    <cellStyle name="40% - Accent3 2 6" xfId="343"/>
    <cellStyle name="40% - Accent3 2 6 2" xfId="723"/>
    <cellStyle name="40% - Accent3 2 7" xfId="202"/>
    <cellStyle name="40% - Accent3 2 7 2" xfId="588"/>
    <cellStyle name="40% - Accent3 2 8" xfId="450"/>
    <cellStyle name="40% - Accent3 2 8 2" xfId="830"/>
    <cellStyle name="40% - Accent3 2 9" xfId="481"/>
    <cellStyle name="40% - Accent3 3" xfId="326"/>
    <cellStyle name="40% - Accent3 3 2" xfId="706"/>
    <cellStyle name="40% - Accent3 4" xfId="433"/>
    <cellStyle name="40% - Accent3 4 2" xfId="813"/>
    <cellStyle name="40% - Accent3 5" xfId="214"/>
    <cellStyle name="40% - Accent3 5 2" xfId="599"/>
    <cellStyle name="40% - Accent3 6" xfId="571"/>
    <cellStyle name="40% - Accent4" xfId="36" builtinId="43" customBuiltin="1"/>
    <cellStyle name="40% - Accent4 2" xfId="68"/>
    <cellStyle name="40% - Accent4 2 2" xfId="120"/>
    <cellStyle name="40% - Accent4 2 2 2" xfId="155"/>
    <cellStyle name="40% - Accent4 2 2 2 2" xfId="391"/>
    <cellStyle name="40% - Accent4 2 2 2 2 2" xfId="771"/>
    <cellStyle name="40% - Accent4 2 2 2 3" xfId="284"/>
    <cellStyle name="40% - Accent4 2 2 2 3 2" xfId="664"/>
    <cellStyle name="40% - Accent4 2 2 2 4" xfId="529"/>
    <cellStyle name="40% - Accent4 2 2 3" xfId="186"/>
    <cellStyle name="40% - Accent4 2 2 3 2" xfId="422"/>
    <cellStyle name="40% - Accent4 2 2 3 2 2" xfId="802"/>
    <cellStyle name="40% - Accent4 2 2 3 3" xfId="315"/>
    <cellStyle name="40% - Accent4 2 2 3 3 2" xfId="695"/>
    <cellStyle name="40% - Accent4 2 2 3 4" xfId="560"/>
    <cellStyle name="40% - Accent4 2 2 4" xfId="360"/>
    <cellStyle name="40% - Accent4 2 2 4 2" xfId="740"/>
    <cellStyle name="40% - Accent4 2 2 5" xfId="253"/>
    <cellStyle name="40% - Accent4 2 2 5 2" xfId="633"/>
    <cellStyle name="40% - Accent4 2 2 6" xfId="467"/>
    <cellStyle name="40% - Accent4 2 2 6 2" xfId="847"/>
    <cellStyle name="40% - Accent4 2 2 7" xfId="498"/>
    <cellStyle name="40% - Accent4 2 3" xfId="138"/>
    <cellStyle name="40% - Accent4 2 3 2" xfId="375"/>
    <cellStyle name="40% - Accent4 2 3 2 2" xfId="755"/>
    <cellStyle name="40% - Accent4 2 3 3" xfId="268"/>
    <cellStyle name="40% - Accent4 2 3 3 2" xfId="648"/>
    <cellStyle name="40% - Accent4 2 3 4" xfId="513"/>
    <cellStyle name="40% - Accent4 2 4" xfId="170"/>
    <cellStyle name="40% - Accent4 2 4 2" xfId="406"/>
    <cellStyle name="40% - Accent4 2 4 2 2" xfId="786"/>
    <cellStyle name="40% - Accent4 2 4 3" xfId="299"/>
    <cellStyle name="40% - Accent4 2 4 3 2" xfId="679"/>
    <cellStyle name="40% - Accent4 2 4 4" xfId="544"/>
    <cellStyle name="40% - Accent4 2 5" xfId="232"/>
    <cellStyle name="40% - Accent4 2 5 2" xfId="617"/>
    <cellStyle name="40% - Accent4 2 6" xfId="344"/>
    <cellStyle name="40% - Accent4 2 6 2" xfId="724"/>
    <cellStyle name="40% - Accent4 2 7" xfId="203"/>
    <cellStyle name="40% - Accent4 2 7 2" xfId="589"/>
    <cellStyle name="40% - Accent4 2 8" xfId="451"/>
    <cellStyle name="40% - Accent4 2 8 2" xfId="831"/>
    <cellStyle name="40% - Accent4 2 9" xfId="482"/>
    <cellStyle name="40% - Accent4 3" xfId="328"/>
    <cellStyle name="40% - Accent4 3 2" xfId="708"/>
    <cellStyle name="40% - Accent4 4" xfId="435"/>
    <cellStyle name="40% - Accent4 4 2" xfId="815"/>
    <cellStyle name="40% - Accent4 5" xfId="216"/>
    <cellStyle name="40% - Accent4 5 2" xfId="601"/>
    <cellStyle name="40% - Accent4 6" xfId="573"/>
    <cellStyle name="40% - Accent5" xfId="40" builtinId="47" customBuiltin="1"/>
    <cellStyle name="40% - Accent5 2" xfId="69"/>
    <cellStyle name="40% - Accent5 2 2" xfId="121"/>
    <cellStyle name="40% - Accent5 2 2 2" xfId="156"/>
    <cellStyle name="40% - Accent5 2 2 2 2" xfId="392"/>
    <cellStyle name="40% - Accent5 2 2 2 2 2" xfId="772"/>
    <cellStyle name="40% - Accent5 2 2 2 3" xfId="285"/>
    <cellStyle name="40% - Accent5 2 2 2 3 2" xfId="665"/>
    <cellStyle name="40% - Accent5 2 2 2 4" xfId="530"/>
    <cellStyle name="40% - Accent5 2 2 3" xfId="187"/>
    <cellStyle name="40% - Accent5 2 2 3 2" xfId="423"/>
    <cellStyle name="40% - Accent5 2 2 3 2 2" xfId="803"/>
    <cellStyle name="40% - Accent5 2 2 3 3" xfId="316"/>
    <cellStyle name="40% - Accent5 2 2 3 3 2" xfId="696"/>
    <cellStyle name="40% - Accent5 2 2 3 4" xfId="561"/>
    <cellStyle name="40% - Accent5 2 2 4" xfId="361"/>
    <cellStyle name="40% - Accent5 2 2 4 2" xfId="741"/>
    <cellStyle name="40% - Accent5 2 2 5" xfId="254"/>
    <cellStyle name="40% - Accent5 2 2 5 2" xfId="634"/>
    <cellStyle name="40% - Accent5 2 2 6" xfId="468"/>
    <cellStyle name="40% - Accent5 2 2 6 2" xfId="848"/>
    <cellStyle name="40% - Accent5 2 2 7" xfId="499"/>
    <cellStyle name="40% - Accent5 2 3" xfId="139"/>
    <cellStyle name="40% - Accent5 2 3 2" xfId="376"/>
    <cellStyle name="40% - Accent5 2 3 2 2" xfId="756"/>
    <cellStyle name="40% - Accent5 2 3 3" xfId="269"/>
    <cellStyle name="40% - Accent5 2 3 3 2" xfId="649"/>
    <cellStyle name="40% - Accent5 2 3 4" xfId="514"/>
    <cellStyle name="40% - Accent5 2 4" xfId="171"/>
    <cellStyle name="40% - Accent5 2 4 2" xfId="407"/>
    <cellStyle name="40% - Accent5 2 4 2 2" xfId="787"/>
    <cellStyle name="40% - Accent5 2 4 3" xfId="300"/>
    <cellStyle name="40% - Accent5 2 4 3 2" xfId="680"/>
    <cellStyle name="40% - Accent5 2 4 4" xfId="545"/>
    <cellStyle name="40% - Accent5 2 5" xfId="233"/>
    <cellStyle name="40% - Accent5 2 5 2" xfId="618"/>
    <cellStyle name="40% - Accent5 2 6" xfId="345"/>
    <cellStyle name="40% - Accent5 2 6 2" xfId="725"/>
    <cellStyle name="40% - Accent5 2 7" xfId="204"/>
    <cellStyle name="40% - Accent5 2 7 2" xfId="590"/>
    <cellStyle name="40% - Accent5 2 8" xfId="452"/>
    <cellStyle name="40% - Accent5 2 8 2" xfId="832"/>
    <cellStyle name="40% - Accent5 2 9" xfId="483"/>
    <cellStyle name="40% - Accent5 3" xfId="330"/>
    <cellStyle name="40% - Accent5 3 2" xfId="710"/>
    <cellStyle name="40% - Accent5 4" xfId="437"/>
    <cellStyle name="40% - Accent5 4 2" xfId="817"/>
    <cellStyle name="40% - Accent5 5" xfId="218"/>
    <cellStyle name="40% - Accent5 5 2" xfId="603"/>
    <cellStyle name="40% - Accent5 6" xfId="575"/>
    <cellStyle name="40% - Accent6" xfId="44" builtinId="51" customBuiltin="1"/>
    <cellStyle name="40% - Accent6 2" xfId="70"/>
    <cellStyle name="40% - Accent6 2 2" xfId="122"/>
    <cellStyle name="40% - Accent6 2 2 2" xfId="157"/>
    <cellStyle name="40% - Accent6 2 2 2 2" xfId="393"/>
    <cellStyle name="40% - Accent6 2 2 2 2 2" xfId="773"/>
    <cellStyle name="40% - Accent6 2 2 2 3" xfId="286"/>
    <cellStyle name="40% - Accent6 2 2 2 3 2" xfId="666"/>
    <cellStyle name="40% - Accent6 2 2 2 4" xfId="531"/>
    <cellStyle name="40% - Accent6 2 2 3" xfId="188"/>
    <cellStyle name="40% - Accent6 2 2 3 2" xfId="424"/>
    <cellStyle name="40% - Accent6 2 2 3 2 2" xfId="804"/>
    <cellStyle name="40% - Accent6 2 2 3 3" xfId="317"/>
    <cellStyle name="40% - Accent6 2 2 3 3 2" xfId="697"/>
    <cellStyle name="40% - Accent6 2 2 3 4" xfId="562"/>
    <cellStyle name="40% - Accent6 2 2 4" xfId="362"/>
    <cellStyle name="40% - Accent6 2 2 4 2" xfId="742"/>
    <cellStyle name="40% - Accent6 2 2 5" xfId="255"/>
    <cellStyle name="40% - Accent6 2 2 5 2" xfId="635"/>
    <cellStyle name="40% - Accent6 2 2 6" xfId="469"/>
    <cellStyle name="40% - Accent6 2 2 6 2" xfId="849"/>
    <cellStyle name="40% - Accent6 2 2 7" xfId="500"/>
    <cellStyle name="40% - Accent6 2 3" xfId="140"/>
    <cellStyle name="40% - Accent6 2 3 2" xfId="377"/>
    <cellStyle name="40% - Accent6 2 3 2 2" xfId="757"/>
    <cellStyle name="40% - Accent6 2 3 3" xfId="270"/>
    <cellStyle name="40% - Accent6 2 3 3 2" xfId="650"/>
    <cellStyle name="40% - Accent6 2 3 4" xfId="515"/>
    <cellStyle name="40% - Accent6 2 4" xfId="172"/>
    <cellStyle name="40% - Accent6 2 4 2" xfId="408"/>
    <cellStyle name="40% - Accent6 2 4 2 2" xfId="788"/>
    <cellStyle name="40% - Accent6 2 4 3" xfId="301"/>
    <cellStyle name="40% - Accent6 2 4 3 2" xfId="681"/>
    <cellStyle name="40% - Accent6 2 4 4" xfId="546"/>
    <cellStyle name="40% - Accent6 2 5" xfId="234"/>
    <cellStyle name="40% - Accent6 2 5 2" xfId="619"/>
    <cellStyle name="40% - Accent6 2 6" xfId="346"/>
    <cellStyle name="40% - Accent6 2 6 2" xfId="726"/>
    <cellStyle name="40% - Accent6 2 7" xfId="205"/>
    <cellStyle name="40% - Accent6 2 7 2" xfId="591"/>
    <cellStyle name="40% - Accent6 2 8" xfId="453"/>
    <cellStyle name="40% - Accent6 2 8 2" xfId="833"/>
    <cellStyle name="40% - Accent6 2 9" xfId="484"/>
    <cellStyle name="40% - Accent6 3" xfId="332"/>
    <cellStyle name="40% - Accent6 3 2" xfId="712"/>
    <cellStyle name="40% - Accent6 4" xfId="439"/>
    <cellStyle name="40% - Accent6 4 2" xfId="819"/>
    <cellStyle name="40% - Accent6 5" xfId="220"/>
    <cellStyle name="40% - Accent6 5 2" xfId="605"/>
    <cellStyle name="40% - Accent6 6" xfId="577"/>
    <cellStyle name="60% - Accent1" xfId="25" builtinId="32" customBuiltin="1"/>
    <cellStyle name="60% - Accent1 2" xfId="71"/>
    <cellStyle name="60% - Accent2" xfId="29" builtinId="36" customBuiltin="1"/>
    <cellStyle name="60% - Accent2 2" xfId="72"/>
    <cellStyle name="60% - Accent3" xfId="33" builtinId="40" customBuiltin="1"/>
    <cellStyle name="60% - Accent3 2" xfId="73"/>
    <cellStyle name="60% - Accent4" xfId="37" builtinId="44" customBuiltin="1"/>
    <cellStyle name="60% - Accent4 2" xfId="74"/>
    <cellStyle name="60% - Accent5" xfId="41" builtinId="48" customBuiltin="1"/>
    <cellStyle name="60% - Accent5 2" xfId="75"/>
    <cellStyle name="60% - Accent6" xfId="45" builtinId="52" customBuiltin="1"/>
    <cellStyle name="60% - Accent6 2" xfId="76"/>
    <cellStyle name="Accent1" xfId="22" builtinId="29" customBuiltin="1"/>
    <cellStyle name="Accent1 2" xfId="77"/>
    <cellStyle name="Accent2" xfId="26" builtinId="33" customBuiltin="1"/>
    <cellStyle name="Accent2 2" xfId="78"/>
    <cellStyle name="Accent3" xfId="30" builtinId="37" customBuiltin="1"/>
    <cellStyle name="Accent3 2" xfId="79"/>
    <cellStyle name="Accent4" xfId="34" builtinId="41" customBuiltin="1"/>
    <cellStyle name="Accent4 2" xfId="80"/>
    <cellStyle name="Accent5" xfId="38" builtinId="45" customBuiltin="1"/>
    <cellStyle name="Accent5 2" xfId="81"/>
    <cellStyle name="Accent6" xfId="42" builtinId="49" customBuiltin="1"/>
    <cellStyle name="Accent6 2" xfId="82"/>
    <cellStyle name="Bad" xfId="12" builtinId="27" customBuiltin="1"/>
    <cellStyle name="Bad 2" xfId="83"/>
    <cellStyle name="Calculation" xfId="16" builtinId="22" customBuiltin="1"/>
    <cellStyle name="Calculation 2" xfId="84"/>
    <cellStyle name="Check Cell" xfId="18" builtinId="23" customBuiltin="1"/>
    <cellStyle name="Check Cell 2" xfId="85"/>
    <cellStyle name="Comma 2" xfId="58"/>
    <cellStyle name="Comma0" xfId="47"/>
    <cellStyle name="Currency0" xfId="48"/>
    <cellStyle name="Date" xfId="49"/>
    <cellStyle name="Explanatory Text" xfId="20" builtinId="53" customBuiltin="1"/>
    <cellStyle name="Explanatory Text 2" xfId="86"/>
    <cellStyle name="Fixed" xfId="50"/>
    <cellStyle name="Good" xfId="11" builtinId="26" customBuiltin="1"/>
    <cellStyle name="Good 2" xfId="87"/>
    <cellStyle name="Heading 1" xfId="7" builtinId="16" customBuiltin="1"/>
    <cellStyle name="Heading 1 2" xfId="51"/>
    <cellStyle name="Heading 1 2 2" xfId="88"/>
    <cellStyle name="Heading 2" xfId="8" builtinId="17" customBuiltin="1"/>
    <cellStyle name="Heading 2 2" xfId="52"/>
    <cellStyle name="Heading 2 2 2" xfId="89"/>
    <cellStyle name="Heading 3" xfId="9" builtinId="18" customBuiltin="1"/>
    <cellStyle name="Heading 3 2" xfId="90"/>
    <cellStyle name="Heading 4" xfId="10" builtinId="19" customBuiltin="1"/>
    <cellStyle name="Heading 4 2" xfId="91"/>
    <cellStyle name="Hyperlink 2" xfId="3"/>
    <cellStyle name="Input" xfId="14" builtinId="20" customBuiltin="1"/>
    <cellStyle name="Input 2" xfId="92"/>
    <cellStyle name="Linked Cell" xfId="17" builtinId="24" customBuiltin="1"/>
    <cellStyle name="Linked Cell 2" xfId="93"/>
    <cellStyle name="Neutral" xfId="13" builtinId="28" customBuiltin="1"/>
    <cellStyle name="Neutral 2" xfId="94"/>
    <cellStyle name="Normal" xfId="0" builtinId="0"/>
    <cellStyle name="Normal 2" xfId="1"/>
    <cellStyle name="Normal 2 10" xfId="485"/>
    <cellStyle name="Normal 2 11" xfId="95"/>
    <cellStyle name="Normal 2 2" xfId="96"/>
    <cellStyle name="Normal 2 2 2" xfId="236"/>
    <cellStyle name="Normal 2 2 3" xfId="206"/>
    <cellStyle name="Normal 2 2 3 2" xfId="592"/>
    <cellStyle name="Normal 2 3" xfId="123"/>
    <cellStyle name="Normal 2 3 2" xfId="158"/>
    <cellStyle name="Normal 2 3 2 2" xfId="394"/>
    <cellStyle name="Normal 2 3 2 2 2" xfId="774"/>
    <cellStyle name="Normal 2 3 2 3" xfId="287"/>
    <cellStyle name="Normal 2 3 2 3 2" xfId="667"/>
    <cellStyle name="Normal 2 3 2 4" xfId="532"/>
    <cellStyle name="Normal 2 3 3" xfId="189"/>
    <cellStyle name="Normal 2 3 3 2" xfId="425"/>
    <cellStyle name="Normal 2 3 3 2 2" xfId="805"/>
    <cellStyle name="Normal 2 3 3 3" xfId="318"/>
    <cellStyle name="Normal 2 3 3 3 2" xfId="698"/>
    <cellStyle name="Normal 2 3 3 4" xfId="563"/>
    <cellStyle name="Normal 2 3 4" xfId="363"/>
    <cellStyle name="Normal 2 3 4 2" xfId="743"/>
    <cellStyle name="Normal 2 3 5" xfId="256"/>
    <cellStyle name="Normal 2 3 5 2" xfId="636"/>
    <cellStyle name="Normal 2 3 6" xfId="470"/>
    <cellStyle name="Normal 2 3 6 2" xfId="850"/>
    <cellStyle name="Normal 2 3 7" xfId="501"/>
    <cellStyle name="Normal 2 4" xfId="109"/>
    <cellStyle name="Normal 2 5" xfId="141"/>
    <cellStyle name="Normal 2 5 2" xfId="378"/>
    <cellStyle name="Normal 2 5 2 2" xfId="758"/>
    <cellStyle name="Normal 2 5 3" xfId="271"/>
    <cellStyle name="Normal 2 5 3 2" xfId="651"/>
    <cellStyle name="Normal 2 5 4" xfId="516"/>
    <cellStyle name="Normal 2 6" xfId="173"/>
    <cellStyle name="Normal 2 6 2" xfId="409"/>
    <cellStyle name="Normal 2 6 2 2" xfId="789"/>
    <cellStyle name="Normal 2 6 3" xfId="302"/>
    <cellStyle name="Normal 2 6 3 2" xfId="682"/>
    <cellStyle name="Normal 2 6 4" xfId="547"/>
    <cellStyle name="Normal 2 7" xfId="235"/>
    <cellStyle name="Normal 2 7 2" xfId="620"/>
    <cellStyle name="Normal 2 8" xfId="347"/>
    <cellStyle name="Normal 2 8 2" xfId="727"/>
    <cellStyle name="Normal 2 9" xfId="454"/>
    <cellStyle name="Normal 2 9 2" xfId="834"/>
    <cellStyle name="Normal 3" xfId="2"/>
    <cellStyle name="Normal 3 2" xfId="98"/>
    <cellStyle name="Normal 3 2 2" xfId="125"/>
    <cellStyle name="Normal 3 2 2 2" xfId="159"/>
    <cellStyle name="Normal 3 2 2 2 2" xfId="395"/>
    <cellStyle name="Normal 3 2 2 2 2 2" xfId="775"/>
    <cellStyle name="Normal 3 2 2 2 3" xfId="288"/>
    <cellStyle name="Normal 3 2 2 2 3 2" xfId="668"/>
    <cellStyle name="Normal 3 2 2 2 4" xfId="533"/>
    <cellStyle name="Normal 3 2 2 3" xfId="190"/>
    <cellStyle name="Normal 3 2 2 3 2" xfId="426"/>
    <cellStyle name="Normal 3 2 2 3 2 2" xfId="806"/>
    <cellStyle name="Normal 3 2 2 3 3" xfId="319"/>
    <cellStyle name="Normal 3 2 2 3 3 2" xfId="699"/>
    <cellStyle name="Normal 3 2 2 3 4" xfId="564"/>
    <cellStyle name="Normal 3 2 2 4" xfId="364"/>
    <cellStyle name="Normal 3 2 2 4 2" xfId="744"/>
    <cellStyle name="Normal 3 2 2 5" xfId="257"/>
    <cellStyle name="Normal 3 2 2 5 2" xfId="637"/>
    <cellStyle name="Normal 3 2 2 6" xfId="471"/>
    <cellStyle name="Normal 3 2 2 6 2" xfId="851"/>
    <cellStyle name="Normal 3 2 2 7" xfId="502"/>
    <cellStyle name="Normal 3 2 3" xfId="142"/>
    <cellStyle name="Normal 3 2 3 2" xfId="379"/>
    <cellStyle name="Normal 3 2 3 2 2" xfId="759"/>
    <cellStyle name="Normal 3 2 3 3" xfId="272"/>
    <cellStyle name="Normal 3 2 3 3 2" xfId="652"/>
    <cellStyle name="Normal 3 2 3 4" xfId="517"/>
    <cellStyle name="Normal 3 2 4" xfId="174"/>
    <cellStyle name="Normal 3 2 4 2" xfId="410"/>
    <cellStyle name="Normal 3 2 4 2 2" xfId="790"/>
    <cellStyle name="Normal 3 2 4 3" xfId="303"/>
    <cellStyle name="Normal 3 2 4 3 2" xfId="683"/>
    <cellStyle name="Normal 3 2 4 4" xfId="548"/>
    <cellStyle name="Normal 3 2 5" xfId="348"/>
    <cellStyle name="Normal 3 2 5 2" xfId="728"/>
    <cellStyle name="Normal 3 2 6" xfId="238"/>
    <cellStyle name="Normal 3 2 6 2" xfId="621"/>
    <cellStyle name="Normal 3 2 7" xfId="455"/>
    <cellStyle name="Normal 3 2 7 2" xfId="835"/>
    <cellStyle name="Normal 3 2 8" xfId="486"/>
    <cellStyle name="Normal 3 3" xfId="124"/>
    <cellStyle name="Normal 3 4" xfId="237"/>
    <cellStyle name="Normal 3 5" xfId="97"/>
    <cellStyle name="Normal 4" xfId="4"/>
    <cellStyle name="Normal 4 10" xfId="99"/>
    <cellStyle name="Normal 4 11" xfId="54"/>
    <cellStyle name="Normal 4 12" xfId="46"/>
    <cellStyle name="Normal 4 2" xfId="126"/>
    <cellStyle name="Normal 4 2 2" xfId="160"/>
    <cellStyle name="Normal 4 2 2 2" xfId="396"/>
    <cellStyle name="Normal 4 2 2 2 2" xfId="776"/>
    <cellStyle name="Normal 4 2 2 3" xfId="289"/>
    <cellStyle name="Normal 4 2 2 3 2" xfId="669"/>
    <cellStyle name="Normal 4 2 2 4" xfId="534"/>
    <cellStyle name="Normal 4 2 3" xfId="191"/>
    <cellStyle name="Normal 4 2 3 2" xfId="427"/>
    <cellStyle name="Normal 4 2 3 2 2" xfId="807"/>
    <cellStyle name="Normal 4 2 3 3" xfId="320"/>
    <cellStyle name="Normal 4 2 3 3 2" xfId="700"/>
    <cellStyle name="Normal 4 2 3 4" xfId="565"/>
    <cellStyle name="Normal 4 2 4" xfId="365"/>
    <cellStyle name="Normal 4 2 4 2" xfId="745"/>
    <cellStyle name="Normal 4 2 5" xfId="258"/>
    <cellStyle name="Normal 4 2 5 2" xfId="638"/>
    <cellStyle name="Normal 4 2 6" xfId="472"/>
    <cellStyle name="Normal 4 2 6 2" xfId="852"/>
    <cellStyle name="Normal 4 2 7" xfId="503"/>
    <cellStyle name="Normal 4 3" xfId="143"/>
    <cellStyle name="Normal 4 3 2" xfId="380"/>
    <cellStyle name="Normal 4 3 2 2" xfId="760"/>
    <cellStyle name="Normal 4 3 3" xfId="273"/>
    <cellStyle name="Normal 4 3 3 2" xfId="653"/>
    <cellStyle name="Normal 4 3 4" xfId="518"/>
    <cellStyle name="Normal 4 4" xfId="175"/>
    <cellStyle name="Normal 4 4 2" xfId="411"/>
    <cellStyle name="Normal 4 4 2 2" xfId="791"/>
    <cellStyle name="Normal 4 4 3" xfId="304"/>
    <cellStyle name="Normal 4 4 3 2" xfId="684"/>
    <cellStyle name="Normal 4 4 4" xfId="549"/>
    <cellStyle name="Normal 4 5" xfId="239"/>
    <cellStyle name="Normal 4 5 2" xfId="622"/>
    <cellStyle name="Normal 4 6" xfId="349"/>
    <cellStyle name="Normal 4 6 2" xfId="729"/>
    <cellStyle name="Normal 4 7" xfId="221"/>
    <cellStyle name="Normal 4 7 2" xfId="606"/>
    <cellStyle name="Normal 4 8" xfId="456"/>
    <cellStyle name="Normal 4 8 2" xfId="836"/>
    <cellStyle name="Normal 4 9" xfId="487"/>
    <cellStyle name="Normal 5" xfId="110"/>
    <cellStyle name="Normal 6" xfId="108"/>
    <cellStyle name="Normal 6 2" xfId="145"/>
    <cellStyle name="Normal 6 2 2" xfId="381"/>
    <cellStyle name="Normal 6 2 2 2" xfId="761"/>
    <cellStyle name="Normal 6 2 3" xfId="274"/>
    <cellStyle name="Normal 6 2 3 2" xfId="654"/>
    <cellStyle name="Normal 6 2 4" xfId="519"/>
    <cellStyle name="Normal 6 3" xfId="176"/>
    <cellStyle name="Normal 6 3 2" xfId="412"/>
    <cellStyle name="Normal 6 3 2 2" xfId="792"/>
    <cellStyle name="Normal 6 3 3" xfId="305"/>
    <cellStyle name="Normal 6 3 3 2" xfId="685"/>
    <cellStyle name="Normal 6 3 4" xfId="550"/>
    <cellStyle name="Normal 6 4" xfId="350"/>
    <cellStyle name="Normal 6 4 2" xfId="730"/>
    <cellStyle name="Normal 6 5" xfId="243"/>
    <cellStyle name="Normal 6 5 2" xfId="623"/>
    <cellStyle name="Normal 6 6" xfId="457"/>
    <cellStyle name="Normal 6 6 2" xfId="837"/>
    <cellStyle name="Normal 6 7" xfId="488"/>
    <cellStyle name="Normal 7" xfId="192"/>
    <cellStyle name="Normal 7 2" xfId="440"/>
    <cellStyle name="Normal 7 2 2" xfId="820"/>
    <cellStyle name="Normal 7 3" xfId="333"/>
    <cellStyle name="Normal 7 3 2" xfId="713"/>
    <cellStyle name="Normal 7 4" xfId="578"/>
    <cellStyle name="Normal 8" xfId="55"/>
    <cellStyle name="Normal 9" xfId="853"/>
    <cellStyle name="Normal_Sheet2" xfId="5"/>
    <cellStyle name="Note 2" xfId="100"/>
    <cellStyle name="Note 2 2" xfId="240"/>
    <cellStyle name="Note 2 3" xfId="207"/>
    <cellStyle name="Note 2 3 2" xfId="593"/>
    <cellStyle name="Note 3" xfId="193"/>
    <cellStyle name="Note 3 2" xfId="334"/>
    <cellStyle name="Note 3 2 2" xfId="714"/>
    <cellStyle name="Note 3 3" xfId="441"/>
    <cellStyle name="Note 3 3 2" xfId="821"/>
    <cellStyle name="Note 3 4" xfId="222"/>
    <cellStyle name="Note 3 4 2" xfId="607"/>
    <cellStyle name="Note 3 5" xfId="579"/>
    <cellStyle name="Output" xfId="15" builtinId="21" customBuiltin="1"/>
    <cellStyle name="Output 2" xfId="101"/>
    <cellStyle name="Percent 2" xfId="57"/>
    <cellStyle name="Percent 2 2" xfId="107"/>
    <cellStyle name="Percent 2 2 2" xfId="144"/>
    <cellStyle name="Percent 2 3" xfId="128"/>
    <cellStyle name="Percent 2 4" xfId="241"/>
    <cellStyle name="Percent 2 5" xfId="103"/>
    <cellStyle name="Percent 3" xfId="106"/>
    <cellStyle name="Percent 3 2" xfId="127"/>
    <cellStyle name="Percent 3 3" xfId="242"/>
    <cellStyle name="Percent 4" xfId="208"/>
    <cellStyle name="Percent 5" xfId="102"/>
    <cellStyle name="Percent 6" xfId="56"/>
    <cellStyle name="Title" xfId="6" builtinId="15" customBuiltin="1"/>
    <cellStyle name="Total" xfId="21" builtinId="25" customBuiltin="1"/>
    <cellStyle name="Total 2" xfId="53"/>
    <cellStyle name="Total 2 2" xfId="104"/>
    <cellStyle name="Warning Text" xfId="19" builtinId="11" customBuiltin="1"/>
    <cellStyle name="Warning Text 2" xfId="10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33</xdr:row>
      <xdr:rowOff>28575</xdr:rowOff>
    </xdr:from>
    <xdr:to>
      <xdr:col>11</xdr:col>
      <xdr:colOff>219075</xdr:colOff>
      <xdr:row>46</xdr:row>
      <xdr:rowOff>123825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86850" y="13192125"/>
          <a:ext cx="5038725" cy="3657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topLeftCell="A5" workbookViewId="0">
      <selection activeCell="C24" sqref="C24"/>
    </sheetView>
  </sheetViews>
  <sheetFormatPr defaultColWidth="25.140625" defaultRowHeight="15" x14ac:dyDescent="0.25"/>
  <cols>
    <col min="1" max="1" width="20.85546875" style="114" customWidth="1"/>
    <col min="2" max="2" width="9.42578125" style="69" customWidth="1"/>
    <col min="3" max="3" width="121.140625" style="10" customWidth="1"/>
    <col min="4" max="16384" width="25.140625" style="69"/>
  </cols>
  <sheetData>
    <row r="1" spans="1:3" x14ac:dyDescent="0.25">
      <c r="A1" s="87" t="s">
        <v>315</v>
      </c>
      <c r="B1" s="110"/>
      <c r="C1" s="111"/>
    </row>
    <row r="2" spans="1:3" x14ac:dyDescent="0.25">
      <c r="A2" s="87" t="s">
        <v>23</v>
      </c>
      <c r="B2" s="111"/>
      <c r="C2" s="111"/>
    </row>
    <row r="3" spans="1:3" ht="64.5" x14ac:dyDescent="0.25">
      <c r="A3" s="86" t="s">
        <v>38</v>
      </c>
      <c r="B3" s="111"/>
      <c r="C3" s="112" t="s">
        <v>316</v>
      </c>
    </row>
    <row r="4" spans="1:3" ht="48" customHeight="1" x14ac:dyDescent="0.25">
      <c r="A4" s="87" t="s">
        <v>276</v>
      </c>
      <c r="B4" s="111"/>
      <c r="C4" s="112" t="s">
        <v>317</v>
      </c>
    </row>
    <row r="5" spans="1:3" x14ac:dyDescent="0.25">
      <c r="A5" s="87" t="s">
        <v>318</v>
      </c>
      <c r="B5" s="111"/>
      <c r="C5" s="112"/>
    </row>
    <row r="6" spans="1:3" ht="30" x14ac:dyDescent="0.25">
      <c r="A6" s="86" t="s">
        <v>84</v>
      </c>
      <c r="B6" s="111"/>
      <c r="C6" s="112" t="s">
        <v>126</v>
      </c>
    </row>
    <row r="7" spans="1:3" x14ac:dyDescent="0.25">
      <c r="A7" s="85" t="s">
        <v>64</v>
      </c>
      <c r="B7" s="113" t="s">
        <v>63</v>
      </c>
      <c r="C7" s="113" t="s">
        <v>65</v>
      </c>
    </row>
    <row r="8" spans="1:3" x14ac:dyDescent="0.25">
      <c r="A8" s="86" t="s">
        <v>0</v>
      </c>
      <c r="B8" s="111" t="s">
        <v>67</v>
      </c>
      <c r="C8" s="111" t="s">
        <v>66</v>
      </c>
    </row>
    <row r="9" spans="1:3" ht="30" x14ac:dyDescent="0.25">
      <c r="A9" s="86" t="s">
        <v>15</v>
      </c>
      <c r="B9" s="111" t="s">
        <v>68</v>
      </c>
      <c r="C9" s="112" t="s">
        <v>127</v>
      </c>
    </row>
    <row r="10" spans="1:3" ht="30" x14ac:dyDescent="0.25">
      <c r="A10" s="86" t="s">
        <v>16</v>
      </c>
      <c r="B10" s="111" t="s">
        <v>73</v>
      </c>
      <c r="C10" s="111" t="s">
        <v>24</v>
      </c>
    </row>
    <row r="11" spans="1:3" ht="60" x14ac:dyDescent="0.25">
      <c r="A11" s="86" t="s">
        <v>37</v>
      </c>
      <c r="B11" s="111" t="s">
        <v>128</v>
      </c>
      <c r="C11" s="122" t="s">
        <v>320</v>
      </c>
    </row>
    <row r="12" spans="1:3" x14ac:dyDescent="0.25">
      <c r="A12" s="86"/>
      <c r="B12" s="111" t="s">
        <v>148</v>
      </c>
      <c r="C12" s="111"/>
    </row>
    <row r="13" spans="1:3" x14ac:dyDescent="0.25">
      <c r="A13" s="86" t="s">
        <v>31</v>
      </c>
      <c r="B13" s="111" t="s">
        <v>69</v>
      </c>
      <c r="C13" s="111" t="s">
        <v>32</v>
      </c>
    </row>
    <row r="14" spans="1:3" x14ac:dyDescent="0.25">
      <c r="A14" s="86" t="s">
        <v>33</v>
      </c>
      <c r="B14" s="111" t="s">
        <v>70</v>
      </c>
      <c r="C14" s="111" t="s">
        <v>34</v>
      </c>
    </row>
    <row r="15" spans="1:3" x14ac:dyDescent="0.25">
      <c r="A15" s="86" t="s">
        <v>35</v>
      </c>
      <c r="B15" s="111" t="s">
        <v>71</v>
      </c>
      <c r="C15" s="111" t="s">
        <v>36</v>
      </c>
    </row>
    <row r="16" spans="1:3" x14ac:dyDescent="0.25">
      <c r="A16" s="86" t="s">
        <v>44</v>
      </c>
      <c r="B16" s="111" t="s">
        <v>72</v>
      </c>
      <c r="C16" s="111" t="s">
        <v>277</v>
      </c>
    </row>
    <row r="17" spans="1:3" x14ac:dyDescent="0.25">
      <c r="A17" s="86" t="s">
        <v>150</v>
      </c>
      <c r="B17" s="111" t="s">
        <v>129</v>
      </c>
      <c r="C17" s="111" t="s">
        <v>278</v>
      </c>
    </row>
    <row r="18" spans="1:3" ht="45" x14ac:dyDescent="0.25">
      <c r="A18" s="86" t="s">
        <v>41</v>
      </c>
      <c r="B18" s="111" t="s">
        <v>149</v>
      </c>
      <c r="C18" s="111" t="s">
        <v>285</v>
      </c>
    </row>
    <row r="19" spans="1:3" x14ac:dyDescent="0.25">
      <c r="A19" s="86"/>
      <c r="B19" s="111" t="s">
        <v>130</v>
      </c>
      <c r="C19" s="111"/>
    </row>
    <row r="20" spans="1:3" ht="45" x14ac:dyDescent="0.25">
      <c r="A20" s="86" t="s">
        <v>2</v>
      </c>
      <c r="B20" s="111" t="s">
        <v>131</v>
      </c>
      <c r="C20" s="111" t="s">
        <v>25</v>
      </c>
    </row>
    <row r="21" spans="1:3" ht="60" x14ac:dyDescent="0.25">
      <c r="A21" s="86" t="s">
        <v>5</v>
      </c>
      <c r="B21" s="111" t="s">
        <v>132</v>
      </c>
      <c r="C21" s="111" t="s">
        <v>89</v>
      </c>
    </row>
    <row r="22" spans="1:3" ht="30" x14ac:dyDescent="0.25">
      <c r="A22" s="86" t="s">
        <v>6</v>
      </c>
      <c r="B22" s="111" t="s">
        <v>133</v>
      </c>
      <c r="C22" s="111" t="s">
        <v>90</v>
      </c>
    </row>
    <row r="23" spans="1:3" ht="30" x14ac:dyDescent="0.25">
      <c r="A23" s="86" t="s">
        <v>7</v>
      </c>
      <c r="B23" s="111" t="s">
        <v>134</v>
      </c>
      <c r="C23" s="111" t="s">
        <v>27</v>
      </c>
    </row>
    <row r="24" spans="1:3" ht="75" x14ac:dyDescent="0.25">
      <c r="A24" s="86" t="s">
        <v>4</v>
      </c>
      <c r="B24" s="111" t="s">
        <v>135</v>
      </c>
      <c r="C24" s="122" t="s">
        <v>321</v>
      </c>
    </row>
    <row r="25" spans="1:3" ht="30" x14ac:dyDescent="0.25">
      <c r="A25" s="86" t="s">
        <v>17</v>
      </c>
      <c r="B25" s="111" t="s">
        <v>136</v>
      </c>
      <c r="C25" s="111" t="s">
        <v>30</v>
      </c>
    </row>
    <row r="26" spans="1:3" ht="30" x14ac:dyDescent="0.25">
      <c r="A26" s="86" t="s">
        <v>28</v>
      </c>
      <c r="B26" s="111" t="s">
        <v>93</v>
      </c>
      <c r="C26" s="111" t="s">
        <v>29</v>
      </c>
    </row>
    <row r="27" spans="1:3" ht="30" x14ac:dyDescent="0.25">
      <c r="A27" s="86" t="s">
        <v>74</v>
      </c>
      <c r="B27" s="111" t="s">
        <v>279</v>
      </c>
      <c r="C27" s="111" t="s">
        <v>75</v>
      </c>
    </row>
    <row r="28" spans="1:3" x14ac:dyDescent="0.25">
      <c r="A28" s="86"/>
      <c r="B28" s="111" t="s">
        <v>138</v>
      </c>
      <c r="C28" s="111"/>
    </row>
    <row r="29" spans="1:3" ht="30" x14ac:dyDescent="0.25">
      <c r="A29" s="111" t="s">
        <v>137</v>
      </c>
      <c r="B29" s="111" t="s">
        <v>141</v>
      </c>
      <c r="C29" s="111" t="s">
        <v>139</v>
      </c>
    </row>
    <row r="30" spans="1:3" ht="30" x14ac:dyDescent="0.25">
      <c r="A30" s="111" t="s">
        <v>140</v>
      </c>
      <c r="B30" s="111" t="s">
        <v>143</v>
      </c>
      <c r="C30" s="111" t="s">
        <v>142</v>
      </c>
    </row>
    <row r="31" spans="1:3" ht="30" x14ac:dyDescent="0.25">
      <c r="A31" s="111" t="s">
        <v>137</v>
      </c>
      <c r="B31" s="111" t="s">
        <v>145</v>
      </c>
      <c r="C31" s="111" t="s">
        <v>144</v>
      </c>
    </row>
    <row r="32" spans="1:3" ht="30" x14ac:dyDescent="0.25">
      <c r="A32" s="111" t="s">
        <v>140</v>
      </c>
      <c r="B32" s="111" t="s">
        <v>280</v>
      </c>
      <c r="C32" s="111" t="s">
        <v>146</v>
      </c>
    </row>
    <row r="34" spans="1:3" ht="45" x14ac:dyDescent="0.25">
      <c r="A34" s="87" t="s">
        <v>281</v>
      </c>
      <c r="B34" s="10"/>
      <c r="C34" s="68" t="s">
        <v>314</v>
      </c>
    </row>
    <row r="35" spans="1:3" x14ac:dyDescent="0.25">
      <c r="A35" s="10"/>
      <c r="C35" s="68"/>
    </row>
    <row r="36" spans="1:3" ht="30" x14ac:dyDescent="0.25">
      <c r="A36" s="67" t="s">
        <v>282</v>
      </c>
      <c r="C36" s="68" t="s">
        <v>283</v>
      </c>
    </row>
    <row r="37" spans="1:3" x14ac:dyDescent="0.25">
      <c r="A37" s="10"/>
      <c r="C37" s="68"/>
    </row>
    <row r="38" spans="1:3" x14ac:dyDescent="0.25">
      <c r="A38" s="10"/>
      <c r="C38" s="68"/>
    </row>
    <row r="39" spans="1:3" x14ac:dyDescent="0.25">
      <c r="A39" s="67" t="s">
        <v>39</v>
      </c>
      <c r="C39" s="68"/>
    </row>
    <row r="40" spans="1:3" ht="30" x14ac:dyDescent="0.25">
      <c r="A40" s="10"/>
      <c r="C40" s="68" t="s">
        <v>284</v>
      </c>
    </row>
    <row r="41" spans="1:3" ht="25.5" x14ac:dyDescent="0.25">
      <c r="A41" s="10"/>
      <c r="C41" s="115" t="s">
        <v>40</v>
      </c>
    </row>
    <row r="42" spans="1:3" ht="30" x14ac:dyDescent="0.25">
      <c r="A42" s="10"/>
      <c r="C42" s="68" t="s">
        <v>26</v>
      </c>
    </row>
    <row r="43" spans="1:3" x14ac:dyDescent="0.25">
      <c r="A43" s="10"/>
      <c r="C43" s="68"/>
    </row>
    <row r="44" spans="1:3" x14ac:dyDescent="0.25">
      <c r="A44" s="10"/>
      <c r="C44" s="68"/>
    </row>
    <row r="45" spans="1:3" x14ac:dyDescent="0.25">
      <c r="A45" s="10"/>
      <c r="C45" s="68"/>
    </row>
    <row r="46" spans="1:3" x14ac:dyDescent="0.25">
      <c r="A46" s="69"/>
      <c r="C46" s="68"/>
    </row>
    <row r="47" spans="1:3" x14ac:dyDescent="0.25">
      <c r="A47" s="69"/>
      <c r="C47" s="68"/>
    </row>
    <row r="48" spans="1:3" x14ac:dyDescent="0.25">
      <c r="A48" s="69"/>
      <c r="C48" s="68"/>
    </row>
    <row r="49" spans="1:3" x14ac:dyDescent="0.25">
      <c r="A49" s="69"/>
      <c r="C49" s="68"/>
    </row>
    <row r="50" spans="1:3" x14ac:dyDescent="0.25">
      <c r="A50" s="69"/>
      <c r="C50" s="68"/>
    </row>
    <row r="51" spans="1:3" x14ac:dyDescent="0.25">
      <c r="A51" s="69"/>
      <c r="C51" s="68"/>
    </row>
    <row r="52" spans="1:3" x14ac:dyDescent="0.25">
      <c r="A52" s="69"/>
      <c r="C52" s="68"/>
    </row>
    <row r="53" spans="1:3" x14ac:dyDescent="0.25">
      <c r="A53" s="69"/>
      <c r="C53" s="68"/>
    </row>
    <row r="54" spans="1:3" x14ac:dyDescent="0.25">
      <c r="A54" s="69"/>
    </row>
    <row r="55" spans="1:3" x14ac:dyDescent="0.25">
      <c r="A55" s="69"/>
    </row>
    <row r="56" spans="1:3" x14ac:dyDescent="0.25">
      <c r="A56" s="69"/>
    </row>
    <row r="57" spans="1:3" x14ac:dyDescent="0.25">
      <c r="A57" s="69"/>
    </row>
    <row r="58" spans="1:3" x14ac:dyDescent="0.25">
      <c r="A58" s="69"/>
    </row>
    <row r="59" spans="1:3" x14ac:dyDescent="0.25">
      <c r="A59" s="69"/>
    </row>
    <row r="60" spans="1:3" x14ac:dyDescent="0.25">
      <c r="A60" s="69"/>
    </row>
    <row r="61" spans="1:3" x14ac:dyDescent="0.25">
      <c r="A61" s="69"/>
    </row>
    <row r="62" spans="1:3" x14ac:dyDescent="0.25">
      <c r="A62" s="69"/>
    </row>
    <row r="63" spans="1:3" x14ac:dyDescent="0.25">
      <c r="A63" s="69"/>
    </row>
    <row r="64" spans="1:3" x14ac:dyDescent="0.25">
      <c r="A64" s="69"/>
    </row>
    <row r="65" spans="1:1" x14ac:dyDescent="0.25">
      <c r="A65" s="69"/>
    </row>
    <row r="66" spans="1:1" x14ac:dyDescent="0.25">
      <c r="A66" s="69"/>
    </row>
    <row r="67" spans="1:1" x14ac:dyDescent="0.25">
      <c r="A67" s="69"/>
    </row>
    <row r="68" spans="1:1" x14ac:dyDescent="0.25">
      <c r="A68" s="6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84"/>
  <sheetViews>
    <sheetView workbookViewId="0">
      <pane xSplit="1" ySplit="4" topLeftCell="B5" activePane="bottomRight" state="frozen"/>
      <selection pane="topRight" activeCell="B1" sqref="B1"/>
      <selection pane="bottomLeft" activeCell="A5" sqref="A5"/>
      <selection pane="bottomRight" activeCell="T178" sqref="T178:W179"/>
    </sheetView>
  </sheetViews>
  <sheetFormatPr defaultRowHeight="15" x14ac:dyDescent="0.25"/>
  <cols>
    <col min="1" max="1" width="6.42578125" customWidth="1"/>
    <col min="2" max="2" width="8" customWidth="1"/>
    <col min="3" max="3" width="7.140625" customWidth="1"/>
    <col min="4" max="4" width="3" customWidth="1"/>
    <col min="5" max="11" width="8.7109375" style="11" customWidth="1"/>
    <col min="12" max="12" width="2.28515625" style="18" customWidth="1"/>
    <col min="13" max="13" width="9" style="11" customWidth="1"/>
    <col min="14" max="15" width="8" style="11" customWidth="1"/>
    <col min="16" max="16" width="6.42578125" style="11" customWidth="1"/>
    <col min="17" max="17" width="6.42578125" style="69" customWidth="1"/>
    <col min="18" max="18" width="9.140625" style="11"/>
    <col min="19" max="19" width="2.42578125" style="18" customWidth="1"/>
    <col min="20" max="20" width="8.42578125" customWidth="1"/>
    <col min="21" max="21" width="8.28515625" customWidth="1"/>
    <col min="22" max="22" width="7.7109375" customWidth="1"/>
    <col min="23" max="24" width="8.28515625" customWidth="1"/>
    <col min="25" max="25" width="9.28515625" customWidth="1"/>
    <col min="26" max="26" width="8.28515625" customWidth="1"/>
    <col min="27" max="27" width="8.28515625" style="11" customWidth="1"/>
    <col min="28" max="28" width="2.42578125" customWidth="1"/>
    <col min="33" max="33" width="5.140625" customWidth="1"/>
  </cols>
  <sheetData>
    <row r="1" spans="1:34" ht="15.75" x14ac:dyDescent="0.25">
      <c r="A1" s="40" t="s">
        <v>91</v>
      </c>
      <c r="G1" s="40" t="s">
        <v>1</v>
      </c>
    </row>
    <row r="2" spans="1:34" x14ac:dyDescent="0.25">
      <c r="B2" s="46" t="s">
        <v>117</v>
      </c>
      <c r="D2" s="60"/>
      <c r="E2" s="116" t="s">
        <v>319</v>
      </c>
      <c r="L2" s="62"/>
      <c r="M2" s="46" t="s">
        <v>118</v>
      </c>
      <c r="S2" s="62"/>
      <c r="T2" s="46" t="s">
        <v>119</v>
      </c>
      <c r="AB2" s="60"/>
      <c r="AC2" s="46" t="s">
        <v>121</v>
      </c>
    </row>
    <row r="3" spans="1:34" x14ac:dyDescent="0.25">
      <c r="A3" s="1" t="s">
        <v>0</v>
      </c>
      <c r="B3" s="52" t="s">
        <v>15</v>
      </c>
      <c r="C3" s="1" t="s">
        <v>16</v>
      </c>
      <c r="D3" s="60"/>
      <c r="E3" s="52" t="s">
        <v>18</v>
      </c>
      <c r="F3" s="52" t="s">
        <v>19</v>
      </c>
      <c r="G3" s="52" t="s">
        <v>20</v>
      </c>
      <c r="H3" s="52" t="s">
        <v>21</v>
      </c>
      <c r="I3" s="52" t="s">
        <v>77</v>
      </c>
      <c r="J3" s="52" t="s">
        <v>78</v>
      </c>
      <c r="K3" s="52" t="s">
        <v>79</v>
      </c>
      <c r="L3" s="58"/>
      <c r="M3" s="47" t="s">
        <v>9</v>
      </c>
      <c r="N3" s="47" t="s">
        <v>11</v>
      </c>
      <c r="O3" s="47" t="s">
        <v>13</v>
      </c>
      <c r="P3" s="47" t="s">
        <v>44</v>
      </c>
      <c r="Q3" s="47" t="s">
        <v>150</v>
      </c>
      <c r="R3" s="47" t="s">
        <v>41</v>
      </c>
      <c r="S3" s="58"/>
      <c r="T3" s="47" t="s">
        <v>2</v>
      </c>
      <c r="U3" s="47" t="s">
        <v>5</v>
      </c>
      <c r="V3" s="47" t="s">
        <v>6</v>
      </c>
      <c r="W3" s="47" t="s">
        <v>7</v>
      </c>
      <c r="X3" s="47" t="s">
        <v>4</v>
      </c>
      <c r="Y3" s="47" t="s">
        <v>17</v>
      </c>
      <c r="Z3" s="47" t="s">
        <v>8</v>
      </c>
      <c r="AA3" s="47" t="s">
        <v>74</v>
      </c>
      <c r="AB3" s="60"/>
      <c r="AC3" s="50" t="s">
        <v>124</v>
      </c>
      <c r="AE3" s="50" t="s">
        <v>125</v>
      </c>
      <c r="AF3" s="56"/>
    </row>
    <row r="4" spans="1:34" x14ac:dyDescent="0.25">
      <c r="B4" s="54" t="s">
        <v>3</v>
      </c>
      <c r="C4" s="2" t="s">
        <v>3</v>
      </c>
      <c r="D4" s="60"/>
      <c r="E4" s="53" t="s">
        <v>22</v>
      </c>
      <c r="F4" s="53" t="s">
        <v>22</v>
      </c>
      <c r="G4" s="53" t="s">
        <v>22</v>
      </c>
      <c r="H4" s="53" t="s">
        <v>22</v>
      </c>
      <c r="I4" s="53" t="s">
        <v>22</v>
      </c>
      <c r="J4" s="53" t="s">
        <v>22</v>
      </c>
      <c r="K4" s="53" t="s">
        <v>22</v>
      </c>
      <c r="L4" s="59"/>
      <c r="M4" s="48" t="s">
        <v>10</v>
      </c>
      <c r="N4" s="48" t="s">
        <v>12</v>
      </c>
      <c r="O4" s="48" t="s">
        <v>14</v>
      </c>
      <c r="P4" s="48"/>
      <c r="Q4" s="48" t="s">
        <v>151</v>
      </c>
      <c r="R4" s="48" t="s">
        <v>42</v>
      </c>
      <c r="S4" s="59"/>
      <c r="T4" s="49" t="s">
        <v>3</v>
      </c>
      <c r="U4" s="49"/>
      <c r="V4" s="49"/>
      <c r="W4" s="49" t="s">
        <v>3</v>
      </c>
      <c r="X4" s="49" t="s">
        <v>3</v>
      </c>
      <c r="Y4" s="49" t="s">
        <v>3</v>
      </c>
      <c r="Z4" s="49" t="s">
        <v>3</v>
      </c>
      <c r="AA4" s="61" t="s">
        <v>3</v>
      </c>
      <c r="AB4" s="60"/>
      <c r="AC4" s="51" t="s">
        <v>122</v>
      </c>
      <c r="AD4" s="51" t="s">
        <v>123</v>
      </c>
      <c r="AE4" s="51" t="s">
        <v>122</v>
      </c>
      <c r="AF4" s="57" t="s">
        <v>123</v>
      </c>
      <c r="AG4" s="55"/>
    </row>
    <row r="5" spans="1:34" x14ac:dyDescent="0.25">
      <c r="A5" s="33">
        <v>130</v>
      </c>
      <c r="B5" s="24"/>
      <c r="C5" s="25"/>
      <c r="E5" s="22"/>
      <c r="F5" s="22"/>
      <c r="G5" s="22"/>
      <c r="H5" s="22"/>
      <c r="I5" s="22"/>
      <c r="J5" s="22"/>
      <c r="K5" s="22"/>
      <c r="L5" s="22"/>
      <c r="M5" s="74"/>
      <c r="N5" s="4">
        <v>50</v>
      </c>
      <c r="O5" s="45">
        <v>0</v>
      </c>
      <c r="P5" s="34"/>
      <c r="Q5" s="72"/>
      <c r="R5" s="79">
        <v>100</v>
      </c>
      <c r="S5" s="22"/>
      <c r="T5" s="26">
        <v>6.4293265342712402</v>
      </c>
      <c r="U5" s="9">
        <v>0.18</v>
      </c>
      <c r="V5" s="9">
        <v>1</v>
      </c>
      <c r="W5" s="9">
        <v>1.1572787761688232</v>
      </c>
      <c r="X5" s="9">
        <v>0</v>
      </c>
      <c r="Y5" s="14">
        <v>0</v>
      </c>
      <c r="Z5" s="9">
        <f t="shared" ref="Z5:Z27" si="0">W5+X5</f>
        <v>1.1572787761688232</v>
      </c>
      <c r="AA5" s="35"/>
      <c r="AB5" s="11"/>
      <c r="AC5" s="3">
        <v>70</v>
      </c>
      <c r="AD5" s="36" t="s">
        <v>120</v>
      </c>
      <c r="AE5" s="3">
        <v>6</v>
      </c>
      <c r="AF5" s="36"/>
      <c r="AG5" s="69"/>
      <c r="AH5" s="69"/>
    </row>
    <row r="6" spans="1:34" x14ac:dyDescent="0.25">
      <c r="A6" s="33">
        <v>131</v>
      </c>
      <c r="B6" s="20">
        <v>20</v>
      </c>
      <c r="C6" s="25"/>
      <c r="E6" s="22"/>
      <c r="F6" s="22"/>
      <c r="G6" s="22"/>
      <c r="H6" s="22"/>
      <c r="I6" s="22"/>
      <c r="J6" s="22"/>
      <c r="K6" s="22"/>
      <c r="L6" s="22"/>
      <c r="M6" s="29" t="s">
        <v>94</v>
      </c>
      <c r="N6" s="4">
        <v>50</v>
      </c>
      <c r="O6" s="5">
        <v>0</v>
      </c>
      <c r="P6" s="34"/>
      <c r="Q6" s="72"/>
      <c r="R6" s="26">
        <v>26.6</v>
      </c>
      <c r="S6" s="22"/>
      <c r="T6" s="26">
        <v>1.5948646068572998</v>
      </c>
      <c r="U6" s="9">
        <v>0.18</v>
      </c>
      <c r="V6" s="9">
        <v>0.12387212191887641</v>
      </c>
      <c r="W6" s="9">
        <v>3.5560667344451097E-2</v>
      </c>
      <c r="X6" s="9">
        <v>1.5593039395128487</v>
      </c>
      <c r="Y6" s="14">
        <v>0</v>
      </c>
      <c r="Z6" s="9">
        <f t="shared" si="0"/>
        <v>1.5948646068572998</v>
      </c>
      <c r="AA6" s="35"/>
      <c r="AB6" s="11"/>
      <c r="AC6" s="3">
        <v>59.035560667344456</v>
      </c>
      <c r="AD6" s="36" t="s">
        <v>120</v>
      </c>
      <c r="AE6" s="3">
        <v>0</v>
      </c>
      <c r="AF6" s="36" t="s">
        <v>120</v>
      </c>
      <c r="AG6" s="69"/>
      <c r="AH6" s="69"/>
    </row>
    <row r="7" spans="1:34" x14ac:dyDescent="0.25">
      <c r="A7" s="33">
        <v>132</v>
      </c>
      <c r="B7" s="20">
        <v>7</v>
      </c>
      <c r="C7" s="25"/>
      <c r="E7" s="22"/>
      <c r="F7" s="22"/>
      <c r="G7" s="22"/>
      <c r="H7" s="22"/>
      <c r="I7" s="22"/>
      <c r="J7" s="22"/>
      <c r="K7" s="22"/>
      <c r="L7" s="22"/>
      <c r="M7" s="74"/>
      <c r="N7" s="4">
        <v>50</v>
      </c>
      <c r="O7" s="5">
        <v>0</v>
      </c>
      <c r="P7" s="34"/>
      <c r="Q7" s="72"/>
      <c r="R7" s="22"/>
      <c r="S7" s="22"/>
      <c r="T7" s="26">
        <v>1.4009907245635986</v>
      </c>
      <c r="U7" s="9">
        <v>0.18</v>
      </c>
      <c r="V7" s="9">
        <v>1</v>
      </c>
      <c r="W7" s="9">
        <v>0.25217833042144777</v>
      </c>
      <c r="X7" s="9">
        <v>1.1488123941421509</v>
      </c>
      <c r="Y7" s="14">
        <v>0</v>
      </c>
      <c r="Z7" s="9">
        <f t="shared" si="0"/>
        <v>1.4009907245635986</v>
      </c>
      <c r="AA7" s="35"/>
      <c r="AB7" s="11"/>
      <c r="AC7" s="3">
        <v>49.686551391908054</v>
      </c>
      <c r="AD7" s="36" t="s">
        <v>120</v>
      </c>
      <c r="AE7" s="3">
        <v>0</v>
      </c>
      <c r="AF7" s="36" t="s">
        <v>120</v>
      </c>
      <c r="AG7" s="69"/>
      <c r="AH7" s="69"/>
    </row>
    <row r="8" spans="1:34" x14ac:dyDescent="0.25">
      <c r="A8" s="33">
        <v>133</v>
      </c>
      <c r="B8" s="24"/>
      <c r="C8" s="25"/>
      <c r="E8" s="22"/>
      <c r="F8" s="22"/>
      <c r="G8" s="22"/>
      <c r="H8" s="22"/>
      <c r="I8" s="22"/>
      <c r="J8" s="22"/>
      <c r="K8" s="22"/>
      <c r="L8" s="22"/>
      <c r="M8" s="74"/>
      <c r="N8" s="4">
        <v>50</v>
      </c>
      <c r="O8" s="5">
        <v>0</v>
      </c>
      <c r="P8" s="34"/>
      <c r="Q8" s="72"/>
      <c r="R8" s="22"/>
      <c r="S8" s="22"/>
      <c r="T8" s="26">
        <v>4.1616353988647461</v>
      </c>
      <c r="U8" s="9">
        <v>0.18</v>
      </c>
      <c r="V8" s="9">
        <v>1</v>
      </c>
      <c r="W8" s="9">
        <v>0.7490943717956543</v>
      </c>
      <c r="X8" s="9">
        <v>3.4125410270690919</v>
      </c>
      <c r="Y8" s="14">
        <v>0</v>
      </c>
      <c r="Z8" s="9">
        <f t="shared" si="0"/>
        <v>4.1616353988647461</v>
      </c>
      <c r="AA8" s="35"/>
      <c r="AB8" s="11"/>
      <c r="AC8" s="3">
        <v>50.435645763703711</v>
      </c>
      <c r="AD8" s="36" t="s">
        <v>120</v>
      </c>
      <c r="AE8" s="3">
        <v>0.7490943717956543</v>
      </c>
      <c r="AF8" s="36" t="s">
        <v>120</v>
      </c>
      <c r="AG8" s="69"/>
      <c r="AH8" s="69"/>
    </row>
    <row r="9" spans="1:34" x14ac:dyDescent="0.25">
      <c r="A9" s="33">
        <v>134</v>
      </c>
      <c r="B9" s="20">
        <v>2</v>
      </c>
      <c r="C9" s="25"/>
      <c r="E9" s="22"/>
      <c r="F9" s="22"/>
      <c r="G9" s="22"/>
      <c r="H9" s="22"/>
      <c r="I9" s="22"/>
      <c r="J9" s="22"/>
      <c r="K9" s="22"/>
      <c r="L9" s="22"/>
      <c r="M9" s="74"/>
      <c r="N9" s="4">
        <v>50</v>
      </c>
      <c r="O9" s="5">
        <v>0</v>
      </c>
      <c r="P9" s="34"/>
      <c r="Q9" s="72"/>
      <c r="R9" s="22"/>
      <c r="S9" s="22"/>
      <c r="T9" s="26">
        <v>4.4591131210327148</v>
      </c>
      <c r="U9" s="9">
        <v>0.18</v>
      </c>
      <c r="V9" s="9">
        <v>1</v>
      </c>
      <c r="W9" s="9">
        <v>0.8026403617858886</v>
      </c>
      <c r="X9" s="9">
        <v>1.7781550334180598</v>
      </c>
      <c r="Y9" s="14">
        <v>0</v>
      </c>
      <c r="Z9" s="9">
        <f t="shared" si="0"/>
        <v>2.5807953952039484</v>
      </c>
      <c r="AA9" s="35"/>
      <c r="AB9" s="11"/>
      <c r="AC9" s="3">
        <v>50.738286125489601</v>
      </c>
      <c r="AD9" s="36" t="s">
        <v>120</v>
      </c>
      <c r="AE9" s="3">
        <v>1.0517347335815428</v>
      </c>
      <c r="AF9" s="36" t="s">
        <v>120</v>
      </c>
      <c r="AG9" s="69"/>
      <c r="AH9" s="69"/>
    </row>
    <row r="10" spans="1:34" x14ac:dyDescent="0.25">
      <c r="A10" s="33">
        <v>135</v>
      </c>
      <c r="B10" s="20">
        <v>2</v>
      </c>
      <c r="C10" s="25"/>
      <c r="E10" s="22"/>
      <c r="F10" s="22"/>
      <c r="G10" s="22"/>
      <c r="H10" s="22"/>
      <c r="I10" s="22"/>
      <c r="J10" s="22"/>
      <c r="K10" s="22"/>
      <c r="L10" s="22"/>
      <c r="M10" s="74"/>
      <c r="N10" s="4">
        <v>50</v>
      </c>
      <c r="O10" s="5">
        <v>0</v>
      </c>
      <c r="P10" s="34"/>
      <c r="Q10" s="72"/>
      <c r="R10" s="22"/>
      <c r="S10" s="22"/>
      <c r="T10" s="26">
        <v>3.1472861766815186</v>
      </c>
      <c r="U10" s="9">
        <v>0.18</v>
      </c>
      <c r="V10" s="9">
        <v>1</v>
      </c>
      <c r="W10" s="9">
        <v>0.56651151180267334</v>
      </c>
      <c r="X10" s="9">
        <v>1.5</v>
      </c>
      <c r="Y10" s="14">
        <v>0</v>
      </c>
      <c r="Z10" s="9">
        <f t="shared" si="0"/>
        <v>2.0665115118026733</v>
      </c>
      <c r="AA10" s="35"/>
      <c r="AB10" s="11"/>
      <c r="AC10" s="3">
        <v>50.804797637292275</v>
      </c>
      <c r="AD10" s="36" t="s">
        <v>120</v>
      </c>
      <c r="AE10" s="3">
        <v>1.1182462453842161</v>
      </c>
      <c r="AF10" s="36" t="s">
        <v>120</v>
      </c>
      <c r="AG10" s="69"/>
      <c r="AH10" s="69"/>
    </row>
    <row r="11" spans="1:34" x14ac:dyDescent="0.25">
      <c r="A11" s="33">
        <v>136</v>
      </c>
      <c r="B11" s="20">
        <v>3</v>
      </c>
      <c r="C11" s="25"/>
      <c r="E11" s="22"/>
      <c r="F11" s="22"/>
      <c r="G11" s="22"/>
      <c r="H11" s="22"/>
      <c r="I11" s="22"/>
      <c r="J11" s="22"/>
      <c r="K11" s="22"/>
      <c r="L11" s="22"/>
      <c r="M11" s="74"/>
      <c r="N11" s="4">
        <v>50</v>
      </c>
      <c r="O11" s="5">
        <v>0</v>
      </c>
      <c r="P11" s="34"/>
      <c r="Q11" s="72"/>
      <c r="R11" s="22"/>
      <c r="S11" s="22"/>
      <c r="T11" s="26">
        <v>4.6569843292236328</v>
      </c>
      <c r="U11" s="9">
        <v>0.18</v>
      </c>
      <c r="V11" s="9">
        <v>1</v>
      </c>
      <c r="W11" s="9">
        <v>0.83825717926025389</v>
      </c>
      <c r="X11" s="9">
        <v>2.25</v>
      </c>
      <c r="Y11" s="14">
        <v>0</v>
      </c>
      <c r="Z11" s="9">
        <f t="shared" si="0"/>
        <v>3.0882571792602538</v>
      </c>
      <c r="AA11" s="35"/>
      <c r="AB11" s="11"/>
      <c r="AC11" s="3">
        <v>50.893054816552528</v>
      </c>
      <c r="AD11" s="36" t="s">
        <v>120</v>
      </c>
      <c r="AE11" s="3">
        <v>1.2065034246444699</v>
      </c>
      <c r="AF11" s="36" t="s">
        <v>120</v>
      </c>
      <c r="AG11" s="69"/>
      <c r="AH11" s="69"/>
    </row>
    <row r="12" spans="1:34" x14ac:dyDescent="0.25">
      <c r="A12" s="33">
        <v>137</v>
      </c>
      <c r="B12" s="24"/>
      <c r="C12" s="25"/>
      <c r="E12" s="22"/>
      <c r="F12" s="22"/>
      <c r="G12" s="22"/>
      <c r="H12" s="22"/>
      <c r="I12" s="22"/>
      <c r="J12" s="22"/>
      <c r="K12" s="22"/>
      <c r="L12" s="22"/>
      <c r="M12" s="74"/>
      <c r="N12" s="4">
        <v>50</v>
      </c>
      <c r="O12" s="5">
        <v>0</v>
      </c>
      <c r="P12" s="34"/>
      <c r="Q12" s="72"/>
      <c r="R12" s="22"/>
      <c r="S12" s="22"/>
      <c r="T12" s="26">
        <v>6.2963991165161133</v>
      </c>
      <c r="U12" s="9">
        <v>0.18</v>
      </c>
      <c r="V12" s="9">
        <v>1</v>
      </c>
      <c r="W12" s="9">
        <v>1.1333518409729004</v>
      </c>
      <c r="X12" s="9">
        <v>0</v>
      </c>
      <c r="Y12" s="14">
        <v>0</v>
      </c>
      <c r="Z12" s="9">
        <f t="shared" si="0"/>
        <v>1.1333518409729004</v>
      </c>
      <c r="AA12" s="35"/>
      <c r="AB12" s="11"/>
      <c r="AC12" s="3">
        <v>52.026406657525428</v>
      </c>
      <c r="AD12" s="36" t="s">
        <v>120</v>
      </c>
      <c r="AE12" s="3">
        <v>2.3398552656173703</v>
      </c>
      <c r="AF12" s="36" t="s">
        <v>120</v>
      </c>
      <c r="AG12" s="69"/>
      <c r="AH12" s="69"/>
    </row>
    <row r="13" spans="1:34" x14ac:dyDescent="0.25">
      <c r="A13" s="33">
        <v>138</v>
      </c>
      <c r="B13" s="20">
        <v>13</v>
      </c>
      <c r="C13" s="25"/>
      <c r="E13" s="22"/>
      <c r="F13" s="22"/>
      <c r="G13" s="22"/>
      <c r="H13" s="22"/>
      <c r="I13" s="22"/>
      <c r="J13" s="22"/>
      <c r="K13" s="22"/>
      <c r="L13" s="22"/>
      <c r="M13" s="74"/>
      <c r="N13" s="4">
        <v>50</v>
      </c>
      <c r="O13" s="5">
        <v>0</v>
      </c>
      <c r="P13" s="34"/>
      <c r="Q13" s="72"/>
      <c r="R13" s="22"/>
      <c r="S13" s="22"/>
      <c r="T13" s="26">
        <v>5.3702101707458496</v>
      </c>
      <c r="U13" s="9">
        <v>0.18</v>
      </c>
      <c r="V13" s="9">
        <v>1</v>
      </c>
      <c r="W13" s="9">
        <v>0.96663783073425291</v>
      </c>
      <c r="X13" s="9">
        <v>4.4035723400115963</v>
      </c>
      <c r="Y13" s="14">
        <v>0</v>
      </c>
      <c r="Z13" s="9">
        <f t="shared" si="0"/>
        <v>5.3702101707458496</v>
      </c>
      <c r="AA13" s="35"/>
      <c r="AB13" s="11"/>
      <c r="AC13" s="3">
        <v>48.993044488259677</v>
      </c>
      <c r="AD13" s="36" t="s">
        <v>120</v>
      </c>
      <c r="AE13" s="3">
        <v>0</v>
      </c>
      <c r="AF13" s="36" t="s">
        <v>120</v>
      </c>
      <c r="AG13" s="69"/>
      <c r="AH13" s="69"/>
    </row>
    <row r="14" spans="1:34" x14ac:dyDescent="0.25">
      <c r="A14" s="33">
        <v>139</v>
      </c>
      <c r="B14" s="24"/>
      <c r="C14" s="25"/>
      <c r="E14" s="22"/>
      <c r="F14" s="22"/>
      <c r="G14" s="22"/>
      <c r="H14" s="22"/>
      <c r="I14" s="22"/>
      <c r="J14" s="22"/>
      <c r="K14" s="22"/>
      <c r="L14" s="22"/>
      <c r="M14" s="74"/>
      <c r="N14" s="4">
        <v>50</v>
      </c>
      <c r="O14" s="5">
        <v>0</v>
      </c>
      <c r="P14" s="34"/>
      <c r="Q14" s="72"/>
      <c r="R14" s="22"/>
      <c r="S14" s="22"/>
      <c r="T14" s="26">
        <v>4.7228608131408691</v>
      </c>
      <c r="U14" s="9">
        <v>0.18</v>
      </c>
      <c r="V14" s="9">
        <v>1</v>
      </c>
      <c r="W14" s="9">
        <v>0.85011494636535645</v>
      </c>
      <c r="X14" s="9">
        <v>3.8727458667755128</v>
      </c>
      <c r="Y14" s="14">
        <v>0</v>
      </c>
      <c r="Z14" s="9">
        <f t="shared" si="0"/>
        <v>4.7228608131408691</v>
      </c>
      <c r="AA14" s="35"/>
      <c r="AB14" s="11"/>
      <c r="AC14" s="3">
        <v>49.843159434625036</v>
      </c>
      <c r="AD14" s="36" t="s">
        <v>120</v>
      </c>
      <c r="AE14" s="3">
        <v>0.85011494636535645</v>
      </c>
      <c r="AF14" s="36" t="s">
        <v>120</v>
      </c>
      <c r="AG14" s="69"/>
      <c r="AH14" s="69"/>
    </row>
    <row r="15" spans="1:34" x14ac:dyDescent="0.25">
      <c r="A15" s="33">
        <v>140</v>
      </c>
      <c r="B15" s="24"/>
      <c r="C15" s="25"/>
      <c r="E15" s="22"/>
      <c r="F15" s="22"/>
      <c r="G15" s="22"/>
      <c r="H15" s="22"/>
      <c r="I15" s="22"/>
      <c r="J15" s="22"/>
      <c r="K15" s="22"/>
      <c r="L15" s="22"/>
      <c r="M15" s="74"/>
      <c r="N15" s="4">
        <v>60</v>
      </c>
      <c r="O15" s="5">
        <v>0</v>
      </c>
      <c r="P15" s="34"/>
      <c r="Q15" s="72"/>
      <c r="R15" s="22"/>
      <c r="S15" s="22"/>
      <c r="T15" s="26">
        <v>4.6003141403198242</v>
      </c>
      <c r="U15" s="9">
        <v>0.18</v>
      </c>
      <c r="V15" s="9">
        <v>1</v>
      </c>
      <c r="W15" s="9">
        <v>0.82805654525756833</v>
      </c>
      <c r="X15" s="9">
        <v>0.72368179321289094</v>
      </c>
      <c r="Y15" s="14">
        <v>0</v>
      </c>
      <c r="Z15" s="9">
        <f t="shared" si="0"/>
        <v>1.5517383384704593</v>
      </c>
      <c r="AA15" s="35"/>
      <c r="AB15" s="11"/>
      <c r="AC15" s="3">
        <v>50.671215979882604</v>
      </c>
      <c r="AD15" s="36" t="s">
        <v>120</v>
      </c>
      <c r="AE15" s="3">
        <v>1.6781714916229249</v>
      </c>
      <c r="AF15" s="36" t="s">
        <v>120</v>
      </c>
      <c r="AG15" s="69"/>
      <c r="AH15" s="69"/>
    </row>
    <row r="16" spans="1:34" x14ac:dyDescent="0.25">
      <c r="A16" s="33">
        <v>141</v>
      </c>
      <c r="B16" s="24"/>
      <c r="C16" s="25"/>
      <c r="E16" s="22"/>
      <c r="F16" s="22"/>
      <c r="G16" s="22"/>
      <c r="H16" s="22"/>
      <c r="I16" s="22"/>
      <c r="J16" s="22"/>
      <c r="K16" s="22"/>
      <c r="L16" s="22"/>
      <c r="M16" s="38"/>
      <c r="N16" s="4">
        <v>70</v>
      </c>
      <c r="O16" s="5">
        <v>0</v>
      </c>
      <c r="P16" s="34"/>
      <c r="Q16" s="72"/>
      <c r="R16" s="22"/>
      <c r="S16" s="22"/>
      <c r="T16" s="26">
        <v>7.3442606925964355</v>
      </c>
      <c r="U16" s="9">
        <v>0.18</v>
      </c>
      <c r="V16" s="9">
        <v>1</v>
      </c>
      <c r="W16" s="9">
        <v>1.3219669246673584</v>
      </c>
      <c r="X16" s="9">
        <v>0</v>
      </c>
      <c r="Y16" s="14">
        <v>0</v>
      </c>
      <c r="Z16" s="9">
        <f t="shared" si="0"/>
        <v>1.3219669246673584</v>
      </c>
      <c r="AA16" s="35"/>
      <c r="AB16" s="11"/>
      <c r="AC16" s="3">
        <v>51.993182904549961</v>
      </c>
      <c r="AD16" s="36" t="s">
        <v>120</v>
      </c>
      <c r="AE16" s="3">
        <v>3.0001384162902833</v>
      </c>
      <c r="AF16" s="36" t="s">
        <v>120</v>
      </c>
      <c r="AG16" s="69"/>
      <c r="AH16" s="69"/>
    </row>
    <row r="17" spans="1:34" x14ac:dyDescent="0.25">
      <c r="A17" s="33">
        <v>142</v>
      </c>
      <c r="B17" s="24"/>
      <c r="C17" s="25"/>
      <c r="E17" s="22"/>
      <c r="F17" s="22"/>
      <c r="G17" s="22"/>
      <c r="H17" s="22"/>
      <c r="I17" s="22"/>
      <c r="J17" s="22"/>
      <c r="K17" s="22"/>
      <c r="L17" s="22"/>
      <c r="M17" s="74"/>
      <c r="N17" s="4">
        <v>80</v>
      </c>
      <c r="O17" s="5">
        <v>0.01</v>
      </c>
      <c r="P17" s="34"/>
      <c r="Q17" s="72"/>
      <c r="R17" s="22"/>
      <c r="S17" s="22"/>
      <c r="T17" s="26">
        <v>11.322551727294922</v>
      </c>
      <c r="U17" s="9">
        <v>0.19211999999999999</v>
      </c>
      <c r="V17" s="9">
        <v>1</v>
      </c>
      <c r="W17" s="9">
        <v>2.1752886378479004</v>
      </c>
      <c r="X17" s="9">
        <v>0</v>
      </c>
      <c r="Y17" s="14">
        <v>0</v>
      </c>
      <c r="Z17" s="9">
        <f t="shared" si="0"/>
        <v>2.1752886378479004</v>
      </c>
      <c r="AA17" s="35"/>
      <c r="AB17" s="11"/>
      <c r="AC17" s="3">
        <v>54.16847154239786</v>
      </c>
      <c r="AD17" s="36" t="s">
        <v>120</v>
      </c>
      <c r="AE17" s="3">
        <v>5.1754270541381837</v>
      </c>
      <c r="AF17" s="36" t="s">
        <v>120</v>
      </c>
      <c r="AG17" s="69"/>
      <c r="AH17" s="69"/>
    </row>
    <row r="18" spans="1:34" x14ac:dyDescent="0.25">
      <c r="A18" s="33">
        <v>143</v>
      </c>
      <c r="B18" s="24"/>
      <c r="C18" s="25"/>
      <c r="E18" s="22"/>
      <c r="F18" s="22"/>
      <c r="G18" s="22"/>
      <c r="H18" s="22"/>
      <c r="I18" s="22"/>
      <c r="J18" s="22"/>
      <c r="K18" s="22"/>
      <c r="L18" s="22"/>
      <c r="M18" s="74"/>
      <c r="N18" s="4">
        <v>90</v>
      </c>
      <c r="O18" s="5">
        <v>0.01</v>
      </c>
      <c r="P18" s="34"/>
      <c r="Q18" s="72"/>
      <c r="R18" s="22"/>
      <c r="S18" s="22"/>
      <c r="T18" s="26">
        <v>7.8441634178161621</v>
      </c>
      <c r="U18" s="9">
        <v>0.19211999999999999</v>
      </c>
      <c r="V18" s="9">
        <v>1</v>
      </c>
      <c r="W18" s="9">
        <v>1.5070206758308409</v>
      </c>
      <c r="X18" s="9">
        <v>0</v>
      </c>
      <c r="Y18" s="14">
        <v>0</v>
      </c>
      <c r="Z18" s="9">
        <f t="shared" si="0"/>
        <v>1.5070206758308409</v>
      </c>
      <c r="AA18" s="35"/>
      <c r="AB18" s="11"/>
      <c r="AC18" s="3">
        <v>55.675492218228698</v>
      </c>
      <c r="AD18" s="36" t="s">
        <v>120</v>
      </c>
      <c r="AE18" s="3">
        <v>6.6824477299690246</v>
      </c>
      <c r="AF18" s="36" t="s">
        <v>120</v>
      </c>
      <c r="AG18" s="69"/>
      <c r="AH18" s="69"/>
    </row>
    <row r="19" spans="1:34" x14ac:dyDescent="0.25">
      <c r="A19" s="33">
        <v>144</v>
      </c>
      <c r="B19" s="24"/>
      <c r="C19" s="25"/>
      <c r="E19" s="22"/>
      <c r="F19" s="22"/>
      <c r="G19" s="22"/>
      <c r="H19" s="22"/>
      <c r="I19" s="22"/>
      <c r="J19" s="22"/>
      <c r="K19" s="22"/>
      <c r="L19" s="22"/>
      <c r="M19" s="73" t="s">
        <v>95</v>
      </c>
      <c r="N19" s="4">
        <v>100</v>
      </c>
      <c r="O19" s="5">
        <v>0.01</v>
      </c>
      <c r="P19" s="34"/>
      <c r="Q19" s="72"/>
      <c r="R19" s="22"/>
      <c r="S19" s="22"/>
      <c r="T19" s="26">
        <v>9.9474954605102539</v>
      </c>
      <c r="U19" s="9">
        <v>0.19211999999999999</v>
      </c>
      <c r="V19" s="9">
        <v>1</v>
      </c>
      <c r="W19" s="9">
        <v>1.9111128278732299</v>
      </c>
      <c r="X19" s="9">
        <v>0</v>
      </c>
      <c r="Y19" s="14">
        <v>0</v>
      </c>
      <c r="Z19" s="9">
        <f t="shared" si="0"/>
        <v>1.9111128278732299</v>
      </c>
      <c r="AA19" s="35"/>
      <c r="AB19" s="11"/>
      <c r="AC19" s="3">
        <v>57.58660504610193</v>
      </c>
      <c r="AD19" s="36" t="s">
        <v>120</v>
      </c>
      <c r="AE19" s="3">
        <v>8.5935605578422543</v>
      </c>
      <c r="AF19" s="36" t="s">
        <v>120</v>
      </c>
      <c r="AG19" s="69"/>
      <c r="AH19" s="69"/>
    </row>
    <row r="20" spans="1:34" x14ac:dyDescent="0.25">
      <c r="A20" s="33">
        <v>145</v>
      </c>
      <c r="B20" s="24"/>
      <c r="C20" s="25"/>
      <c r="E20" s="22"/>
      <c r="F20" s="22"/>
      <c r="G20" s="22"/>
      <c r="H20" s="22"/>
      <c r="I20" s="22"/>
      <c r="J20" s="22"/>
      <c r="K20" s="22"/>
      <c r="L20" s="22"/>
      <c r="M20" s="38"/>
      <c r="N20" s="4">
        <v>110</v>
      </c>
      <c r="O20" s="45">
        <v>0.01</v>
      </c>
      <c r="P20" s="34"/>
      <c r="Q20" s="72"/>
      <c r="R20" s="22"/>
      <c r="S20" s="22"/>
      <c r="T20" s="26">
        <v>8.2142820358276367</v>
      </c>
      <c r="U20" s="9">
        <v>0.19211999999999999</v>
      </c>
      <c r="V20" s="9">
        <v>0.79085810437206794</v>
      </c>
      <c r="W20" s="9">
        <v>1.2480752115517335</v>
      </c>
      <c r="X20" s="9">
        <v>0</v>
      </c>
      <c r="Y20" s="14">
        <v>0</v>
      </c>
      <c r="Z20" s="9">
        <f t="shared" si="0"/>
        <v>1.2480752115517335</v>
      </c>
      <c r="AA20" s="35"/>
      <c r="AB20" s="11"/>
      <c r="AC20" s="3">
        <v>58.834680257653666</v>
      </c>
      <c r="AD20" s="36" t="s">
        <v>120</v>
      </c>
      <c r="AE20" s="3">
        <v>9.8416357693939887</v>
      </c>
      <c r="AF20" s="36" t="s">
        <v>120</v>
      </c>
      <c r="AG20" s="69"/>
      <c r="AH20" s="69"/>
    </row>
    <row r="21" spans="1:34" x14ac:dyDescent="0.25">
      <c r="A21" s="33">
        <v>146</v>
      </c>
      <c r="B21" s="24"/>
      <c r="C21" s="25"/>
      <c r="E21" s="22"/>
      <c r="F21" s="22"/>
      <c r="G21" s="22"/>
      <c r="H21" s="22"/>
      <c r="I21" s="22"/>
      <c r="J21" s="22"/>
      <c r="K21" s="22"/>
      <c r="L21" s="22"/>
      <c r="M21" s="38"/>
      <c r="N21" s="4">
        <v>120</v>
      </c>
      <c r="O21" s="5">
        <v>0.01</v>
      </c>
      <c r="P21" s="34"/>
      <c r="Q21" s="72"/>
      <c r="R21" s="22"/>
      <c r="S21" s="22"/>
      <c r="T21" s="26">
        <v>6.1705784797668457</v>
      </c>
      <c r="U21" s="9">
        <v>0.19211999999999999</v>
      </c>
      <c r="V21" s="9">
        <v>0.71457639695433905</v>
      </c>
      <c r="W21" s="9">
        <v>0.84712427151005243</v>
      </c>
      <c r="X21" s="9">
        <v>0</v>
      </c>
      <c r="Y21" s="14">
        <v>0</v>
      </c>
      <c r="Z21" s="9">
        <f t="shared" si="0"/>
        <v>0.84712427151005243</v>
      </c>
      <c r="AA21" s="35"/>
      <c r="AB21" s="11"/>
      <c r="AC21" s="3">
        <v>59.68180452916372</v>
      </c>
      <c r="AD21" s="36" t="s">
        <v>120</v>
      </c>
      <c r="AE21" s="3">
        <v>10.688760040904041</v>
      </c>
      <c r="AF21" s="36" t="s">
        <v>120</v>
      </c>
      <c r="AG21" s="69"/>
      <c r="AH21" s="69"/>
    </row>
    <row r="22" spans="1:34" x14ac:dyDescent="0.25">
      <c r="A22" s="33">
        <v>147</v>
      </c>
      <c r="B22" s="24"/>
      <c r="C22" s="25"/>
      <c r="E22" s="22"/>
      <c r="F22" s="22"/>
      <c r="G22" s="22"/>
      <c r="H22" s="22"/>
      <c r="I22" s="22"/>
      <c r="J22" s="22"/>
      <c r="K22" s="22"/>
      <c r="L22" s="22"/>
      <c r="M22" s="74"/>
      <c r="N22" s="4">
        <v>130</v>
      </c>
      <c r="O22" s="5">
        <v>1.6E-2</v>
      </c>
      <c r="P22" s="34"/>
      <c r="Q22" s="72"/>
      <c r="R22" s="22"/>
      <c r="S22" s="22"/>
      <c r="T22" s="26">
        <v>9.218876838684082</v>
      </c>
      <c r="U22" s="9">
        <v>0.19939199999999999</v>
      </c>
      <c r="V22" s="9">
        <v>0.70648978502652948</v>
      </c>
      <c r="W22" s="9">
        <v>1.2986485334614974</v>
      </c>
      <c r="X22" s="9">
        <v>0</v>
      </c>
      <c r="Y22" s="14">
        <v>0</v>
      </c>
      <c r="Z22" s="9">
        <f t="shared" si="0"/>
        <v>1.2986485334614974</v>
      </c>
      <c r="AA22" s="35"/>
      <c r="AB22" s="11"/>
      <c r="AC22" s="3">
        <v>60.980453062625216</v>
      </c>
      <c r="AD22" s="36" t="s">
        <v>120</v>
      </c>
      <c r="AE22" s="3">
        <v>11.987408574365539</v>
      </c>
      <c r="AF22" s="36" t="s">
        <v>120</v>
      </c>
      <c r="AG22" s="69"/>
      <c r="AH22" s="69"/>
    </row>
    <row r="23" spans="1:34" x14ac:dyDescent="0.25">
      <c r="A23" s="33">
        <v>148</v>
      </c>
      <c r="B23" s="24"/>
      <c r="C23" s="25"/>
      <c r="E23" s="22"/>
      <c r="F23" s="22"/>
      <c r="G23" s="22"/>
      <c r="H23" s="22"/>
      <c r="I23" s="22"/>
      <c r="J23" s="22"/>
      <c r="K23" s="22"/>
      <c r="L23" s="22"/>
      <c r="M23" s="75" t="s">
        <v>96</v>
      </c>
      <c r="N23" s="4">
        <v>140</v>
      </c>
      <c r="O23" s="5">
        <v>0.02</v>
      </c>
      <c r="P23" s="34"/>
      <c r="Q23" s="72"/>
      <c r="R23" s="22"/>
      <c r="S23" s="22"/>
      <c r="T23" s="26">
        <v>11.088203430175781</v>
      </c>
      <c r="U23" s="9">
        <v>0.20423999999999998</v>
      </c>
      <c r="V23" s="9">
        <v>0.63992217045441913</v>
      </c>
      <c r="W23" s="9">
        <v>1.4492027308468716</v>
      </c>
      <c r="X23" s="9">
        <v>0</v>
      </c>
      <c r="Y23" s="14">
        <v>0</v>
      </c>
      <c r="Z23" s="9">
        <f t="shared" si="0"/>
        <v>1.4492027308468716</v>
      </c>
      <c r="AA23" s="35"/>
      <c r="AB23" s="11"/>
      <c r="AC23" s="3">
        <v>62.429655793472087</v>
      </c>
      <c r="AD23" s="36" t="s">
        <v>120</v>
      </c>
      <c r="AE23" s="3">
        <v>13.436611305212409</v>
      </c>
      <c r="AF23" s="36" t="s">
        <v>120</v>
      </c>
      <c r="AG23" s="69"/>
      <c r="AH23" s="69"/>
    </row>
    <row r="24" spans="1:34" x14ac:dyDescent="0.25">
      <c r="A24" s="33">
        <v>149</v>
      </c>
      <c r="B24" s="24"/>
      <c r="C24" s="25"/>
      <c r="E24" s="22"/>
      <c r="F24" s="22"/>
      <c r="G24" s="22"/>
      <c r="H24" s="22"/>
      <c r="I24" s="22"/>
      <c r="J24" s="22"/>
      <c r="K24" s="22"/>
      <c r="L24" s="22"/>
      <c r="M24" s="74"/>
      <c r="N24" s="4">
        <v>150</v>
      </c>
      <c r="O24" s="5">
        <v>0.02</v>
      </c>
      <c r="P24" s="34"/>
      <c r="Q24" s="72"/>
      <c r="R24" s="22"/>
      <c r="S24" s="22"/>
      <c r="T24" s="26">
        <v>9.2688980102539062</v>
      </c>
      <c r="U24" s="9">
        <v>0.20423999999999998</v>
      </c>
      <c r="V24" s="9">
        <v>0.56338132034414701</v>
      </c>
      <c r="W24" s="9">
        <v>1.0665257575868212</v>
      </c>
      <c r="X24" s="9">
        <v>0</v>
      </c>
      <c r="Y24" s="14">
        <v>0</v>
      </c>
      <c r="Z24" s="9">
        <f t="shared" si="0"/>
        <v>1.0665257575868212</v>
      </c>
      <c r="AA24" s="35"/>
      <c r="AB24" s="11"/>
      <c r="AC24" s="3">
        <v>63.49618155105891</v>
      </c>
      <c r="AD24" s="36" t="s">
        <v>120</v>
      </c>
      <c r="AE24" s="3">
        <v>14.50313706279923</v>
      </c>
      <c r="AF24" s="36" t="s">
        <v>120</v>
      </c>
      <c r="AG24" s="69"/>
      <c r="AH24" s="69"/>
    </row>
    <row r="25" spans="1:34" x14ac:dyDescent="0.25">
      <c r="A25" s="33">
        <v>150</v>
      </c>
      <c r="B25" s="24"/>
      <c r="C25" s="25"/>
      <c r="E25" s="22"/>
      <c r="F25" s="22"/>
      <c r="G25" s="22"/>
      <c r="H25" s="22"/>
      <c r="I25" s="22"/>
      <c r="J25" s="22"/>
      <c r="K25" s="22"/>
      <c r="L25" s="22"/>
      <c r="M25" s="74"/>
      <c r="N25" s="4">
        <v>160</v>
      </c>
      <c r="O25" s="5">
        <v>0.03</v>
      </c>
      <c r="P25" s="34"/>
      <c r="Q25" s="72"/>
      <c r="R25" s="22"/>
      <c r="S25" s="22"/>
      <c r="T25" s="26">
        <v>7.3790497779846191</v>
      </c>
      <c r="U25" s="9">
        <v>0.21635999999999997</v>
      </c>
      <c r="V25" s="9">
        <v>0.54051600989972071</v>
      </c>
      <c r="W25" s="9">
        <v>0.86295067929052094</v>
      </c>
      <c r="X25" s="9">
        <v>0</v>
      </c>
      <c r="Y25" s="14">
        <v>0</v>
      </c>
      <c r="Z25" s="9">
        <f t="shared" si="0"/>
        <v>0.86295067929052094</v>
      </c>
      <c r="AA25" s="35"/>
      <c r="AB25" s="11"/>
      <c r="AC25" s="3">
        <v>64.359132230349431</v>
      </c>
      <c r="AD25" s="36" t="s">
        <v>120</v>
      </c>
      <c r="AE25" s="3">
        <v>15.36608774208975</v>
      </c>
      <c r="AF25" s="36" t="s">
        <v>120</v>
      </c>
      <c r="AG25" s="69"/>
      <c r="AH25" s="69"/>
    </row>
    <row r="26" spans="1:34" x14ac:dyDescent="0.25">
      <c r="A26" s="33">
        <v>151</v>
      </c>
      <c r="B26" s="24"/>
      <c r="C26" s="25"/>
      <c r="E26" s="22"/>
      <c r="F26" s="22"/>
      <c r="G26" s="22"/>
      <c r="H26" s="22"/>
      <c r="I26" s="22"/>
      <c r="J26" s="22"/>
      <c r="K26" s="22"/>
      <c r="L26" s="22"/>
      <c r="M26" s="38"/>
      <c r="N26" s="4">
        <v>170</v>
      </c>
      <c r="O26" s="5">
        <v>0.03</v>
      </c>
      <c r="P26" s="34"/>
      <c r="Q26" s="72"/>
      <c r="R26" s="22"/>
      <c r="S26" s="22"/>
      <c r="T26" s="26">
        <v>7.4908833503723145</v>
      </c>
      <c r="U26" s="9">
        <v>0.21635999999999997</v>
      </c>
      <c r="V26" s="9">
        <v>0.5425236420070505</v>
      </c>
      <c r="W26" s="9">
        <v>0.87928299776645003</v>
      </c>
      <c r="X26" s="9">
        <v>0</v>
      </c>
      <c r="Y26" s="14">
        <v>0</v>
      </c>
      <c r="Z26" s="9">
        <f t="shared" si="0"/>
        <v>0.87928299776645003</v>
      </c>
      <c r="AA26" s="35"/>
      <c r="AB26" s="11"/>
      <c r="AC26" s="3">
        <v>65.238415228115883</v>
      </c>
      <c r="AD26" s="36" t="s">
        <v>120</v>
      </c>
      <c r="AE26" s="3">
        <v>16.245370739856199</v>
      </c>
      <c r="AF26" s="36" t="s">
        <v>120</v>
      </c>
      <c r="AG26" s="69"/>
      <c r="AH26" s="69"/>
    </row>
    <row r="27" spans="1:34" x14ac:dyDescent="0.25">
      <c r="A27" s="33">
        <v>152</v>
      </c>
      <c r="B27" s="24"/>
      <c r="C27" s="25"/>
      <c r="E27" s="22"/>
      <c r="F27" s="22"/>
      <c r="G27" s="22"/>
      <c r="H27" s="22"/>
      <c r="I27" s="22"/>
      <c r="J27" s="22"/>
      <c r="K27" s="22"/>
      <c r="L27" s="22"/>
      <c r="M27" s="74"/>
      <c r="N27" s="4">
        <v>180</v>
      </c>
      <c r="O27" s="5">
        <v>0.03</v>
      </c>
      <c r="P27" s="34"/>
      <c r="Q27" s="72"/>
      <c r="R27" s="22"/>
      <c r="S27" s="22"/>
      <c r="T27" s="26">
        <v>7.0668754577636719</v>
      </c>
      <c r="U27" s="9">
        <v>0.21635999999999997</v>
      </c>
      <c r="V27" s="9">
        <v>0.54262513133869494</v>
      </c>
      <c r="W27" s="9">
        <v>0.82966795137984617</v>
      </c>
      <c r="X27" s="9">
        <v>0</v>
      </c>
      <c r="Y27" s="14">
        <v>0</v>
      </c>
      <c r="Z27" s="9">
        <f t="shared" si="0"/>
        <v>0.82966795137984617</v>
      </c>
      <c r="AA27" s="35"/>
      <c r="AB27" s="11"/>
      <c r="AC27" s="3">
        <v>66.06808317949573</v>
      </c>
      <c r="AD27" s="36" t="s">
        <v>120</v>
      </c>
      <c r="AE27" s="3">
        <v>17.075038691236045</v>
      </c>
      <c r="AF27" s="36" t="s">
        <v>120</v>
      </c>
      <c r="AG27" s="69"/>
      <c r="AH27" s="69"/>
    </row>
    <row r="28" spans="1:34" x14ac:dyDescent="0.25">
      <c r="A28" s="33">
        <v>153</v>
      </c>
      <c r="B28" s="24"/>
      <c r="C28" s="25"/>
      <c r="E28" s="22"/>
      <c r="F28" s="22"/>
      <c r="G28" s="22"/>
      <c r="H28" s="22"/>
      <c r="I28" s="22"/>
      <c r="J28" s="22"/>
      <c r="K28" s="22"/>
      <c r="L28" s="22"/>
      <c r="M28" s="74"/>
      <c r="N28" s="4">
        <v>190</v>
      </c>
      <c r="O28" s="5">
        <v>0.04</v>
      </c>
      <c r="P28" s="34"/>
      <c r="Q28" s="72"/>
      <c r="R28" s="22"/>
      <c r="S28" s="22"/>
      <c r="T28" s="26">
        <v>5.1581296920776367</v>
      </c>
      <c r="U28" s="9">
        <v>0.22847999999999996</v>
      </c>
      <c r="V28" s="9">
        <v>0.5475822000362065</v>
      </c>
      <c r="W28" s="9">
        <v>0.64534176111040198</v>
      </c>
      <c r="X28" s="9">
        <v>0</v>
      </c>
      <c r="Y28" s="14">
        <v>0</v>
      </c>
      <c r="Z28" s="9">
        <f t="shared" ref="Z28:Z59" si="1">W28+X28</f>
        <v>0.64534176111040198</v>
      </c>
      <c r="AA28" s="35"/>
      <c r="AB28" s="11"/>
      <c r="AC28" s="3">
        <v>66.713424940606131</v>
      </c>
      <c r="AD28" s="36" t="s">
        <v>120</v>
      </c>
      <c r="AE28" s="3">
        <v>17.720380452346447</v>
      </c>
      <c r="AF28" s="36" t="s">
        <v>120</v>
      </c>
      <c r="AG28" s="69"/>
      <c r="AH28" s="69"/>
    </row>
    <row r="29" spans="1:34" x14ac:dyDescent="0.25">
      <c r="A29" s="33">
        <v>154</v>
      </c>
      <c r="B29" s="24"/>
      <c r="C29" s="25"/>
      <c r="E29" s="22"/>
      <c r="F29" s="22"/>
      <c r="G29" s="22"/>
      <c r="H29" s="22"/>
      <c r="I29" s="22"/>
      <c r="J29" s="22"/>
      <c r="K29" s="22"/>
      <c r="L29" s="22"/>
      <c r="M29" s="74"/>
      <c r="N29" s="4">
        <v>200</v>
      </c>
      <c r="O29" s="5">
        <v>0.04</v>
      </c>
      <c r="P29" s="34"/>
      <c r="Q29" s="72"/>
      <c r="R29" s="22"/>
      <c r="S29" s="22"/>
      <c r="T29" s="26">
        <v>4.393186092376709</v>
      </c>
      <c r="U29" s="9">
        <v>0.22847999999999996</v>
      </c>
      <c r="V29" s="9">
        <v>0.56924873471921289</v>
      </c>
      <c r="W29" s="9">
        <v>0.57138635387924475</v>
      </c>
      <c r="X29" s="9">
        <v>0</v>
      </c>
      <c r="Y29" s="14">
        <v>0</v>
      </c>
      <c r="Z29" s="9">
        <f t="shared" si="1"/>
        <v>0.57138635387924475</v>
      </c>
      <c r="AA29" s="35"/>
      <c r="AB29" s="11"/>
      <c r="AC29" s="3">
        <v>67.28481129448538</v>
      </c>
      <c r="AD29" s="36" t="s">
        <v>120</v>
      </c>
      <c r="AE29" s="3">
        <v>18.291766806225692</v>
      </c>
      <c r="AF29" s="36" t="s">
        <v>120</v>
      </c>
      <c r="AG29" s="69"/>
      <c r="AH29" s="69"/>
    </row>
    <row r="30" spans="1:34" x14ac:dyDescent="0.25">
      <c r="A30" s="33">
        <v>155</v>
      </c>
      <c r="B30" s="24"/>
      <c r="C30" s="25"/>
      <c r="E30" s="22"/>
      <c r="F30" s="22"/>
      <c r="G30" s="22"/>
      <c r="H30" s="22"/>
      <c r="I30" s="22"/>
      <c r="J30" s="22"/>
      <c r="K30" s="22"/>
      <c r="L30" s="22"/>
      <c r="M30" s="75" t="s">
        <v>97</v>
      </c>
      <c r="N30" s="4">
        <v>210</v>
      </c>
      <c r="O30" s="5">
        <v>0.04</v>
      </c>
      <c r="P30" s="34"/>
      <c r="Q30" s="72"/>
      <c r="R30" s="22"/>
      <c r="S30" s="22"/>
      <c r="T30" s="26">
        <v>7.397430419921875</v>
      </c>
      <c r="U30" s="9">
        <v>0.22847999999999996</v>
      </c>
      <c r="V30" s="9">
        <v>0.59547277235168983</v>
      </c>
      <c r="W30" s="9">
        <v>1.0064471801301558</v>
      </c>
      <c r="X30" s="9">
        <v>0</v>
      </c>
      <c r="Y30" s="14">
        <v>0</v>
      </c>
      <c r="Z30" s="9">
        <f t="shared" si="1"/>
        <v>1.0064471801301558</v>
      </c>
      <c r="AA30" s="35"/>
      <c r="AB30" s="11"/>
      <c r="AC30" s="3">
        <v>68.291258474615532</v>
      </c>
      <c r="AD30" s="36" t="s">
        <v>120</v>
      </c>
      <c r="AE30" s="3">
        <v>19.298213986355847</v>
      </c>
      <c r="AF30" s="36" t="s">
        <v>120</v>
      </c>
      <c r="AG30" s="69"/>
      <c r="AH30" s="69"/>
    </row>
    <row r="31" spans="1:34" x14ac:dyDescent="0.25">
      <c r="A31" s="33">
        <v>156</v>
      </c>
      <c r="B31" s="24"/>
      <c r="C31" s="25"/>
      <c r="E31" s="22"/>
      <c r="F31" s="22"/>
      <c r="G31" s="22"/>
      <c r="H31" s="22"/>
      <c r="I31" s="22"/>
      <c r="J31" s="22"/>
      <c r="K31" s="22"/>
      <c r="L31" s="22"/>
      <c r="M31" s="74"/>
      <c r="N31" s="4">
        <v>220</v>
      </c>
      <c r="O31" s="5">
        <v>0.05</v>
      </c>
      <c r="P31" s="34"/>
      <c r="Q31" s="72"/>
      <c r="R31" s="22"/>
      <c r="S31" s="22"/>
      <c r="T31" s="26">
        <v>7.7348494529724121</v>
      </c>
      <c r="U31" s="9">
        <v>0.24060000000000001</v>
      </c>
      <c r="V31" s="9">
        <v>0.58239276337729529</v>
      </c>
      <c r="W31" s="9">
        <v>1.0838357155420857</v>
      </c>
      <c r="X31" s="9">
        <v>0</v>
      </c>
      <c r="Y31" s="14">
        <v>0</v>
      </c>
      <c r="Z31" s="9">
        <f t="shared" si="1"/>
        <v>1.0838357155420857</v>
      </c>
      <c r="AA31" s="35"/>
      <c r="AB31" s="11"/>
      <c r="AC31" s="3">
        <v>69.375094190157611</v>
      </c>
      <c r="AD31" s="36" t="s">
        <v>120</v>
      </c>
      <c r="AE31" s="3">
        <v>20.382049701897934</v>
      </c>
      <c r="AF31" s="36" t="s">
        <v>120</v>
      </c>
      <c r="AG31" s="69"/>
      <c r="AH31" s="69"/>
    </row>
    <row r="32" spans="1:34" x14ac:dyDescent="0.25">
      <c r="A32" s="33">
        <v>157</v>
      </c>
      <c r="B32" s="20">
        <v>2</v>
      </c>
      <c r="C32" s="25"/>
      <c r="E32" s="22"/>
      <c r="F32" s="22"/>
      <c r="G32" s="22"/>
      <c r="H32" s="22"/>
      <c r="I32" s="22"/>
      <c r="J32" s="22"/>
      <c r="K32" s="22"/>
      <c r="L32" s="22"/>
      <c r="M32" s="38"/>
      <c r="N32" s="4">
        <v>230</v>
      </c>
      <c r="O32" s="5">
        <v>0.05</v>
      </c>
      <c r="P32" s="34"/>
      <c r="Q32" s="72"/>
      <c r="R32" s="22"/>
      <c r="S32" s="22"/>
      <c r="T32" s="26">
        <v>7.6105990409851074</v>
      </c>
      <c r="U32" s="9">
        <v>0.24060000000000001</v>
      </c>
      <c r="V32" s="9">
        <v>0.56413242914417194</v>
      </c>
      <c r="W32" s="9">
        <v>1.0329886052505162</v>
      </c>
      <c r="X32" s="9">
        <v>1.4249999999999998</v>
      </c>
      <c r="Y32" s="14">
        <v>0</v>
      </c>
      <c r="Z32" s="9">
        <f t="shared" si="1"/>
        <v>2.4579886052505158</v>
      </c>
      <c r="AA32" s="35"/>
      <c r="AB32" s="11"/>
      <c r="AC32" s="3">
        <v>69.833082795408131</v>
      </c>
      <c r="AD32" s="36" t="s">
        <v>120</v>
      </c>
      <c r="AE32" s="3">
        <v>20.840038307148451</v>
      </c>
      <c r="AF32" s="36" t="s">
        <v>120</v>
      </c>
      <c r="AG32" s="69"/>
      <c r="AH32" s="69"/>
    </row>
    <row r="33" spans="1:34" x14ac:dyDescent="0.25">
      <c r="A33" s="33">
        <v>158</v>
      </c>
      <c r="B33" s="24"/>
      <c r="C33" s="25"/>
      <c r="E33" s="22"/>
      <c r="F33" s="22"/>
      <c r="G33" s="22"/>
      <c r="H33" s="22"/>
      <c r="I33" s="22"/>
      <c r="J33" s="22"/>
      <c r="K33" s="22"/>
      <c r="L33" s="22"/>
      <c r="M33" s="74"/>
      <c r="N33" s="4">
        <v>240</v>
      </c>
      <c r="O33" s="5">
        <v>0.06</v>
      </c>
      <c r="P33" s="34"/>
      <c r="Q33" s="72"/>
      <c r="R33" s="22"/>
      <c r="S33" s="22"/>
      <c r="T33" s="26">
        <v>6.9144206047058105</v>
      </c>
      <c r="U33" s="9">
        <v>0.25272</v>
      </c>
      <c r="V33" s="9">
        <v>0.59619657326041564</v>
      </c>
      <c r="W33" s="9">
        <v>1.0418012701797543</v>
      </c>
      <c r="X33" s="9">
        <v>0</v>
      </c>
      <c r="Y33" s="14">
        <v>0</v>
      </c>
      <c r="Z33" s="9">
        <f t="shared" si="1"/>
        <v>1.0418012701797543</v>
      </c>
      <c r="AA33" s="35"/>
      <c r="AB33" s="11"/>
      <c r="AC33" s="3">
        <v>70.874884065587892</v>
      </c>
      <c r="AD33" s="36" t="s">
        <v>120</v>
      </c>
      <c r="AE33" s="3">
        <v>21.881839577328204</v>
      </c>
      <c r="AF33" s="36" t="s">
        <v>120</v>
      </c>
      <c r="AG33" s="69"/>
      <c r="AH33" s="69"/>
    </row>
    <row r="34" spans="1:34" x14ac:dyDescent="0.25">
      <c r="A34" s="33">
        <v>159</v>
      </c>
      <c r="B34" s="24"/>
      <c r="C34" s="25"/>
      <c r="E34" s="26">
        <v>10.987499999999999</v>
      </c>
      <c r="F34" s="26">
        <v>15.395925030275325</v>
      </c>
      <c r="G34" s="26">
        <v>16.681744236753051</v>
      </c>
      <c r="H34" s="26">
        <v>15.586306482366851</v>
      </c>
      <c r="I34" s="26">
        <v>15.59494534238145</v>
      </c>
      <c r="J34" s="26">
        <v>19.911551289161899</v>
      </c>
      <c r="K34" s="26">
        <v>24.4485247100165</v>
      </c>
      <c r="L34" s="22"/>
      <c r="M34" s="38"/>
      <c r="N34" s="4">
        <v>250</v>
      </c>
      <c r="O34" s="5">
        <v>0.06</v>
      </c>
      <c r="P34" s="34"/>
      <c r="Q34" s="72"/>
      <c r="R34" s="22"/>
      <c r="S34" s="22"/>
      <c r="T34" s="26">
        <v>6.0344891548156738</v>
      </c>
      <c r="U34" s="9">
        <v>0.25272</v>
      </c>
      <c r="V34" s="9">
        <v>0.58197949221409351</v>
      </c>
      <c r="W34" s="9">
        <v>0.88753973462349778</v>
      </c>
      <c r="X34" s="9">
        <v>0</v>
      </c>
      <c r="Y34" s="14">
        <v>0</v>
      </c>
      <c r="Z34" s="9">
        <f t="shared" si="1"/>
        <v>0.88753973462349778</v>
      </c>
      <c r="AA34" s="35"/>
      <c r="AB34" s="11"/>
      <c r="AC34" s="3">
        <v>71.762423800211394</v>
      </c>
      <c r="AD34" s="26">
        <v>70.743412317010126</v>
      </c>
      <c r="AE34" s="3">
        <v>22.769379311951703</v>
      </c>
      <c r="AF34" s="26">
        <v>27.414427709033227</v>
      </c>
      <c r="AG34" s="69"/>
      <c r="AH34" s="69"/>
    </row>
    <row r="35" spans="1:34" x14ac:dyDescent="0.25">
      <c r="A35" s="33">
        <v>160</v>
      </c>
      <c r="B35" s="24"/>
      <c r="C35" s="25"/>
      <c r="E35" s="22"/>
      <c r="F35" s="22"/>
      <c r="G35" s="22"/>
      <c r="H35" s="22"/>
      <c r="I35" s="22"/>
      <c r="J35" s="22"/>
      <c r="K35" s="22"/>
      <c r="L35" s="22"/>
      <c r="M35" s="74"/>
      <c r="N35" s="4">
        <v>260</v>
      </c>
      <c r="O35" s="5">
        <v>7.0000000000000007E-2</v>
      </c>
      <c r="P35" s="34"/>
      <c r="Q35" s="72"/>
      <c r="R35" s="22"/>
      <c r="S35" s="22"/>
      <c r="T35" s="26">
        <v>7.3984627723693848</v>
      </c>
      <c r="U35" s="9">
        <v>0.26484000000000002</v>
      </c>
      <c r="V35" s="9">
        <v>0.57996340493510945</v>
      </c>
      <c r="W35" s="9">
        <v>1.1363854460727647</v>
      </c>
      <c r="X35" s="9">
        <v>0</v>
      </c>
      <c r="Y35" s="14">
        <v>0</v>
      </c>
      <c r="Z35" s="9">
        <f t="shared" si="1"/>
        <v>1.1363854460727647</v>
      </c>
      <c r="AA35" s="35"/>
      <c r="AB35" s="11"/>
      <c r="AC35" s="3">
        <v>72.898809246284159</v>
      </c>
      <c r="AD35" s="36" t="s">
        <v>120</v>
      </c>
      <c r="AE35" s="3">
        <v>23.905764758024468</v>
      </c>
      <c r="AF35" s="36" t="s">
        <v>120</v>
      </c>
      <c r="AG35" s="69"/>
      <c r="AH35" s="69"/>
    </row>
    <row r="36" spans="1:34" x14ac:dyDescent="0.25">
      <c r="A36" s="33">
        <v>161</v>
      </c>
      <c r="B36" s="24"/>
      <c r="C36" s="25"/>
      <c r="E36" s="22"/>
      <c r="F36" s="22"/>
      <c r="G36" s="22"/>
      <c r="H36" s="22"/>
      <c r="I36" s="22"/>
      <c r="J36" s="22"/>
      <c r="K36" s="22"/>
      <c r="L36" s="23"/>
      <c r="M36" s="74"/>
      <c r="N36" s="4">
        <v>275</v>
      </c>
      <c r="O36" s="45">
        <v>7.0000000000000007E-2</v>
      </c>
      <c r="P36" s="34"/>
      <c r="Q36" s="72"/>
      <c r="R36" s="22"/>
      <c r="S36" s="23"/>
      <c r="T36" s="41">
        <v>7.913029670715332</v>
      </c>
      <c r="U36" s="9">
        <v>0.26484000000000002</v>
      </c>
      <c r="V36" s="9">
        <v>0.59051441855623843</v>
      </c>
      <c r="W36" s="9">
        <v>1.2375332591820896</v>
      </c>
      <c r="X36" s="9">
        <v>0</v>
      </c>
      <c r="Y36" s="14">
        <v>0</v>
      </c>
      <c r="Z36" s="9">
        <f t="shared" si="1"/>
        <v>1.2375332591820896</v>
      </c>
      <c r="AA36" s="35"/>
      <c r="AB36" s="11"/>
      <c r="AC36" s="3">
        <v>74.136342505466246</v>
      </c>
      <c r="AD36" s="36" t="s">
        <v>120</v>
      </c>
      <c r="AE36" s="3">
        <v>25.143298017206558</v>
      </c>
      <c r="AF36" s="36" t="s">
        <v>120</v>
      </c>
      <c r="AG36" s="69"/>
      <c r="AH36" s="69"/>
    </row>
    <row r="37" spans="1:34" x14ac:dyDescent="0.25">
      <c r="A37" s="33">
        <v>162</v>
      </c>
      <c r="B37" s="20">
        <v>37</v>
      </c>
      <c r="C37" s="21">
        <v>6</v>
      </c>
      <c r="E37" s="22"/>
      <c r="F37" s="22"/>
      <c r="G37" s="22"/>
      <c r="H37" s="22"/>
      <c r="I37" s="22"/>
      <c r="J37" s="22"/>
      <c r="K37" s="22"/>
      <c r="L37" s="22"/>
      <c r="M37" s="75" t="s">
        <v>152</v>
      </c>
      <c r="N37" s="4">
        <v>290</v>
      </c>
      <c r="O37" s="5">
        <v>0.08</v>
      </c>
      <c r="P37" s="34"/>
      <c r="Q37" s="79">
        <v>23</v>
      </c>
      <c r="R37" s="22"/>
      <c r="S37" s="22"/>
      <c r="T37" s="26">
        <v>5.2009406089782715</v>
      </c>
      <c r="U37" s="9">
        <v>0.27695999999999998</v>
      </c>
      <c r="V37" s="9">
        <v>0.59343849389531822</v>
      </c>
      <c r="W37" s="9">
        <v>0.85481996869273158</v>
      </c>
      <c r="X37" s="9">
        <v>4.3461206402855401</v>
      </c>
      <c r="Y37" s="14">
        <v>0</v>
      </c>
      <c r="Z37" s="9">
        <f t="shared" si="1"/>
        <v>5.2009406089782715</v>
      </c>
      <c r="AA37" s="35"/>
      <c r="AB37" s="11"/>
      <c r="AC37" s="3">
        <v>42.363432858411414</v>
      </c>
      <c r="AD37" s="36" t="s">
        <v>120</v>
      </c>
      <c r="AE37" s="3">
        <v>0</v>
      </c>
      <c r="AF37" s="36" t="s">
        <v>120</v>
      </c>
      <c r="AG37" s="69"/>
      <c r="AH37" s="69"/>
    </row>
    <row r="38" spans="1:34" x14ac:dyDescent="0.25">
      <c r="A38" s="33">
        <v>163</v>
      </c>
      <c r="B38" s="20">
        <v>27</v>
      </c>
      <c r="C38" s="25"/>
      <c r="E38" s="22"/>
      <c r="F38" s="22"/>
      <c r="G38" s="22"/>
      <c r="H38" s="22"/>
      <c r="I38" s="22"/>
      <c r="J38" s="22"/>
      <c r="K38" s="22"/>
      <c r="L38" s="24"/>
      <c r="M38" s="74"/>
      <c r="N38" s="4">
        <v>305</v>
      </c>
      <c r="O38" s="5">
        <v>0.08</v>
      </c>
      <c r="P38" s="34"/>
      <c r="Q38" s="72"/>
      <c r="R38" s="22"/>
      <c r="S38" s="24"/>
      <c r="T38" s="42">
        <v>6.2227706909179687</v>
      </c>
      <c r="U38" s="9">
        <v>0.27695999999999998</v>
      </c>
      <c r="V38" s="9">
        <v>1</v>
      </c>
      <c r="W38" s="9">
        <v>1.7234585705566405</v>
      </c>
      <c r="X38" s="9">
        <v>4.4993121203613278</v>
      </c>
      <c r="Y38" s="14">
        <v>0</v>
      </c>
      <c r="Z38" s="9">
        <f t="shared" si="1"/>
        <v>6.2227706909179687</v>
      </c>
      <c r="AA38" s="35"/>
      <c r="AB38" s="11"/>
      <c r="AC38" s="3">
        <v>21.58620354932938</v>
      </c>
      <c r="AD38" s="36" t="s">
        <v>120</v>
      </c>
      <c r="AE38" s="3">
        <v>0</v>
      </c>
      <c r="AF38" s="36" t="s">
        <v>120</v>
      </c>
      <c r="AG38" s="69"/>
      <c r="AH38" s="69"/>
    </row>
    <row r="39" spans="1:34" x14ac:dyDescent="0.25">
      <c r="A39" s="33">
        <v>164</v>
      </c>
      <c r="B39" s="20">
        <v>7</v>
      </c>
      <c r="C39" s="25"/>
      <c r="E39" s="22"/>
      <c r="F39" s="22"/>
      <c r="G39" s="22"/>
      <c r="H39" s="22"/>
      <c r="I39" s="22"/>
      <c r="J39" s="22"/>
      <c r="K39" s="22"/>
      <c r="L39" s="22"/>
      <c r="M39" s="74"/>
      <c r="N39" s="4">
        <v>320</v>
      </c>
      <c r="O39" s="5">
        <v>0.09</v>
      </c>
      <c r="P39" s="34"/>
      <c r="Q39" s="72"/>
      <c r="R39" s="22"/>
      <c r="S39" s="22"/>
      <c r="T39" s="26">
        <v>2.5143368244171143</v>
      </c>
      <c r="U39" s="9">
        <v>0.28667100000000001</v>
      </c>
      <c r="V39" s="9">
        <v>1</v>
      </c>
      <c r="W39" s="9">
        <v>0.72078745179247861</v>
      </c>
      <c r="X39" s="9">
        <v>1.7935493726246357</v>
      </c>
      <c r="Y39" s="14">
        <v>0</v>
      </c>
      <c r="Z39" s="9">
        <f t="shared" si="1"/>
        <v>2.5143368244171143</v>
      </c>
      <c r="AA39" s="35"/>
      <c r="AB39" s="11"/>
      <c r="AC39" s="3">
        <v>17.378728253385166</v>
      </c>
      <c r="AD39" s="36" t="s">
        <v>120</v>
      </c>
      <c r="AE39" s="3">
        <v>0</v>
      </c>
      <c r="AF39" s="36" t="s">
        <v>120</v>
      </c>
      <c r="AG39" s="69"/>
      <c r="AH39" s="69"/>
    </row>
    <row r="40" spans="1:34" x14ac:dyDescent="0.25">
      <c r="A40" s="33">
        <v>165</v>
      </c>
      <c r="B40" s="24"/>
      <c r="C40" s="25"/>
      <c r="E40" s="22"/>
      <c r="F40" s="22"/>
      <c r="G40" s="22"/>
      <c r="H40" s="22"/>
      <c r="I40" s="22"/>
      <c r="J40" s="22"/>
      <c r="K40" s="22"/>
      <c r="L40" s="22"/>
      <c r="M40" s="38"/>
      <c r="N40" s="4">
        <v>335</v>
      </c>
      <c r="O40" s="5">
        <v>0.09</v>
      </c>
      <c r="P40" s="34"/>
      <c r="Q40" s="72"/>
      <c r="R40" s="22"/>
      <c r="S40" s="22"/>
      <c r="T40" s="26">
        <v>4.6075625419616699</v>
      </c>
      <c r="U40" s="9">
        <v>0.28426200000000001</v>
      </c>
      <c r="V40" s="9">
        <v>1</v>
      </c>
      <c r="W40" s="9">
        <v>1.3097549433031084</v>
      </c>
      <c r="X40" s="9">
        <v>3.2978075986585615</v>
      </c>
      <c r="Y40" s="14">
        <v>0</v>
      </c>
      <c r="Z40" s="9">
        <f t="shared" si="1"/>
        <v>4.6075625419616699</v>
      </c>
      <c r="AA40" s="35"/>
      <c r="AB40" s="11"/>
      <c r="AC40" s="3">
        <v>18.688483196688274</v>
      </c>
      <c r="AD40" s="36" t="s">
        <v>120</v>
      </c>
      <c r="AE40" s="3">
        <v>1.3097549433031084</v>
      </c>
      <c r="AF40" s="36" t="s">
        <v>120</v>
      </c>
      <c r="AG40" s="69"/>
      <c r="AH40" s="69"/>
    </row>
    <row r="41" spans="1:34" x14ac:dyDescent="0.25">
      <c r="A41" s="33">
        <v>166</v>
      </c>
      <c r="B41" s="24"/>
      <c r="C41" s="25"/>
      <c r="E41" s="26">
        <v>18.274999999999999</v>
      </c>
      <c r="F41" s="26">
        <v>19.205615921293653</v>
      </c>
      <c r="G41" s="26">
        <v>20.856004836804075</v>
      </c>
      <c r="H41" s="26">
        <v>19.774288898225802</v>
      </c>
      <c r="I41" s="26">
        <v>19.968963939182675</v>
      </c>
      <c r="J41" s="26">
        <v>23.822446537005799</v>
      </c>
      <c r="K41" s="26">
        <v>28.469466754384399</v>
      </c>
      <c r="L41" s="22"/>
      <c r="M41" s="74"/>
      <c r="N41" s="4">
        <v>350</v>
      </c>
      <c r="O41" s="5">
        <v>0.1</v>
      </c>
      <c r="P41" s="34"/>
      <c r="Q41" s="72"/>
      <c r="R41" s="22"/>
      <c r="S41" s="22"/>
      <c r="T41" s="26">
        <v>7.5340347290039062</v>
      </c>
      <c r="U41" s="9">
        <v>0.29366999999999999</v>
      </c>
      <c r="V41" s="9">
        <v>1</v>
      </c>
      <c r="W41" s="9">
        <v>2.212519978866577</v>
      </c>
      <c r="X41" s="9">
        <v>3.0065300249470006</v>
      </c>
      <c r="Y41" s="14">
        <v>0</v>
      </c>
      <c r="Z41" s="9">
        <f t="shared" si="1"/>
        <v>5.2190500038135781</v>
      </c>
      <c r="AA41" s="35"/>
      <c r="AB41" s="11"/>
      <c r="AC41" s="3">
        <v>20.901003175554852</v>
      </c>
      <c r="AD41" s="26">
        <v>23.296360596225224</v>
      </c>
      <c r="AE41" s="3">
        <v>3.5222749221696854</v>
      </c>
      <c r="AF41" s="26">
        <v>16.759473636029796</v>
      </c>
      <c r="AG41" s="69"/>
      <c r="AH41" s="69"/>
    </row>
    <row r="42" spans="1:34" x14ac:dyDescent="0.25">
      <c r="A42" s="33">
        <v>167</v>
      </c>
      <c r="B42" s="24"/>
      <c r="C42" s="25"/>
      <c r="E42" s="22"/>
      <c r="F42" s="22"/>
      <c r="G42" s="22"/>
      <c r="H42" s="22"/>
      <c r="I42" s="22"/>
      <c r="J42" s="22"/>
      <c r="K42" s="22"/>
      <c r="L42" s="22"/>
      <c r="M42" s="75" t="s">
        <v>98</v>
      </c>
      <c r="N42" s="4">
        <v>365</v>
      </c>
      <c r="O42" s="5">
        <v>0.11</v>
      </c>
      <c r="P42" s="34"/>
      <c r="Q42" s="79">
        <v>26</v>
      </c>
      <c r="R42" s="22"/>
      <c r="S42" s="22"/>
      <c r="T42" s="26">
        <v>8.8042802810668945</v>
      </c>
      <c r="U42" s="9">
        <v>0.30287599999999998</v>
      </c>
      <c r="V42" s="9">
        <v>1</v>
      </c>
      <c r="W42" s="9">
        <v>2.6666051944084166</v>
      </c>
      <c r="X42" s="9">
        <v>0</v>
      </c>
      <c r="Y42" s="14">
        <v>0</v>
      </c>
      <c r="Z42" s="9">
        <f t="shared" si="1"/>
        <v>2.6666051944084166</v>
      </c>
      <c r="AA42" s="35"/>
      <c r="AB42" s="11"/>
      <c r="AC42" s="3">
        <v>23.567608369963267</v>
      </c>
      <c r="AD42" s="36" t="s">
        <v>120</v>
      </c>
      <c r="AE42" s="3">
        <v>6.188880116578102</v>
      </c>
      <c r="AF42" s="36" t="s">
        <v>120</v>
      </c>
      <c r="AG42" s="69"/>
      <c r="AH42" s="69"/>
    </row>
    <row r="43" spans="1:34" x14ac:dyDescent="0.25">
      <c r="A43" s="33">
        <v>168</v>
      </c>
      <c r="B43" s="24"/>
      <c r="C43" s="25"/>
      <c r="E43" s="22"/>
      <c r="F43" s="22"/>
      <c r="G43" s="22"/>
      <c r="H43" s="22"/>
      <c r="I43" s="22"/>
      <c r="J43" s="22"/>
      <c r="K43" s="22"/>
      <c r="L43" s="22"/>
      <c r="M43" s="38"/>
      <c r="N43" s="4">
        <v>380</v>
      </c>
      <c r="O43" s="5">
        <v>0.12</v>
      </c>
      <c r="P43" s="31">
        <v>0.24074621311279656</v>
      </c>
      <c r="Q43" s="72"/>
      <c r="R43" s="22"/>
      <c r="S43" s="22"/>
      <c r="T43" s="26">
        <v>10.320115089416504</v>
      </c>
      <c r="U43" s="9">
        <v>0.31187999999999999</v>
      </c>
      <c r="V43" s="9">
        <v>1</v>
      </c>
      <c r="W43" s="9">
        <v>3.2186374940872193</v>
      </c>
      <c r="X43" s="9">
        <v>0</v>
      </c>
      <c r="Y43" s="14">
        <v>0</v>
      </c>
      <c r="Z43" s="9">
        <f t="shared" si="1"/>
        <v>3.2186374940872193</v>
      </c>
      <c r="AA43" s="35"/>
      <c r="AB43" s="11"/>
      <c r="AC43" s="3">
        <v>26.786245864050485</v>
      </c>
      <c r="AD43" s="36" t="s">
        <v>120</v>
      </c>
      <c r="AE43" s="3">
        <v>9.4075176106653213</v>
      </c>
      <c r="AF43" s="36" t="s">
        <v>120</v>
      </c>
      <c r="AG43" s="69"/>
      <c r="AH43" s="69"/>
    </row>
    <row r="44" spans="1:34" x14ac:dyDescent="0.25">
      <c r="A44" s="33">
        <v>169</v>
      </c>
      <c r="B44" s="24"/>
      <c r="C44" s="25"/>
      <c r="E44" s="22"/>
      <c r="F44" s="22"/>
      <c r="G44" s="22"/>
      <c r="H44" s="22"/>
      <c r="I44" s="22"/>
      <c r="J44" s="22"/>
      <c r="K44" s="22"/>
      <c r="L44" s="22"/>
      <c r="M44" s="74"/>
      <c r="N44" s="4">
        <v>395</v>
      </c>
      <c r="O44" s="45">
        <v>0.13</v>
      </c>
      <c r="P44" s="34"/>
      <c r="Q44" s="72"/>
      <c r="R44" s="22"/>
      <c r="S44" s="22"/>
      <c r="T44" s="26">
        <v>8.8892860412597656</v>
      </c>
      <c r="U44" s="9">
        <v>0.32068199999999997</v>
      </c>
      <c r="V44" s="9">
        <v>1</v>
      </c>
      <c r="W44" s="9">
        <v>2.8506340262832639</v>
      </c>
      <c r="X44" s="9">
        <v>0</v>
      </c>
      <c r="Y44" s="14">
        <v>0</v>
      </c>
      <c r="Z44" s="9">
        <f t="shared" si="1"/>
        <v>2.8506340262832639</v>
      </c>
      <c r="AA44" s="26">
        <v>2.9453655864791699</v>
      </c>
      <c r="AB44" s="11"/>
      <c r="AC44" s="3">
        <v>29.636879890333748</v>
      </c>
      <c r="AD44" s="36" t="s">
        <v>120</v>
      </c>
      <c r="AE44" s="3">
        <v>12.258151636948586</v>
      </c>
      <c r="AF44" s="36" t="s">
        <v>120</v>
      </c>
      <c r="AG44" s="69"/>
      <c r="AH44" s="69"/>
    </row>
    <row r="45" spans="1:34" x14ac:dyDescent="0.25">
      <c r="A45" s="33">
        <v>170</v>
      </c>
      <c r="B45" s="24"/>
      <c r="C45" s="25"/>
      <c r="E45" s="22"/>
      <c r="F45" s="22"/>
      <c r="G45" s="22"/>
      <c r="H45" s="22"/>
      <c r="I45" s="22"/>
      <c r="J45" s="22"/>
      <c r="K45" s="22"/>
      <c r="L45" s="22"/>
      <c r="M45" s="74"/>
      <c r="N45" s="4">
        <v>410</v>
      </c>
      <c r="O45" s="5">
        <v>0.14000000000000001</v>
      </c>
      <c r="P45" s="34"/>
      <c r="Q45" s="72"/>
      <c r="R45" s="22"/>
      <c r="S45" s="22"/>
      <c r="T45" s="26">
        <v>8.6676511764526367</v>
      </c>
      <c r="U45" s="9">
        <v>0.32928199999999996</v>
      </c>
      <c r="V45" s="9">
        <v>1</v>
      </c>
      <c r="W45" s="9">
        <v>2.8541015146846767</v>
      </c>
      <c r="X45" s="9">
        <v>0</v>
      </c>
      <c r="Y45" s="14">
        <v>0</v>
      </c>
      <c r="Z45" s="9">
        <f t="shared" si="1"/>
        <v>2.8541015146846767</v>
      </c>
      <c r="AA45" s="31">
        <v>3.4147114089068147</v>
      </c>
      <c r="AB45" s="11"/>
      <c r="AC45" s="3">
        <v>32.490981405018424</v>
      </c>
      <c r="AD45" s="36" t="s">
        <v>120</v>
      </c>
      <c r="AE45" s="3">
        <v>15.112253151633263</v>
      </c>
      <c r="AF45" s="36" t="s">
        <v>120</v>
      </c>
      <c r="AG45" s="69"/>
      <c r="AH45" s="69"/>
    </row>
    <row r="46" spans="1:34" x14ac:dyDescent="0.25">
      <c r="A46" s="33">
        <v>171</v>
      </c>
      <c r="B46" s="24"/>
      <c r="C46" s="25"/>
      <c r="E46" s="22"/>
      <c r="F46" s="22"/>
      <c r="G46" s="22"/>
      <c r="H46" s="22"/>
      <c r="I46" s="22"/>
      <c r="J46" s="22"/>
      <c r="K46" s="22"/>
      <c r="L46" s="22"/>
      <c r="M46" s="74"/>
      <c r="N46" s="4">
        <v>425</v>
      </c>
      <c r="O46" s="5">
        <v>0.15</v>
      </c>
      <c r="P46" s="34"/>
      <c r="Q46" s="72"/>
      <c r="R46" s="22"/>
      <c r="S46" s="22"/>
      <c r="T46" s="26">
        <v>3.9594266414642334</v>
      </c>
      <c r="U46" s="9">
        <v>0.33768000000000004</v>
      </c>
      <c r="V46" s="9">
        <v>1</v>
      </c>
      <c r="W46" s="9">
        <v>1.3370191882896425</v>
      </c>
      <c r="X46" s="9">
        <v>0</v>
      </c>
      <c r="Y46" s="14">
        <v>0</v>
      </c>
      <c r="Z46" s="9">
        <f t="shared" si="1"/>
        <v>1.3370191882896425</v>
      </c>
      <c r="AA46" s="31">
        <v>2.1343182186476199</v>
      </c>
      <c r="AB46" s="11"/>
      <c r="AC46" s="3">
        <v>33.828000593308069</v>
      </c>
      <c r="AD46" s="36" t="s">
        <v>120</v>
      </c>
      <c r="AE46" s="3">
        <v>16.449272339922906</v>
      </c>
      <c r="AF46" s="36" t="s">
        <v>120</v>
      </c>
      <c r="AG46" s="69"/>
      <c r="AH46" s="69"/>
    </row>
    <row r="47" spans="1:34" x14ac:dyDescent="0.25">
      <c r="A47" s="33">
        <v>172</v>
      </c>
      <c r="B47" s="24"/>
      <c r="C47" s="25"/>
      <c r="E47" s="26">
        <v>15.695833333333326</v>
      </c>
      <c r="F47" s="26">
        <v>16.81472014457265</v>
      </c>
      <c r="G47" s="26">
        <v>18.575270635429003</v>
      </c>
      <c r="H47" s="26">
        <v>17.272067270805451</v>
      </c>
      <c r="I47" s="26">
        <v>17.217432075090276</v>
      </c>
      <c r="J47" s="26">
        <v>21.929730465347802</v>
      </c>
      <c r="K47" s="26">
        <v>26.071137528291466</v>
      </c>
      <c r="L47" s="22"/>
      <c r="M47" s="38"/>
      <c r="N47" s="4">
        <v>440</v>
      </c>
      <c r="O47" s="5">
        <v>0.16</v>
      </c>
      <c r="P47" s="34"/>
      <c r="Q47" s="72"/>
      <c r="R47" s="22"/>
      <c r="S47" s="22"/>
      <c r="T47" s="26">
        <v>7.7142462730407715</v>
      </c>
      <c r="U47" s="9">
        <v>0.34276000000000001</v>
      </c>
      <c r="V47" s="9">
        <v>1</v>
      </c>
      <c r="W47" s="9">
        <v>2.6441350525474547</v>
      </c>
      <c r="X47" s="9">
        <v>0</v>
      </c>
      <c r="Y47" s="14">
        <v>0</v>
      </c>
      <c r="Z47" s="9">
        <f t="shared" si="1"/>
        <v>2.6441350525474547</v>
      </c>
      <c r="AA47" s="31">
        <v>3.3612027869890535</v>
      </c>
      <c r="AB47" s="11"/>
      <c r="AC47" s="3">
        <v>36.472135645855523</v>
      </c>
      <c r="AD47" s="26">
        <v>48.686665412774509</v>
      </c>
      <c r="AE47" s="3">
        <v>19.093407392470361</v>
      </c>
      <c r="AF47" s="26">
        <v>31.239209524734122</v>
      </c>
      <c r="AG47" s="69"/>
      <c r="AH47" s="69"/>
    </row>
    <row r="48" spans="1:34" x14ac:dyDescent="0.25">
      <c r="A48" s="33">
        <v>173</v>
      </c>
      <c r="B48" s="24"/>
      <c r="C48" s="25"/>
      <c r="E48" s="22"/>
      <c r="F48" s="22"/>
      <c r="G48" s="22"/>
      <c r="H48" s="22"/>
      <c r="I48" s="22"/>
      <c r="J48" s="22"/>
      <c r="K48" s="22"/>
      <c r="L48" s="22"/>
      <c r="M48" s="29" t="s">
        <v>99</v>
      </c>
      <c r="N48" s="4">
        <v>455</v>
      </c>
      <c r="O48" s="45">
        <v>0.18</v>
      </c>
      <c r="P48" s="34"/>
      <c r="Q48" s="79">
        <v>47</v>
      </c>
      <c r="R48" s="22"/>
      <c r="S48" s="22"/>
      <c r="T48" s="26">
        <v>8.2919549942016602</v>
      </c>
      <c r="U48" s="9">
        <v>0.36498000000000003</v>
      </c>
      <c r="V48" s="9">
        <v>1</v>
      </c>
      <c r="W48" s="9">
        <v>3.026397733783722</v>
      </c>
      <c r="X48" s="9">
        <v>0</v>
      </c>
      <c r="Y48" s="14">
        <v>0</v>
      </c>
      <c r="Z48" s="9">
        <f t="shared" si="1"/>
        <v>3.026397733783722</v>
      </c>
      <c r="AA48" s="31">
        <v>3.5501957318181789</v>
      </c>
      <c r="AB48" s="11"/>
      <c r="AC48" s="3">
        <v>39.498533379639248</v>
      </c>
      <c r="AD48" s="36" t="s">
        <v>120</v>
      </c>
      <c r="AE48" s="3">
        <v>22.513792990826612</v>
      </c>
      <c r="AF48" s="36" t="s">
        <v>120</v>
      </c>
      <c r="AG48" s="69"/>
      <c r="AH48" s="69"/>
    </row>
    <row r="49" spans="1:34" x14ac:dyDescent="0.25">
      <c r="A49" s="33">
        <v>174</v>
      </c>
      <c r="B49" s="24"/>
      <c r="C49" s="21">
        <v>30.4</v>
      </c>
      <c r="E49" s="22"/>
      <c r="F49" s="22"/>
      <c r="G49" s="22"/>
      <c r="H49" s="22"/>
      <c r="I49" s="22"/>
      <c r="J49" s="22"/>
      <c r="K49" s="22"/>
      <c r="L49" s="22"/>
      <c r="M49" s="38"/>
      <c r="N49" s="4">
        <v>470</v>
      </c>
      <c r="O49" s="5">
        <v>0.2</v>
      </c>
      <c r="P49" s="34"/>
      <c r="Q49" s="72"/>
      <c r="R49" s="26">
        <v>22.4</v>
      </c>
      <c r="S49" s="22"/>
      <c r="T49" s="26">
        <v>7.8289690017700195</v>
      </c>
      <c r="U49" s="9">
        <v>0.38719999999999999</v>
      </c>
      <c r="V49" s="9">
        <v>1</v>
      </c>
      <c r="W49" s="9">
        <v>3.0313767974853514</v>
      </c>
      <c r="X49" s="9">
        <v>3.1622575507524786</v>
      </c>
      <c r="Y49" s="14">
        <v>0</v>
      </c>
      <c r="Z49" s="9">
        <f t="shared" si="1"/>
        <v>6.19363434823783</v>
      </c>
      <c r="AA49" s="31">
        <v>3.3767712937724328</v>
      </c>
      <c r="AB49" s="11"/>
      <c r="AC49" s="3">
        <v>15.292167727877079</v>
      </c>
      <c r="AD49" s="36" t="s">
        <v>120</v>
      </c>
      <c r="AE49" s="3">
        <v>0</v>
      </c>
      <c r="AF49" s="36" t="s">
        <v>120</v>
      </c>
      <c r="AG49" s="69"/>
      <c r="AH49" s="69"/>
    </row>
    <row r="50" spans="1:34" x14ac:dyDescent="0.25">
      <c r="A50" s="33">
        <v>175</v>
      </c>
      <c r="B50" s="24"/>
      <c r="C50" s="25"/>
      <c r="E50" s="22"/>
      <c r="F50" s="22"/>
      <c r="G50" s="22"/>
      <c r="H50" s="22"/>
      <c r="I50" s="22"/>
      <c r="J50" s="22"/>
      <c r="K50" s="22"/>
      <c r="L50" s="22"/>
      <c r="M50" s="74"/>
      <c r="N50" s="4">
        <v>485</v>
      </c>
      <c r="O50" s="5">
        <v>0.21</v>
      </c>
      <c r="P50" s="31">
        <v>0.60620791095748849</v>
      </c>
      <c r="Q50" s="79">
        <v>51</v>
      </c>
      <c r="R50" s="22"/>
      <c r="S50" s="22"/>
      <c r="T50" s="26">
        <v>8.243769645690918</v>
      </c>
      <c r="U50" s="9">
        <v>0.39831</v>
      </c>
      <c r="V50" s="9">
        <v>1</v>
      </c>
      <c r="W50" s="9">
        <v>3.2835758875751497</v>
      </c>
      <c r="X50" s="9">
        <v>0</v>
      </c>
      <c r="Y50" s="14">
        <v>0</v>
      </c>
      <c r="Z50" s="9">
        <f t="shared" si="1"/>
        <v>3.2835758875751497</v>
      </c>
      <c r="AA50" s="31">
        <v>5.7877831087541107</v>
      </c>
      <c r="AB50" s="11"/>
      <c r="AC50" s="3">
        <v>18.575743615452229</v>
      </c>
      <c r="AD50" s="36" t="s">
        <v>120</v>
      </c>
      <c r="AE50" s="3">
        <v>3.6775637521476807</v>
      </c>
      <c r="AF50" s="36" t="s">
        <v>120</v>
      </c>
      <c r="AG50" s="69"/>
      <c r="AH50" s="69"/>
    </row>
    <row r="51" spans="1:34" x14ac:dyDescent="0.25">
      <c r="A51" s="33">
        <v>176</v>
      </c>
      <c r="B51" s="24"/>
      <c r="C51" s="25"/>
      <c r="E51" s="26">
        <v>19</v>
      </c>
      <c r="F51" s="26">
        <v>18.780525732616525</v>
      </c>
      <c r="G51" s="26">
        <v>19.18558567688585</v>
      </c>
      <c r="H51" s="26">
        <v>17.175029838367351</v>
      </c>
      <c r="I51" s="26">
        <v>17.095384332099702</v>
      </c>
      <c r="J51" s="26">
        <v>21.264931628899923</v>
      </c>
      <c r="K51" s="26">
        <v>26.180444373676252</v>
      </c>
      <c r="L51" s="22"/>
      <c r="M51" s="74"/>
      <c r="N51" s="4">
        <v>500</v>
      </c>
      <c r="O51" s="45">
        <v>0.23</v>
      </c>
      <c r="P51" s="34"/>
      <c r="Q51" s="72"/>
      <c r="R51" s="22"/>
      <c r="S51" s="22"/>
      <c r="T51" s="26">
        <v>9.8787403106689453</v>
      </c>
      <c r="U51" s="9">
        <v>0.42053000000000001</v>
      </c>
      <c r="V51" s="9">
        <v>1</v>
      </c>
      <c r="W51" s="9">
        <v>4.1543066628456113</v>
      </c>
      <c r="X51" s="9">
        <v>0</v>
      </c>
      <c r="Y51" s="14">
        <v>0</v>
      </c>
      <c r="Z51" s="9">
        <f t="shared" si="1"/>
        <v>4.1543066628456113</v>
      </c>
      <c r="AA51" s="31">
        <v>8.2807678747820344</v>
      </c>
      <c r="AB51" s="11"/>
      <c r="AC51" s="3">
        <v>22.730050278297838</v>
      </c>
      <c r="AD51" s="26">
        <v>36.293165821586626</v>
      </c>
      <c r="AE51" s="3">
        <v>8.2258582795658235</v>
      </c>
      <c r="AF51" s="26">
        <v>22.041366381256086</v>
      </c>
      <c r="AG51" s="69"/>
      <c r="AH51" s="69"/>
    </row>
    <row r="52" spans="1:34" x14ac:dyDescent="0.25">
      <c r="A52" s="33">
        <v>177</v>
      </c>
      <c r="B52" s="20">
        <v>4</v>
      </c>
      <c r="C52" s="25"/>
      <c r="E52" s="22"/>
      <c r="F52" s="22"/>
      <c r="G52" s="22"/>
      <c r="H52" s="22"/>
      <c r="I52" s="22"/>
      <c r="J52" s="22"/>
      <c r="K52" s="22"/>
      <c r="L52" s="22"/>
      <c r="M52" s="16"/>
      <c r="N52" s="4">
        <v>520</v>
      </c>
      <c r="O52" s="5">
        <v>0.26</v>
      </c>
      <c r="P52" s="34"/>
      <c r="Q52" s="72"/>
      <c r="R52" s="22"/>
      <c r="S52" s="22"/>
      <c r="T52" s="26">
        <v>6.2118163108825684</v>
      </c>
      <c r="U52" s="9">
        <v>0.45385999999999999</v>
      </c>
      <c r="V52" s="9">
        <v>1</v>
      </c>
      <c r="W52" s="9">
        <v>2.8192949508571625</v>
      </c>
      <c r="X52" s="9">
        <v>2.2199999999999998</v>
      </c>
      <c r="Y52" s="14">
        <v>0</v>
      </c>
      <c r="Z52" s="9">
        <f t="shared" si="1"/>
        <v>5.0392949508571618</v>
      </c>
      <c r="AA52" s="31">
        <v>5.6913809408692062</v>
      </c>
      <c r="AB52" s="11"/>
      <c r="AC52" s="3">
        <v>23.769345229155</v>
      </c>
      <c r="AD52" s="36" t="s">
        <v>120</v>
      </c>
      <c r="AE52" s="3">
        <v>9.79047038318636</v>
      </c>
      <c r="AF52" s="36" t="s">
        <v>120</v>
      </c>
      <c r="AG52" s="69"/>
      <c r="AH52" s="69"/>
    </row>
    <row r="53" spans="1:34" x14ac:dyDescent="0.25">
      <c r="A53" s="33">
        <v>178</v>
      </c>
      <c r="B53" s="24"/>
      <c r="C53" s="25"/>
      <c r="E53" s="22"/>
      <c r="F53" s="22"/>
      <c r="G53" s="22"/>
      <c r="H53" s="22"/>
      <c r="I53" s="22"/>
      <c r="J53" s="22"/>
      <c r="K53" s="22"/>
      <c r="L53" s="22"/>
      <c r="M53" s="74"/>
      <c r="N53" s="4">
        <v>540</v>
      </c>
      <c r="O53" s="5">
        <v>0.28999999999999998</v>
      </c>
      <c r="P53" s="34"/>
      <c r="Q53" s="72"/>
      <c r="R53" s="22"/>
      <c r="S53" s="22"/>
      <c r="T53" s="26">
        <v>7.0870919227600098</v>
      </c>
      <c r="U53" s="9">
        <v>0.48719000000000001</v>
      </c>
      <c r="V53" s="9">
        <v>1</v>
      </c>
      <c r="W53" s="9">
        <v>3.4527603138494491</v>
      </c>
      <c r="X53" s="9">
        <v>0</v>
      </c>
      <c r="Y53" s="14">
        <v>0</v>
      </c>
      <c r="Z53" s="9">
        <f t="shared" si="1"/>
        <v>3.4527603138494491</v>
      </c>
      <c r="AA53" s="31">
        <v>6.4865754102613566</v>
      </c>
      <c r="AB53" s="11"/>
      <c r="AC53" s="3">
        <v>27.222105543004449</v>
      </c>
      <c r="AD53" s="36" t="s">
        <v>120</v>
      </c>
      <c r="AE53" s="3">
        <v>13.768547849799184</v>
      </c>
      <c r="AF53" s="36" t="s">
        <v>120</v>
      </c>
      <c r="AG53" s="69"/>
      <c r="AH53" s="69"/>
    </row>
    <row r="54" spans="1:34" x14ac:dyDescent="0.25">
      <c r="A54" s="33">
        <v>179</v>
      </c>
      <c r="B54" s="24"/>
      <c r="C54" s="25"/>
      <c r="E54" s="22"/>
      <c r="F54" s="22"/>
      <c r="G54" s="22"/>
      <c r="H54" s="22"/>
      <c r="I54" s="22"/>
      <c r="J54" s="22"/>
      <c r="K54" s="22"/>
      <c r="L54" s="22"/>
      <c r="M54" s="29" t="s">
        <v>100</v>
      </c>
      <c r="N54" s="4">
        <v>560</v>
      </c>
      <c r="O54" s="45">
        <v>0.32</v>
      </c>
      <c r="P54" s="34"/>
      <c r="Q54" s="79">
        <v>59</v>
      </c>
      <c r="R54" s="22"/>
      <c r="S54" s="22"/>
      <c r="T54" s="26">
        <v>7.6833305358886719</v>
      </c>
      <c r="U54" s="9">
        <v>0.52051999999999998</v>
      </c>
      <c r="V54" s="9">
        <v>1</v>
      </c>
      <c r="W54" s="9">
        <v>3.9993272105407716</v>
      </c>
      <c r="X54" s="9">
        <v>0</v>
      </c>
      <c r="Y54" s="14">
        <v>0</v>
      </c>
      <c r="Z54" s="9">
        <f t="shared" si="1"/>
        <v>3.9993272105407716</v>
      </c>
      <c r="AA54" s="31">
        <v>6.7278099387185692</v>
      </c>
      <c r="AB54" s="11"/>
      <c r="AC54" s="3">
        <v>31.221432753545223</v>
      </c>
      <c r="AD54" s="36" t="s">
        <v>120</v>
      </c>
      <c r="AE54" s="3">
        <v>18.293192213103328</v>
      </c>
      <c r="AF54" s="36" t="s">
        <v>120</v>
      </c>
      <c r="AG54" s="69"/>
      <c r="AH54" s="69"/>
    </row>
    <row r="55" spans="1:34" x14ac:dyDescent="0.25">
      <c r="A55" s="33">
        <v>180</v>
      </c>
      <c r="B55" s="24"/>
      <c r="C55" s="21">
        <v>30.1</v>
      </c>
      <c r="E55" s="22"/>
      <c r="F55" s="22"/>
      <c r="G55" s="22"/>
      <c r="H55" s="22"/>
      <c r="I55" s="22"/>
      <c r="J55" s="22"/>
      <c r="K55" s="22"/>
      <c r="L55" s="22"/>
      <c r="M55" s="74"/>
      <c r="N55" s="4">
        <v>580</v>
      </c>
      <c r="O55" s="5">
        <v>0.35</v>
      </c>
      <c r="P55" s="34"/>
      <c r="Q55" s="72"/>
      <c r="R55" s="22"/>
      <c r="S55" s="22"/>
      <c r="T55" s="26">
        <v>9.1341152191162109</v>
      </c>
      <c r="U55" s="9">
        <v>0.55384999999999995</v>
      </c>
      <c r="V55" s="9">
        <v>1</v>
      </c>
      <c r="W55" s="9">
        <v>5.0589297141075127</v>
      </c>
      <c r="X55" s="9">
        <v>2.2438560103821352</v>
      </c>
      <c r="Y55" s="14">
        <v>0</v>
      </c>
      <c r="Z55" s="9">
        <f t="shared" si="1"/>
        <v>7.3027857244896479</v>
      </c>
      <c r="AA55" s="31">
        <v>6.2903701035014672</v>
      </c>
      <c r="AB55" s="11"/>
      <c r="AC55" s="3">
        <v>8.4242184780348701</v>
      </c>
      <c r="AD55" s="36" t="s">
        <v>120</v>
      </c>
      <c r="AE55" s="3">
        <v>0</v>
      </c>
      <c r="AF55" s="36" t="s">
        <v>120</v>
      </c>
      <c r="AG55" s="69"/>
      <c r="AH55" s="69"/>
    </row>
    <row r="56" spans="1:34" x14ac:dyDescent="0.25">
      <c r="A56" s="33">
        <v>181</v>
      </c>
      <c r="B56" s="24"/>
      <c r="C56" s="25"/>
      <c r="E56" s="22"/>
      <c r="F56" s="22"/>
      <c r="G56" s="22"/>
      <c r="H56" s="22"/>
      <c r="I56" s="22"/>
      <c r="J56" s="22"/>
      <c r="K56" s="22"/>
      <c r="L56" s="22"/>
      <c r="M56" s="38"/>
      <c r="N56" s="4">
        <v>600</v>
      </c>
      <c r="O56" s="5">
        <v>0.38</v>
      </c>
      <c r="P56" s="34"/>
      <c r="Q56" s="72"/>
      <c r="R56" s="22"/>
      <c r="S56" s="22"/>
      <c r="T56" s="26">
        <v>11.577915191650391</v>
      </c>
      <c r="U56" s="9">
        <v>0.58718000000000015</v>
      </c>
      <c r="V56" s="9">
        <v>1</v>
      </c>
      <c r="W56" s="9">
        <v>6.7983202422332782</v>
      </c>
      <c r="X56" s="9">
        <v>0</v>
      </c>
      <c r="Y56" s="14">
        <v>0</v>
      </c>
      <c r="Z56" s="9">
        <f t="shared" si="1"/>
        <v>6.7983202422332782</v>
      </c>
      <c r="AA56" s="31">
        <v>9.6764476051013553</v>
      </c>
      <c r="AB56" s="11"/>
      <c r="AC56" s="3">
        <v>15.222538720268147</v>
      </c>
      <c r="AD56" s="36" t="s">
        <v>120</v>
      </c>
      <c r="AE56" s="3">
        <v>7.3236373949966529</v>
      </c>
      <c r="AF56" s="36" t="s">
        <v>120</v>
      </c>
      <c r="AG56" s="69"/>
      <c r="AH56" s="69"/>
    </row>
    <row r="57" spans="1:34" x14ac:dyDescent="0.25">
      <c r="A57" s="33">
        <v>182</v>
      </c>
      <c r="B57" s="24"/>
      <c r="C57" s="25"/>
      <c r="E57" s="26">
        <v>15.762499999999999</v>
      </c>
      <c r="F57" s="26">
        <v>18.317580794281977</v>
      </c>
      <c r="G57" s="26">
        <v>19.110728712628276</v>
      </c>
      <c r="H57" s="26">
        <v>17.560717052907826</v>
      </c>
      <c r="I57" s="26">
        <v>17.265554838287102</v>
      </c>
      <c r="J57" s="26">
        <v>21.193364631346576</v>
      </c>
      <c r="K57" s="26">
        <v>25.335266280638933</v>
      </c>
      <c r="L57" s="22"/>
      <c r="M57" s="75" t="s">
        <v>153</v>
      </c>
      <c r="N57" s="4">
        <v>620</v>
      </c>
      <c r="O57" s="5">
        <v>0.41</v>
      </c>
      <c r="P57" s="31">
        <v>1.1964316869142997</v>
      </c>
      <c r="Q57" s="79">
        <v>75</v>
      </c>
      <c r="R57" s="22"/>
      <c r="S57" s="22"/>
      <c r="T57" s="26">
        <v>8.1545209884643555</v>
      </c>
      <c r="U57" s="9">
        <v>0.62051000000000001</v>
      </c>
      <c r="V57" s="9">
        <v>1</v>
      </c>
      <c r="W57" s="9">
        <v>5.0599618185520177</v>
      </c>
      <c r="X57" s="9">
        <v>0</v>
      </c>
      <c r="Y57" s="14">
        <v>0</v>
      </c>
      <c r="Z57" s="9">
        <f t="shared" si="1"/>
        <v>5.0599618185520177</v>
      </c>
      <c r="AA57" s="31">
        <v>7.9136820237069152</v>
      </c>
      <c r="AB57" s="11"/>
      <c r="AC57" s="3">
        <v>20.282500538820166</v>
      </c>
      <c r="AD57" s="26">
        <v>41.60575988574157</v>
      </c>
      <c r="AE57" s="3">
        <v>12.908916366312045</v>
      </c>
      <c r="AF57" s="26">
        <v>30.833232902329645</v>
      </c>
      <c r="AG57" s="69"/>
      <c r="AH57" s="69"/>
    </row>
    <row r="58" spans="1:34" x14ac:dyDescent="0.25">
      <c r="A58" s="33">
        <v>183</v>
      </c>
      <c r="B58" s="24"/>
      <c r="C58" s="25"/>
      <c r="E58" s="22"/>
      <c r="F58" s="22"/>
      <c r="G58" s="22"/>
      <c r="H58" s="22"/>
      <c r="I58" s="22"/>
      <c r="J58" s="22"/>
      <c r="K58" s="22"/>
      <c r="L58" s="22"/>
      <c r="M58" s="74"/>
      <c r="N58" s="4">
        <v>640</v>
      </c>
      <c r="O58" s="45">
        <v>0.44</v>
      </c>
      <c r="P58" s="34"/>
      <c r="Q58" s="72"/>
      <c r="R58" s="22"/>
      <c r="S58" s="22"/>
      <c r="T58" s="26">
        <v>7.2377676963806152</v>
      </c>
      <c r="U58" s="9">
        <v>0.65384000000000009</v>
      </c>
      <c r="V58" s="9">
        <v>1</v>
      </c>
      <c r="W58" s="9">
        <v>4.7323420306015018</v>
      </c>
      <c r="X58" s="9">
        <v>0</v>
      </c>
      <c r="Y58" s="14">
        <v>0</v>
      </c>
      <c r="Z58" s="9">
        <f t="shared" si="1"/>
        <v>4.7323420306015018</v>
      </c>
      <c r="AA58" s="31">
        <v>6.5286447978686848</v>
      </c>
      <c r="AB58" s="11"/>
      <c r="AC58" s="3">
        <v>25.014842569421667</v>
      </c>
      <c r="AD58" s="36" t="s">
        <v>120</v>
      </c>
      <c r="AE58" s="3">
        <v>18.166575549676921</v>
      </c>
      <c r="AF58" s="36" t="s">
        <v>120</v>
      </c>
      <c r="AG58" s="69"/>
      <c r="AH58" s="69"/>
    </row>
    <row r="59" spans="1:34" x14ac:dyDescent="0.25">
      <c r="A59" s="33">
        <v>184</v>
      </c>
      <c r="B59" s="24"/>
      <c r="C59" s="25"/>
      <c r="E59" s="22"/>
      <c r="F59" s="22"/>
      <c r="G59" s="22"/>
      <c r="H59" s="22"/>
      <c r="I59" s="22"/>
      <c r="J59" s="22"/>
      <c r="K59" s="22"/>
      <c r="L59" s="22"/>
      <c r="M59" s="74"/>
      <c r="N59" s="4">
        <v>660</v>
      </c>
      <c r="O59" s="5">
        <v>0.48</v>
      </c>
      <c r="P59" s="34"/>
      <c r="Q59" s="72"/>
      <c r="R59" s="22"/>
      <c r="S59" s="22"/>
      <c r="T59" s="26">
        <v>8.024632453918457</v>
      </c>
      <c r="U59" s="9">
        <v>0.69828000000000012</v>
      </c>
      <c r="V59" s="9">
        <v>1</v>
      </c>
      <c r="W59" s="9">
        <v>5.603440349922181</v>
      </c>
      <c r="X59" s="9">
        <v>0</v>
      </c>
      <c r="Y59" s="14">
        <v>0</v>
      </c>
      <c r="Z59" s="9">
        <f t="shared" si="1"/>
        <v>5.603440349922181</v>
      </c>
      <c r="AA59" s="31">
        <v>7.0684286983345519</v>
      </c>
      <c r="AB59" s="11"/>
      <c r="AC59" s="3">
        <v>30.618282919343848</v>
      </c>
      <c r="AD59" s="36" t="s">
        <v>120</v>
      </c>
      <c r="AE59" s="3">
        <v>24.295333052362476</v>
      </c>
      <c r="AF59" s="36" t="s">
        <v>120</v>
      </c>
      <c r="AG59" s="69"/>
      <c r="AH59" s="69"/>
    </row>
    <row r="60" spans="1:34" x14ac:dyDescent="0.25">
      <c r="A60" s="33">
        <v>185</v>
      </c>
      <c r="B60" s="20">
        <v>16</v>
      </c>
      <c r="C60" s="25"/>
      <c r="E60" s="22"/>
      <c r="F60" s="22"/>
      <c r="G60" s="22"/>
      <c r="H60" s="22"/>
      <c r="I60" s="22"/>
      <c r="J60" s="22"/>
      <c r="K60" s="22"/>
      <c r="L60" s="22"/>
      <c r="M60" s="74"/>
      <c r="N60" s="4">
        <v>680</v>
      </c>
      <c r="O60" s="5">
        <v>0.53</v>
      </c>
      <c r="P60" s="34"/>
      <c r="Q60" s="72"/>
      <c r="R60" s="22"/>
      <c r="S60" s="22"/>
      <c r="T60" s="26">
        <v>5.3283205032348633</v>
      </c>
      <c r="U60" s="9">
        <v>0.75383000000000011</v>
      </c>
      <c r="V60" s="9">
        <v>1</v>
      </c>
      <c r="W60" s="9">
        <v>4.0166478449535372</v>
      </c>
      <c r="X60" s="9">
        <v>1.3116726582813261</v>
      </c>
      <c r="Y60" s="14">
        <v>0</v>
      </c>
      <c r="Z60" s="9">
        <f t="shared" ref="Z60:Z91" si="2">W60+X60</f>
        <v>5.3283205032348633</v>
      </c>
      <c r="AA60" s="31">
        <v>5.0374940965172987</v>
      </c>
      <c r="AB60" s="11"/>
      <c r="AC60" s="3">
        <v>22.864930764297387</v>
      </c>
      <c r="AD60" s="36" t="s">
        <v>120</v>
      </c>
      <c r="AE60" s="3">
        <v>17.067298050079387</v>
      </c>
      <c r="AF60" s="36" t="s">
        <v>120</v>
      </c>
      <c r="AG60" s="69"/>
      <c r="AH60" s="69"/>
    </row>
    <row r="61" spans="1:34" x14ac:dyDescent="0.25">
      <c r="A61" s="33">
        <v>186</v>
      </c>
      <c r="B61" s="24"/>
      <c r="C61" s="25"/>
      <c r="E61" s="22"/>
      <c r="F61" s="22"/>
      <c r="G61" s="22"/>
      <c r="H61" s="22"/>
      <c r="I61" s="22"/>
      <c r="J61" s="22"/>
      <c r="K61" s="22"/>
      <c r="L61" s="22"/>
      <c r="M61" s="38"/>
      <c r="N61" s="4">
        <v>700</v>
      </c>
      <c r="O61" s="5">
        <v>0.59</v>
      </c>
      <c r="P61" s="34"/>
      <c r="Q61" s="72"/>
      <c r="R61" s="22"/>
      <c r="S61" s="22"/>
      <c r="T61" s="26">
        <v>6.4420576095581055</v>
      </c>
      <c r="U61" s="9">
        <v>0.82049000000000005</v>
      </c>
      <c r="V61" s="9">
        <v>1</v>
      </c>
      <c r="W61" s="9">
        <v>5.2856438480663304</v>
      </c>
      <c r="X61" s="9">
        <v>1.1564137614917751</v>
      </c>
      <c r="Y61" s="14">
        <v>0</v>
      </c>
      <c r="Z61" s="9">
        <f t="shared" si="2"/>
        <v>6.4420576095581055</v>
      </c>
      <c r="AA61" s="31">
        <v>7.3201433315230267</v>
      </c>
      <c r="AB61" s="11"/>
      <c r="AC61" s="3">
        <v>28.150574612363719</v>
      </c>
      <c r="AD61" s="36" t="s">
        <v>120</v>
      </c>
      <c r="AE61" s="3">
        <v>22.87825905090909</v>
      </c>
      <c r="AF61" s="36" t="s">
        <v>120</v>
      </c>
      <c r="AG61" s="69"/>
      <c r="AH61" s="69"/>
    </row>
    <row r="62" spans="1:34" x14ac:dyDescent="0.25">
      <c r="A62" s="33">
        <v>187</v>
      </c>
      <c r="B62" s="24"/>
      <c r="C62" s="25"/>
      <c r="E62" s="26">
        <v>18.162500000000001</v>
      </c>
      <c r="F62" s="26">
        <v>15.722132095754928</v>
      </c>
      <c r="G62" s="26">
        <v>17.6904190182651</v>
      </c>
      <c r="H62" s="26">
        <v>16.627472196549849</v>
      </c>
      <c r="I62" s="26">
        <v>17.116344951129275</v>
      </c>
      <c r="J62" s="26">
        <v>21.451618846294448</v>
      </c>
      <c r="K62" s="26">
        <v>25.309194852586351</v>
      </c>
      <c r="L62" s="22"/>
      <c r="M62" s="29" t="s">
        <v>101</v>
      </c>
      <c r="N62" s="4">
        <v>720</v>
      </c>
      <c r="O62" s="45">
        <v>0.64</v>
      </c>
      <c r="P62" s="34"/>
      <c r="Q62" s="79">
        <v>100</v>
      </c>
      <c r="R62" s="22"/>
      <c r="S62" s="22"/>
      <c r="T62" s="26">
        <v>7.4342203140258789</v>
      </c>
      <c r="U62" s="9">
        <v>0.87604000000000004</v>
      </c>
      <c r="V62" s="9">
        <v>1</v>
      </c>
      <c r="W62" s="9">
        <v>6.5126743638992313</v>
      </c>
      <c r="X62" s="9">
        <v>0.92154595012664764</v>
      </c>
      <c r="Y62" s="14">
        <v>0</v>
      </c>
      <c r="Z62" s="9">
        <f t="shared" si="2"/>
        <v>7.4342203140258789</v>
      </c>
      <c r="AA62" s="31">
        <v>7.6159087662831961</v>
      </c>
      <c r="AB62" s="11"/>
      <c r="AC62" s="3">
        <v>34.663248976262949</v>
      </c>
      <c r="AD62" s="26">
        <v>52.852769633486176</v>
      </c>
      <c r="AE62" s="3">
        <v>29.916250567571698</v>
      </c>
      <c r="AF62" s="26">
        <v>40.945542859308972</v>
      </c>
      <c r="AG62" s="69"/>
      <c r="AH62" s="69"/>
    </row>
    <row r="63" spans="1:34" x14ac:dyDescent="0.25">
      <c r="A63" s="33">
        <v>188</v>
      </c>
      <c r="B63" s="24"/>
      <c r="C63" s="25"/>
      <c r="E63" s="22"/>
      <c r="F63" s="22"/>
      <c r="G63" s="22"/>
      <c r="H63" s="22"/>
      <c r="I63" s="22"/>
      <c r="J63" s="22"/>
      <c r="K63" s="22"/>
      <c r="L63" s="22"/>
      <c r="M63" s="74"/>
      <c r="N63" s="4">
        <v>740</v>
      </c>
      <c r="O63" s="5">
        <v>0.69</v>
      </c>
      <c r="P63" s="34"/>
      <c r="Q63" s="72"/>
      <c r="R63" s="22"/>
      <c r="S63" s="22"/>
      <c r="T63" s="26">
        <v>2.8970129489898682</v>
      </c>
      <c r="U63" s="9">
        <v>0.93159000000000003</v>
      </c>
      <c r="V63" s="9">
        <v>1</v>
      </c>
      <c r="W63" s="9">
        <v>2.6988282931494711</v>
      </c>
      <c r="X63" s="9">
        <v>0.19818465584039702</v>
      </c>
      <c r="Y63" s="14">
        <v>0</v>
      </c>
      <c r="Z63" s="9">
        <f t="shared" si="2"/>
        <v>2.8970129489898682</v>
      </c>
      <c r="AA63" s="31">
        <v>2.4239373369574877</v>
      </c>
      <c r="AB63" s="11"/>
      <c r="AC63" s="3">
        <v>37.362077269412417</v>
      </c>
      <c r="AD63" s="36" t="s">
        <v>120</v>
      </c>
      <c r="AE63" s="3">
        <v>33.140396013484548</v>
      </c>
      <c r="AF63" s="36" t="s">
        <v>120</v>
      </c>
      <c r="AG63" s="69"/>
      <c r="AH63" s="69"/>
    </row>
    <row r="64" spans="1:34" x14ac:dyDescent="0.25">
      <c r="A64" s="33">
        <v>189</v>
      </c>
      <c r="B64" s="24"/>
      <c r="C64" s="21">
        <v>30.7</v>
      </c>
      <c r="E64" s="22"/>
      <c r="F64" s="22"/>
      <c r="G64" s="22"/>
      <c r="H64" s="22"/>
      <c r="I64" s="22"/>
      <c r="J64" s="22"/>
      <c r="K64" s="22"/>
      <c r="L64" s="22"/>
      <c r="M64" s="74"/>
      <c r="N64" s="4">
        <v>760</v>
      </c>
      <c r="O64" s="5">
        <v>0.74</v>
      </c>
      <c r="P64" s="31">
        <v>2.0276507098153078</v>
      </c>
      <c r="Q64" s="79">
        <v>102</v>
      </c>
      <c r="R64" s="26">
        <v>22.4</v>
      </c>
      <c r="S64" s="22"/>
      <c r="T64" s="26">
        <v>5.0946660041809082</v>
      </c>
      <c r="U64" s="9">
        <v>0.98714000000000002</v>
      </c>
      <c r="V64" s="9">
        <v>1</v>
      </c>
      <c r="W64" s="9">
        <v>5.0291485993671419</v>
      </c>
      <c r="X64" s="9">
        <v>6.5517404813766333E-2</v>
      </c>
      <c r="Y64" s="14">
        <v>0</v>
      </c>
      <c r="Z64" s="9">
        <f t="shared" si="2"/>
        <v>5.0946660041809082</v>
      </c>
      <c r="AA64" s="31">
        <v>4.2491014158328015</v>
      </c>
      <c r="AB64" s="11"/>
      <c r="AC64" s="3">
        <v>12.204567000674672</v>
      </c>
      <c r="AD64" s="36" t="s">
        <v>120</v>
      </c>
      <c r="AE64" s="3">
        <v>8.706472115405667</v>
      </c>
      <c r="AF64" s="36" t="s">
        <v>120</v>
      </c>
      <c r="AG64" s="69"/>
      <c r="AH64" s="69"/>
    </row>
    <row r="65" spans="1:34" x14ac:dyDescent="0.25">
      <c r="A65" s="33">
        <v>190</v>
      </c>
      <c r="B65" s="24"/>
      <c r="C65" s="25"/>
      <c r="E65" s="26">
        <v>22.345833333333324</v>
      </c>
      <c r="F65" s="26">
        <v>21.118423771341575</v>
      </c>
      <c r="G65" s="26">
        <v>18.601400395148101</v>
      </c>
      <c r="H65" s="26">
        <v>15.9713411715211</v>
      </c>
      <c r="I65" s="26">
        <v>16.640178376120751</v>
      </c>
      <c r="J65" s="26">
        <v>21.170886827066898</v>
      </c>
      <c r="K65" s="26">
        <v>25.064290158409925</v>
      </c>
      <c r="L65" s="22"/>
      <c r="M65" s="38"/>
      <c r="N65" s="4">
        <v>780</v>
      </c>
      <c r="O65" s="5">
        <v>0.78</v>
      </c>
      <c r="P65" s="34"/>
      <c r="Q65" s="72"/>
      <c r="R65" s="22"/>
      <c r="S65" s="22"/>
      <c r="T65" s="26">
        <v>5.5157961845397949</v>
      </c>
      <c r="U65" s="9">
        <v>1.0315800000000002</v>
      </c>
      <c r="V65" s="9">
        <v>1</v>
      </c>
      <c r="W65" s="9">
        <v>5.6899850280475626</v>
      </c>
      <c r="X65" s="9">
        <v>0</v>
      </c>
      <c r="Y65" s="14">
        <v>0</v>
      </c>
      <c r="Z65" s="9">
        <f t="shared" si="2"/>
        <v>5.6899850280475626</v>
      </c>
      <c r="AA65" s="31">
        <v>5.5094131372147164</v>
      </c>
      <c r="AB65" s="11"/>
      <c r="AC65" s="3">
        <v>17.894552028722234</v>
      </c>
      <c r="AD65" s="26">
        <v>29.624343551163488</v>
      </c>
      <c r="AE65" s="3">
        <v>15.120043514112094</v>
      </c>
      <c r="AF65" s="26">
        <v>18.084373779691184</v>
      </c>
      <c r="AG65" s="69"/>
      <c r="AH65" s="69"/>
    </row>
    <row r="66" spans="1:34" x14ac:dyDescent="0.25">
      <c r="A66" s="33">
        <v>191</v>
      </c>
      <c r="B66" s="24"/>
      <c r="C66" s="25"/>
      <c r="E66" s="22"/>
      <c r="F66" s="22"/>
      <c r="G66" s="22"/>
      <c r="H66" s="22"/>
      <c r="I66" s="22"/>
      <c r="J66" s="22"/>
      <c r="K66" s="22"/>
      <c r="L66" s="22"/>
      <c r="M66" s="38"/>
      <c r="N66" s="4">
        <v>800</v>
      </c>
      <c r="O66" s="5">
        <v>0.82</v>
      </c>
      <c r="P66" s="34"/>
      <c r="Q66" s="72"/>
      <c r="R66" s="22"/>
      <c r="S66" s="22"/>
      <c r="T66" s="26">
        <v>6.244326114654541</v>
      </c>
      <c r="U66" s="9">
        <v>1.056</v>
      </c>
      <c r="V66" s="9">
        <v>1</v>
      </c>
      <c r="W66" s="9">
        <v>6.5940083770751956</v>
      </c>
      <c r="X66" s="9">
        <v>0</v>
      </c>
      <c r="Y66" s="14">
        <v>0</v>
      </c>
      <c r="Z66" s="9">
        <f t="shared" si="2"/>
        <v>6.5940083770751956</v>
      </c>
      <c r="AA66" s="31">
        <v>6.2779715087073287</v>
      </c>
      <c r="AB66" s="11"/>
      <c r="AC66" s="3">
        <v>24.488560405797429</v>
      </c>
      <c r="AD66" s="36" t="s">
        <v>120</v>
      </c>
      <c r="AE66" s="3">
        <v>22.437638261846153</v>
      </c>
      <c r="AF66" s="36" t="s">
        <v>120</v>
      </c>
      <c r="AG66" s="69"/>
      <c r="AH66" s="69"/>
    </row>
    <row r="67" spans="1:34" x14ac:dyDescent="0.25">
      <c r="A67" s="33">
        <v>192</v>
      </c>
      <c r="B67" s="24"/>
      <c r="C67" s="25"/>
      <c r="E67" s="22"/>
      <c r="F67" s="22"/>
      <c r="G67" s="22"/>
      <c r="H67" s="22"/>
      <c r="I67" s="22"/>
      <c r="J67" s="22"/>
      <c r="K67" s="22"/>
      <c r="L67" s="22"/>
      <c r="M67" s="38"/>
      <c r="N67" s="4">
        <v>820</v>
      </c>
      <c r="O67" s="5">
        <v>0.85</v>
      </c>
      <c r="P67" s="34"/>
      <c r="Q67" s="72"/>
      <c r="R67" s="22"/>
      <c r="S67" s="22"/>
      <c r="T67" s="26">
        <v>6.379298210144043</v>
      </c>
      <c r="U67" s="9">
        <v>1.056</v>
      </c>
      <c r="V67" s="9">
        <v>1</v>
      </c>
      <c r="W67" s="9">
        <v>6.7365389099121096</v>
      </c>
      <c r="X67" s="9">
        <v>0</v>
      </c>
      <c r="Y67" s="14">
        <v>0</v>
      </c>
      <c r="Z67" s="9">
        <f t="shared" si="2"/>
        <v>6.7365389099121096</v>
      </c>
      <c r="AA67" s="31">
        <v>6.3239748886081459</v>
      </c>
      <c r="AB67" s="11"/>
      <c r="AC67" s="3">
        <v>31.225099315709539</v>
      </c>
      <c r="AD67" s="36" t="s">
        <v>120</v>
      </c>
      <c r="AE67" s="3">
        <v>29.897763542417128</v>
      </c>
      <c r="AF67" s="36" t="s">
        <v>120</v>
      </c>
      <c r="AG67" s="69"/>
      <c r="AH67" s="69"/>
    </row>
    <row r="68" spans="1:34" x14ac:dyDescent="0.25">
      <c r="A68" s="33">
        <v>193</v>
      </c>
      <c r="B68" s="24"/>
      <c r="C68" s="25"/>
      <c r="E68" s="22"/>
      <c r="F68" s="22"/>
      <c r="G68" s="22"/>
      <c r="H68" s="22"/>
      <c r="I68" s="22"/>
      <c r="J68" s="22"/>
      <c r="K68" s="22"/>
      <c r="L68" s="22"/>
      <c r="M68" s="29" t="s">
        <v>102</v>
      </c>
      <c r="N68" s="4">
        <v>840</v>
      </c>
      <c r="O68" s="45">
        <v>0.87</v>
      </c>
      <c r="P68" s="34"/>
      <c r="Q68" s="79">
        <v>135</v>
      </c>
      <c r="R68" s="22"/>
      <c r="S68" s="22"/>
      <c r="T68" s="26">
        <v>6.2993764877319336</v>
      </c>
      <c r="U68" s="9">
        <v>1.056</v>
      </c>
      <c r="V68" s="9">
        <v>1</v>
      </c>
      <c r="W68" s="9">
        <v>6.6521415710449219</v>
      </c>
      <c r="X68" s="9">
        <v>0</v>
      </c>
      <c r="Y68" s="14">
        <v>0</v>
      </c>
      <c r="Z68" s="9">
        <f t="shared" si="2"/>
        <v>6.6521415710449219</v>
      </c>
      <c r="AA68" s="31">
        <v>7.2399446764356838</v>
      </c>
      <c r="AB68" s="11"/>
      <c r="AC68" s="3">
        <v>37.877240886754464</v>
      </c>
      <c r="AD68" s="36" t="s">
        <v>120</v>
      </c>
      <c r="AE68" s="3">
        <v>37.27349148412091</v>
      </c>
      <c r="AF68" s="36" t="s">
        <v>120</v>
      </c>
      <c r="AG68" s="69"/>
      <c r="AH68" s="69"/>
    </row>
    <row r="69" spans="1:34" x14ac:dyDescent="0.25">
      <c r="A69" s="33">
        <v>194</v>
      </c>
      <c r="B69" s="24"/>
      <c r="C69" s="25"/>
      <c r="E69" s="22"/>
      <c r="F69" s="22"/>
      <c r="G69" s="22"/>
      <c r="H69" s="22"/>
      <c r="I69" s="22"/>
      <c r="J69" s="22"/>
      <c r="K69" s="22"/>
      <c r="L69" s="22"/>
      <c r="M69" s="16"/>
      <c r="N69" s="4">
        <v>860</v>
      </c>
      <c r="O69" s="5">
        <v>0.87</v>
      </c>
      <c r="P69" s="34"/>
      <c r="Q69" s="72"/>
      <c r="R69" s="22"/>
      <c r="S69" s="22"/>
      <c r="T69" s="26">
        <v>8.319727897644043</v>
      </c>
      <c r="U69" s="9">
        <v>1.056</v>
      </c>
      <c r="V69" s="9">
        <v>1</v>
      </c>
      <c r="W69" s="9">
        <v>8.7856326599121104</v>
      </c>
      <c r="X69" s="9">
        <v>0</v>
      </c>
      <c r="Y69" s="14">
        <v>0</v>
      </c>
      <c r="Z69" s="9">
        <f t="shared" si="2"/>
        <v>8.7856326599121104</v>
      </c>
      <c r="AA69" s="31">
        <v>9.4521799160018016</v>
      </c>
      <c r="AB69" s="11"/>
      <c r="AC69" s="3">
        <v>46.662873546666574</v>
      </c>
      <c r="AD69" s="36" t="s">
        <v>120</v>
      </c>
      <c r="AE69" s="3">
        <v>46.782710514691885</v>
      </c>
      <c r="AF69" s="36" t="s">
        <v>120</v>
      </c>
      <c r="AG69" s="69"/>
      <c r="AH69" s="69"/>
    </row>
    <row r="70" spans="1:34" x14ac:dyDescent="0.25">
      <c r="A70" s="33">
        <v>195</v>
      </c>
      <c r="B70" s="20">
        <v>5</v>
      </c>
      <c r="C70" s="25"/>
      <c r="E70" s="22"/>
      <c r="F70" s="22"/>
      <c r="G70" s="22"/>
      <c r="H70" s="22"/>
      <c r="I70" s="22"/>
      <c r="J70" s="22"/>
      <c r="K70" s="22"/>
      <c r="L70" s="22"/>
      <c r="M70" s="29" t="s">
        <v>154</v>
      </c>
      <c r="N70" s="4">
        <v>880</v>
      </c>
      <c r="O70" s="5">
        <v>0.87</v>
      </c>
      <c r="P70" s="34"/>
      <c r="Q70" s="79">
        <v>141</v>
      </c>
      <c r="R70" s="22"/>
      <c r="S70" s="22"/>
      <c r="T70" s="26">
        <v>5.852320671081543</v>
      </c>
      <c r="U70" s="9">
        <v>1.056</v>
      </c>
      <c r="V70" s="9">
        <v>1</v>
      </c>
      <c r="W70" s="9">
        <v>6.1800506286621095</v>
      </c>
      <c r="X70" s="9">
        <v>0</v>
      </c>
      <c r="Y70" s="14">
        <v>0</v>
      </c>
      <c r="Z70" s="9">
        <f t="shared" si="2"/>
        <v>6.1800506286621095</v>
      </c>
      <c r="AA70" s="31">
        <v>7.2123038408017415</v>
      </c>
      <c r="AB70" s="11"/>
      <c r="AC70" s="3">
        <v>48.33042417532868</v>
      </c>
      <c r="AD70" s="36" t="s">
        <v>120</v>
      </c>
      <c r="AE70" s="3">
        <v>49.173847514012856</v>
      </c>
      <c r="AF70" s="36" t="s">
        <v>120</v>
      </c>
      <c r="AG70" s="69"/>
      <c r="AH70" s="69"/>
    </row>
    <row r="71" spans="1:34" x14ac:dyDescent="0.25">
      <c r="A71" s="33">
        <v>196</v>
      </c>
      <c r="B71" s="24"/>
      <c r="C71" s="25"/>
      <c r="E71" s="26">
        <v>16.787500000000001</v>
      </c>
      <c r="F71" s="26">
        <v>13.715294673135851</v>
      </c>
      <c r="G71" s="26">
        <v>17.019478124113427</v>
      </c>
      <c r="H71" s="26">
        <v>16.19195515709665</v>
      </c>
      <c r="I71" s="26">
        <v>16.7860084335904</v>
      </c>
      <c r="J71" s="26">
        <v>20.683385467606847</v>
      </c>
      <c r="K71" s="26">
        <v>24.2679752040168</v>
      </c>
      <c r="L71" s="22"/>
      <c r="M71" s="74"/>
      <c r="N71" s="4">
        <v>900</v>
      </c>
      <c r="O71" s="5">
        <v>0.87</v>
      </c>
      <c r="P71" s="31">
        <v>2.9468504733537237</v>
      </c>
      <c r="Q71" s="72"/>
      <c r="R71" s="22"/>
      <c r="S71" s="22"/>
      <c r="T71" s="26">
        <v>6.328728199005127</v>
      </c>
      <c r="U71" s="9">
        <v>1.056</v>
      </c>
      <c r="V71" s="9">
        <v>1</v>
      </c>
      <c r="W71" s="9">
        <v>6.6831369781494141</v>
      </c>
      <c r="X71" s="9">
        <v>0</v>
      </c>
      <c r="Y71" s="14">
        <v>0</v>
      </c>
      <c r="Z71" s="9">
        <f t="shared" si="2"/>
        <v>6.6831369781494141</v>
      </c>
      <c r="AA71" s="31">
        <v>7.7181305669406806</v>
      </c>
      <c r="AB71" s="11"/>
      <c r="AC71" s="3">
        <v>55.013561153478094</v>
      </c>
      <c r="AD71" s="26">
        <v>64.255155702158035</v>
      </c>
      <c r="AE71" s="3">
        <v>56.580570862821133</v>
      </c>
      <c r="AF71" s="26">
        <v>58.17498236303674</v>
      </c>
      <c r="AG71" s="69"/>
      <c r="AH71" s="69"/>
    </row>
    <row r="72" spans="1:34" x14ac:dyDescent="0.25">
      <c r="A72" s="33">
        <v>197</v>
      </c>
      <c r="B72" s="24"/>
      <c r="C72" s="21">
        <v>31.9</v>
      </c>
      <c r="E72" s="22"/>
      <c r="F72" s="22"/>
      <c r="G72" s="22"/>
      <c r="H72" s="22"/>
      <c r="I72" s="22"/>
      <c r="J72" s="22"/>
      <c r="K72" s="22"/>
      <c r="L72" s="22"/>
      <c r="M72" s="38"/>
      <c r="N72" s="4">
        <v>910</v>
      </c>
      <c r="O72" s="45">
        <v>0.87</v>
      </c>
      <c r="P72" s="34"/>
      <c r="Q72" s="72"/>
      <c r="R72" s="22"/>
      <c r="S72" s="22"/>
      <c r="T72" s="26">
        <v>8.3860893249511719</v>
      </c>
      <c r="U72" s="9">
        <v>1.056</v>
      </c>
      <c r="V72" s="9">
        <v>0.97654214579437149</v>
      </c>
      <c r="W72" s="9">
        <v>8.6479743654069114</v>
      </c>
      <c r="X72" s="9">
        <v>0</v>
      </c>
      <c r="Y72" s="14">
        <v>0</v>
      </c>
      <c r="Z72" s="9">
        <f t="shared" si="2"/>
        <v>8.6479743654069114</v>
      </c>
      <c r="AA72" s="31">
        <v>10.36437822825955</v>
      </c>
      <c r="AB72" s="11"/>
      <c r="AC72" s="3">
        <v>31.761535518885005</v>
      </c>
      <c r="AD72" s="36" t="s">
        <v>120</v>
      </c>
      <c r="AE72" s="3">
        <v>33.690338413557477</v>
      </c>
      <c r="AF72" s="36" t="s">
        <v>120</v>
      </c>
      <c r="AG72" s="69"/>
      <c r="AH72" s="69"/>
    </row>
    <row r="73" spans="1:34" x14ac:dyDescent="0.25">
      <c r="A73" s="33">
        <v>198</v>
      </c>
      <c r="B73" s="24"/>
      <c r="C73" s="25"/>
      <c r="E73" s="22"/>
      <c r="F73" s="22"/>
      <c r="G73" s="22"/>
      <c r="H73" s="22"/>
      <c r="I73" s="22"/>
      <c r="J73" s="22"/>
      <c r="K73" s="22"/>
      <c r="L73" s="22"/>
      <c r="M73" s="74"/>
      <c r="N73" s="4">
        <v>920</v>
      </c>
      <c r="O73" s="5">
        <v>0.88</v>
      </c>
      <c r="P73" s="34"/>
      <c r="Q73" s="72"/>
      <c r="R73" s="22"/>
      <c r="S73" s="22"/>
      <c r="T73" s="26">
        <v>8.5170145034790039</v>
      </c>
      <c r="U73" s="9">
        <v>1.056</v>
      </c>
      <c r="V73" s="9">
        <v>1</v>
      </c>
      <c r="W73" s="9">
        <v>8.993967315673828</v>
      </c>
      <c r="X73" s="9">
        <v>0</v>
      </c>
      <c r="Y73" s="14">
        <v>0</v>
      </c>
      <c r="Z73" s="9">
        <f t="shared" si="2"/>
        <v>8.993967315673828</v>
      </c>
      <c r="AA73" s="31">
        <v>8.2991027280924143</v>
      </c>
      <c r="AB73" s="11"/>
      <c r="AC73" s="3">
        <v>40.755502834558833</v>
      </c>
      <c r="AD73" s="36" t="s">
        <v>120</v>
      </c>
      <c r="AE73" s="3">
        <v>43.046098914560737</v>
      </c>
      <c r="AF73" s="36" t="s">
        <v>120</v>
      </c>
      <c r="AG73" s="69"/>
      <c r="AH73" s="69"/>
    </row>
    <row r="74" spans="1:34" x14ac:dyDescent="0.25">
      <c r="A74" s="33">
        <v>199</v>
      </c>
      <c r="B74" s="24"/>
      <c r="C74" s="25"/>
      <c r="E74" s="22"/>
      <c r="F74" s="22"/>
      <c r="G74" s="22"/>
      <c r="H74" s="22"/>
      <c r="I74" s="22"/>
      <c r="J74" s="22"/>
      <c r="K74" s="22"/>
      <c r="L74" s="22"/>
      <c r="M74" s="74"/>
      <c r="N74" s="4">
        <v>930</v>
      </c>
      <c r="O74" s="5">
        <v>0.88</v>
      </c>
      <c r="P74" s="34"/>
      <c r="Q74" s="72"/>
      <c r="R74" s="22"/>
      <c r="S74" s="22"/>
      <c r="T74" s="26">
        <v>7.7921466827392578</v>
      </c>
      <c r="U74" s="9">
        <v>1.056</v>
      </c>
      <c r="V74" s="9">
        <v>1</v>
      </c>
      <c r="W74" s="9">
        <v>8.2285068969726574</v>
      </c>
      <c r="X74" s="9">
        <v>0</v>
      </c>
      <c r="Y74" s="14">
        <v>0</v>
      </c>
      <c r="Z74" s="9">
        <f t="shared" si="2"/>
        <v>8.2285068969726574</v>
      </c>
      <c r="AA74" s="31">
        <v>8.4700754164358383</v>
      </c>
      <c r="AB74" s="11"/>
      <c r="AC74" s="3">
        <v>48.984009731531486</v>
      </c>
      <c r="AD74" s="36" t="s">
        <v>120</v>
      </c>
      <c r="AE74" s="3">
        <v>51.636398996862823</v>
      </c>
      <c r="AF74" s="36" t="s">
        <v>120</v>
      </c>
      <c r="AG74" s="69"/>
      <c r="AH74" s="69"/>
    </row>
    <row r="75" spans="1:34" x14ac:dyDescent="0.25">
      <c r="A75" s="33">
        <v>200</v>
      </c>
      <c r="B75" s="24"/>
      <c r="C75" s="25"/>
      <c r="E75" s="22"/>
      <c r="F75" s="22"/>
      <c r="G75" s="22"/>
      <c r="H75" s="22"/>
      <c r="I75" s="22"/>
      <c r="J75" s="22"/>
      <c r="K75" s="22"/>
      <c r="L75" s="22"/>
      <c r="M75" s="29" t="s">
        <v>103</v>
      </c>
      <c r="N75" s="4">
        <v>940</v>
      </c>
      <c r="O75" s="5">
        <v>0.89</v>
      </c>
      <c r="P75" s="34"/>
      <c r="Q75" s="79">
        <v>171</v>
      </c>
      <c r="R75" s="22"/>
      <c r="S75" s="22"/>
      <c r="T75" s="26">
        <v>6.3549246788024902</v>
      </c>
      <c r="U75" s="9">
        <v>1.056</v>
      </c>
      <c r="V75" s="9">
        <v>1</v>
      </c>
      <c r="W75" s="9">
        <v>6.7108004608154301</v>
      </c>
      <c r="X75" s="9">
        <v>0</v>
      </c>
      <c r="Y75" s="14">
        <v>0</v>
      </c>
      <c r="Z75" s="9">
        <f t="shared" si="2"/>
        <v>6.7108004608154301</v>
      </c>
      <c r="AA75" s="31">
        <v>6.7326406688561731</v>
      </c>
      <c r="AB75" s="11"/>
      <c r="AC75" s="3">
        <v>55.694810192346914</v>
      </c>
      <c r="AD75" s="36" t="s">
        <v>120</v>
      </c>
      <c r="AE75" s="3">
        <v>58.708992643007683</v>
      </c>
      <c r="AF75" s="36" t="s">
        <v>120</v>
      </c>
      <c r="AG75" s="69"/>
      <c r="AH75" s="69"/>
    </row>
    <row r="76" spans="1:34" x14ac:dyDescent="0.25">
      <c r="A76" s="33">
        <v>201</v>
      </c>
      <c r="B76" s="24"/>
      <c r="C76" s="25"/>
      <c r="E76" s="22"/>
      <c r="F76" s="22"/>
      <c r="G76" s="22"/>
      <c r="H76" s="22"/>
      <c r="I76" s="22"/>
      <c r="J76" s="22"/>
      <c r="K76" s="22"/>
      <c r="L76" s="22"/>
      <c r="M76" s="16"/>
      <c r="N76" s="4">
        <v>950</v>
      </c>
      <c r="O76" s="5">
        <v>0.89</v>
      </c>
      <c r="P76" s="34"/>
      <c r="Q76" s="72"/>
      <c r="R76" s="22"/>
      <c r="S76" s="22"/>
      <c r="T76" s="26">
        <v>4.1549334526062012</v>
      </c>
      <c r="U76" s="9">
        <v>1.056</v>
      </c>
      <c r="V76" s="9">
        <v>0.97953334779060197</v>
      </c>
      <c r="W76" s="9">
        <v>4.2978100436605144</v>
      </c>
      <c r="X76" s="9">
        <v>0</v>
      </c>
      <c r="Y76" s="14">
        <v>0</v>
      </c>
      <c r="Z76" s="9">
        <f t="shared" si="2"/>
        <v>4.2978100436605144</v>
      </c>
      <c r="AA76" s="31">
        <v>3.602796550485909</v>
      </c>
      <c r="AB76" s="11"/>
      <c r="AC76" s="3">
        <v>59.992620236007426</v>
      </c>
      <c r="AD76" s="36" t="s">
        <v>120</v>
      </c>
      <c r="AE76" s="3">
        <v>63.368595871997627</v>
      </c>
      <c r="AF76" s="36" t="s">
        <v>120</v>
      </c>
      <c r="AG76" s="69"/>
      <c r="AH76" s="69"/>
    </row>
    <row r="77" spans="1:34" x14ac:dyDescent="0.25">
      <c r="A77" s="33">
        <v>202</v>
      </c>
      <c r="B77" s="24"/>
      <c r="C77" s="21">
        <v>30.1</v>
      </c>
      <c r="E77" s="22"/>
      <c r="F77" s="22"/>
      <c r="G77" s="22"/>
      <c r="H77" s="22"/>
      <c r="I77" s="22"/>
      <c r="J77" s="22"/>
      <c r="K77" s="22"/>
      <c r="L77" s="22"/>
      <c r="M77" s="74"/>
      <c r="N77" s="4">
        <v>955</v>
      </c>
      <c r="O77" s="5">
        <v>0.9</v>
      </c>
      <c r="P77" s="31">
        <v>3.845191834770243</v>
      </c>
      <c r="Q77" s="72"/>
      <c r="R77" s="26">
        <v>22.4</v>
      </c>
      <c r="S77" s="22"/>
      <c r="T77" s="26">
        <v>5.1181159019470215</v>
      </c>
      <c r="U77" s="9">
        <v>1.056</v>
      </c>
      <c r="V77" s="9">
        <v>0.88733933807707654</v>
      </c>
      <c r="W77" s="9">
        <v>4.7958298889270141</v>
      </c>
      <c r="X77" s="9">
        <v>0.32228601302000737</v>
      </c>
      <c r="Y77" s="14">
        <v>0</v>
      </c>
      <c r="Z77" s="9">
        <f t="shared" si="2"/>
        <v>5.1181159019470215</v>
      </c>
      <c r="AA77" s="31">
        <v>5.1428420681956322</v>
      </c>
      <c r="AB77" s="11"/>
      <c r="AC77" s="3">
        <v>34.688450124934441</v>
      </c>
      <c r="AD77" s="36" t="s">
        <v>120</v>
      </c>
      <c r="AE77" s="3">
        <v>38.245322353589358</v>
      </c>
      <c r="AF77" s="36" t="s">
        <v>120</v>
      </c>
      <c r="AG77" s="69"/>
      <c r="AH77" s="69"/>
    </row>
    <row r="78" spans="1:34" x14ac:dyDescent="0.25">
      <c r="A78" s="33">
        <v>203</v>
      </c>
      <c r="B78" s="24"/>
      <c r="C78" s="25"/>
      <c r="E78" s="22"/>
      <c r="F78" s="22"/>
      <c r="G78" s="22"/>
      <c r="H78" s="22"/>
      <c r="I78" s="22"/>
      <c r="J78" s="22"/>
      <c r="K78" s="22"/>
      <c r="L78" s="22"/>
      <c r="M78" s="29" t="s">
        <v>104</v>
      </c>
      <c r="N78" s="4">
        <v>960</v>
      </c>
      <c r="O78" s="5">
        <v>0.9</v>
      </c>
      <c r="P78" s="34"/>
      <c r="Q78" s="79">
        <v>162</v>
      </c>
      <c r="R78" s="22"/>
      <c r="S78" s="22"/>
      <c r="T78" s="26">
        <v>6.1079106330871582</v>
      </c>
      <c r="U78" s="9">
        <v>1.056</v>
      </c>
      <c r="V78" s="9">
        <v>1</v>
      </c>
      <c r="W78" s="9">
        <v>6.4499536285400394</v>
      </c>
      <c r="X78" s="9">
        <v>0</v>
      </c>
      <c r="Y78" s="14">
        <v>0</v>
      </c>
      <c r="Z78" s="9">
        <f t="shared" si="2"/>
        <v>6.4499536285400394</v>
      </c>
      <c r="AA78" s="31">
        <v>6.4876718644578153</v>
      </c>
      <c r="AB78" s="11"/>
      <c r="AC78" s="3">
        <v>41.138403753474478</v>
      </c>
      <c r="AD78" s="36" t="s">
        <v>120</v>
      </c>
      <c r="AE78" s="3">
        <v>44.876172574794111</v>
      </c>
      <c r="AF78" s="36" t="s">
        <v>120</v>
      </c>
      <c r="AG78" s="69"/>
      <c r="AH78" s="69"/>
    </row>
    <row r="79" spans="1:34" x14ac:dyDescent="0.25">
      <c r="A79" s="33">
        <v>204</v>
      </c>
      <c r="B79" s="24"/>
      <c r="C79" s="25"/>
      <c r="E79" s="22"/>
      <c r="F79" s="22"/>
      <c r="G79" s="22"/>
      <c r="H79" s="22"/>
      <c r="I79" s="22"/>
      <c r="J79" s="22"/>
      <c r="K79" s="22"/>
      <c r="L79" s="22"/>
      <c r="M79" s="74"/>
      <c r="N79" s="4">
        <v>965</v>
      </c>
      <c r="O79" s="45">
        <v>0.91</v>
      </c>
      <c r="P79" s="34"/>
      <c r="Q79" s="72"/>
      <c r="R79" s="22"/>
      <c r="S79" s="22"/>
      <c r="T79" s="26">
        <v>6.5741052627563477</v>
      </c>
      <c r="U79" s="9">
        <v>1.056</v>
      </c>
      <c r="V79" s="9">
        <v>1</v>
      </c>
      <c r="W79" s="9">
        <v>6.9422551574707034</v>
      </c>
      <c r="X79" s="9">
        <v>0</v>
      </c>
      <c r="Y79" s="14">
        <v>0</v>
      </c>
      <c r="Z79" s="9">
        <f t="shared" si="2"/>
        <v>6.9422551574707034</v>
      </c>
      <c r="AA79" s="31">
        <v>6.9568461297759434</v>
      </c>
      <c r="AB79" s="11"/>
      <c r="AC79" s="3">
        <v>48.080658910945182</v>
      </c>
      <c r="AD79" s="36" t="s">
        <v>120</v>
      </c>
      <c r="AE79" s="3">
        <v>51.999324324929532</v>
      </c>
      <c r="AF79" s="36" t="s">
        <v>120</v>
      </c>
      <c r="AG79" s="69"/>
      <c r="AH79" s="69"/>
    </row>
    <row r="80" spans="1:34" x14ac:dyDescent="0.25">
      <c r="A80" s="33">
        <v>205</v>
      </c>
      <c r="B80" s="24"/>
      <c r="C80" s="25"/>
      <c r="E80" s="22"/>
      <c r="F80" s="22"/>
      <c r="G80" s="22"/>
      <c r="H80" s="22"/>
      <c r="I80" s="22"/>
      <c r="J80" s="22"/>
      <c r="K80" s="22"/>
      <c r="L80" s="22"/>
      <c r="M80" s="74"/>
      <c r="N80" s="4">
        <v>970</v>
      </c>
      <c r="O80" s="5">
        <v>0.9</v>
      </c>
      <c r="P80" s="34"/>
      <c r="Q80" s="72"/>
      <c r="R80" s="22"/>
      <c r="S80" s="22"/>
      <c r="T80" s="26">
        <v>7.2505841255187988</v>
      </c>
      <c r="U80" s="9">
        <v>1.056</v>
      </c>
      <c r="V80" s="9">
        <v>1</v>
      </c>
      <c r="W80" s="9">
        <v>7.656616836547852</v>
      </c>
      <c r="X80" s="9">
        <v>0</v>
      </c>
      <c r="Y80" s="14">
        <v>0</v>
      </c>
      <c r="Z80" s="9">
        <f t="shared" si="2"/>
        <v>7.656616836547852</v>
      </c>
      <c r="AA80" s="31">
        <v>6.6144367654260963</v>
      </c>
      <c r="AB80" s="11"/>
      <c r="AC80" s="3">
        <v>55.737275747493037</v>
      </c>
      <c r="AD80" s="36" t="s">
        <v>120</v>
      </c>
      <c r="AE80" s="3">
        <v>59.836837754142103</v>
      </c>
      <c r="AF80" s="36" t="s">
        <v>120</v>
      </c>
      <c r="AG80" s="69"/>
      <c r="AH80" s="69"/>
    </row>
    <row r="81" spans="1:34" x14ac:dyDescent="0.25">
      <c r="A81" s="33">
        <v>206</v>
      </c>
      <c r="B81" s="24"/>
      <c r="C81" s="25"/>
      <c r="E81" s="22"/>
      <c r="F81" s="22"/>
      <c r="G81" s="22"/>
      <c r="H81" s="22"/>
      <c r="I81" s="22"/>
      <c r="J81" s="22"/>
      <c r="K81" s="22"/>
      <c r="L81" s="22"/>
      <c r="M81" s="74"/>
      <c r="N81" s="4">
        <v>975</v>
      </c>
      <c r="O81" s="5">
        <v>0.9</v>
      </c>
      <c r="P81" s="34"/>
      <c r="Q81" s="72"/>
      <c r="R81" s="22"/>
      <c r="S81" s="22"/>
      <c r="T81" s="26">
        <v>7.4181914329528809</v>
      </c>
      <c r="U81" s="9">
        <v>1.056</v>
      </c>
      <c r="V81" s="9">
        <v>0.98547216837572871</v>
      </c>
      <c r="W81" s="9">
        <v>7.7198047838823971</v>
      </c>
      <c r="X81" s="9">
        <v>0</v>
      </c>
      <c r="Y81" s="14">
        <v>0</v>
      </c>
      <c r="Z81" s="9">
        <f t="shared" si="2"/>
        <v>7.7198047838823971</v>
      </c>
      <c r="AA81" s="31">
        <v>7.3354871510863697</v>
      </c>
      <c r="AB81" s="11"/>
      <c r="AC81" s="3">
        <v>63.457080531375432</v>
      </c>
      <c r="AD81" s="36" t="s">
        <v>120</v>
      </c>
      <c r="AE81" s="3">
        <v>67.737539130689228</v>
      </c>
      <c r="AF81" s="36" t="s">
        <v>120</v>
      </c>
      <c r="AG81" s="69"/>
      <c r="AH81" s="69"/>
    </row>
    <row r="82" spans="1:34" x14ac:dyDescent="0.25">
      <c r="A82" s="33">
        <v>207</v>
      </c>
      <c r="B82" s="24"/>
      <c r="C82" s="25"/>
      <c r="E82" s="22"/>
      <c r="F82" s="22"/>
      <c r="G82" s="22"/>
      <c r="H82" s="22"/>
      <c r="I82" s="22"/>
      <c r="J82" s="22"/>
      <c r="K82" s="22"/>
      <c r="L82" s="22"/>
      <c r="M82" s="38"/>
      <c r="N82" s="4">
        <v>980</v>
      </c>
      <c r="O82" s="45">
        <v>0.9</v>
      </c>
      <c r="P82" s="34"/>
      <c r="Q82" s="72"/>
      <c r="R82" s="22"/>
      <c r="S82" s="22"/>
      <c r="T82" s="31">
        <v>7.3153038024902344</v>
      </c>
      <c r="U82" s="9">
        <v>1.056</v>
      </c>
      <c r="V82" s="9">
        <v>0.82873475994062873</v>
      </c>
      <c r="W82" s="9">
        <v>6.4019435469258861</v>
      </c>
      <c r="X82" s="9">
        <v>0.9133602555643483</v>
      </c>
      <c r="Y82" s="14">
        <v>0</v>
      </c>
      <c r="Z82" s="9">
        <f t="shared" si="2"/>
        <v>7.3153038024902344</v>
      </c>
      <c r="AA82" s="31">
        <v>8.2993537219447937</v>
      </c>
      <c r="AB82" s="11"/>
      <c r="AC82" s="3">
        <v>69.859024078301317</v>
      </c>
      <c r="AD82" s="36" t="s">
        <v>120</v>
      </c>
      <c r="AE82" s="3">
        <v>74.320379270279844</v>
      </c>
      <c r="AF82" s="36" t="s">
        <v>120</v>
      </c>
      <c r="AG82" s="69"/>
      <c r="AH82" s="69"/>
    </row>
    <row r="83" spans="1:34" x14ac:dyDescent="0.25">
      <c r="A83" s="33">
        <v>208</v>
      </c>
      <c r="B83" s="24"/>
      <c r="C83" s="25"/>
      <c r="E83" s="26">
        <v>11.175000000000001</v>
      </c>
      <c r="F83" s="26">
        <v>12.442088175000002</v>
      </c>
      <c r="G83" s="26">
        <v>15.957848275000002</v>
      </c>
      <c r="H83" s="26">
        <v>16.781390725000001</v>
      </c>
      <c r="I83" s="26">
        <v>16.069884025</v>
      </c>
      <c r="J83" s="26">
        <v>20.382694774999997</v>
      </c>
      <c r="K83" s="26">
        <v>25.157727274999999</v>
      </c>
      <c r="L83" s="22"/>
      <c r="M83" s="29" t="s">
        <v>106</v>
      </c>
      <c r="N83" s="4">
        <v>985</v>
      </c>
      <c r="O83" s="45">
        <v>0.89</v>
      </c>
      <c r="P83" s="34"/>
      <c r="Q83" s="79">
        <v>200</v>
      </c>
      <c r="R83" s="22"/>
      <c r="S83" s="22"/>
      <c r="T83" s="31">
        <v>7.716219425201416</v>
      </c>
      <c r="U83" s="9">
        <v>1.0656000000000001</v>
      </c>
      <c r="V83" s="9">
        <v>0.70044370468018768</v>
      </c>
      <c r="W83" s="9">
        <v>5.7593307125258617</v>
      </c>
      <c r="X83" s="9">
        <v>0.34186043275684641</v>
      </c>
      <c r="Y83" s="14">
        <v>0</v>
      </c>
      <c r="Z83" s="9">
        <f t="shared" si="2"/>
        <v>6.1011911452827086</v>
      </c>
      <c r="AA83" s="31">
        <v>8.8486406380343183</v>
      </c>
      <c r="AB83" s="11"/>
      <c r="AC83" s="3">
        <v>75.618354790827183</v>
      </c>
      <c r="AD83" s="26">
        <v>77.910108040195794</v>
      </c>
      <c r="AE83" s="3">
        <v>80.260606575470433</v>
      </c>
      <c r="AF83" s="26">
        <v>75.658499379047086</v>
      </c>
      <c r="AG83" s="69"/>
      <c r="AH83" s="69"/>
    </row>
    <row r="84" spans="1:34" x14ac:dyDescent="0.25">
      <c r="A84" s="33">
        <v>209</v>
      </c>
      <c r="B84" s="24"/>
      <c r="C84" s="21">
        <v>42.2</v>
      </c>
      <c r="E84" s="22"/>
      <c r="F84" s="22"/>
      <c r="G84" s="22"/>
      <c r="H84" s="22"/>
      <c r="I84" s="22"/>
      <c r="J84" s="22"/>
      <c r="K84" s="22"/>
      <c r="L84" s="22"/>
      <c r="M84" s="74"/>
      <c r="N84" s="4">
        <v>990</v>
      </c>
      <c r="O84" s="5">
        <v>0.9</v>
      </c>
      <c r="P84" s="34"/>
      <c r="Q84" s="72"/>
      <c r="R84" s="22"/>
      <c r="S84" s="22"/>
      <c r="T84" s="31">
        <v>4.7934255599975586</v>
      </c>
      <c r="U84" s="9">
        <v>1.0752000000000002</v>
      </c>
      <c r="V84" s="9">
        <v>0.58644070735948883</v>
      </c>
      <c r="W84" s="9">
        <v>3.02245157876124</v>
      </c>
      <c r="X84" s="9">
        <v>0.22326871840410689</v>
      </c>
      <c r="Y84" s="14">
        <v>0</v>
      </c>
      <c r="Z84" s="9">
        <f t="shared" si="2"/>
        <v>3.2457202971653469</v>
      </c>
      <c r="AA84" s="31">
        <v>4.6259105808437502</v>
      </c>
      <c r="AB84" s="11"/>
      <c r="AC84" s="3">
        <v>36.664075087992522</v>
      </c>
      <c r="AD84" s="36" t="s">
        <v>120</v>
      </c>
      <c r="AE84" s="3">
        <v>41.487223465300488</v>
      </c>
      <c r="AF84" s="36" t="s">
        <v>120</v>
      </c>
      <c r="AG84" s="69"/>
      <c r="AH84" s="69"/>
    </row>
    <row r="85" spans="1:34" x14ac:dyDescent="0.25">
      <c r="A85" s="33">
        <v>210</v>
      </c>
      <c r="B85" s="24"/>
      <c r="C85" s="25"/>
      <c r="E85" s="22"/>
      <c r="F85" s="22"/>
      <c r="G85" s="22"/>
      <c r="H85" s="22"/>
      <c r="I85" s="22"/>
      <c r="J85" s="22"/>
      <c r="K85" s="22"/>
      <c r="L85" s="22"/>
      <c r="M85" s="38"/>
      <c r="N85" s="4">
        <v>995</v>
      </c>
      <c r="O85" s="5">
        <v>0.9</v>
      </c>
      <c r="P85" s="31">
        <v>4.4143200274537113</v>
      </c>
      <c r="Q85" s="72"/>
      <c r="R85" s="22"/>
      <c r="S85" s="22"/>
      <c r="T85" s="31">
        <v>6.1119375228881836</v>
      </c>
      <c r="U85" s="9">
        <v>1.0847999999999998</v>
      </c>
      <c r="V85" s="9">
        <v>1</v>
      </c>
      <c r="W85" s="9">
        <v>6.6302298248291001</v>
      </c>
      <c r="X85" s="9">
        <v>0</v>
      </c>
      <c r="Y85" s="14">
        <v>0</v>
      </c>
      <c r="Z85" s="9">
        <f t="shared" si="2"/>
        <v>6.6302298248291001</v>
      </c>
      <c r="AA85" s="31">
        <v>6.9309044863308511</v>
      </c>
      <c r="AB85" s="11"/>
      <c r="AC85" s="3">
        <v>43.294304912821623</v>
      </c>
      <c r="AD85" s="36" t="s">
        <v>120</v>
      </c>
      <c r="AE85" s="3">
        <v>48.298349882794305</v>
      </c>
      <c r="AF85" s="36" t="s">
        <v>120</v>
      </c>
      <c r="AG85" s="69"/>
      <c r="AH85" s="69"/>
    </row>
    <row r="86" spans="1:34" x14ac:dyDescent="0.25">
      <c r="A86" s="33">
        <v>211</v>
      </c>
      <c r="B86" s="32">
        <v>15</v>
      </c>
      <c r="C86" s="25"/>
      <c r="E86" s="22"/>
      <c r="F86" s="22"/>
      <c r="G86" s="22"/>
      <c r="H86" s="22"/>
      <c r="I86" s="22"/>
      <c r="J86" s="22"/>
      <c r="K86" s="22"/>
      <c r="L86" s="22"/>
      <c r="M86" s="74"/>
      <c r="N86" s="4">
        <v>1000</v>
      </c>
      <c r="O86" s="5">
        <v>0.9</v>
      </c>
      <c r="P86" s="34"/>
      <c r="Q86" s="72"/>
      <c r="R86" s="22"/>
      <c r="S86" s="22"/>
      <c r="T86" s="31">
        <v>6.0835113525390625</v>
      </c>
      <c r="U86" s="9">
        <v>1.0943999999999998</v>
      </c>
      <c r="V86" s="9">
        <v>1</v>
      </c>
      <c r="W86" s="9">
        <v>6.6577948242187492</v>
      </c>
      <c r="X86" s="9">
        <v>0</v>
      </c>
      <c r="Y86" s="14">
        <v>0</v>
      </c>
      <c r="Z86" s="9">
        <f t="shared" si="2"/>
        <v>6.6577948242187492</v>
      </c>
      <c r="AA86" s="31">
        <v>7.1437771748913468</v>
      </c>
      <c r="AB86" s="11"/>
      <c r="AC86" s="3">
        <v>35.852099737040369</v>
      </c>
      <c r="AD86" s="36" t="s">
        <v>120</v>
      </c>
      <c r="AE86" s="3">
        <v>41.037041299677767</v>
      </c>
      <c r="AF86" s="36" t="s">
        <v>120</v>
      </c>
      <c r="AG86" s="69"/>
      <c r="AH86" s="69"/>
    </row>
    <row r="87" spans="1:34" x14ac:dyDescent="0.25">
      <c r="A87" s="33">
        <v>212</v>
      </c>
      <c r="B87" s="39"/>
      <c r="C87" s="25"/>
      <c r="E87" s="22"/>
      <c r="F87" s="22"/>
      <c r="G87" s="22"/>
      <c r="H87" s="22"/>
      <c r="I87" s="22"/>
      <c r="J87" s="22"/>
      <c r="K87" s="22"/>
      <c r="L87" s="22"/>
      <c r="M87" s="74"/>
      <c r="N87" s="4">
        <v>1005</v>
      </c>
      <c r="O87" s="5">
        <v>0.9</v>
      </c>
      <c r="P87" s="34"/>
      <c r="Q87" s="72"/>
      <c r="R87" s="22"/>
      <c r="S87" s="22"/>
      <c r="T87" s="31">
        <v>7.3446669578552246</v>
      </c>
      <c r="U87" s="9">
        <v>1.1039999999999999</v>
      </c>
      <c r="V87" s="9">
        <v>1</v>
      </c>
      <c r="W87" s="9">
        <v>8.1085123214721673</v>
      </c>
      <c r="X87" s="9">
        <v>0</v>
      </c>
      <c r="Y87" s="14">
        <v>0</v>
      </c>
      <c r="Z87" s="9">
        <f t="shared" si="2"/>
        <v>8.1085123214721673</v>
      </c>
      <c r="AA87" s="31">
        <v>7.132511941178592</v>
      </c>
      <c r="AB87" s="11"/>
      <c r="AC87" s="3">
        <v>43.960612058512538</v>
      </c>
      <c r="AD87" s="36" t="s">
        <v>120</v>
      </c>
      <c r="AE87" s="3">
        <v>49.326450213814653</v>
      </c>
      <c r="AF87" s="36" t="s">
        <v>120</v>
      </c>
      <c r="AG87" s="69"/>
      <c r="AH87" s="69"/>
    </row>
    <row r="88" spans="1:34" x14ac:dyDescent="0.25">
      <c r="A88" s="33">
        <v>213</v>
      </c>
      <c r="B88" s="39"/>
      <c r="C88" s="25"/>
      <c r="E88" s="22"/>
      <c r="F88" s="22"/>
      <c r="G88" s="22"/>
      <c r="H88" s="22"/>
      <c r="I88" s="22"/>
      <c r="J88" s="22"/>
      <c r="K88" s="22"/>
      <c r="L88" s="22"/>
      <c r="M88" s="74"/>
      <c r="N88" s="4">
        <v>1010</v>
      </c>
      <c r="O88" s="5">
        <v>0.9</v>
      </c>
      <c r="P88" s="34"/>
      <c r="Q88" s="72"/>
      <c r="R88" s="22"/>
      <c r="S88" s="22"/>
      <c r="T88" s="31">
        <v>4.7362871170043945</v>
      </c>
      <c r="U88" s="9">
        <v>1.1135999999999999</v>
      </c>
      <c r="V88" s="9">
        <v>1</v>
      </c>
      <c r="W88" s="9">
        <v>5.2743293334960937</v>
      </c>
      <c r="X88" s="9">
        <v>0</v>
      </c>
      <c r="Y88" s="14">
        <v>0</v>
      </c>
      <c r="Z88" s="9">
        <f t="shared" si="2"/>
        <v>5.2743293334960937</v>
      </c>
      <c r="AA88" s="31">
        <v>4.2868198547378746</v>
      </c>
      <c r="AB88" s="11"/>
      <c r="AC88" s="3">
        <v>49.234941392008629</v>
      </c>
      <c r="AD88" s="36" t="s">
        <v>120</v>
      </c>
      <c r="AE88" s="3">
        <v>54.78167613997546</v>
      </c>
      <c r="AF88" s="36" t="s">
        <v>120</v>
      </c>
      <c r="AG88" s="69"/>
      <c r="AH88" s="69"/>
    </row>
    <row r="89" spans="1:34" x14ac:dyDescent="0.25">
      <c r="A89" s="33">
        <v>214</v>
      </c>
      <c r="B89" s="39"/>
      <c r="C89" s="25"/>
      <c r="E89" s="26">
        <v>15.870833333333334</v>
      </c>
      <c r="F89" s="26">
        <v>16.0437486245836</v>
      </c>
      <c r="G89" s="26">
        <v>17.079460662248525</v>
      </c>
      <c r="H89" s="26">
        <v>16.022746286039698</v>
      </c>
      <c r="I89" s="26">
        <v>16.299587753561525</v>
      </c>
      <c r="J89" s="26">
        <v>20.226953999225898</v>
      </c>
      <c r="K89" s="26">
        <v>23.821295614767198</v>
      </c>
      <c r="L89" s="22"/>
      <c r="M89" s="29" t="s">
        <v>108</v>
      </c>
      <c r="N89" s="4">
        <v>1015</v>
      </c>
      <c r="O89" s="5">
        <v>0.88</v>
      </c>
      <c r="P89" s="34"/>
      <c r="Q89" s="79">
        <v>229</v>
      </c>
      <c r="R89" s="22"/>
      <c r="S89" s="22"/>
      <c r="T89" s="31">
        <v>5.5328850746154785</v>
      </c>
      <c r="U89" s="9">
        <v>1.1232</v>
      </c>
      <c r="V89" s="9">
        <v>1</v>
      </c>
      <c r="W89" s="9">
        <v>6.2145365158081054</v>
      </c>
      <c r="X89" s="9">
        <v>0</v>
      </c>
      <c r="Y89" s="14">
        <v>0</v>
      </c>
      <c r="Z89" s="9">
        <f t="shared" si="2"/>
        <v>6.2145365158081054</v>
      </c>
      <c r="AA89" s="31">
        <v>4.9485588484420484</v>
      </c>
      <c r="AB89" s="11"/>
      <c r="AC89" s="3">
        <v>55.449477907816735</v>
      </c>
      <c r="AD89" s="26">
        <v>58.972472846580324</v>
      </c>
      <c r="AE89" s="3">
        <v>61.177109248448282</v>
      </c>
      <c r="AF89" s="26">
        <v>57.494542629248755</v>
      </c>
      <c r="AG89" s="69"/>
      <c r="AH89" s="69"/>
    </row>
    <row r="90" spans="1:34" x14ac:dyDescent="0.25">
      <c r="A90" s="33">
        <v>215</v>
      </c>
      <c r="B90" s="39"/>
      <c r="C90" s="21">
        <v>40.200000000000003</v>
      </c>
      <c r="E90" s="22"/>
      <c r="F90" s="22"/>
      <c r="G90" s="22"/>
      <c r="H90" s="22"/>
      <c r="I90" s="22"/>
      <c r="J90" s="22"/>
      <c r="K90" s="22"/>
      <c r="L90" s="22"/>
      <c r="M90" s="74"/>
      <c r="N90" s="4">
        <v>1020</v>
      </c>
      <c r="O90" s="5">
        <v>0.87</v>
      </c>
      <c r="P90" s="31">
        <v>3.7143522034729251</v>
      </c>
      <c r="Q90" s="72"/>
      <c r="R90" s="22"/>
      <c r="S90" s="22"/>
      <c r="T90" s="31">
        <v>5.9449753761291504</v>
      </c>
      <c r="U90" s="9">
        <v>1.1327999999999998</v>
      </c>
      <c r="V90" s="9">
        <v>1</v>
      </c>
      <c r="W90" s="9">
        <v>6.7344681060791007</v>
      </c>
      <c r="X90" s="9">
        <v>0</v>
      </c>
      <c r="Y90" s="14">
        <v>0</v>
      </c>
      <c r="Z90" s="9">
        <f t="shared" si="2"/>
        <v>6.7344681060791007</v>
      </c>
      <c r="AA90" s="31">
        <v>6.1627948065979421</v>
      </c>
      <c r="AB90" s="11"/>
      <c r="AC90" s="3">
        <v>22.272102161042355</v>
      </c>
      <c r="AD90" s="36" t="s">
        <v>120</v>
      </c>
      <c r="AE90" s="3">
        <v>28.180630094338618</v>
      </c>
      <c r="AF90" s="36" t="s">
        <v>120</v>
      </c>
      <c r="AG90" s="69"/>
      <c r="AH90" s="69"/>
    </row>
    <row r="91" spans="1:34" x14ac:dyDescent="0.25">
      <c r="A91" s="33">
        <v>216</v>
      </c>
      <c r="B91" s="39"/>
      <c r="C91" s="25"/>
      <c r="E91" s="26">
        <v>22.524999999999999</v>
      </c>
      <c r="F91" s="26">
        <v>19.443634010243901</v>
      </c>
      <c r="G91" s="26">
        <v>20.114136910938026</v>
      </c>
      <c r="H91" s="26">
        <v>17.3415656272077</v>
      </c>
      <c r="I91" s="26">
        <v>16.40373328813655</v>
      </c>
      <c r="J91" s="26">
        <v>19.811233983317951</v>
      </c>
      <c r="K91" s="26">
        <v>23.695872362267476</v>
      </c>
      <c r="L91" s="22"/>
      <c r="M91" s="74"/>
      <c r="N91" s="4">
        <v>1025</v>
      </c>
      <c r="O91" s="5">
        <v>0.85</v>
      </c>
      <c r="P91" s="34"/>
      <c r="Q91" s="72"/>
      <c r="R91" s="22"/>
      <c r="S91" s="22"/>
      <c r="T91" s="31">
        <v>5.8037710189819336</v>
      </c>
      <c r="U91" s="9">
        <v>1.1423999999999999</v>
      </c>
      <c r="V91" s="9">
        <v>1</v>
      </c>
      <c r="W91" s="9">
        <v>6.6302280120849604</v>
      </c>
      <c r="X91" s="9">
        <v>0</v>
      </c>
      <c r="Y91" s="14">
        <v>0</v>
      </c>
      <c r="Z91" s="9">
        <f t="shared" si="2"/>
        <v>6.6302280120849604</v>
      </c>
      <c r="AA91" s="31">
        <v>5.9463068481143306</v>
      </c>
      <c r="AB91" s="11"/>
      <c r="AC91" s="3">
        <v>28.902330173127314</v>
      </c>
      <c r="AD91" s="26">
        <v>25.731079920026929</v>
      </c>
      <c r="AE91" s="3">
        <v>34.991754699088297</v>
      </c>
      <c r="AF91" s="26">
        <v>25.005120314367812</v>
      </c>
      <c r="AG91" s="69"/>
      <c r="AH91" s="69"/>
    </row>
    <row r="92" spans="1:34" x14ac:dyDescent="0.25">
      <c r="A92" s="33">
        <v>217</v>
      </c>
      <c r="B92" s="39"/>
      <c r="C92" s="25"/>
      <c r="E92" s="22"/>
      <c r="F92" s="22"/>
      <c r="G92" s="22"/>
      <c r="H92" s="22"/>
      <c r="I92" s="22"/>
      <c r="J92" s="22"/>
      <c r="K92" s="22"/>
      <c r="L92" s="22"/>
      <c r="M92" s="74"/>
      <c r="N92" s="4">
        <v>1030</v>
      </c>
      <c r="O92" s="5">
        <v>0.84</v>
      </c>
      <c r="P92" s="34"/>
      <c r="Q92" s="72"/>
      <c r="R92" s="22"/>
      <c r="S92" s="22"/>
      <c r="T92" s="31">
        <v>5.8532137870788574</v>
      </c>
      <c r="U92" s="9">
        <v>1.1519999999999999</v>
      </c>
      <c r="V92" s="9">
        <v>1</v>
      </c>
      <c r="W92" s="9">
        <v>6.7429022827148435</v>
      </c>
      <c r="X92" s="9">
        <v>0</v>
      </c>
      <c r="Y92" s="14">
        <v>0</v>
      </c>
      <c r="Z92" s="9">
        <f t="shared" ref="Z92:Z123" si="3">W92+X92</f>
        <v>6.7429022827148435</v>
      </c>
      <c r="AA92" s="31">
        <v>6.0165648174869144</v>
      </c>
      <c r="AB92" s="11"/>
      <c r="AC92" s="3">
        <v>35.645232455842155</v>
      </c>
      <c r="AD92" s="36" t="s">
        <v>120</v>
      </c>
      <c r="AE92" s="3">
        <v>41.915553574467857</v>
      </c>
      <c r="AF92" s="36" t="s">
        <v>120</v>
      </c>
      <c r="AG92" s="69"/>
      <c r="AH92" s="69"/>
    </row>
    <row r="93" spans="1:34" x14ac:dyDescent="0.25">
      <c r="A93" s="33">
        <v>218</v>
      </c>
      <c r="B93" s="39"/>
      <c r="C93" s="25"/>
      <c r="E93" s="22"/>
      <c r="F93" s="22"/>
      <c r="G93" s="22"/>
      <c r="H93" s="22"/>
      <c r="I93" s="22"/>
      <c r="J93" s="22"/>
      <c r="K93" s="22"/>
      <c r="L93" s="22"/>
      <c r="M93" s="74"/>
      <c r="N93" s="4">
        <v>1035</v>
      </c>
      <c r="O93" s="5">
        <v>0.84</v>
      </c>
      <c r="P93" s="34"/>
      <c r="Q93" s="72"/>
      <c r="R93" s="22"/>
      <c r="S93" s="22"/>
      <c r="T93" s="31">
        <v>6.2968010902404785</v>
      </c>
      <c r="U93" s="9">
        <v>1.1616</v>
      </c>
      <c r="V93" s="9">
        <v>1</v>
      </c>
      <c r="W93" s="9">
        <v>7.3143641464233395</v>
      </c>
      <c r="X93" s="9">
        <v>0</v>
      </c>
      <c r="Y93" s="14">
        <v>0</v>
      </c>
      <c r="Z93" s="9">
        <f t="shared" si="3"/>
        <v>7.3143641464233395</v>
      </c>
      <c r="AA93" s="31">
        <v>6.2321612892402234</v>
      </c>
      <c r="AB93" s="11"/>
      <c r="AC93" s="3">
        <v>42.959596602265492</v>
      </c>
      <c r="AD93" s="36" t="s">
        <v>120</v>
      </c>
      <c r="AE93" s="3">
        <v>49.41081431355591</v>
      </c>
      <c r="AF93" s="36" t="s">
        <v>120</v>
      </c>
      <c r="AG93" s="69"/>
      <c r="AH93" s="69"/>
    </row>
    <row r="94" spans="1:34" x14ac:dyDescent="0.25">
      <c r="A94" s="33">
        <v>219</v>
      </c>
      <c r="B94" s="39"/>
      <c r="C94" s="25"/>
      <c r="E94" s="22"/>
      <c r="F94" s="22"/>
      <c r="G94" s="22"/>
      <c r="H94" s="22"/>
      <c r="I94" s="22"/>
      <c r="J94" s="22"/>
      <c r="K94" s="22"/>
      <c r="L94" s="22"/>
      <c r="M94" s="74"/>
      <c r="N94" s="4">
        <v>1040</v>
      </c>
      <c r="O94" s="5">
        <v>0.83</v>
      </c>
      <c r="P94" s="34"/>
      <c r="Q94" s="72"/>
      <c r="R94" s="22"/>
      <c r="S94" s="22"/>
      <c r="T94" s="31">
        <v>6.1189279556274414</v>
      </c>
      <c r="U94" s="9">
        <v>1.1712</v>
      </c>
      <c r="V94" s="9">
        <v>1</v>
      </c>
      <c r="W94" s="9">
        <v>7.1664884216308593</v>
      </c>
      <c r="X94" s="9">
        <v>0</v>
      </c>
      <c r="Y94" s="14">
        <v>0</v>
      </c>
      <c r="Z94" s="9">
        <f t="shared" si="3"/>
        <v>7.1664884216308593</v>
      </c>
      <c r="AA94" s="31">
        <v>6.6712520367302455</v>
      </c>
      <c r="AB94" s="11"/>
      <c r="AC94" s="3">
        <v>50.126085023896351</v>
      </c>
      <c r="AD94" s="36" t="s">
        <v>120</v>
      </c>
      <c r="AE94" s="3">
        <v>56.758199327851486</v>
      </c>
      <c r="AF94" s="36" t="s">
        <v>120</v>
      </c>
      <c r="AG94" s="69"/>
      <c r="AH94" s="69"/>
    </row>
    <row r="95" spans="1:34" x14ac:dyDescent="0.25">
      <c r="A95" s="33">
        <v>220</v>
      </c>
      <c r="B95" s="24"/>
      <c r="C95" s="25"/>
      <c r="E95" s="22"/>
      <c r="F95" s="22"/>
      <c r="G95" s="22"/>
      <c r="H95" s="22"/>
      <c r="I95" s="22"/>
      <c r="J95" s="22"/>
      <c r="K95" s="22"/>
      <c r="L95" s="22"/>
      <c r="M95" s="74"/>
      <c r="N95" s="4">
        <v>1045</v>
      </c>
      <c r="O95" s="5">
        <v>0.83</v>
      </c>
      <c r="P95" s="34"/>
      <c r="Q95" s="72"/>
      <c r="R95" s="22"/>
      <c r="S95" s="22"/>
      <c r="T95" s="31">
        <v>5.7799725532531738</v>
      </c>
      <c r="U95" s="9">
        <v>1.1807999999999998</v>
      </c>
      <c r="V95" s="9">
        <v>1</v>
      </c>
      <c r="W95" s="9">
        <v>6.8249915908813472</v>
      </c>
      <c r="X95" s="9">
        <v>0</v>
      </c>
      <c r="Y95" s="14">
        <v>0</v>
      </c>
      <c r="Z95" s="9">
        <f t="shared" si="3"/>
        <v>6.8249915908813472</v>
      </c>
      <c r="AA95" s="31">
        <v>6.324111721167224</v>
      </c>
      <c r="AB95" s="11"/>
      <c r="AC95" s="3">
        <v>56.951076614777698</v>
      </c>
      <c r="AD95" s="26">
        <v>72.781992499123504</v>
      </c>
      <c r="AE95" s="3">
        <v>63.764087511397548</v>
      </c>
      <c r="AF95" s="26">
        <v>72.594316198796577</v>
      </c>
      <c r="AG95" s="69"/>
      <c r="AH95" s="69"/>
    </row>
    <row r="96" spans="1:34" x14ac:dyDescent="0.25">
      <c r="A96" s="33">
        <v>221</v>
      </c>
      <c r="B96" s="20">
        <v>32</v>
      </c>
      <c r="C96" s="25"/>
      <c r="E96" s="26">
        <v>11.262499999999999</v>
      </c>
      <c r="F96" s="26">
        <v>13.035623030302679</v>
      </c>
      <c r="G96" s="26">
        <v>17.319447948415551</v>
      </c>
      <c r="H96" s="26">
        <v>16.491878043305874</v>
      </c>
      <c r="I96" s="26">
        <v>16.761450620664551</v>
      </c>
      <c r="J96" s="26">
        <v>20.767279234116423</v>
      </c>
      <c r="K96" s="26">
        <v>24.070458375515624</v>
      </c>
      <c r="L96" s="22"/>
      <c r="M96" s="74"/>
      <c r="N96" s="4">
        <v>1050</v>
      </c>
      <c r="O96" s="5">
        <v>0.82</v>
      </c>
      <c r="P96" s="34"/>
      <c r="Q96" s="72"/>
      <c r="R96" s="22"/>
      <c r="S96" s="22"/>
      <c r="T96" s="31">
        <v>4.8260903358459473</v>
      </c>
      <c r="U96" s="9">
        <v>1.1903999999999999</v>
      </c>
      <c r="V96" s="9">
        <v>0.99122516405911199</v>
      </c>
      <c r="W96" s="9">
        <v>5.6945666969204272</v>
      </c>
      <c r="X96" s="9">
        <v>0</v>
      </c>
      <c r="Y96" s="14">
        <v>0</v>
      </c>
      <c r="Z96" s="9">
        <f t="shared" si="3"/>
        <v>5.6945666969204272</v>
      </c>
      <c r="AA96" s="31">
        <v>3.3040551603200776</v>
      </c>
      <c r="AB96" s="11"/>
      <c r="AC96" s="3">
        <v>32.265643311698128</v>
      </c>
      <c r="AD96" s="36" t="s">
        <v>120</v>
      </c>
      <c r="AE96" s="3">
        <v>32.265643311698128</v>
      </c>
      <c r="AF96" s="36" t="s">
        <v>120</v>
      </c>
      <c r="AG96" s="69"/>
      <c r="AH96" s="69"/>
    </row>
    <row r="97" spans="1:34" x14ac:dyDescent="0.25">
      <c r="A97" s="33">
        <v>222</v>
      </c>
      <c r="B97" s="39"/>
      <c r="C97" s="25"/>
      <c r="E97" s="22"/>
      <c r="F97" s="22"/>
      <c r="G97" s="22"/>
      <c r="H97" s="22"/>
      <c r="I97" s="22"/>
      <c r="J97" s="22"/>
      <c r="K97" s="22"/>
      <c r="L97" s="22"/>
      <c r="M97" s="74"/>
      <c r="N97" s="4">
        <v>1050</v>
      </c>
      <c r="O97" s="5">
        <v>0.82</v>
      </c>
      <c r="P97" s="34"/>
      <c r="Q97" s="72"/>
      <c r="R97" s="22"/>
      <c r="S97" s="22"/>
      <c r="T97" s="31">
        <v>5.3937058448791504</v>
      </c>
      <c r="U97" s="9">
        <v>1.2</v>
      </c>
      <c r="V97" s="9">
        <v>1</v>
      </c>
      <c r="W97" s="9">
        <v>6.4724470138549801</v>
      </c>
      <c r="X97" s="9">
        <v>0</v>
      </c>
      <c r="Y97" s="14">
        <v>0</v>
      </c>
      <c r="Z97" s="9">
        <f t="shared" si="3"/>
        <v>6.4724470138549801</v>
      </c>
      <c r="AA97" s="31">
        <v>6.5016670126067657</v>
      </c>
      <c r="AB97" s="11"/>
      <c r="AC97" s="3">
        <v>38.738090325553109</v>
      </c>
      <c r="AD97" s="36" t="s">
        <v>120</v>
      </c>
      <c r="AE97" s="3">
        <v>38.738090325553109</v>
      </c>
      <c r="AF97" s="36" t="s">
        <v>120</v>
      </c>
      <c r="AG97" s="69"/>
      <c r="AH97" s="69"/>
    </row>
    <row r="98" spans="1:34" x14ac:dyDescent="0.25">
      <c r="A98" s="33">
        <v>223</v>
      </c>
      <c r="B98" s="39"/>
      <c r="C98" s="25"/>
      <c r="E98" s="26">
        <v>20.574999999999999</v>
      </c>
      <c r="F98" s="26">
        <v>17.461017896961302</v>
      </c>
      <c r="G98" s="26">
        <v>18.2779079904188</v>
      </c>
      <c r="H98" s="26">
        <v>16.235029335731543</v>
      </c>
      <c r="I98" s="26">
        <v>16.705380340128475</v>
      </c>
      <c r="J98" s="26">
        <v>20.677932410589047</v>
      </c>
      <c r="K98" s="26">
        <v>24.8186149625813</v>
      </c>
      <c r="L98" s="22"/>
      <c r="M98" s="74"/>
      <c r="N98" s="4">
        <v>1050</v>
      </c>
      <c r="O98" s="45">
        <v>0.8</v>
      </c>
      <c r="P98" s="31">
        <v>3.9729534846222467</v>
      </c>
      <c r="Q98" s="72"/>
      <c r="R98" s="22"/>
      <c r="S98" s="22"/>
      <c r="T98" s="31">
        <v>6.6947736740112305</v>
      </c>
      <c r="U98" s="9">
        <v>1.2</v>
      </c>
      <c r="V98" s="9">
        <v>1</v>
      </c>
      <c r="W98" s="9">
        <v>8.0337284088134755</v>
      </c>
      <c r="X98" s="9">
        <v>0</v>
      </c>
      <c r="Y98" s="14">
        <v>0</v>
      </c>
      <c r="Z98" s="9">
        <f t="shared" si="3"/>
        <v>8.0337284088134755</v>
      </c>
      <c r="AA98" s="31">
        <v>7.3650520885649993</v>
      </c>
      <c r="AB98" s="11"/>
      <c r="AC98" s="3">
        <v>46.771818734366583</v>
      </c>
      <c r="AD98" s="26">
        <v>43.432223895860872</v>
      </c>
      <c r="AE98" s="3">
        <v>46.771818734366583</v>
      </c>
      <c r="AF98" s="26">
        <v>43.432223895860879</v>
      </c>
      <c r="AG98" s="69"/>
      <c r="AH98" s="69"/>
    </row>
    <row r="99" spans="1:34" x14ac:dyDescent="0.25">
      <c r="A99" s="33">
        <v>224</v>
      </c>
      <c r="B99" s="39"/>
      <c r="C99" s="25"/>
      <c r="E99" s="22"/>
      <c r="F99" s="22"/>
      <c r="G99" s="22"/>
      <c r="H99" s="22"/>
      <c r="I99" s="22"/>
      <c r="J99" s="22"/>
      <c r="K99" s="22"/>
      <c r="L99" s="22"/>
      <c r="M99" s="74"/>
      <c r="N99" s="4">
        <v>1050</v>
      </c>
      <c r="O99" s="5">
        <v>0.81</v>
      </c>
      <c r="P99" s="34"/>
      <c r="Q99" s="72"/>
      <c r="R99" s="22"/>
      <c r="S99" s="22"/>
      <c r="T99" s="31">
        <v>6.6517810821533203</v>
      </c>
      <c r="U99" s="9">
        <v>1.2</v>
      </c>
      <c r="V99" s="9">
        <v>1</v>
      </c>
      <c r="W99" s="9">
        <v>7.982137298583984</v>
      </c>
      <c r="X99" s="9">
        <v>0</v>
      </c>
      <c r="Y99" s="14">
        <v>0</v>
      </c>
      <c r="Z99" s="9">
        <f t="shared" si="3"/>
        <v>7.982137298583984</v>
      </c>
      <c r="AA99" s="31">
        <v>6.6116621825457633</v>
      </c>
      <c r="AB99" s="11"/>
      <c r="AC99" s="3">
        <v>54.753956032950569</v>
      </c>
      <c r="AD99" s="36" t="s">
        <v>120</v>
      </c>
      <c r="AE99" s="3">
        <v>54.753956032950569</v>
      </c>
      <c r="AF99" s="36" t="s">
        <v>120</v>
      </c>
      <c r="AG99" s="69"/>
      <c r="AH99" s="69"/>
    </row>
    <row r="100" spans="1:34" x14ac:dyDescent="0.25">
      <c r="A100" s="33">
        <v>225</v>
      </c>
      <c r="B100" s="39"/>
      <c r="C100" s="25"/>
      <c r="E100" s="22"/>
      <c r="F100" s="22"/>
      <c r="G100" s="22"/>
      <c r="H100" s="22"/>
      <c r="I100" s="22"/>
      <c r="J100" s="22"/>
      <c r="K100" s="22"/>
      <c r="L100" s="22"/>
      <c r="M100" s="74"/>
      <c r="N100" s="4">
        <v>1050</v>
      </c>
      <c r="O100" s="5">
        <v>0.81</v>
      </c>
      <c r="P100" s="34"/>
      <c r="Q100" s="72"/>
      <c r="R100" s="22"/>
      <c r="S100" s="22"/>
      <c r="T100" s="31">
        <v>7.1631431579589844</v>
      </c>
      <c r="U100" s="9">
        <v>1.2</v>
      </c>
      <c r="V100" s="9">
        <v>1</v>
      </c>
      <c r="W100" s="9">
        <v>8.5957717895507813</v>
      </c>
      <c r="X100" s="9">
        <v>0</v>
      </c>
      <c r="Y100" s="14">
        <v>0</v>
      </c>
      <c r="Z100" s="9">
        <f t="shared" si="3"/>
        <v>8.5957717895507813</v>
      </c>
      <c r="AA100" s="31">
        <v>7.8388392028832801</v>
      </c>
      <c r="AB100" s="11"/>
      <c r="AC100" s="3">
        <v>63.34972782250135</v>
      </c>
      <c r="AD100" s="36" t="s">
        <v>120</v>
      </c>
      <c r="AE100" s="3">
        <v>63.34972782250135</v>
      </c>
      <c r="AF100" s="36" t="s">
        <v>120</v>
      </c>
      <c r="AG100" s="69"/>
      <c r="AH100" s="69"/>
    </row>
    <row r="101" spans="1:34" x14ac:dyDescent="0.25">
      <c r="A101" s="33">
        <v>226</v>
      </c>
      <c r="B101" s="39"/>
      <c r="C101" s="25"/>
      <c r="E101" s="22"/>
      <c r="F101" s="22"/>
      <c r="G101" s="22"/>
      <c r="H101" s="22"/>
      <c r="I101" s="22"/>
      <c r="J101" s="22"/>
      <c r="K101" s="22"/>
      <c r="L101" s="22"/>
      <c r="M101" s="38"/>
      <c r="N101" s="4">
        <v>1050</v>
      </c>
      <c r="O101" s="5">
        <v>0.8</v>
      </c>
      <c r="P101" s="34"/>
      <c r="Q101" s="72"/>
      <c r="R101" s="22"/>
      <c r="S101" s="22"/>
      <c r="T101" s="31">
        <v>6.0053744316101074</v>
      </c>
      <c r="U101" s="9">
        <v>1.2</v>
      </c>
      <c r="V101" s="9">
        <v>0.99922458156761829</v>
      </c>
      <c r="W101" s="9">
        <v>7.2008613042989786</v>
      </c>
      <c r="X101" s="9">
        <v>0</v>
      </c>
      <c r="Y101" s="14">
        <v>0</v>
      </c>
      <c r="Z101" s="9">
        <f t="shared" si="3"/>
        <v>7.2008613042989786</v>
      </c>
      <c r="AA101" s="31">
        <v>5.5150313212917546</v>
      </c>
      <c r="AB101" s="11"/>
      <c r="AC101" s="3">
        <v>70.550589126800332</v>
      </c>
      <c r="AD101" s="36" t="s">
        <v>120</v>
      </c>
      <c r="AE101" s="3">
        <v>70.550589126800332</v>
      </c>
      <c r="AF101" s="36" t="s">
        <v>120</v>
      </c>
      <c r="AG101" s="69"/>
      <c r="AH101" s="69"/>
    </row>
    <row r="102" spans="1:34" x14ac:dyDescent="0.25">
      <c r="A102" s="33">
        <v>227</v>
      </c>
      <c r="B102" s="24"/>
      <c r="C102" s="25"/>
      <c r="E102" s="22"/>
      <c r="F102" s="22"/>
      <c r="G102" s="22"/>
      <c r="H102" s="22"/>
      <c r="I102" s="22"/>
      <c r="J102" s="22"/>
      <c r="K102" s="22"/>
      <c r="L102" s="22"/>
      <c r="M102" s="74"/>
      <c r="N102" s="4">
        <v>1050</v>
      </c>
      <c r="O102" s="5">
        <v>0.8</v>
      </c>
      <c r="P102" s="34"/>
      <c r="Q102" s="72"/>
      <c r="R102" s="22"/>
      <c r="S102" s="22"/>
      <c r="T102" s="31">
        <v>5.7996020317077637</v>
      </c>
      <c r="U102" s="9">
        <v>1.2</v>
      </c>
      <c r="V102" s="9">
        <v>0.86020841388156488</v>
      </c>
      <c r="W102" s="9">
        <v>5.9866397578075636</v>
      </c>
      <c r="X102" s="9">
        <v>0</v>
      </c>
      <c r="Y102" s="14">
        <v>0</v>
      </c>
      <c r="Z102" s="9">
        <f t="shared" si="3"/>
        <v>5.9866397578075636</v>
      </c>
      <c r="AA102" s="31">
        <v>5.3126106943933955</v>
      </c>
      <c r="AB102" s="11"/>
      <c r="AC102" s="3">
        <v>76.537228884607899</v>
      </c>
      <c r="AD102" s="26">
        <v>81.086323277985912</v>
      </c>
      <c r="AE102" s="3">
        <v>76.537228884607899</v>
      </c>
      <c r="AF102" s="26">
        <v>81.086323277985898</v>
      </c>
      <c r="AG102" s="69"/>
      <c r="AH102" s="69"/>
    </row>
    <row r="103" spans="1:34" x14ac:dyDescent="0.25">
      <c r="A103" s="33">
        <v>228</v>
      </c>
      <c r="B103" s="20">
        <v>1</v>
      </c>
      <c r="C103" s="21">
        <v>38.6</v>
      </c>
      <c r="E103" s="26">
        <v>11</v>
      </c>
      <c r="F103" s="26">
        <v>12.198184178663727</v>
      </c>
      <c r="G103" s="26">
        <v>16.3914383088057</v>
      </c>
      <c r="H103" s="26">
        <v>15.620466274933875</v>
      </c>
      <c r="I103" s="26">
        <v>15.903337232316549</v>
      </c>
      <c r="J103" s="26">
        <v>20.340966370091699</v>
      </c>
      <c r="K103" s="26">
        <v>24.469059683168474</v>
      </c>
      <c r="L103" s="22"/>
      <c r="M103" s="38"/>
      <c r="N103" s="4">
        <v>1050</v>
      </c>
      <c r="O103" s="5">
        <v>0.8</v>
      </c>
      <c r="P103" s="34"/>
      <c r="Q103" s="72"/>
      <c r="R103" s="26">
        <v>33.700000000000003</v>
      </c>
      <c r="S103" s="22"/>
      <c r="T103" s="31">
        <v>3.7345297336578369</v>
      </c>
      <c r="U103" s="9">
        <v>1.2</v>
      </c>
      <c r="V103" s="9">
        <v>0.74463339010621232</v>
      </c>
      <c r="W103" s="9">
        <v>3.3370266432313023</v>
      </c>
      <c r="X103" s="9">
        <v>0.39750309042653464</v>
      </c>
      <c r="Y103" s="14">
        <v>0</v>
      </c>
      <c r="Z103" s="9">
        <f t="shared" si="3"/>
        <v>3.7345297336578369</v>
      </c>
      <c r="AA103" s="31">
        <v>3.5301317949439408</v>
      </c>
      <c r="AB103" s="11"/>
      <c r="AC103" s="3">
        <v>40.970055949900832</v>
      </c>
      <c r="AD103" s="36" t="s">
        <v>120</v>
      </c>
      <c r="AE103" s="3">
        <v>40.970055949900832</v>
      </c>
      <c r="AF103" s="36" t="s">
        <v>120</v>
      </c>
      <c r="AG103" s="69"/>
      <c r="AH103" s="69"/>
    </row>
    <row r="104" spans="1:34" x14ac:dyDescent="0.25">
      <c r="A104" s="33">
        <v>229</v>
      </c>
      <c r="B104" s="39"/>
      <c r="C104" s="25"/>
      <c r="E104" s="22"/>
      <c r="F104" s="22"/>
      <c r="G104" s="22"/>
      <c r="H104" s="22"/>
      <c r="I104" s="22"/>
      <c r="J104" s="22"/>
      <c r="K104" s="22"/>
      <c r="L104" s="22"/>
      <c r="M104" s="75" t="s">
        <v>109</v>
      </c>
      <c r="N104" s="4">
        <v>1050</v>
      </c>
      <c r="O104" s="45">
        <v>0.8</v>
      </c>
      <c r="P104" s="34"/>
      <c r="Q104" s="72"/>
      <c r="R104" s="22"/>
      <c r="S104" s="22"/>
      <c r="T104" s="31">
        <v>5.3770637512207031</v>
      </c>
      <c r="U104" s="9">
        <v>1.2</v>
      </c>
      <c r="V104" s="9">
        <v>1</v>
      </c>
      <c r="W104" s="9">
        <v>6.4524765014648437</v>
      </c>
      <c r="X104" s="9">
        <v>0</v>
      </c>
      <c r="Y104" s="14">
        <v>0</v>
      </c>
      <c r="Z104" s="9">
        <f t="shared" si="3"/>
        <v>6.4524765014648437</v>
      </c>
      <c r="AA104" s="31">
        <v>5.8911554652244318</v>
      </c>
      <c r="AB104" s="11"/>
      <c r="AC104" s="3">
        <v>47.422532451365676</v>
      </c>
      <c r="AD104" s="36" t="s">
        <v>120</v>
      </c>
      <c r="AE104" s="3">
        <v>47.422532451365676</v>
      </c>
      <c r="AF104" s="36" t="s">
        <v>120</v>
      </c>
      <c r="AG104" s="69"/>
      <c r="AH104" s="69"/>
    </row>
    <row r="105" spans="1:34" x14ac:dyDescent="0.25">
      <c r="A105" s="33">
        <v>230</v>
      </c>
      <c r="B105" s="39"/>
      <c r="C105" s="25"/>
      <c r="E105" s="26">
        <v>19.6875</v>
      </c>
      <c r="F105" s="26">
        <v>17.415155447754902</v>
      </c>
      <c r="G105" s="26">
        <v>18.355489379969402</v>
      </c>
      <c r="H105" s="26">
        <v>16.306459776471002</v>
      </c>
      <c r="I105" s="26">
        <v>15.799739009978724</v>
      </c>
      <c r="J105" s="26">
        <v>20.286821018967149</v>
      </c>
      <c r="K105" s="26">
        <v>24.326277284158699</v>
      </c>
      <c r="L105" s="22"/>
      <c r="M105" s="74"/>
      <c r="N105" s="4">
        <v>1050</v>
      </c>
      <c r="O105" s="5">
        <v>0.8</v>
      </c>
      <c r="P105" s="31">
        <v>4.1069393820869813</v>
      </c>
      <c r="Q105" s="72"/>
      <c r="R105" s="22"/>
      <c r="S105" s="22"/>
      <c r="T105" s="31">
        <v>6.3731422424316406</v>
      </c>
      <c r="U105" s="9">
        <v>1.2</v>
      </c>
      <c r="V105" s="9">
        <v>1</v>
      </c>
      <c r="W105" s="9">
        <v>7.6477706909179686</v>
      </c>
      <c r="X105" s="9">
        <v>0</v>
      </c>
      <c r="Y105" s="14">
        <v>0</v>
      </c>
      <c r="Z105" s="9">
        <f t="shared" si="3"/>
        <v>7.6477706909179686</v>
      </c>
      <c r="AA105" s="31">
        <v>7.4847031140065665</v>
      </c>
      <c r="AB105" s="11"/>
      <c r="AC105" s="3">
        <v>55.070303142283642</v>
      </c>
      <c r="AD105" s="26">
        <v>44.454025752609908</v>
      </c>
      <c r="AE105" s="3">
        <v>55.070303142283642</v>
      </c>
      <c r="AF105" s="26">
        <v>44.454025752609908</v>
      </c>
      <c r="AG105" s="69"/>
      <c r="AH105" s="69"/>
    </row>
    <row r="106" spans="1:34" x14ac:dyDescent="0.25">
      <c r="A106" s="33">
        <v>231</v>
      </c>
      <c r="B106" s="32">
        <v>3</v>
      </c>
      <c r="C106" s="25"/>
      <c r="E106" s="22"/>
      <c r="F106" s="22"/>
      <c r="G106" s="22"/>
      <c r="H106" s="22"/>
      <c r="I106" s="22"/>
      <c r="J106" s="22"/>
      <c r="K106" s="22"/>
      <c r="L106" s="22"/>
      <c r="M106" s="74"/>
      <c r="N106" s="4">
        <v>1050</v>
      </c>
      <c r="O106" s="5">
        <v>0.79</v>
      </c>
      <c r="P106" s="34"/>
      <c r="Q106" s="72"/>
      <c r="R106" s="22"/>
      <c r="S106" s="22"/>
      <c r="T106" s="31">
        <v>3.6152904033660889</v>
      </c>
      <c r="U106" s="9">
        <v>1.1848750000000001</v>
      </c>
      <c r="V106" s="9">
        <v>1</v>
      </c>
      <c r="W106" s="9">
        <v>4.2836672166883947</v>
      </c>
      <c r="X106" s="9">
        <v>0</v>
      </c>
      <c r="Y106" s="14">
        <v>0</v>
      </c>
      <c r="Z106" s="9">
        <f t="shared" si="3"/>
        <v>4.2836672166883947</v>
      </c>
      <c r="AA106" s="31">
        <v>3.8971841933594971</v>
      </c>
      <c r="AB106" s="11"/>
      <c r="AC106" s="3">
        <v>56.826470358972031</v>
      </c>
      <c r="AD106" s="36" t="s">
        <v>120</v>
      </c>
      <c r="AE106" s="3">
        <v>56.826470358972031</v>
      </c>
      <c r="AF106" s="36" t="s">
        <v>120</v>
      </c>
      <c r="AG106" s="69"/>
      <c r="AH106" s="69"/>
    </row>
    <row r="107" spans="1:34" x14ac:dyDescent="0.25">
      <c r="A107" s="33">
        <v>232</v>
      </c>
      <c r="B107" s="39"/>
      <c r="C107" s="21">
        <v>25.1</v>
      </c>
      <c r="E107" s="22"/>
      <c r="F107" s="22"/>
      <c r="G107" s="22"/>
      <c r="H107" s="22"/>
      <c r="I107" s="22"/>
      <c r="J107" s="22"/>
      <c r="K107" s="22"/>
      <c r="L107" s="22"/>
      <c r="M107" s="74"/>
      <c r="N107" s="4">
        <v>1050</v>
      </c>
      <c r="O107" s="5">
        <v>0.79</v>
      </c>
      <c r="P107" s="34"/>
      <c r="Q107" s="72"/>
      <c r="R107" s="22"/>
      <c r="S107" s="22"/>
      <c r="T107" s="31">
        <v>5.8092131614685059</v>
      </c>
      <c r="U107" s="9">
        <v>1.1848750000000001</v>
      </c>
      <c r="V107" s="9">
        <v>1</v>
      </c>
      <c r="W107" s="9">
        <v>6.8831914446949964</v>
      </c>
      <c r="X107" s="9">
        <v>0</v>
      </c>
      <c r="Y107" s="14">
        <v>0</v>
      </c>
      <c r="Z107" s="9">
        <f t="shared" si="3"/>
        <v>6.8831914446949964</v>
      </c>
      <c r="AA107" s="31">
        <v>6.617518604726337</v>
      </c>
      <c r="AB107" s="11"/>
      <c r="AC107" s="3">
        <v>38.659157312644588</v>
      </c>
      <c r="AD107" s="36" t="s">
        <v>120</v>
      </c>
      <c r="AE107" s="3">
        <v>38.659157312644588</v>
      </c>
      <c r="AF107" s="36" t="s">
        <v>120</v>
      </c>
      <c r="AG107" s="69"/>
      <c r="AH107" s="69"/>
    </row>
    <row r="108" spans="1:34" x14ac:dyDescent="0.25">
      <c r="A108" s="33">
        <v>233</v>
      </c>
      <c r="B108" s="39"/>
      <c r="C108" s="25"/>
      <c r="E108" s="22"/>
      <c r="F108" s="22"/>
      <c r="G108" s="22"/>
      <c r="H108" s="22"/>
      <c r="I108" s="22"/>
      <c r="J108" s="22"/>
      <c r="K108" s="22"/>
      <c r="L108" s="22"/>
      <c r="M108" s="74"/>
      <c r="N108" s="4">
        <v>1050</v>
      </c>
      <c r="O108" s="5">
        <v>0.79</v>
      </c>
      <c r="P108" s="34"/>
      <c r="Q108" s="72"/>
      <c r="R108" s="22"/>
      <c r="S108" s="22"/>
      <c r="T108" s="31">
        <v>6.0925664901733398</v>
      </c>
      <c r="U108" s="9">
        <v>1.1848750000000001</v>
      </c>
      <c r="V108" s="9">
        <v>1</v>
      </c>
      <c r="W108" s="9">
        <v>7.2189297200441365</v>
      </c>
      <c r="X108" s="9">
        <v>0</v>
      </c>
      <c r="Y108" s="14">
        <v>0</v>
      </c>
      <c r="Z108" s="9">
        <f t="shared" si="3"/>
        <v>7.2189297200441365</v>
      </c>
      <c r="AA108" s="31">
        <v>6.7414978811318456</v>
      </c>
      <c r="AB108" s="11"/>
      <c r="AC108" s="3">
        <v>45.878087032688725</v>
      </c>
      <c r="AD108" s="36" t="s">
        <v>120</v>
      </c>
      <c r="AE108" s="3">
        <v>45.878087032688725</v>
      </c>
      <c r="AF108" s="36" t="s">
        <v>120</v>
      </c>
      <c r="AG108" s="69"/>
      <c r="AH108" s="69"/>
    </row>
    <row r="109" spans="1:34" x14ac:dyDescent="0.25">
      <c r="A109" s="33">
        <v>234</v>
      </c>
      <c r="B109" s="39"/>
      <c r="C109" s="25"/>
      <c r="E109" s="22"/>
      <c r="F109" s="22"/>
      <c r="G109" s="22"/>
      <c r="H109" s="22"/>
      <c r="I109" s="22"/>
      <c r="J109" s="22"/>
      <c r="K109" s="22"/>
      <c r="L109" s="22"/>
      <c r="M109" s="74"/>
      <c r="N109" s="4">
        <v>1050</v>
      </c>
      <c r="O109" s="5">
        <v>0.78</v>
      </c>
      <c r="P109" s="34"/>
      <c r="Q109" s="72"/>
      <c r="R109" s="22"/>
      <c r="S109" s="22"/>
      <c r="T109" s="31">
        <v>6.1520605087280273</v>
      </c>
      <c r="U109" s="9">
        <v>1.17225</v>
      </c>
      <c r="V109" s="9">
        <v>1</v>
      </c>
      <c r="W109" s="9">
        <v>7.2117529313564299</v>
      </c>
      <c r="X109" s="9">
        <v>0</v>
      </c>
      <c r="Y109" s="14">
        <v>0</v>
      </c>
      <c r="Z109" s="9">
        <f t="shared" si="3"/>
        <v>7.2117529313564299</v>
      </c>
      <c r="AA109" s="31">
        <v>7.3411207492669295</v>
      </c>
      <c r="AB109" s="11"/>
      <c r="AC109" s="3">
        <v>53.089839964045154</v>
      </c>
      <c r="AD109" s="36" t="s">
        <v>120</v>
      </c>
      <c r="AE109" s="3">
        <v>53.089839964045154</v>
      </c>
      <c r="AF109" s="36" t="s">
        <v>120</v>
      </c>
      <c r="AG109" s="69"/>
      <c r="AH109" s="69"/>
    </row>
    <row r="110" spans="1:34" x14ac:dyDescent="0.25">
      <c r="A110" s="33">
        <v>235</v>
      </c>
      <c r="B110" s="32">
        <v>3.6</v>
      </c>
      <c r="C110" s="25"/>
      <c r="E110" s="26">
        <v>14.15</v>
      </c>
      <c r="F110" s="26">
        <v>15.686733187524402</v>
      </c>
      <c r="G110" s="26">
        <v>18.028655566881927</v>
      </c>
      <c r="H110" s="26">
        <v>16.431372068739776</v>
      </c>
      <c r="I110" s="26">
        <v>16.688573612297951</v>
      </c>
      <c r="J110" s="26">
        <v>20.463867711578224</v>
      </c>
      <c r="K110" s="26">
        <v>24.511900843644224</v>
      </c>
      <c r="L110" s="22"/>
      <c r="M110" s="38"/>
      <c r="N110" s="4">
        <v>1050</v>
      </c>
      <c r="O110" s="5">
        <v>0.78</v>
      </c>
      <c r="P110" s="34"/>
      <c r="Q110" s="72"/>
      <c r="R110" s="22"/>
      <c r="S110" s="22"/>
      <c r="T110" s="31">
        <v>5.2597088813781738</v>
      </c>
      <c r="U110" s="9">
        <v>1.17225</v>
      </c>
      <c r="V110" s="9">
        <v>1</v>
      </c>
      <c r="W110" s="9">
        <v>6.1656937361955642</v>
      </c>
      <c r="X110" s="9">
        <v>0</v>
      </c>
      <c r="Y110" s="14">
        <v>0</v>
      </c>
      <c r="Z110" s="9">
        <f t="shared" si="3"/>
        <v>6.1656937361955642</v>
      </c>
      <c r="AA110" s="31">
        <v>5.864246531718984</v>
      </c>
      <c r="AB110" s="11"/>
      <c r="AC110" s="3">
        <v>56.249533700240718</v>
      </c>
      <c r="AD110" s="26">
        <v>58.551307095757508</v>
      </c>
      <c r="AE110" s="3">
        <v>56.249533700240718</v>
      </c>
      <c r="AF110" s="26">
        <v>58.551307095757508</v>
      </c>
      <c r="AG110" s="69"/>
      <c r="AH110" s="69"/>
    </row>
    <row r="111" spans="1:34" x14ac:dyDescent="0.25">
      <c r="A111" s="33">
        <v>236</v>
      </c>
      <c r="B111" s="39"/>
      <c r="C111" s="25"/>
      <c r="E111" s="22"/>
      <c r="F111" s="22"/>
      <c r="G111" s="22"/>
      <c r="H111" s="22"/>
      <c r="I111" s="22"/>
      <c r="J111" s="22"/>
      <c r="K111" s="22"/>
      <c r="L111" s="22"/>
      <c r="M111" s="74"/>
      <c r="N111" s="4">
        <v>1050</v>
      </c>
      <c r="O111" s="5">
        <v>0.78</v>
      </c>
      <c r="P111" s="34"/>
      <c r="Q111" s="72"/>
      <c r="R111" s="22"/>
      <c r="S111" s="22"/>
      <c r="T111" s="31">
        <v>5.8425464630126953</v>
      </c>
      <c r="U111" s="9">
        <v>1.17225</v>
      </c>
      <c r="V111" s="9">
        <v>1</v>
      </c>
      <c r="W111" s="9">
        <v>6.848925091266632</v>
      </c>
      <c r="X111" s="9">
        <v>0</v>
      </c>
      <c r="Y111" s="14">
        <v>0</v>
      </c>
      <c r="Z111" s="9">
        <f t="shared" si="3"/>
        <v>6.848925091266632</v>
      </c>
      <c r="AA111" s="31">
        <v>5.5338215410552429</v>
      </c>
      <c r="AB111" s="11"/>
      <c r="AC111" s="3">
        <v>63.098458791507348</v>
      </c>
      <c r="AD111" s="36" t="s">
        <v>120</v>
      </c>
      <c r="AE111" s="3">
        <v>63.098458791507348</v>
      </c>
      <c r="AF111" s="36" t="s">
        <v>120</v>
      </c>
      <c r="AG111" s="69"/>
      <c r="AH111" s="69"/>
    </row>
    <row r="112" spans="1:34" x14ac:dyDescent="0.25">
      <c r="A112" s="33">
        <v>237</v>
      </c>
      <c r="B112" s="39"/>
      <c r="C112" s="21">
        <v>30.1</v>
      </c>
      <c r="E112" s="22"/>
      <c r="F112" s="22"/>
      <c r="G112" s="22"/>
      <c r="H112" s="22"/>
      <c r="I112" s="22"/>
      <c r="J112" s="22"/>
      <c r="K112" s="22"/>
      <c r="L112" s="22"/>
      <c r="M112" s="74"/>
      <c r="N112" s="4">
        <v>1050</v>
      </c>
      <c r="O112" s="45">
        <v>0.77</v>
      </c>
      <c r="P112" s="34"/>
      <c r="Q112" s="72"/>
      <c r="R112" s="22"/>
      <c r="S112" s="22"/>
      <c r="T112" s="31">
        <v>5.306464672088623</v>
      </c>
      <c r="U112" s="9">
        <v>1.1596250000000001</v>
      </c>
      <c r="V112" s="9">
        <v>1</v>
      </c>
      <c r="W112" s="9">
        <v>6.1535090953707705</v>
      </c>
      <c r="X112" s="9">
        <v>0</v>
      </c>
      <c r="Y112" s="14">
        <v>0</v>
      </c>
      <c r="Z112" s="9">
        <f t="shared" si="3"/>
        <v>6.1535090953707705</v>
      </c>
      <c r="AA112" s="31">
        <v>5.8048503361404036</v>
      </c>
      <c r="AB112" s="11"/>
      <c r="AC112" s="3">
        <v>39.505823897260257</v>
      </c>
      <c r="AD112" s="36" t="s">
        <v>120</v>
      </c>
      <c r="AE112" s="3">
        <v>39.505823897260257</v>
      </c>
      <c r="AF112" s="36" t="s">
        <v>120</v>
      </c>
      <c r="AG112" s="69"/>
      <c r="AH112" s="69"/>
    </row>
    <row r="113" spans="1:34" x14ac:dyDescent="0.25">
      <c r="A113" s="33">
        <v>238</v>
      </c>
      <c r="B113" s="24"/>
      <c r="C113" s="25"/>
      <c r="E113" s="26">
        <v>23.4</v>
      </c>
      <c r="F113" s="26">
        <v>19.217624795397779</v>
      </c>
      <c r="G113" s="26">
        <v>18.54622785548705</v>
      </c>
      <c r="H113" s="26">
        <v>16.414175494914875</v>
      </c>
      <c r="I113" s="26">
        <v>16.298944723994001</v>
      </c>
      <c r="J113" s="26">
        <v>20.281919448679773</v>
      </c>
      <c r="K113" s="26">
        <v>24.074109884428552</v>
      </c>
      <c r="L113" s="22"/>
      <c r="M113" s="74"/>
      <c r="N113" s="4">
        <v>1050</v>
      </c>
      <c r="O113" s="5">
        <v>0.78</v>
      </c>
      <c r="P113" s="34"/>
      <c r="Q113" s="72"/>
      <c r="R113" s="22"/>
      <c r="S113" s="22"/>
      <c r="T113" s="31">
        <v>6.0327467918395996</v>
      </c>
      <c r="U113" s="9">
        <v>1.17225</v>
      </c>
      <c r="V113" s="9">
        <v>1</v>
      </c>
      <c r="W113" s="9">
        <v>7.0718874267339711</v>
      </c>
      <c r="X113" s="9">
        <v>0</v>
      </c>
      <c r="Y113" s="14">
        <v>0</v>
      </c>
      <c r="Z113" s="9">
        <f t="shared" si="3"/>
        <v>7.0718874267339711</v>
      </c>
      <c r="AA113" s="31">
        <v>7.0739327890291372</v>
      </c>
      <c r="AB113" s="11"/>
      <c r="AC113" s="3">
        <v>46.57771132399423</v>
      </c>
      <c r="AD113" s="26">
        <v>32.582505127796701</v>
      </c>
      <c r="AE113" s="3">
        <v>46.57771132399423</v>
      </c>
      <c r="AF113" s="26">
        <v>32.582505127796701</v>
      </c>
      <c r="AG113" s="69"/>
      <c r="AH113" s="69"/>
    </row>
    <row r="114" spans="1:34" x14ac:dyDescent="0.25">
      <c r="A114" s="33">
        <v>239</v>
      </c>
      <c r="B114" s="39"/>
      <c r="C114" s="25"/>
      <c r="E114" s="22"/>
      <c r="F114" s="22"/>
      <c r="G114" s="22"/>
      <c r="H114" s="22"/>
      <c r="I114" s="22"/>
      <c r="J114" s="22"/>
      <c r="K114" s="22"/>
      <c r="L114" s="22"/>
      <c r="M114" s="74"/>
      <c r="N114" s="4">
        <v>1050</v>
      </c>
      <c r="O114" s="5">
        <v>0.78</v>
      </c>
      <c r="P114" s="34"/>
      <c r="Q114" s="72"/>
      <c r="R114" s="22"/>
      <c r="S114" s="22"/>
      <c r="T114" s="31">
        <v>5.8169422149658203</v>
      </c>
      <c r="U114" s="9">
        <v>1.17225</v>
      </c>
      <c r="V114" s="9">
        <v>1</v>
      </c>
      <c r="W114" s="9">
        <v>6.8189105114936828</v>
      </c>
      <c r="X114" s="9">
        <v>0</v>
      </c>
      <c r="Y114" s="14">
        <v>0</v>
      </c>
      <c r="Z114" s="9">
        <f t="shared" si="3"/>
        <v>6.8189105114936828</v>
      </c>
      <c r="AA114" s="31">
        <v>6.9090636253674864</v>
      </c>
      <c r="AB114" s="11"/>
      <c r="AC114" s="3">
        <v>53.396621835487913</v>
      </c>
      <c r="AD114" s="36" t="s">
        <v>120</v>
      </c>
      <c r="AE114" s="3">
        <v>53.396621835487913</v>
      </c>
      <c r="AF114" s="36" t="s">
        <v>120</v>
      </c>
      <c r="AG114" s="69"/>
      <c r="AH114" s="69"/>
    </row>
    <row r="115" spans="1:34" x14ac:dyDescent="0.25">
      <c r="A115" s="33">
        <v>240</v>
      </c>
      <c r="B115" s="39"/>
      <c r="C115" s="25"/>
      <c r="E115" s="22"/>
      <c r="F115" s="22"/>
      <c r="G115" s="22"/>
      <c r="H115" s="22"/>
      <c r="I115" s="22"/>
      <c r="J115" s="22"/>
      <c r="K115" s="22"/>
      <c r="L115" s="22"/>
      <c r="M115" s="74"/>
      <c r="N115" s="4">
        <v>1050</v>
      </c>
      <c r="O115" s="5">
        <v>0.78</v>
      </c>
      <c r="P115" s="34"/>
      <c r="Q115" s="72"/>
      <c r="R115" s="22"/>
      <c r="S115" s="22"/>
      <c r="T115" s="31">
        <v>5.3483657836914062</v>
      </c>
      <c r="U115" s="9">
        <v>1.17225</v>
      </c>
      <c r="V115" s="9">
        <v>1</v>
      </c>
      <c r="W115" s="9">
        <v>6.2696217899322511</v>
      </c>
      <c r="X115" s="9">
        <v>0</v>
      </c>
      <c r="Y115" s="14">
        <v>0</v>
      </c>
      <c r="Z115" s="9">
        <f t="shared" si="3"/>
        <v>6.2696217899322511</v>
      </c>
      <c r="AA115" s="31">
        <v>5.9762097173683859</v>
      </c>
      <c r="AB115" s="11"/>
      <c r="AC115" s="3">
        <v>59.666243625420165</v>
      </c>
      <c r="AD115" s="36" t="s">
        <v>120</v>
      </c>
      <c r="AE115" s="3">
        <v>59.666243625420165</v>
      </c>
      <c r="AF115" s="36" t="s">
        <v>120</v>
      </c>
      <c r="AG115" s="69"/>
      <c r="AH115" s="69"/>
    </row>
    <row r="116" spans="1:34" x14ac:dyDescent="0.25">
      <c r="A116" s="33">
        <v>241</v>
      </c>
      <c r="B116" s="39"/>
      <c r="C116" s="25"/>
      <c r="E116" s="22"/>
      <c r="F116" s="22"/>
      <c r="G116" s="22"/>
      <c r="H116" s="22"/>
      <c r="I116" s="22"/>
      <c r="J116" s="22"/>
      <c r="K116" s="22"/>
      <c r="L116" s="22"/>
      <c r="M116" s="74"/>
      <c r="N116" s="4">
        <v>1050</v>
      </c>
      <c r="O116" s="5">
        <v>0.77</v>
      </c>
      <c r="P116" s="34"/>
      <c r="Q116" s="72"/>
      <c r="R116" s="22"/>
      <c r="S116" s="22"/>
      <c r="T116" s="31">
        <v>6.3544826507568359</v>
      </c>
      <c r="U116" s="9">
        <v>1.1596250000000001</v>
      </c>
      <c r="V116" s="9">
        <v>1</v>
      </c>
      <c r="W116" s="9">
        <v>7.3688169438838971</v>
      </c>
      <c r="X116" s="9">
        <v>0</v>
      </c>
      <c r="Y116" s="14">
        <v>0</v>
      </c>
      <c r="Z116" s="9">
        <f t="shared" si="3"/>
        <v>7.3688169438838971</v>
      </c>
      <c r="AA116" s="31">
        <v>6.4733612232546172</v>
      </c>
      <c r="AB116" s="11"/>
      <c r="AC116" s="3">
        <v>67.035060569304065</v>
      </c>
      <c r="AD116" s="26">
        <v>71.528990571455168</v>
      </c>
      <c r="AE116" s="3">
        <v>67.035060569304065</v>
      </c>
      <c r="AF116" s="26">
        <v>71.528990571455182</v>
      </c>
      <c r="AG116" s="69"/>
      <c r="AH116" s="69"/>
    </row>
    <row r="117" spans="1:34" x14ac:dyDescent="0.25">
      <c r="A117" s="33">
        <v>242</v>
      </c>
      <c r="B117" s="39"/>
      <c r="C117" s="25"/>
      <c r="E117" s="26">
        <v>13.025</v>
      </c>
      <c r="F117" s="26">
        <v>13.487887549178726</v>
      </c>
      <c r="G117" s="26">
        <v>17.088480153811901</v>
      </c>
      <c r="H117" s="26">
        <v>15.806998628256251</v>
      </c>
      <c r="I117" s="26">
        <v>16.020859213498703</v>
      </c>
      <c r="J117" s="26">
        <v>20.303979456884299</v>
      </c>
      <c r="K117" s="26">
        <v>23.9571633671017</v>
      </c>
      <c r="L117" s="22"/>
      <c r="M117" s="74"/>
      <c r="N117" s="4">
        <v>1050</v>
      </c>
      <c r="O117" s="5">
        <v>0.77</v>
      </c>
      <c r="P117" s="34"/>
      <c r="Q117" s="72"/>
      <c r="R117" s="22"/>
      <c r="S117" s="22"/>
      <c r="T117" s="31">
        <v>6.2609453201293945</v>
      </c>
      <c r="U117" s="9">
        <v>1.1596250000000001</v>
      </c>
      <c r="V117" s="9">
        <v>0.92807742104633872</v>
      </c>
      <c r="W117" s="9">
        <v>6.7381657130359294</v>
      </c>
      <c r="X117" s="9">
        <v>0</v>
      </c>
      <c r="Y117" s="14">
        <v>0</v>
      </c>
      <c r="Z117" s="9">
        <f t="shared" si="3"/>
        <v>6.7381657130359294</v>
      </c>
      <c r="AA117" s="31">
        <v>6.3977827565120089</v>
      </c>
      <c r="AB117" s="11"/>
      <c r="AC117" s="3">
        <v>73.773226282339991</v>
      </c>
      <c r="AD117" s="36" t="s">
        <v>120</v>
      </c>
      <c r="AE117" s="3">
        <v>73.773226282339991</v>
      </c>
      <c r="AF117" s="36" t="s">
        <v>120</v>
      </c>
      <c r="AG117" s="69"/>
      <c r="AH117" s="69"/>
    </row>
    <row r="118" spans="1:34" x14ac:dyDescent="0.25">
      <c r="A118" s="33">
        <v>243</v>
      </c>
      <c r="B118" s="39"/>
      <c r="C118" s="25"/>
      <c r="E118" s="22"/>
      <c r="F118" s="22"/>
      <c r="G118" s="22"/>
      <c r="H118" s="22"/>
      <c r="I118" s="22"/>
      <c r="J118" s="22"/>
      <c r="K118" s="22"/>
      <c r="L118" s="22"/>
      <c r="M118" s="38"/>
      <c r="N118" s="4">
        <v>1050</v>
      </c>
      <c r="O118" s="5">
        <v>0.77</v>
      </c>
      <c r="P118" s="34"/>
      <c r="Q118" s="72"/>
      <c r="R118" s="22"/>
      <c r="S118" s="22"/>
      <c r="T118" s="31">
        <v>4.8522191047668457</v>
      </c>
      <c r="U118" s="9">
        <v>1.1596250000000001</v>
      </c>
      <c r="V118" s="9">
        <v>0.79799381922767976</v>
      </c>
      <c r="W118" s="9">
        <v>4.4901153766445159</v>
      </c>
      <c r="X118" s="9">
        <v>0.36210372812232983</v>
      </c>
      <c r="Y118" s="14">
        <v>0</v>
      </c>
      <c r="Z118" s="9">
        <f t="shared" si="3"/>
        <v>4.8522191047668457</v>
      </c>
      <c r="AA118" s="31">
        <v>5.2512635967312029</v>
      </c>
      <c r="AB118" s="11"/>
      <c r="AC118" s="3">
        <v>78.263341658984501</v>
      </c>
      <c r="AD118" s="26">
        <v>80.677008138656419</v>
      </c>
      <c r="AE118" s="3">
        <v>78.263341658984501</v>
      </c>
      <c r="AF118" s="26">
        <v>80.677008138656419</v>
      </c>
      <c r="AG118" s="69"/>
      <c r="AH118" s="69"/>
    </row>
    <row r="119" spans="1:34" x14ac:dyDescent="0.25">
      <c r="A119" s="33">
        <v>244</v>
      </c>
      <c r="B119" s="39"/>
      <c r="C119" s="21">
        <v>30.1</v>
      </c>
      <c r="E119" s="26">
        <v>10.775</v>
      </c>
      <c r="F119" s="26">
        <v>12.237904594867777</v>
      </c>
      <c r="G119" s="26">
        <v>16.834256048205102</v>
      </c>
      <c r="H119" s="26">
        <v>15.386866499106924</v>
      </c>
      <c r="I119" s="26">
        <v>16.143437162870924</v>
      </c>
      <c r="J119" s="26">
        <v>19.9465459764515</v>
      </c>
      <c r="K119" s="26">
        <v>23.893297952648673</v>
      </c>
      <c r="L119" s="22"/>
      <c r="M119" s="74"/>
      <c r="N119" s="4">
        <v>1050</v>
      </c>
      <c r="O119" s="5">
        <v>0.77</v>
      </c>
      <c r="P119" s="34"/>
      <c r="Q119" s="72"/>
      <c r="R119" s="22"/>
      <c r="S119" s="22"/>
      <c r="T119" s="31">
        <v>5.105750560760498</v>
      </c>
      <c r="U119" s="9">
        <v>1.1596250000000001</v>
      </c>
      <c r="V119" s="9">
        <v>0.71130993437675405</v>
      </c>
      <c r="W119" s="9">
        <v>4.2114925575684863</v>
      </c>
      <c r="X119" s="9">
        <v>0.89425800319201176</v>
      </c>
      <c r="Y119" s="14">
        <v>0</v>
      </c>
      <c r="Z119" s="9">
        <f t="shared" si="3"/>
        <v>5.105750560760498</v>
      </c>
      <c r="AA119" s="31">
        <v>5.2212608647144245</v>
      </c>
      <c r="AB119" s="11"/>
      <c r="AC119" s="3">
        <v>52.728690226935129</v>
      </c>
      <c r="AD119" s="36" t="s">
        <v>120</v>
      </c>
      <c r="AE119" s="3">
        <v>52.728690226935129</v>
      </c>
      <c r="AF119" s="36" t="s">
        <v>120</v>
      </c>
      <c r="AG119" s="69"/>
      <c r="AH119" s="69"/>
    </row>
    <row r="120" spans="1:34" x14ac:dyDescent="0.25">
      <c r="A120" s="33">
        <v>245</v>
      </c>
      <c r="B120" s="39"/>
      <c r="C120" s="22"/>
      <c r="E120" s="22"/>
      <c r="F120" s="22"/>
      <c r="G120" s="22"/>
      <c r="H120" s="22"/>
      <c r="I120" s="22"/>
      <c r="J120" s="22"/>
      <c r="K120" s="22"/>
      <c r="L120" s="22"/>
      <c r="M120" s="74"/>
      <c r="N120" s="4">
        <v>1050</v>
      </c>
      <c r="O120" s="45">
        <v>0.78</v>
      </c>
      <c r="P120" s="31">
        <v>3.9529425999354091</v>
      </c>
      <c r="Q120" s="72"/>
      <c r="R120" s="22"/>
      <c r="S120" s="22"/>
      <c r="T120" s="31">
        <v>5.3507633209228516</v>
      </c>
      <c r="U120" s="9">
        <v>1.17225</v>
      </c>
      <c r="V120" s="9">
        <v>1</v>
      </c>
      <c r="W120" s="9">
        <v>6.2724323029518132</v>
      </c>
      <c r="X120" s="9">
        <v>0</v>
      </c>
      <c r="Y120" s="14">
        <v>0</v>
      </c>
      <c r="Z120" s="9">
        <f t="shared" si="3"/>
        <v>6.2724323029518132</v>
      </c>
      <c r="AA120" s="31">
        <v>4.4489670163834054</v>
      </c>
      <c r="AB120" s="11"/>
      <c r="AC120" s="3">
        <v>59.001122529886942</v>
      </c>
      <c r="AD120" s="36" t="s">
        <v>120</v>
      </c>
      <c r="AE120" s="3">
        <v>59.001122529886942</v>
      </c>
      <c r="AF120" s="36" t="s">
        <v>120</v>
      </c>
      <c r="AG120" s="69"/>
      <c r="AH120" s="69"/>
    </row>
    <row r="121" spans="1:34" x14ac:dyDescent="0.25">
      <c r="A121" s="33">
        <v>246</v>
      </c>
      <c r="B121" s="39"/>
      <c r="C121" s="22"/>
      <c r="E121" s="26">
        <v>21.3</v>
      </c>
      <c r="F121" s="26">
        <v>16.337830797406127</v>
      </c>
      <c r="G121" s="26">
        <v>17.027676351776925</v>
      </c>
      <c r="H121" s="26">
        <v>15.418641627073374</v>
      </c>
      <c r="I121" s="26">
        <v>15.992387807018524</v>
      </c>
      <c r="J121" s="26">
        <v>19.810139640570924</v>
      </c>
      <c r="K121" s="26">
        <v>24.14758803975765</v>
      </c>
      <c r="L121" s="22"/>
      <c r="M121" s="74"/>
      <c r="N121" s="4">
        <v>1050</v>
      </c>
      <c r="O121" s="5">
        <v>0.77</v>
      </c>
      <c r="P121" s="34"/>
      <c r="Q121" s="72"/>
      <c r="R121" s="22"/>
      <c r="S121" s="22"/>
      <c r="T121" s="31">
        <v>4.5245542526245117</v>
      </c>
      <c r="U121" s="9">
        <v>1.1596250000000001</v>
      </c>
      <c r="V121" s="9">
        <v>1</v>
      </c>
      <c r="W121" s="9">
        <v>5.2467862251996999</v>
      </c>
      <c r="X121" s="9">
        <v>0</v>
      </c>
      <c r="Y121" s="14">
        <v>0</v>
      </c>
      <c r="Z121" s="9">
        <f t="shared" si="3"/>
        <v>5.2467862251996999</v>
      </c>
      <c r="AA121" s="4">
        <v>6</v>
      </c>
      <c r="AB121" s="11"/>
      <c r="AC121" s="3">
        <v>64.247908755086641</v>
      </c>
      <c r="AD121" s="26">
        <v>51.914143236426533</v>
      </c>
      <c r="AE121" s="3">
        <v>64.247908755086641</v>
      </c>
      <c r="AF121" s="26">
        <v>51.914143236426526</v>
      </c>
      <c r="AG121" s="69"/>
      <c r="AH121" s="69"/>
    </row>
    <row r="122" spans="1:34" x14ac:dyDescent="0.25">
      <c r="A122" s="33">
        <v>247</v>
      </c>
      <c r="B122" s="39"/>
      <c r="C122" s="22"/>
      <c r="E122" s="22"/>
      <c r="F122" s="22"/>
      <c r="G122" s="22"/>
      <c r="H122" s="22"/>
      <c r="I122" s="22"/>
      <c r="J122" s="22"/>
      <c r="K122" s="22"/>
      <c r="L122" s="22"/>
      <c r="M122" s="74"/>
      <c r="N122" s="4">
        <v>1050</v>
      </c>
      <c r="O122" s="5">
        <v>0.76</v>
      </c>
      <c r="P122" s="34"/>
      <c r="Q122" s="72"/>
      <c r="R122" s="22"/>
      <c r="S122" s="22"/>
      <c r="T122" s="31">
        <v>6.3766746520996094</v>
      </c>
      <c r="U122" s="9">
        <v>1.147</v>
      </c>
      <c r="V122" s="9">
        <v>0.98188475708549017</v>
      </c>
      <c r="W122" s="9">
        <v>7.1815501091331617</v>
      </c>
      <c r="X122" s="9">
        <v>0</v>
      </c>
      <c r="Y122" s="14">
        <v>0</v>
      </c>
      <c r="Z122" s="9">
        <f t="shared" si="3"/>
        <v>7.1815501091331617</v>
      </c>
      <c r="AA122" s="31">
        <v>6.4942534067555897</v>
      </c>
      <c r="AB122" s="11"/>
      <c r="AC122" s="3">
        <v>71.429458864219797</v>
      </c>
      <c r="AD122" s="36" t="s">
        <v>120</v>
      </c>
      <c r="AE122" s="3">
        <v>71.429458864219797</v>
      </c>
      <c r="AF122" s="36" t="s">
        <v>120</v>
      </c>
      <c r="AG122" s="69"/>
      <c r="AH122" s="69"/>
    </row>
    <row r="123" spans="1:34" x14ac:dyDescent="0.25">
      <c r="A123" s="33">
        <v>248</v>
      </c>
      <c r="B123" s="39"/>
      <c r="C123" s="22"/>
      <c r="E123" s="22"/>
      <c r="F123" s="22"/>
      <c r="G123" s="22"/>
      <c r="H123" s="22"/>
      <c r="I123" s="22"/>
      <c r="J123" s="22"/>
      <c r="K123" s="22"/>
      <c r="L123" s="22"/>
      <c r="M123" s="74"/>
      <c r="N123" s="4">
        <v>1050</v>
      </c>
      <c r="O123" s="5">
        <v>0.76</v>
      </c>
      <c r="P123" s="34"/>
      <c r="Q123" s="72"/>
      <c r="R123" s="22"/>
      <c r="S123" s="22"/>
      <c r="T123" s="31">
        <v>8.1897392272949219</v>
      </c>
      <c r="U123" s="9">
        <v>1.147</v>
      </c>
      <c r="V123" s="9">
        <v>0.8432414015162023</v>
      </c>
      <c r="W123" s="9">
        <v>7.921098480135619</v>
      </c>
      <c r="X123" s="9">
        <v>0.26864074715930286</v>
      </c>
      <c r="Y123" s="14">
        <v>0</v>
      </c>
      <c r="Z123" s="9">
        <f t="shared" si="3"/>
        <v>8.1897392272949219</v>
      </c>
      <c r="AA123" s="31">
        <v>8.1622781227098482</v>
      </c>
      <c r="AB123" s="11"/>
      <c r="AC123" s="3">
        <v>79.350557344355423</v>
      </c>
      <c r="AD123" s="36" t="s">
        <v>120</v>
      </c>
      <c r="AE123" s="3">
        <v>79.350557344355423</v>
      </c>
      <c r="AF123" s="36" t="s">
        <v>120</v>
      </c>
      <c r="AG123" s="69"/>
      <c r="AH123" s="69"/>
    </row>
    <row r="124" spans="1:34" x14ac:dyDescent="0.25">
      <c r="A124" s="33">
        <v>249</v>
      </c>
      <c r="B124" s="39"/>
      <c r="C124" s="22"/>
      <c r="E124" s="22"/>
      <c r="F124" s="22"/>
      <c r="G124" s="22"/>
      <c r="H124" s="22"/>
      <c r="I124" s="22"/>
      <c r="J124" s="22"/>
      <c r="K124" s="22"/>
      <c r="L124" s="22"/>
      <c r="M124" s="38"/>
      <c r="N124" s="4">
        <v>1050</v>
      </c>
      <c r="O124" s="5">
        <v>0.74</v>
      </c>
      <c r="P124" s="34"/>
      <c r="Q124" s="72"/>
      <c r="R124" s="22"/>
      <c r="S124" s="22"/>
      <c r="T124" s="31">
        <v>10.186124801635742</v>
      </c>
      <c r="U124" s="9">
        <v>1.12175</v>
      </c>
      <c r="V124" s="9">
        <v>0.69032070105570686</v>
      </c>
      <c r="W124" s="9">
        <v>7.8878014142235271</v>
      </c>
      <c r="X124" s="9">
        <v>2.1207731438560344</v>
      </c>
      <c r="Y124" s="14">
        <v>0</v>
      </c>
      <c r="Z124" s="9">
        <f t="shared" ref="Z124:Z155" si="4">W124+X124</f>
        <v>10.008574558079562</v>
      </c>
      <c r="AA124" s="31">
        <v>6.4381753112334863</v>
      </c>
      <c r="AB124" s="11"/>
      <c r="AC124" s="3">
        <v>87.415909002135123</v>
      </c>
      <c r="AD124" s="36" t="s">
        <v>120</v>
      </c>
      <c r="AE124" s="3">
        <v>87.415909002135123</v>
      </c>
      <c r="AF124" s="36" t="s">
        <v>120</v>
      </c>
      <c r="AG124" s="69"/>
      <c r="AH124" s="69"/>
    </row>
    <row r="125" spans="1:34" x14ac:dyDescent="0.25">
      <c r="A125" s="33">
        <v>250</v>
      </c>
      <c r="B125" s="39"/>
      <c r="C125" s="22"/>
      <c r="E125" s="22"/>
      <c r="F125" s="22"/>
      <c r="G125" s="22"/>
      <c r="H125" s="22"/>
      <c r="I125" s="22"/>
      <c r="J125" s="22"/>
      <c r="K125" s="22"/>
      <c r="L125" s="22"/>
      <c r="M125" s="74"/>
      <c r="N125" s="4">
        <v>1050</v>
      </c>
      <c r="O125" s="45">
        <v>0.76</v>
      </c>
      <c r="P125" s="34"/>
      <c r="Q125" s="72"/>
      <c r="R125" s="22"/>
      <c r="S125" s="22"/>
      <c r="T125" s="31">
        <v>5.652435302734375</v>
      </c>
      <c r="U125" s="9">
        <v>1.147</v>
      </c>
      <c r="V125" s="9">
        <v>0.53804281682269883</v>
      </c>
      <c r="W125" s="9">
        <v>3.488316287383384</v>
      </c>
      <c r="X125" s="9">
        <v>1.2843853861937768</v>
      </c>
      <c r="Y125" s="14">
        <v>0</v>
      </c>
      <c r="Z125" s="9">
        <f t="shared" si="4"/>
        <v>4.7727016735771608</v>
      </c>
      <c r="AA125" s="31">
        <v>3.8413603605345159</v>
      </c>
      <c r="AB125" s="11"/>
      <c r="AC125" s="3">
        <v>90.882002367804873</v>
      </c>
      <c r="AD125" s="36" t="s">
        <v>120</v>
      </c>
      <c r="AE125" s="3">
        <v>90.882002367804873</v>
      </c>
      <c r="AF125" s="36" t="s">
        <v>120</v>
      </c>
      <c r="AG125" s="69"/>
      <c r="AH125" s="69"/>
    </row>
    <row r="126" spans="1:34" x14ac:dyDescent="0.25">
      <c r="A126" s="33">
        <v>251</v>
      </c>
      <c r="B126" s="39"/>
      <c r="C126" s="22"/>
      <c r="E126" s="26">
        <v>12.024999999999999</v>
      </c>
      <c r="F126" s="26">
        <v>11.823310523751477</v>
      </c>
      <c r="G126" s="26">
        <v>15.839350703974675</v>
      </c>
      <c r="H126" s="26">
        <v>14.763601248825577</v>
      </c>
      <c r="I126" s="26">
        <v>15.63878866825485</v>
      </c>
      <c r="J126" s="26">
        <v>19.771201105570025</v>
      </c>
      <c r="K126" s="26">
        <v>23.592632774848774</v>
      </c>
      <c r="L126" s="22"/>
      <c r="M126" s="74"/>
      <c r="N126" s="4">
        <v>1050</v>
      </c>
      <c r="O126" s="5">
        <v>0.7</v>
      </c>
      <c r="P126" s="34"/>
      <c r="Q126" s="72"/>
      <c r="R126" s="22"/>
      <c r="S126" s="22"/>
      <c r="T126" s="31">
        <v>5.3752942085266113</v>
      </c>
      <c r="U126" s="9">
        <v>1.07125</v>
      </c>
      <c r="V126" s="9">
        <v>0.47069915591100059</v>
      </c>
      <c r="W126" s="9">
        <v>2.710419381056048</v>
      </c>
      <c r="X126" s="9">
        <v>0</v>
      </c>
      <c r="Y126" s="14">
        <v>0</v>
      </c>
      <c r="Z126" s="9">
        <f t="shared" si="4"/>
        <v>2.710419381056048</v>
      </c>
      <c r="AA126" s="31">
        <v>3.3704500632544034</v>
      </c>
      <c r="AB126" s="11"/>
      <c r="AC126" s="3">
        <v>93.384716954664171</v>
      </c>
      <c r="AD126" s="26">
        <v>84.900302135540642</v>
      </c>
      <c r="AE126" s="3">
        <v>93.384716954664171</v>
      </c>
      <c r="AF126" s="26">
        <v>84.900302135540628</v>
      </c>
      <c r="AG126" s="69"/>
      <c r="AH126" s="69"/>
    </row>
    <row r="127" spans="1:34" x14ac:dyDescent="0.25">
      <c r="A127" s="33">
        <v>252</v>
      </c>
      <c r="B127" s="39"/>
      <c r="C127" s="22"/>
      <c r="E127" s="22"/>
      <c r="F127" s="22"/>
      <c r="G127" s="22"/>
      <c r="H127" s="22"/>
      <c r="I127" s="22"/>
      <c r="J127" s="22"/>
      <c r="K127" s="22"/>
      <c r="L127" s="22"/>
      <c r="M127" s="38"/>
      <c r="N127" s="4">
        <v>1050</v>
      </c>
      <c r="O127" s="5">
        <v>0.67</v>
      </c>
      <c r="P127" s="34"/>
      <c r="Q127" s="72"/>
      <c r="R127" s="22"/>
      <c r="S127" s="22"/>
      <c r="T127" s="31">
        <v>5.4157209396362305</v>
      </c>
      <c r="U127" s="9">
        <v>1.0333750000000002</v>
      </c>
      <c r="V127" s="9">
        <v>0.41837317721849787</v>
      </c>
      <c r="W127" s="9">
        <v>2.3414131970081895</v>
      </c>
      <c r="X127" s="9">
        <v>0</v>
      </c>
      <c r="Y127" s="14">
        <v>0</v>
      </c>
      <c r="Z127" s="9">
        <f t="shared" si="4"/>
        <v>2.3414131970081895</v>
      </c>
      <c r="AA127" s="31">
        <v>4.6340851654429942</v>
      </c>
      <c r="AB127" s="11"/>
      <c r="AC127" s="3">
        <v>95.473716255442824</v>
      </c>
      <c r="AD127" s="36" t="s">
        <v>120</v>
      </c>
      <c r="AE127" s="3">
        <v>95.473716255442824</v>
      </c>
      <c r="AF127" s="36" t="s">
        <v>120</v>
      </c>
      <c r="AG127" s="69"/>
      <c r="AH127" s="69"/>
    </row>
    <row r="128" spans="1:34" x14ac:dyDescent="0.25">
      <c r="A128" s="33">
        <v>253</v>
      </c>
      <c r="B128" s="39"/>
      <c r="C128" s="22"/>
      <c r="E128" s="22"/>
      <c r="F128" s="22"/>
      <c r="G128" s="22"/>
      <c r="H128" s="22"/>
      <c r="I128" s="22"/>
      <c r="J128" s="22"/>
      <c r="K128" s="22"/>
      <c r="L128" s="22"/>
      <c r="M128" s="74"/>
      <c r="N128" s="4">
        <v>1050</v>
      </c>
      <c r="O128" s="5">
        <v>0.64</v>
      </c>
      <c r="P128" s="34"/>
      <c r="Q128" s="72"/>
      <c r="R128" s="22"/>
      <c r="S128" s="22"/>
      <c r="T128" s="31">
        <v>6.8675689697265625</v>
      </c>
      <c r="U128" s="9">
        <v>0.99550000000000005</v>
      </c>
      <c r="V128" s="9">
        <v>0.37317104432596371</v>
      </c>
      <c r="W128" s="9">
        <v>2.5512453839335838</v>
      </c>
      <c r="X128" s="9">
        <v>0</v>
      </c>
      <c r="Y128" s="14">
        <v>0</v>
      </c>
      <c r="Z128" s="9">
        <f t="shared" si="4"/>
        <v>2.5512453839335838</v>
      </c>
      <c r="AA128" s="31">
        <v>3.9756700775400891</v>
      </c>
      <c r="AB128" s="11"/>
      <c r="AC128" s="3">
        <v>97.605076161282682</v>
      </c>
      <c r="AD128" s="36" t="s">
        <v>120</v>
      </c>
      <c r="AE128" s="3">
        <v>97.605076161282682</v>
      </c>
      <c r="AF128" s="36" t="s">
        <v>120</v>
      </c>
      <c r="AG128" s="69"/>
      <c r="AH128" s="69"/>
    </row>
    <row r="129" spans="1:34" x14ac:dyDescent="0.25">
      <c r="A129" s="33">
        <v>254</v>
      </c>
      <c r="B129" s="39"/>
      <c r="C129" s="22"/>
      <c r="E129" s="22"/>
      <c r="F129" s="22"/>
      <c r="G129" s="22"/>
      <c r="H129" s="22"/>
      <c r="I129" s="22"/>
      <c r="J129" s="22"/>
      <c r="K129" s="22"/>
      <c r="L129" s="22"/>
      <c r="M129" s="74"/>
      <c r="N129" s="4">
        <v>1050</v>
      </c>
      <c r="O129" s="5">
        <v>0.61</v>
      </c>
      <c r="P129" s="34"/>
      <c r="Q129" s="72"/>
      <c r="R129" s="22"/>
      <c r="S129" s="22"/>
      <c r="T129" s="31">
        <v>5.1884040832519531</v>
      </c>
      <c r="U129" s="9">
        <v>0.95762499999999995</v>
      </c>
      <c r="V129" s="9">
        <v>0.32391799790366371</v>
      </c>
      <c r="W129" s="9">
        <v>1.6094012979691446</v>
      </c>
      <c r="X129" s="9">
        <v>0</v>
      </c>
      <c r="Y129" s="14">
        <v>0</v>
      </c>
      <c r="Z129" s="9">
        <f t="shared" si="4"/>
        <v>1.6094012979691446</v>
      </c>
      <c r="AA129" s="31">
        <v>3.7937456529653941</v>
      </c>
      <c r="AB129" s="11"/>
      <c r="AC129" s="3">
        <v>98.907707101695905</v>
      </c>
      <c r="AD129" s="36" t="s">
        <v>120</v>
      </c>
      <c r="AE129" s="3">
        <v>98.907707101695905</v>
      </c>
      <c r="AF129" s="36" t="s">
        <v>120</v>
      </c>
      <c r="AG129" s="69"/>
      <c r="AH129" s="69"/>
    </row>
    <row r="130" spans="1:34" x14ac:dyDescent="0.25">
      <c r="A130" s="33">
        <v>255</v>
      </c>
      <c r="B130" s="24"/>
      <c r="C130" s="22"/>
      <c r="E130" s="22"/>
      <c r="F130" s="22"/>
      <c r="G130" s="22"/>
      <c r="H130" s="22"/>
      <c r="I130" s="22"/>
      <c r="J130" s="22"/>
      <c r="K130" s="22"/>
      <c r="L130" s="22"/>
      <c r="M130" s="74"/>
      <c r="N130" s="4">
        <v>1050</v>
      </c>
      <c r="O130" s="5">
        <v>0.56999999999999995</v>
      </c>
      <c r="P130" s="34"/>
      <c r="Q130" s="72"/>
      <c r="R130" s="22"/>
      <c r="S130" s="22"/>
      <c r="T130" s="31">
        <v>5.2645106315612793</v>
      </c>
      <c r="U130" s="9">
        <v>0.90712499999999996</v>
      </c>
      <c r="V130" s="9">
        <v>0.29284771460587822</v>
      </c>
      <c r="W130" s="9">
        <v>1.3985145281111311</v>
      </c>
      <c r="X130" s="9">
        <v>0</v>
      </c>
      <c r="Y130" s="14">
        <v>0</v>
      </c>
      <c r="Z130" s="9">
        <f t="shared" si="4"/>
        <v>1.3985145281111311</v>
      </c>
      <c r="AA130" s="31">
        <v>3.6639900519020445</v>
      </c>
      <c r="AB130" s="11"/>
      <c r="AC130" s="3">
        <v>100.00635422886518</v>
      </c>
      <c r="AD130" s="36" t="s">
        <v>120</v>
      </c>
      <c r="AE130" s="3">
        <v>100.00635422886518</v>
      </c>
      <c r="AF130" s="36" t="s">
        <v>120</v>
      </c>
      <c r="AG130" s="69"/>
      <c r="AH130" s="69"/>
    </row>
    <row r="131" spans="1:34" x14ac:dyDescent="0.25">
      <c r="A131" s="33">
        <v>256</v>
      </c>
      <c r="B131" s="39"/>
      <c r="C131" s="22"/>
      <c r="E131" s="22"/>
      <c r="F131" s="22"/>
      <c r="G131" s="22"/>
      <c r="H131" s="22"/>
      <c r="I131" s="22"/>
      <c r="J131" s="22"/>
      <c r="K131" s="22"/>
      <c r="L131" s="22"/>
      <c r="M131" s="73" t="s">
        <v>110</v>
      </c>
      <c r="N131" s="4">
        <v>1050</v>
      </c>
      <c r="O131" s="5">
        <v>0.53</v>
      </c>
      <c r="P131" s="34"/>
      <c r="Q131" s="72"/>
      <c r="R131" s="22"/>
      <c r="S131" s="22"/>
      <c r="T131" s="31">
        <v>5.164604663848877</v>
      </c>
      <c r="U131" s="9">
        <v>0.85662499999999997</v>
      </c>
      <c r="V131" s="9">
        <v>0.26584870407984418</v>
      </c>
      <c r="W131" s="9">
        <v>1.1761490863260209</v>
      </c>
      <c r="X131" s="9">
        <v>0</v>
      </c>
      <c r="Y131" s="14">
        <v>0</v>
      </c>
      <c r="Z131" s="9">
        <f t="shared" si="4"/>
        <v>1.1761490863260209</v>
      </c>
      <c r="AA131" s="31">
        <v>3.3024307832722402</v>
      </c>
      <c r="AB131" s="11"/>
      <c r="AC131" s="3">
        <v>100.95403090771254</v>
      </c>
      <c r="AD131" s="36" t="s">
        <v>120</v>
      </c>
      <c r="AE131" s="3">
        <v>100.95403090771254</v>
      </c>
      <c r="AF131" s="36" t="s">
        <v>120</v>
      </c>
      <c r="AG131" s="69"/>
      <c r="AH131" s="69"/>
    </row>
    <row r="132" spans="1:34" x14ac:dyDescent="0.25">
      <c r="A132" s="33">
        <v>257</v>
      </c>
      <c r="B132" s="39"/>
      <c r="C132" s="22"/>
      <c r="E132" s="22"/>
      <c r="F132" s="22"/>
      <c r="G132" s="22"/>
      <c r="H132" s="22"/>
      <c r="I132" s="22"/>
      <c r="J132" s="22"/>
      <c r="K132" s="22"/>
      <c r="L132" s="22"/>
      <c r="M132" s="74"/>
      <c r="N132" s="4">
        <v>1050</v>
      </c>
      <c r="O132" s="45">
        <v>0.28000000000000003</v>
      </c>
      <c r="P132" s="31">
        <v>2.9407009087483846</v>
      </c>
      <c r="Q132" s="72"/>
      <c r="R132" s="22"/>
      <c r="S132" s="22"/>
      <c r="T132" s="43">
        <v>5.7664284706115723</v>
      </c>
      <c r="U132" s="9">
        <v>0.54100000000000015</v>
      </c>
      <c r="V132" s="9">
        <v>0.24314256773044896</v>
      </c>
      <c r="W132" s="9">
        <v>0.75851674571334893</v>
      </c>
      <c r="X132" s="9">
        <v>0</v>
      </c>
      <c r="Y132" s="14">
        <v>0</v>
      </c>
      <c r="Z132" s="9">
        <f t="shared" si="4"/>
        <v>0.75851674571334893</v>
      </c>
      <c r="AA132" s="31">
        <v>3.2325046669931372</v>
      </c>
      <c r="AB132" s="11"/>
      <c r="AC132" s="3">
        <v>101.806487606771</v>
      </c>
      <c r="AD132" s="36" t="s">
        <v>120</v>
      </c>
      <c r="AE132" s="3">
        <v>101.806487606771</v>
      </c>
      <c r="AF132" s="36" t="s">
        <v>120</v>
      </c>
      <c r="AG132" s="69"/>
      <c r="AH132" s="69"/>
    </row>
    <row r="133" spans="1:34" x14ac:dyDescent="0.25">
      <c r="A133" s="33">
        <v>258</v>
      </c>
      <c r="B133" s="39"/>
      <c r="C133" s="22"/>
      <c r="E133" s="22"/>
      <c r="F133" s="22"/>
      <c r="G133" s="22"/>
      <c r="H133" s="22"/>
      <c r="I133" s="22"/>
      <c r="J133" s="22"/>
      <c r="K133" s="22"/>
      <c r="L133" s="22"/>
      <c r="M133" s="38"/>
      <c r="N133" s="4">
        <v>1050</v>
      </c>
      <c r="O133" s="5">
        <v>0.45</v>
      </c>
      <c r="P133" s="34"/>
      <c r="Q133" s="72"/>
      <c r="R133" s="22"/>
      <c r="S133" s="22"/>
      <c r="T133" s="31">
        <v>5.2329010963439941</v>
      </c>
      <c r="U133" s="9">
        <v>0.75562499999999999</v>
      </c>
      <c r="V133" s="9">
        <v>0.22849902903990171</v>
      </c>
      <c r="W133" s="9">
        <v>0.90351049929244731</v>
      </c>
      <c r="X133" s="9">
        <v>0</v>
      </c>
      <c r="Y133" s="14">
        <v>0</v>
      </c>
      <c r="Z133" s="9">
        <f t="shared" si="4"/>
        <v>0.90351049929244731</v>
      </c>
      <c r="AA133" s="31">
        <v>2.6031223148710199</v>
      </c>
      <c r="AB133" s="11"/>
      <c r="AC133" s="3">
        <v>102.48258605335403</v>
      </c>
      <c r="AD133" s="36" t="s">
        <v>120</v>
      </c>
      <c r="AE133" s="3">
        <v>102.48258605335403</v>
      </c>
      <c r="AF133" s="36" t="s">
        <v>120</v>
      </c>
      <c r="AG133" s="69"/>
      <c r="AH133" s="69"/>
    </row>
    <row r="134" spans="1:34" x14ac:dyDescent="0.25">
      <c r="A134" s="33">
        <v>259</v>
      </c>
      <c r="B134" s="39"/>
      <c r="C134" s="22"/>
      <c r="E134" s="22"/>
      <c r="F134" s="22"/>
      <c r="G134" s="22"/>
      <c r="H134" s="22"/>
      <c r="I134" s="22"/>
      <c r="J134" s="22"/>
      <c r="K134" s="22"/>
      <c r="L134" s="22"/>
      <c r="M134" s="74"/>
      <c r="N134" s="4">
        <v>1050</v>
      </c>
      <c r="O134" s="5">
        <v>0.41</v>
      </c>
      <c r="P134" s="34"/>
      <c r="Q134" s="72"/>
      <c r="R134" s="22"/>
      <c r="S134" s="22"/>
      <c r="T134" s="31">
        <v>4.7853317260742187</v>
      </c>
      <c r="U134" s="9">
        <v>0.70512499999999989</v>
      </c>
      <c r="V134" s="9">
        <v>0.21105631465228208</v>
      </c>
      <c r="W134" s="9">
        <v>0.71215825414798883</v>
      </c>
      <c r="X134" s="9">
        <v>0</v>
      </c>
      <c r="Y134" s="14">
        <v>0</v>
      </c>
      <c r="Z134" s="9">
        <f t="shared" si="4"/>
        <v>0.71215825414798883</v>
      </c>
      <c r="AA134" s="31">
        <v>2.4294817488244518</v>
      </c>
      <c r="AB134" s="11"/>
      <c r="AC134" s="3">
        <v>103.06943263445557</v>
      </c>
      <c r="AD134" s="36" t="s">
        <v>120</v>
      </c>
      <c r="AE134" s="3">
        <v>103.06943263445557</v>
      </c>
      <c r="AF134" s="36" t="s">
        <v>120</v>
      </c>
      <c r="AG134" s="69"/>
      <c r="AH134" s="69"/>
    </row>
    <row r="135" spans="1:34" x14ac:dyDescent="0.25">
      <c r="A135" s="33">
        <v>260</v>
      </c>
      <c r="B135" s="39"/>
      <c r="C135" s="22"/>
      <c r="E135" s="22"/>
      <c r="F135" s="22"/>
      <c r="G135" s="22"/>
      <c r="H135" s="22"/>
      <c r="I135" s="22"/>
      <c r="J135" s="22"/>
      <c r="K135" s="22"/>
      <c r="L135" s="22"/>
      <c r="M135" s="74"/>
      <c r="N135" s="4">
        <v>1050</v>
      </c>
      <c r="O135" s="5">
        <v>0.37</v>
      </c>
      <c r="P135" s="34"/>
      <c r="Q135" s="72"/>
      <c r="R135" s="22"/>
      <c r="S135" s="22"/>
      <c r="T135" s="31">
        <v>4.9634637832641602</v>
      </c>
      <c r="U135" s="9">
        <v>0.6546249999999999</v>
      </c>
      <c r="V135" s="9">
        <v>0.19730774943293258</v>
      </c>
      <c r="W135" s="9">
        <v>0.64109381514568153</v>
      </c>
      <c r="X135" s="9">
        <v>0</v>
      </c>
      <c r="Y135" s="14">
        <v>0</v>
      </c>
      <c r="Z135" s="9">
        <f t="shared" si="4"/>
        <v>0.64109381514568153</v>
      </c>
      <c r="AA135" s="31">
        <v>2.1638273834395618</v>
      </c>
      <c r="AB135" s="11"/>
      <c r="AC135" s="3">
        <v>103.64983217839254</v>
      </c>
      <c r="AD135" s="36" t="s">
        <v>120</v>
      </c>
      <c r="AE135" s="3">
        <v>103.64983217839254</v>
      </c>
      <c r="AF135" s="36" t="s">
        <v>120</v>
      </c>
      <c r="AG135" s="69"/>
      <c r="AH135" s="69"/>
    </row>
    <row r="136" spans="1:34" x14ac:dyDescent="0.25">
      <c r="A136" s="33">
        <v>261</v>
      </c>
      <c r="B136" s="39"/>
      <c r="C136" s="22"/>
      <c r="E136" s="22"/>
      <c r="F136" s="22"/>
      <c r="G136" s="22"/>
      <c r="H136" s="22"/>
      <c r="I136" s="22"/>
      <c r="J136" s="22"/>
      <c r="K136" s="22"/>
      <c r="L136" s="22"/>
      <c r="M136" s="74"/>
      <c r="N136" s="4">
        <v>1050</v>
      </c>
      <c r="O136" s="5">
        <v>0.33</v>
      </c>
      <c r="P136" s="34"/>
      <c r="Q136" s="72"/>
      <c r="R136" s="22"/>
      <c r="S136" s="22"/>
      <c r="T136" s="31">
        <v>1.6360068321228027</v>
      </c>
      <c r="U136" s="9">
        <v>0.60412500000000002</v>
      </c>
      <c r="V136" s="9">
        <v>0.18493111814639793</v>
      </c>
      <c r="W136" s="9">
        <v>0.18277715651840318</v>
      </c>
      <c r="X136" s="9">
        <v>0</v>
      </c>
      <c r="Y136" s="14">
        <v>0</v>
      </c>
      <c r="Z136" s="9">
        <f t="shared" si="4"/>
        <v>0.18277715651840318</v>
      </c>
      <c r="AA136" s="31">
        <v>1.124534296331948</v>
      </c>
      <c r="AB136" s="11"/>
      <c r="AC136" s="3">
        <v>103.83191468707267</v>
      </c>
      <c r="AD136" s="36" t="s">
        <v>120</v>
      </c>
      <c r="AE136" s="3">
        <v>103.83191468707267</v>
      </c>
      <c r="AF136" s="36" t="s">
        <v>120</v>
      </c>
      <c r="AG136" s="69"/>
      <c r="AH136" s="69"/>
    </row>
    <row r="137" spans="1:34" x14ac:dyDescent="0.25">
      <c r="A137" s="33">
        <v>262</v>
      </c>
      <c r="B137" s="39"/>
      <c r="C137" s="22"/>
      <c r="E137" s="22"/>
      <c r="F137" s="22"/>
      <c r="G137" s="22"/>
      <c r="H137" s="22"/>
      <c r="I137" s="22"/>
      <c r="J137" s="22"/>
      <c r="K137" s="22"/>
      <c r="L137" s="22"/>
      <c r="M137" s="74"/>
      <c r="N137" s="4">
        <v>1050</v>
      </c>
      <c r="O137" s="5">
        <v>0.3</v>
      </c>
      <c r="P137" s="34"/>
      <c r="Q137" s="72"/>
      <c r="R137" s="22"/>
      <c r="S137" s="22"/>
      <c r="T137" s="31">
        <v>5.4031267166137695</v>
      </c>
      <c r="U137" s="9">
        <v>0.56624999999999992</v>
      </c>
      <c r="V137" s="9">
        <v>0.1814025152798808</v>
      </c>
      <c r="W137" s="9">
        <v>0.5550047148458207</v>
      </c>
      <c r="X137" s="9">
        <v>0</v>
      </c>
      <c r="Y137" s="14">
        <v>0</v>
      </c>
      <c r="Z137" s="9">
        <f t="shared" si="4"/>
        <v>0.5550047148458207</v>
      </c>
      <c r="AA137" s="31">
        <v>2.189427248607307</v>
      </c>
      <c r="AB137" s="11"/>
      <c r="AC137" s="3">
        <v>104.42371013855136</v>
      </c>
      <c r="AD137" s="36" t="s">
        <v>120</v>
      </c>
      <c r="AE137" s="3">
        <v>104.42371013855136</v>
      </c>
      <c r="AF137" s="36" t="s">
        <v>120</v>
      </c>
      <c r="AG137" s="69"/>
      <c r="AH137" s="69"/>
    </row>
    <row r="138" spans="1:34" x14ac:dyDescent="0.25">
      <c r="A138" s="33">
        <v>263</v>
      </c>
      <c r="B138" s="39"/>
      <c r="C138" s="22"/>
      <c r="E138" s="26">
        <v>8.9375</v>
      </c>
      <c r="F138" s="26">
        <v>10.163607316032548</v>
      </c>
      <c r="G138" s="26">
        <v>13.443147492791001</v>
      </c>
      <c r="H138" s="26">
        <v>12.818263134937393</v>
      </c>
      <c r="I138" s="26">
        <v>14.654208787580718</v>
      </c>
      <c r="J138" s="26">
        <v>18.905846470472973</v>
      </c>
      <c r="K138" s="26">
        <v>23.321780269253125</v>
      </c>
      <c r="L138" s="22"/>
      <c r="M138" s="74"/>
      <c r="N138" s="4">
        <v>1050</v>
      </c>
      <c r="O138" s="5">
        <v>0.28000000000000003</v>
      </c>
      <c r="P138" s="34"/>
      <c r="Q138" s="72"/>
      <c r="R138" s="22"/>
      <c r="S138" s="22"/>
      <c r="T138" s="31">
        <v>5.7426142692565918</v>
      </c>
      <c r="U138" s="9">
        <v>0.54100000000000015</v>
      </c>
      <c r="V138" s="9">
        <v>0.17068787639918259</v>
      </c>
      <c r="W138" s="9">
        <v>0.53028529731808693</v>
      </c>
      <c r="X138" s="9">
        <v>0</v>
      </c>
      <c r="Y138" s="14">
        <v>0</v>
      </c>
      <c r="Z138" s="9">
        <f t="shared" si="4"/>
        <v>0.53028529731808693</v>
      </c>
      <c r="AA138" s="31">
        <v>2.026151341261972</v>
      </c>
      <c r="AB138" s="11"/>
      <c r="AC138" s="3">
        <v>105.01967966452473</v>
      </c>
      <c r="AD138" s="26">
        <v>107.53528573391299</v>
      </c>
      <c r="AE138" s="3">
        <v>105.01967966452473</v>
      </c>
      <c r="AF138" s="26">
        <v>107.53528573391297</v>
      </c>
      <c r="AG138" s="69"/>
      <c r="AH138" s="69"/>
    </row>
    <row r="139" spans="1:34" x14ac:dyDescent="0.25">
      <c r="A139" s="33">
        <v>264</v>
      </c>
      <c r="B139" s="24"/>
      <c r="C139" s="22"/>
      <c r="E139" s="22"/>
      <c r="F139" s="22"/>
      <c r="G139" s="22"/>
      <c r="H139" s="22"/>
      <c r="I139" s="22"/>
      <c r="J139" s="22"/>
      <c r="K139" s="22"/>
      <c r="L139" s="22"/>
      <c r="M139" s="74"/>
      <c r="N139" s="4">
        <v>1050</v>
      </c>
      <c r="O139" s="5">
        <v>0.26</v>
      </c>
      <c r="P139" s="34"/>
      <c r="Q139" s="72"/>
      <c r="R139" s="22"/>
      <c r="S139" s="22"/>
      <c r="T139" s="31">
        <v>4.4856715202331543</v>
      </c>
      <c r="U139" s="9">
        <v>0.51574999999999993</v>
      </c>
      <c r="V139" s="9">
        <v>0.16045045802682631</v>
      </c>
      <c r="W139" s="9">
        <v>0.37119974177682385</v>
      </c>
      <c r="X139" s="9">
        <v>0</v>
      </c>
      <c r="Y139" s="14">
        <v>0</v>
      </c>
      <c r="Z139" s="9">
        <f t="shared" si="4"/>
        <v>0.37119974177682385</v>
      </c>
      <c r="AA139" s="31">
        <v>1.4326139077714855</v>
      </c>
      <c r="AB139" s="11"/>
      <c r="AC139" s="3">
        <v>105.45923725615519</v>
      </c>
      <c r="AD139" s="36" t="s">
        <v>120</v>
      </c>
      <c r="AE139" s="3">
        <v>105.45923725615519</v>
      </c>
      <c r="AF139" s="36" t="s">
        <v>120</v>
      </c>
      <c r="AG139" s="69"/>
      <c r="AH139" s="69"/>
    </row>
    <row r="140" spans="1:34" x14ac:dyDescent="0.25">
      <c r="A140" s="33">
        <v>265</v>
      </c>
      <c r="B140" s="24"/>
      <c r="C140" s="22"/>
      <c r="E140" s="22"/>
      <c r="F140" s="22"/>
      <c r="G140" s="22"/>
      <c r="H140" s="22"/>
      <c r="I140" s="22"/>
      <c r="J140" s="22"/>
      <c r="K140" s="22"/>
      <c r="L140" s="22"/>
      <c r="M140" s="74"/>
      <c r="N140" s="4">
        <v>1050</v>
      </c>
      <c r="O140" s="5">
        <v>0.25</v>
      </c>
      <c r="P140" s="34"/>
      <c r="Q140" s="72"/>
      <c r="R140" s="22"/>
      <c r="S140" s="22"/>
      <c r="T140" s="31">
        <v>2.4171230792999268</v>
      </c>
      <c r="U140" s="9">
        <v>0.50312499999999993</v>
      </c>
      <c r="V140" s="9">
        <v>0.15328426451646682</v>
      </c>
      <c r="W140" s="9">
        <v>0.18641130089518418</v>
      </c>
      <c r="X140" s="9">
        <v>0</v>
      </c>
      <c r="Y140" s="14">
        <v>0</v>
      </c>
      <c r="Z140" s="9">
        <f t="shared" si="4"/>
        <v>0.18641130089518418</v>
      </c>
      <c r="AA140" s="31">
        <v>0.89086346012216355</v>
      </c>
      <c r="AB140" s="11"/>
      <c r="AC140" s="3">
        <v>105.6857749235534</v>
      </c>
      <c r="AD140" s="36" t="s">
        <v>120</v>
      </c>
      <c r="AE140" s="3">
        <v>105.6857749235534</v>
      </c>
      <c r="AF140" s="36" t="s">
        <v>120</v>
      </c>
      <c r="AG140" s="69"/>
      <c r="AH140" s="69"/>
    </row>
    <row r="141" spans="1:34" x14ac:dyDescent="0.25">
      <c r="A141" s="33">
        <v>266</v>
      </c>
      <c r="B141" s="39"/>
      <c r="C141" s="22"/>
      <c r="E141" s="22"/>
      <c r="F141" s="22"/>
      <c r="G141" s="22"/>
      <c r="H141" s="22"/>
      <c r="I141" s="22"/>
      <c r="J141" s="22"/>
      <c r="K141" s="22"/>
      <c r="L141" s="22"/>
      <c r="M141" s="74"/>
      <c r="N141" s="4">
        <v>1050</v>
      </c>
      <c r="O141" s="5">
        <v>0.24</v>
      </c>
      <c r="P141" s="34"/>
      <c r="Q141" s="72"/>
      <c r="R141" s="22"/>
      <c r="S141" s="22"/>
      <c r="T141" s="31">
        <v>6.3924560546875</v>
      </c>
      <c r="U141" s="9">
        <v>0.49049999999999994</v>
      </c>
      <c r="V141" s="9">
        <v>0.14968550270607758</v>
      </c>
      <c r="W141" s="9">
        <v>0.46933884805451598</v>
      </c>
      <c r="X141" s="9">
        <v>0</v>
      </c>
      <c r="Y141" s="14">
        <v>0</v>
      </c>
      <c r="Z141" s="9">
        <f t="shared" si="4"/>
        <v>0.46933884805451598</v>
      </c>
      <c r="AA141" s="31">
        <v>1.7684423050795319</v>
      </c>
      <c r="AB141" s="11"/>
      <c r="AC141" s="3">
        <v>106.27082302749186</v>
      </c>
      <c r="AD141" s="36" t="s">
        <v>120</v>
      </c>
      <c r="AE141" s="3">
        <v>106.27082302749186</v>
      </c>
      <c r="AF141" s="36" t="s">
        <v>120</v>
      </c>
      <c r="AG141" s="69"/>
      <c r="AH141" s="69"/>
    </row>
    <row r="142" spans="1:34" x14ac:dyDescent="0.25">
      <c r="A142" s="33">
        <v>267</v>
      </c>
      <c r="B142" s="39"/>
      <c r="C142" s="22"/>
      <c r="E142" s="22"/>
      <c r="F142" s="22"/>
      <c r="G142" s="22"/>
      <c r="H142" s="22"/>
      <c r="I142" s="22"/>
      <c r="J142" s="22"/>
      <c r="K142" s="22"/>
      <c r="L142" s="22"/>
      <c r="M142" s="74"/>
      <c r="N142" s="4">
        <v>1050</v>
      </c>
      <c r="O142" s="5">
        <v>0.23</v>
      </c>
      <c r="P142" s="34"/>
      <c r="Q142" s="72"/>
      <c r="R142" s="22"/>
      <c r="S142" s="22"/>
      <c r="T142" s="31">
        <v>4.3122687339782715</v>
      </c>
      <c r="U142" s="9">
        <v>0.47787499999999994</v>
      </c>
      <c r="V142" s="9">
        <v>0.14062468550025611</v>
      </c>
      <c r="W142" s="9">
        <v>0.28978886426564526</v>
      </c>
      <c r="X142" s="9">
        <v>0</v>
      </c>
      <c r="Y142" s="14">
        <v>0</v>
      </c>
      <c r="Z142" s="9">
        <f t="shared" si="4"/>
        <v>0.28978886426564526</v>
      </c>
      <c r="AA142" s="31">
        <v>1.3139447704684777</v>
      </c>
      <c r="AB142" s="11"/>
      <c r="AC142" s="3">
        <v>106.64098399360634</v>
      </c>
      <c r="AD142" s="36" t="s">
        <v>120</v>
      </c>
      <c r="AE142" s="3">
        <v>106.64098399360634</v>
      </c>
      <c r="AF142" s="36" t="s">
        <v>120</v>
      </c>
      <c r="AG142" s="69"/>
      <c r="AH142" s="69"/>
    </row>
    <row r="143" spans="1:34" x14ac:dyDescent="0.25">
      <c r="A143" s="33">
        <v>268</v>
      </c>
      <c r="B143" s="24"/>
      <c r="C143" s="22"/>
      <c r="E143" s="22"/>
      <c r="F143" s="22"/>
      <c r="G143" s="22"/>
      <c r="H143" s="22"/>
      <c r="I143" s="22"/>
      <c r="J143" s="22"/>
      <c r="K143" s="22"/>
      <c r="L143" s="22"/>
      <c r="M143" s="74"/>
      <c r="N143" s="4">
        <v>1050</v>
      </c>
      <c r="O143" s="5">
        <v>0.21</v>
      </c>
      <c r="P143" s="34"/>
      <c r="Q143" s="72"/>
      <c r="R143" s="22"/>
      <c r="S143" s="22"/>
      <c r="T143" s="31">
        <v>4.062525749206543</v>
      </c>
      <c r="U143" s="9">
        <v>0.45262499999999994</v>
      </c>
      <c r="V143" s="9">
        <v>0.13503016900481227</v>
      </c>
      <c r="W143" s="9">
        <v>0.24829357161435958</v>
      </c>
      <c r="X143" s="9">
        <v>0</v>
      </c>
      <c r="Y143" s="14">
        <v>0</v>
      </c>
      <c r="Z143" s="9">
        <f t="shared" si="4"/>
        <v>0.24829357161435958</v>
      </c>
      <c r="AA143" s="31">
        <v>1.0928777169247568</v>
      </c>
      <c r="AB143" s="11"/>
      <c r="AC143" s="3">
        <v>106.97510085332675</v>
      </c>
      <c r="AD143" s="36" t="s">
        <v>120</v>
      </c>
      <c r="AE143" s="3">
        <v>106.97510085332675</v>
      </c>
      <c r="AF143" s="36" t="s">
        <v>120</v>
      </c>
      <c r="AG143" s="69"/>
      <c r="AH143" s="69"/>
    </row>
    <row r="144" spans="1:34" x14ac:dyDescent="0.25">
      <c r="A144" s="33">
        <v>269</v>
      </c>
      <c r="B144" s="39"/>
      <c r="C144" s="22"/>
      <c r="E144" s="22"/>
      <c r="F144" s="22"/>
      <c r="G144" s="22"/>
      <c r="H144" s="22"/>
      <c r="I144" s="22"/>
      <c r="J144" s="22"/>
      <c r="K144" s="22"/>
      <c r="L144" s="22"/>
      <c r="M144" s="74"/>
      <c r="N144" s="4">
        <v>1050</v>
      </c>
      <c r="O144" s="5">
        <v>0.19</v>
      </c>
      <c r="P144" s="34"/>
      <c r="Q144" s="72"/>
      <c r="R144" s="22"/>
      <c r="S144" s="22"/>
      <c r="T144" s="31">
        <v>4.364861011505127</v>
      </c>
      <c r="U144" s="9">
        <v>0.42737499999999995</v>
      </c>
      <c r="V144" s="9">
        <v>0.13023673953460385</v>
      </c>
      <c r="W144" s="9">
        <v>0.24294784333887762</v>
      </c>
      <c r="X144" s="9">
        <v>0</v>
      </c>
      <c r="Y144" s="14">
        <v>0</v>
      </c>
      <c r="Z144" s="9">
        <f t="shared" si="4"/>
        <v>0.24294784333887762</v>
      </c>
      <c r="AA144" s="31">
        <v>1.2297308994624254</v>
      </c>
      <c r="AB144" s="11"/>
      <c r="AC144" s="3">
        <v>107.31991756875217</v>
      </c>
      <c r="AD144" s="36" t="s">
        <v>120</v>
      </c>
      <c r="AE144" s="3">
        <v>107.31991756875217</v>
      </c>
      <c r="AF144" s="36" t="s">
        <v>120</v>
      </c>
      <c r="AG144" s="69"/>
      <c r="AH144" s="69"/>
    </row>
    <row r="145" spans="1:34" x14ac:dyDescent="0.25">
      <c r="A145" s="33">
        <v>270</v>
      </c>
      <c r="B145" s="39"/>
      <c r="C145" s="22"/>
      <c r="E145" s="22"/>
      <c r="F145" s="22"/>
      <c r="G145" s="22"/>
      <c r="H145" s="22"/>
      <c r="I145" s="22"/>
      <c r="J145" s="22"/>
      <c r="K145" s="22"/>
      <c r="L145" s="22"/>
      <c r="M145" s="74"/>
      <c r="N145" s="4">
        <v>1050</v>
      </c>
      <c r="O145" s="5">
        <v>0.17</v>
      </c>
      <c r="P145" s="34"/>
      <c r="Q145" s="72"/>
      <c r="R145" s="22"/>
      <c r="S145" s="22"/>
      <c r="T145" s="31">
        <v>6.462653636932373</v>
      </c>
      <c r="U145" s="9">
        <v>0.40212499999999995</v>
      </c>
      <c r="V145" s="9">
        <v>0.12554651197690878</v>
      </c>
      <c r="W145" s="9">
        <v>0.3262695965899397</v>
      </c>
      <c r="X145" s="9">
        <v>0</v>
      </c>
      <c r="Y145" s="14">
        <v>0</v>
      </c>
      <c r="Z145" s="9">
        <f t="shared" si="4"/>
        <v>0.3262695965899397</v>
      </c>
      <c r="AA145" s="35"/>
      <c r="AB145" s="11"/>
      <c r="AC145" s="3">
        <v>107.75973988562099</v>
      </c>
      <c r="AD145" s="36" t="s">
        <v>120</v>
      </c>
      <c r="AE145" s="3">
        <v>107.75973988562099</v>
      </c>
      <c r="AF145" s="36" t="s">
        <v>120</v>
      </c>
      <c r="AG145" s="69"/>
      <c r="AH145" s="69"/>
    </row>
    <row r="146" spans="1:34" x14ac:dyDescent="0.25">
      <c r="A146" s="33">
        <v>271</v>
      </c>
      <c r="B146" s="39"/>
      <c r="C146" s="22"/>
      <c r="E146" s="22"/>
      <c r="F146" s="22"/>
      <c r="G146" s="22"/>
      <c r="H146" s="22"/>
      <c r="I146" s="22"/>
      <c r="J146" s="22"/>
      <c r="K146" s="22"/>
      <c r="L146" s="22"/>
      <c r="M146" s="74"/>
      <c r="N146" s="4">
        <v>1050</v>
      </c>
      <c r="O146" s="5">
        <v>0.14000000000000001</v>
      </c>
      <c r="P146" s="34"/>
      <c r="Q146" s="72"/>
      <c r="R146" s="22"/>
      <c r="S146" s="22"/>
      <c r="T146" s="31">
        <v>4.3729400634765625</v>
      </c>
      <c r="U146" s="9">
        <v>0.36424999999999996</v>
      </c>
      <c r="V146" s="9">
        <v>0.11924771700868332</v>
      </c>
      <c r="W146" s="9">
        <v>0.18994294116327715</v>
      </c>
      <c r="X146" s="9">
        <v>0</v>
      </c>
      <c r="Y146" s="14">
        <v>0</v>
      </c>
      <c r="Z146" s="9">
        <f t="shared" si="4"/>
        <v>0.18994294116327715</v>
      </c>
      <c r="AA146" s="35"/>
      <c r="AB146" s="11"/>
      <c r="AC146" s="3">
        <v>108.0013770861848</v>
      </c>
      <c r="AD146" s="36" t="s">
        <v>120</v>
      </c>
      <c r="AE146" s="3">
        <v>108.0013770861848</v>
      </c>
      <c r="AF146" s="36" t="s">
        <v>120</v>
      </c>
      <c r="AG146" s="69"/>
      <c r="AH146" s="69"/>
    </row>
    <row r="147" spans="1:34" x14ac:dyDescent="0.25">
      <c r="A147" s="33">
        <v>272</v>
      </c>
      <c r="B147" s="39"/>
      <c r="C147" s="22"/>
      <c r="E147" s="22"/>
      <c r="F147" s="22"/>
      <c r="G147" s="22"/>
      <c r="H147" s="22"/>
      <c r="I147" s="22"/>
      <c r="J147" s="22"/>
      <c r="K147" s="22"/>
      <c r="L147" s="22"/>
      <c r="M147" s="75" t="s">
        <v>115</v>
      </c>
      <c r="N147" s="4">
        <v>1050</v>
      </c>
      <c r="O147" s="5">
        <v>0.11</v>
      </c>
      <c r="P147" s="34"/>
      <c r="Q147" s="72"/>
      <c r="R147" s="22"/>
      <c r="S147" s="22"/>
      <c r="T147" s="31">
        <v>7.5557718276977539</v>
      </c>
      <c r="U147" s="9">
        <v>0.32637499999999997</v>
      </c>
      <c r="V147" s="9">
        <v>0.11558077514663513</v>
      </c>
      <c r="W147" s="9">
        <v>0.28502392872126475</v>
      </c>
      <c r="X147" s="9">
        <v>0</v>
      </c>
      <c r="Y147" s="14">
        <v>0</v>
      </c>
      <c r="Z147" s="9">
        <f t="shared" si="4"/>
        <v>0.28502392872126475</v>
      </c>
      <c r="AA147" s="35"/>
      <c r="AB147" s="11"/>
      <c r="AC147" s="3">
        <v>108.3397206123845</v>
      </c>
      <c r="AD147" s="36" t="s">
        <v>120</v>
      </c>
      <c r="AE147" s="3">
        <v>108.3397206123845</v>
      </c>
      <c r="AF147" s="36" t="s">
        <v>120</v>
      </c>
      <c r="AG147" s="69"/>
      <c r="AH147" s="69"/>
    </row>
    <row r="148" spans="1:34" x14ac:dyDescent="0.25">
      <c r="A148" s="33">
        <v>273</v>
      </c>
      <c r="B148" s="39"/>
      <c r="C148" s="22"/>
      <c r="E148" s="22"/>
      <c r="F148" s="22"/>
      <c r="G148" s="22"/>
      <c r="H148" s="22"/>
      <c r="I148" s="22"/>
      <c r="J148" s="22"/>
      <c r="K148" s="22"/>
      <c r="L148" s="22"/>
      <c r="M148" s="74"/>
      <c r="N148" s="4">
        <v>1050</v>
      </c>
      <c r="O148" s="5">
        <v>0.09</v>
      </c>
      <c r="P148" s="34"/>
      <c r="Q148" s="72"/>
      <c r="R148" s="22"/>
      <c r="S148" s="22"/>
      <c r="T148" s="31">
        <v>4.8454194068908691</v>
      </c>
      <c r="U148" s="9">
        <v>0.30112499999999998</v>
      </c>
      <c r="V148" s="9">
        <v>0.11007824807449211</v>
      </c>
      <c r="W148" s="9">
        <v>0.1606126310384412</v>
      </c>
      <c r="X148" s="9">
        <v>0</v>
      </c>
      <c r="Y148" s="14">
        <v>0</v>
      </c>
      <c r="Z148" s="9">
        <f t="shared" si="4"/>
        <v>0.1606126310384412</v>
      </c>
      <c r="AA148" s="35"/>
      <c r="AB148" s="11"/>
      <c r="AC148" s="3">
        <v>108.53037914474547</v>
      </c>
      <c r="AD148" s="36" t="s">
        <v>120</v>
      </c>
      <c r="AE148" s="3">
        <v>108.53037914474547</v>
      </c>
      <c r="AF148" s="36" t="s">
        <v>120</v>
      </c>
      <c r="AG148" s="69"/>
      <c r="AH148" s="69"/>
    </row>
    <row r="149" spans="1:34" x14ac:dyDescent="0.25">
      <c r="A149" s="33">
        <v>274</v>
      </c>
      <c r="B149" s="39"/>
      <c r="C149" s="22"/>
      <c r="E149" s="22"/>
      <c r="F149" s="22"/>
      <c r="G149" s="22"/>
      <c r="H149" s="22"/>
      <c r="I149" s="22"/>
      <c r="J149" s="22"/>
      <c r="K149" s="22"/>
      <c r="L149" s="22"/>
      <c r="M149" s="74"/>
      <c r="N149" s="4">
        <v>1050</v>
      </c>
      <c r="O149" s="5">
        <v>7.0000000000000007E-2</v>
      </c>
      <c r="P149" s="34"/>
      <c r="Q149" s="72"/>
      <c r="R149" s="22"/>
      <c r="S149" s="22"/>
      <c r="T149" s="31">
        <v>5.1225218772888184</v>
      </c>
      <c r="U149" s="9">
        <v>0.27587499999999998</v>
      </c>
      <c r="V149" s="9">
        <v>0.10697754226925614</v>
      </c>
      <c r="W149" s="9">
        <v>0.15117806563010605</v>
      </c>
      <c r="X149" s="9">
        <v>0</v>
      </c>
      <c r="Y149" s="14">
        <v>0</v>
      </c>
      <c r="Z149" s="9">
        <f t="shared" si="4"/>
        <v>0.15117806563010605</v>
      </c>
      <c r="AA149" s="35"/>
      <c r="AB149" s="11"/>
      <c r="AC149" s="3">
        <v>108.70983818188252</v>
      </c>
      <c r="AD149" s="36" t="s">
        <v>120</v>
      </c>
      <c r="AE149" s="3">
        <v>108.70983818188252</v>
      </c>
      <c r="AF149" s="36" t="s">
        <v>120</v>
      </c>
      <c r="AG149" s="69"/>
      <c r="AH149" s="69"/>
    </row>
    <row r="150" spans="1:34" x14ac:dyDescent="0.25">
      <c r="A150" s="33">
        <v>275</v>
      </c>
      <c r="B150" s="39"/>
      <c r="C150" s="22"/>
      <c r="E150" s="22"/>
      <c r="F150" s="22"/>
      <c r="G150" s="22"/>
      <c r="H150" s="22"/>
      <c r="I150" s="22"/>
      <c r="J150" s="22"/>
      <c r="K150" s="22"/>
      <c r="L150" s="22"/>
      <c r="M150" s="74"/>
      <c r="N150" s="4">
        <v>1050</v>
      </c>
      <c r="O150" s="5">
        <v>0.05</v>
      </c>
      <c r="P150" s="34"/>
      <c r="Q150" s="72"/>
      <c r="R150" s="22"/>
      <c r="S150" s="22"/>
      <c r="T150" s="31">
        <v>3.4770030975341797</v>
      </c>
      <c r="U150" s="9">
        <v>0.25062499999999999</v>
      </c>
      <c r="V150" s="9">
        <v>0.10405897538760532</v>
      </c>
      <c r="W150" s="9">
        <v>9.0679478299577246E-2</v>
      </c>
      <c r="X150" s="9">
        <v>0</v>
      </c>
      <c r="Y150" s="14">
        <v>0</v>
      </c>
      <c r="Z150" s="9">
        <f t="shared" si="4"/>
        <v>9.0679478299577246E-2</v>
      </c>
      <c r="AA150" s="35"/>
      <c r="AB150" s="11"/>
      <c r="AC150" s="3">
        <v>108.81748112463288</v>
      </c>
      <c r="AD150" s="36" t="s">
        <v>120</v>
      </c>
      <c r="AE150" s="3">
        <v>108.81748112463288</v>
      </c>
      <c r="AF150" s="36" t="s">
        <v>120</v>
      </c>
      <c r="AG150" s="69"/>
      <c r="AH150" s="69"/>
    </row>
    <row r="151" spans="1:34" x14ac:dyDescent="0.25">
      <c r="A151" s="33">
        <v>276</v>
      </c>
      <c r="B151" s="39"/>
      <c r="C151" s="22"/>
      <c r="E151" s="22"/>
      <c r="F151" s="22"/>
      <c r="G151" s="22"/>
      <c r="H151" s="22"/>
      <c r="I151" s="22"/>
      <c r="J151" s="22"/>
      <c r="K151" s="22"/>
      <c r="L151" s="22"/>
      <c r="M151" s="74"/>
      <c r="N151" s="4">
        <v>1050</v>
      </c>
      <c r="O151" s="5">
        <v>0</v>
      </c>
      <c r="P151" s="34"/>
      <c r="Q151" s="72"/>
      <c r="R151" s="22"/>
      <c r="S151" s="22"/>
      <c r="T151" s="31">
        <v>3.8426661491394043</v>
      </c>
      <c r="U151" s="9">
        <v>0.1875</v>
      </c>
      <c r="V151" s="9">
        <v>0.10230836347768671</v>
      </c>
      <c r="W151" s="9">
        <v>7.3713165958041921E-2</v>
      </c>
      <c r="X151" s="9">
        <v>0</v>
      </c>
      <c r="Y151" s="14">
        <v>0</v>
      </c>
      <c r="Z151" s="9">
        <f t="shared" si="4"/>
        <v>7.3713165958041921E-2</v>
      </c>
      <c r="AA151" s="35"/>
      <c r="AB151" s="11"/>
      <c r="AC151" s="3">
        <v>108.90498385680516</v>
      </c>
      <c r="AD151" s="36" t="s">
        <v>120</v>
      </c>
      <c r="AE151" s="3">
        <v>108.90498385680516</v>
      </c>
      <c r="AF151" s="36" t="s">
        <v>120</v>
      </c>
      <c r="AG151" s="69"/>
      <c r="AH151" s="69"/>
    </row>
    <row r="152" spans="1:34" x14ac:dyDescent="0.25">
      <c r="A152" s="33">
        <v>277</v>
      </c>
      <c r="B152" s="24"/>
      <c r="C152" s="22"/>
      <c r="E152" s="22"/>
      <c r="F152" s="22"/>
      <c r="G152" s="22"/>
      <c r="H152" s="22"/>
      <c r="I152" s="22"/>
      <c r="J152" s="22"/>
      <c r="K152" s="22"/>
      <c r="L152" s="22"/>
      <c r="M152" s="74"/>
      <c r="N152" s="4">
        <v>1050</v>
      </c>
      <c r="O152" s="5">
        <v>0</v>
      </c>
      <c r="P152" s="34"/>
      <c r="Q152" s="72"/>
      <c r="R152" s="22"/>
      <c r="S152" s="22"/>
      <c r="T152" s="31">
        <v>3.6181302070617676</v>
      </c>
      <c r="U152" s="9">
        <v>0.1875</v>
      </c>
      <c r="V152" s="9">
        <v>0.10088529456878062</v>
      </c>
      <c r="W152" s="9">
        <v>6.8440524698930569E-2</v>
      </c>
      <c r="X152" s="9">
        <v>0</v>
      </c>
      <c r="Y152" s="14">
        <v>0</v>
      </c>
      <c r="Z152" s="9">
        <f t="shared" si="4"/>
        <v>6.8440524698930569E-2</v>
      </c>
      <c r="AA152" s="35"/>
      <c r="AB152" s="11"/>
      <c r="AC152" s="3">
        <v>108.98622759155221</v>
      </c>
      <c r="AD152" s="36" t="s">
        <v>120</v>
      </c>
      <c r="AE152" s="3">
        <v>108.98622759155221</v>
      </c>
      <c r="AF152" s="36" t="s">
        <v>120</v>
      </c>
      <c r="AG152" s="69"/>
      <c r="AH152" s="69"/>
    </row>
    <row r="153" spans="1:34" x14ac:dyDescent="0.25">
      <c r="A153" s="33">
        <v>278</v>
      </c>
      <c r="B153" s="24"/>
      <c r="C153" s="22"/>
      <c r="E153" s="22"/>
      <c r="F153" s="22"/>
      <c r="G153" s="22"/>
      <c r="H153" s="22"/>
      <c r="I153" s="22"/>
      <c r="J153" s="22"/>
      <c r="K153" s="22"/>
      <c r="L153" s="22"/>
      <c r="M153" s="74"/>
      <c r="N153" s="4">
        <v>1050</v>
      </c>
      <c r="O153" s="5">
        <v>0</v>
      </c>
      <c r="P153" s="34"/>
      <c r="Q153" s="72"/>
      <c r="R153" s="22"/>
      <c r="S153" s="22"/>
      <c r="T153" s="31">
        <v>4.6913022994995117</v>
      </c>
      <c r="U153" s="9">
        <v>0.1875</v>
      </c>
      <c r="V153" s="9">
        <v>9.9564016591604812E-2</v>
      </c>
      <c r="W153" s="9">
        <v>8.7578418746925596E-2</v>
      </c>
      <c r="X153" s="9">
        <v>0</v>
      </c>
      <c r="Y153" s="14">
        <v>0</v>
      </c>
      <c r="Z153" s="9">
        <f t="shared" si="4"/>
        <v>8.7578418746925596E-2</v>
      </c>
      <c r="AA153" s="35"/>
      <c r="AB153" s="11"/>
      <c r="AC153" s="3">
        <v>109.09018935767749</v>
      </c>
      <c r="AD153" s="36" t="s">
        <v>120</v>
      </c>
      <c r="AE153" s="3">
        <v>109.09018935767749</v>
      </c>
      <c r="AF153" s="36" t="s">
        <v>120</v>
      </c>
      <c r="AG153" s="69"/>
      <c r="AH153" s="69"/>
    </row>
    <row r="154" spans="1:34" x14ac:dyDescent="0.25">
      <c r="A154" s="33">
        <v>279</v>
      </c>
      <c r="B154" s="39"/>
      <c r="C154" s="22"/>
      <c r="E154" s="22"/>
      <c r="F154" s="22"/>
      <c r="G154" s="22"/>
      <c r="H154" s="22"/>
      <c r="I154" s="22"/>
      <c r="J154" s="22"/>
      <c r="K154" s="22"/>
      <c r="L154" s="22"/>
      <c r="M154" s="74"/>
      <c r="N154" s="4">
        <v>1050</v>
      </c>
      <c r="O154" s="5">
        <v>0</v>
      </c>
      <c r="P154" s="34"/>
      <c r="Q154" s="72"/>
      <c r="R154" s="22"/>
      <c r="S154" s="22"/>
      <c r="T154" s="31">
        <v>2.6201634407043457</v>
      </c>
      <c r="U154" s="9">
        <v>0.1875</v>
      </c>
      <c r="V154" s="9">
        <v>9.7873272160944269E-2</v>
      </c>
      <c r="W154" s="9">
        <v>4.8083244288414859E-2</v>
      </c>
      <c r="X154" s="9">
        <v>0</v>
      </c>
      <c r="Y154" s="14">
        <v>0</v>
      </c>
      <c r="Z154" s="9">
        <f t="shared" si="4"/>
        <v>4.8083244288414859E-2</v>
      </c>
      <c r="AA154" s="35"/>
      <c r="AB154" s="11"/>
      <c r="AC154" s="3">
        <v>109.14726756334483</v>
      </c>
      <c r="AD154" s="36" t="s">
        <v>120</v>
      </c>
      <c r="AE154" s="3">
        <v>109.14726756334483</v>
      </c>
      <c r="AF154" s="36" t="s">
        <v>120</v>
      </c>
      <c r="AG154" s="69"/>
      <c r="AH154" s="69"/>
    </row>
    <row r="155" spans="1:34" x14ac:dyDescent="0.25">
      <c r="A155" s="33">
        <v>280</v>
      </c>
      <c r="B155" s="39"/>
      <c r="C155" s="22"/>
      <c r="E155" s="22"/>
      <c r="F155" s="22"/>
      <c r="G155" s="22"/>
      <c r="H155" s="22"/>
      <c r="I155" s="22"/>
      <c r="J155" s="22"/>
      <c r="K155" s="22"/>
      <c r="L155" s="22"/>
      <c r="M155" s="74"/>
      <c r="N155" s="4">
        <v>1050</v>
      </c>
      <c r="O155" s="5">
        <v>0</v>
      </c>
      <c r="P155" s="34"/>
      <c r="Q155" s="72"/>
      <c r="R155" s="22"/>
      <c r="S155" s="22"/>
      <c r="T155" s="31">
        <v>4.3121051788330078</v>
      </c>
      <c r="U155" s="9">
        <v>0.1875</v>
      </c>
      <c r="V155" s="9">
        <v>9.6945001490476287E-2</v>
      </c>
      <c r="W155" s="9">
        <v>7.8381945560448085E-2</v>
      </c>
      <c r="X155" s="9">
        <v>0</v>
      </c>
      <c r="Y155" s="14">
        <v>0</v>
      </c>
      <c r="Z155" s="9">
        <f t="shared" si="4"/>
        <v>7.8381945560448085E-2</v>
      </c>
      <c r="AA155" s="35"/>
      <c r="AB155" s="11"/>
      <c r="AC155" s="3">
        <v>109.24031246652294</v>
      </c>
      <c r="AD155" s="36" t="s">
        <v>120</v>
      </c>
      <c r="AE155" s="3">
        <v>109.24031246652294</v>
      </c>
      <c r="AF155" s="36" t="s">
        <v>120</v>
      </c>
      <c r="AG155" s="69"/>
      <c r="AH155" s="69"/>
    </row>
    <row r="156" spans="1:34" x14ac:dyDescent="0.25">
      <c r="A156" s="33">
        <v>281</v>
      </c>
      <c r="B156" s="39"/>
      <c r="C156" s="22"/>
      <c r="E156" s="22"/>
      <c r="F156" s="22"/>
      <c r="G156" s="22"/>
      <c r="H156" s="22"/>
      <c r="I156" s="22"/>
      <c r="J156" s="22"/>
      <c r="K156" s="22"/>
      <c r="L156" s="22"/>
      <c r="M156" s="74"/>
      <c r="N156" s="4">
        <v>1050</v>
      </c>
      <c r="O156" s="5">
        <v>0</v>
      </c>
      <c r="P156" s="34"/>
      <c r="Q156" s="72"/>
      <c r="R156" s="22"/>
      <c r="S156" s="22"/>
      <c r="T156" s="31">
        <v>3.9799096584320068</v>
      </c>
      <c r="U156" s="9">
        <v>0.1875</v>
      </c>
      <c r="V156" s="9">
        <v>9.5431799496002986E-2</v>
      </c>
      <c r="W156" s="9">
        <v>7.1214363850441692E-2</v>
      </c>
      <c r="X156" s="9">
        <v>0</v>
      </c>
      <c r="Y156" s="14">
        <v>0</v>
      </c>
      <c r="Z156" s="9">
        <f t="shared" ref="Z156:Z172" si="5">W156+X156</f>
        <v>7.1214363850441692E-2</v>
      </c>
      <c r="AA156" s="35"/>
      <c r="AB156" s="11"/>
      <c r="AC156" s="3">
        <v>109.32484894417703</v>
      </c>
      <c r="AD156" s="36" t="s">
        <v>120</v>
      </c>
      <c r="AE156" s="3">
        <v>109.32484894417703</v>
      </c>
      <c r="AF156" s="36" t="s">
        <v>120</v>
      </c>
      <c r="AG156" s="69"/>
      <c r="AH156" s="69"/>
    </row>
    <row r="157" spans="1:34" x14ac:dyDescent="0.25">
      <c r="A157" s="33">
        <v>282</v>
      </c>
      <c r="B157" s="39"/>
      <c r="C157" s="22"/>
      <c r="E157" s="22"/>
      <c r="F157" s="22"/>
      <c r="G157" s="22"/>
      <c r="H157" s="22"/>
      <c r="I157" s="22"/>
      <c r="J157" s="22"/>
      <c r="K157" s="22"/>
      <c r="L157" s="22"/>
      <c r="M157" s="74"/>
      <c r="N157" s="4">
        <v>1050</v>
      </c>
      <c r="O157" s="5">
        <v>0</v>
      </c>
      <c r="P157" s="34"/>
      <c r="Q157" s="72"/>
      <c r="R157" s="22"/>
      <c r="S157" s="22"/>
      <c r="T157" s="31">
        <v>5.197911262512207</v>
      </c>
      <c r="U157" s="9">
        <v>0.1875</v>
      </c>
      <c r="V157" s="9">
        <v>9.405697119028647E-2</v>
      </c>
      <c r="W157" s="9">
        <v>9.166871060020805E-2</v>
      </c>
      <c r="X157" s="9">
        <v>0</v>
      </c>
      <c r="Y157" s="14">
        <v>0</v>
      </c>
      <c r="Z157" s="9">
        <f t="shared" si="5"/>
        <v>9.166871060020805E-2</v>
      </c>
      <c r="AA157" s="35"/>
      <c r="AB157" s="11"/>
      <c r="AC157" s="3">
        <v>109.43366617550846</v>
      </c>
      <c r="AD157" s="36" t="s">
        <v>120</v>
      </c>
      <c r="AE157" s="3">
        <v>109.43366617550846</v>
      </c>
      <c r="AF157" s="36" t="s">
        <v>120</v>
      </c>
      <c r="AG157" s="69"/>
      <c r="AH157" s="69"/>
    </row>
    <row r="158" spans="1:34" x14ac:dyDescent="0.25">
      <c r="A158" s="33">
        <v>283</v>
      </c>
      <c r="B158" s="39"/>
      <c r="C158" s="22"/>
      <c r="E158" s="22"/>
      <c r="F158" s="22"/>
      <c r="G158" s="22"/>
      <c r="H158" s="22"/>
      <c r="I158" s="22"/>
      <c r="J158" s="22"/>
      <c r="K158" s="22"/>
      <c r="L158" s="22"/>
      <c r="M158" s="74"/>
      <c r="N158" s="4">
        <v>1050</v>
      </c>
      <c r="O158" s="5">
        <v>0</v>
      </c>
      <c r="P158" s="34"/>
      <c r="Q158" s="72"/>
      <c r="R158" s="22"/>
      <c r="S158" s="22"/>
      <c r="T158" s="31">
        <v>3.4055235385894775</v>
      </c>
      <c r="U158" s="9">
        <v>0.1875</v>
      </c>
      <c r="V158" s="9">
        <v>9.2287261664461537E-2</v>
      </c>
      <c r="W158" s="9">
        <v>5.8928707858179386E-2</v>
      </c>
      <c r="X158" s="9">
        <v>0</v>
      </c>
      <c r="Y158" s="14">
        <v>0</v>
      </c>
      <c r="Z158" s="9">
        <f t="shared" si="5"/>
        <v>5.8928707858179386E-2</v>
      </c>
      <c r="AA158" s="35"/>
      <c r="AB158" s="11"/>
      <c r="AC158" s="3">
        <v>109.50361871212733</v>
      </c>
      <c r="AD158" s="36" t="s">
        <v>120</v>
      </c>
      <c r="AE158" s="3">
        <v>109.50361871212733</v>
      </c>
      <c r="AF158" s="36" t="s">
        <v>120</v>
      </c>
      <c r="AG158" s="69"/>
      <c r="AH158" s="69"/>
    </row>
    <row r="159" spans="1:34" x14ac:dyDescent="0.25">
      <c r="A159" s="33">
        <v>284</v>
      </c>
      <c r="B159" s="24"/>
      <c r="C159" s="22"/>
      <c r="E159" s="22"/>
      <c r="F159" s="22"/>
      <c r="G159" s="22"/>
      <c r="H159" s="22"/>
      <c r="I159" s="22"/>
      <c r="J159" s="22"/>
      <c r="K159" s="22"/>
      <c r="L159" s="22"/>
      <c r="M159" s="74"/>
      <c r="N159" s="4">
        <v>1050</v>
      </c>
      <c r="O159" s="5">
        <v>0</v>
      </c>
      <c r="P159" s="34"/>
      <c r="Q159" s="72"/>
      <c r="R159" s="22"/>
      <c r="S159" s="22"/>
      <c r="T159" s="31">
        <v>3.1929836273193359</v>
      </c>
      <c r="U159" s="9">
        <v>0.1875</v>
      </c>
      <c r="V159" s="9">
        <v>9.1149613987753009E-2</v>
      </c>
      <c r="W159" s="9">
        <v>5.4569854706132417E-2</v>
      </c>
      <c r="X159" s="9">
        <v>0</v>
      </c>
      <c r="Y159" s="14">
        <v>0</v>
      </c>
      <c r="Z159" s="9">
        <f t="shared" si="5"/>
        <v>5.4569854706132417E-2</v>
      </c>
      <c r="AA159" s="35"/>
      <c r="AB159" s="11"/>
      <c r="AC159" s="3">
        <v>109.56839698231788</v>
      </c>
      <c r="AD159" s="36" t="s">
        <v>120</v>
      </c>
      <c r="AE159" s="3">
        <v>109.56839698231788</v>
      </c>
      <c r="AF159" s="36" t="s">
        <v>120</v>
      </c>
      <c r="AG159" s="69"/>
      <c r="AH159" s="69"/>
    </row>
    <row r="160" spans="1:34" x14ac:dyDescent="0.25">
      <c r="A160" s="33">
        <v>285</v>
      </c>
      <c r="B160" s="32">
        <v>7</v>
      </c>
      <c r="C160" s="22"/>
      <c r="E160" s="22"/>
      <c r="F160" s="22"/>
      <c r="G160" s="22"/>
      <c r="H160" s="22"/>
      <c r="I160" s="22"/>
      <c r="J160" s="22"/>
      <c r="K160" s="22"/>
      <c r="L160" s="22"/>
      <c r="M160" s="74"/>
      <c r="N160" s="4">
        <v>1050</v>
      </c>
      <c r="O160" s="5">
        <v>0</v>
      </c>
      <c r="P160" s="34"/>
      <c r="Q160" s="72"/>
      <c r="R160" s="22"/>
      <c r="S160" s="22"/>
      <c r="T160" s="31">
        <v>1.2749708890914917</v>
      </c>
      <c r="U160" s="9">
        <v>0.1875</v>
      </c>
      <c r="V160" s="9">
        <v>9.0096116114116415E-2</v>
      </c>
      <c r="W160" s="9">
        <v>2.1538110987319743E-2</v>
      </c>
      <c r="X160" s="9">
        <v>1.249403630749977</v>
      </c>
      <c r="Y160" s="14">
        <v>0</v>
      </c>
      <c r="Z160" s="9">
        <f t="shared" si="5"/>
        <v>1.2709417417372968</v>
      </c>
      <c r="AA160" s="35"/>
      <c r="AB160" s="11"/>
      <c r="AC160" s="3">
        <v>107.84396424065939</v>
      </c>
      <c r="AD160" s="36" t="s">
        <v>120</v>
      </c>
      <c r="AE160" s="3">
        <v>107.84396424065939</v>
      </c>
      <c r="AF160" s="36" t="s">
        <v>120</v>
      </c>
      <c r="AG160" s="69"/>
      <c r="AH160" s="69"/>
    </row>
    <row r="161" spans="1:34" x14ac:dyDescent="0.25">
      <c r="A161" s="33">
        <v>286</v>
      </c>
      <c r="B161" s="39"/>
      <c r="C161" s="22"/>
      <c r="E161" s="22"/>
      <c r="F161" s="22"/>
      <c r="G161" s="22"/>
      <c r="H161" s="22"/>
      <c r="I161" s="22"/>
      <c r="J161" s="22"/>
      <c r="K161" s="22"/>
      <c r="L161" s="22"/>
      <c r="M161" s="74"/>
      <c r="N161" s="4">
        <v>1050</v>
      </c>
      <c r="O161" s="5">
        <v>0</v>
      </c>
      <c r="P161" s="34"/>
      <c r="Q161" s="72"/>
      <c r="R161" s="22"/>
      <c r="S161" s="22"/>
      <c r="T161" s="31">
        <v>2.7119507789611816</v>
      </c>
      <c r="U161" s="9">
        <v>0.1875</v>
      </c>
      <c r="V161" s="9">
        <v>0.12346492265653476</v>
      </c>
      <c r="W161" s="9">
        <v>6.2780773719894656E-2</v>
      </c>
      <c r="X161" s="9">
        <v>2.6406392844643056</v>
      </c>
      <c r="Y161" s="14">
        <v>0</v>
      </c>
      <c r="Z161" s="9">
        <f t="shared" si="5"/>
        <v>2.7034200581842001</v>
      </c>
      <c r="AA161" s="35"/>
      <c r="AB161" s="11"/>
      <c r="AC161" s="3">
        <v>107.91527573515627</v>
      </c>
      <c r="AD161" s="36" t="s">
        <v>120</v>
      </c>
      <c r="AE161" s="3">
        <v>107.91527573515627</v>
      </c>
      <c r="AF161" s="36" t="s">
        <v>120</v>
      </c>
      <c r="AG161" s="69"/>
      <c r="AH161" s="69"/>
    </row>
    <row r="162" spans="1:34" x14ac:dyDescent="0.25">
      <c r="A162" s="33">
        <v>287</v>
      </c>
      <c r="B162" s="39"/>
      <c r="C162" s="22"/>
      <c r="E162" s="22"/>
      <c r="F162" s="22"/>
      <c r="G162" s="22"/>
      <c r="H162" s="22"/>
      <c r="I162" s="22"/>
      <c r="J162" s="22"/>
      <c r="K162" s="22"/>
      <c r="L162" s="22"/>
      <c r="M162" s="74"/>
      <c r="N162" s="4">
        <v>1050</v>
      </c>
      <c r="O162" s="5">
        <v>0</v>
      </c>
      <c r="P162" s="34"/>
      <c r="Q162" s="72"/>
      <c r="R162" s="22"/>
      <c r="S162" s="22"/>
      <c r="T162" s="31">
        <v>2.9170937538146973</v>
      </c>
      <c r="U162" s="9">
        <v>0.1875</v>
      </c>
      <c r="V162" s="9">
        <v>0.12225290895454963</v>
      </c>
      <c r="W162" s="9">
        <v>6.6866849455686286E-2</v>
      </c>
      <c r="X162" s="9">
        <v>1.3599570847857176</v>
      </c>
      <c r="Y162" s="14">
        <v>0</v>
      </c>
      <c r="Z162" s="9">
        <f t="shared" si="5"/>
        <v>1.426823934241404</v>
      </c>
      <c r="AA162" s="35"/>
      <c r="AB162" s="11"/>
      <c r="AC162" s="3">
        <v>107.99122852586665</v>
      </c>
      <c r="AD162" s="36" t="s">
        <v>120</v>
      </c>
      <c r="AE162" s="3">
        <v>107.99122852586665</v>
      </c>
      <c r="AF162" s="36" t="s">
        <v>120</v>
      </c>
      <c r="AG162" s="69"/>
      <c r="AH162" s="69"/>
    </row>
    <row r="163" spans="1:34" x14ac:dyDescent="0.25">
      <c r="A163" s="33">
        <v>288</v>
      </c>
      <c r="B163" s="39"/>
      <c r="C163" s="22"/>
      <c r="E163" s="22"/>
      <c r="F163" s="22"/>
      <c r="G163" s="22"/>
      <c r="H163" s="22"/>
      <c r="I163" s="22"/>
      <c r="J163" s="22"/>
      <c r="K163" s="22"/>
      <c r="L163" s="23"/>
      <c r="M163" s="74"/>
      <c r="N163" s="4">
        <v>1050</v>
      </c>
      <c r="O163" s="5">
        <v>0</v>
      </c>
      <c r="P163" s="34"/>
      <c r="Q163" s="72"/>
      <c r="R163" s="22"/>
      <c r="S163" s="23"/>
      <c r="T163" s="44">
        <v>2.9513676166534424</v>
      </c>
      <c r="U163" s="9">
        <v>0.1875</v>
      </c>
      <c r="V163" s="9">
        <v>0.12096201155162074</v>
      </c>
      <c r="W163" s="9">
        <v>6.6938130701008708E-2</v>
      </c>
      <c r="X163" s="9">
        <v>0</v>
      </c>
      <c r="Y163" s="14">
        <v>0</v>
      </c>
      <c r="Z163" s="9">
        <f t="shared" si="5"/>
        <v>6.6938130701008708E-2</v>
      </c>
      <c r="AA163" s="35"/>
      <c r="AB163" s="11"/>
      <c r="AC163" s="3">
        <v>108.06726228359658</v>
      </c>
      <c r="AD163" s="36" t="s">
        <v>120</v>
      </c>
      <c r="AE163" s="3">
        <v>108.06726228359658</v>
      </c>
      <c r="AF163" s="36" t="s">
        <v>120</v>
      </c>
      <c r="AG163" s="69"/>
      <c r="AH163" s="69"/>
    </row>
    <row r="164" spans="1:34" x14ac:dyDescent="0.25">
      <c r="A164" s="33">
        <v>289</v>
      </c>
      <c r="B164" s="39"/>
      <c r="C164" s="22"/>
      <c r="E164" s="22"/>
      <c r="F164" s="22"/>
      <c r="G164" s="22"/>
      <c r="H164" s="22"/>
      <c r="I164" s="22"/>
      <c r="J164" s="22"/>
      <c r="K164" s="22"/>
      <c r="L164" s="23"/>
      <c r="M164" s="74"/>
      <c r="N164" s="4">
        <v>1050</v>
      </c>
      <c r="O164" s="5">
        <v>0</v>
      </c>
      <c r="P164" s="34"/>
      <c r="Q164" s="72"/>
      <c r="R164" s="22"/>
      <c r="S164" s="23"/>
      <c r="T164" s="44">
        <v>3.0102217197418213</v>
      </c>
      <c r="U164" s="9">
        <v>0.1875</v>
      </c>
      <c r="V164" s="9">
        <v>0.11966973802920666</v>
      </c>
      <c r="W164" s="9">
        <v>6.7543583364624696E-2</v>
      </c>
      <c r="X164" s="9">
        <v>0</v>
      </c>
      <c r="Y164" s="14">
        <v>0</v>
      </c>
      <c r="Z164" s="9">
        <f t="shared" si="5"/>
        <v>6.7543583364624696E-2</v>
      </c>
      <c r="AA164" s="35"/>
      <c r="AB164" s="11"/>
      <c r="AC164" s="3">
        <v>108.14398376356584</v>
      </c>
      <c r="AD164" s="36" t="s">
        <v>120</v>
      </c>
      <c r="AE164" s="3">
        <v>108.14398376356584</v>
      </c>
      <c r="AF164" s="36" t="s">
        <v>120</v>
      </c>
      <c r="AG164" s="69"/>
      <c r="AH164" s="69"/>
    </row>
    <row r="165" spans="1:34" x14ac:dyDescent="0.25">
      <c r="A165" s="33">
        <v>290</v>
      </c>
      <c r="B165" s="39"/>
      <c r="C165" s="22"/>
      <c r="E165" s="22"/>
      <c r="F165" s="22"/>
      <c r="G165" s="22"/>
      <c r="H165" s="22"/>
      <c r="I165" s="22"/>
      <c r="J165" s="22"/>
      <c r="K165" s="22"/>
      <c r="L165" s="23"/>
      <c r="M165" s="74"/>
      <c r="N165" s="4">
        <v>1050</v>
      </c>
      <c r="O165" s="5">
        <v>0</v>
      </c>
      <c r="P165" s="34"/>
      <c r="Q165" s="72"/>
      <c r="R165" s="22"/>
      <c r="S165" s="23"/>
      <c r="T165" s="44">
        <v>3.2129921913146973</v>
      </c>
      <c r="U165" s="9">
        <v>0.1875</v>
      </c>
      <c r="V165" s="9">
        <v>0.11836577594545872</v>
      </c>
      <c r="W165" s="9">
        <v>7.1307808843436973E-2</v>
      </c>
      <c r="X165" s="9">
        <v>0</v>
      </c>
      <c r="Y165" s="14">
        <v>0</v>
      </c>
      <c r="Z165" s="9">
        <f t="shared" si="5"/>
        <v>7.1307808843436973E-2</v>
      </c>
      <c r="AA165" s="35"/>
      <c r="AB165" s="11"/>
      <c r="AC165" s="3">
        <v>108.22498095612372</v>
      </c>
      <c r="AD165" s="36" t="s">
        <v>120</v>
      </c>
      <c r="AE165" s="3">
        <v>108.22498095612372</v>
      </c>
      <c r="AF165" s="36" t="s">
        <v>120</v>
      </c>
      <c r="AG165" s="69"/>
      <c r="AH165" s="69"/>
    </row>
    <row r="166" spans="1:34" x14ac:dyDescent="0.25">
      <c r="A166" s="33">
        <v>291</v>
      </c>
      <c r="B166" s="39"/>
      <c r="C166" s="22"/>
      <c r="E166" s="22"/>
      <c r="F166" s="22"/>
      <c r="G166" s="22"/>
      <c r="H166" s="22"/>
      <c r="I166" s="22"/>
      <c r="J166" s="22"/>
      <c r="K166" s="22"/>
      <c r="L166" s="23"/>
      <c r="M166" s="74"/>
      <c r="N166" s="4">
        <v>1050</v>
      </c>
      <c r="O166" s="5">
        <v>0</v>
      </c>
      <c r="P166" s="34"/>
      <c r="Q166" s="72"/>
      <c r="R166" s="22"/>
      <c r="S166" s="23"/>
      <c r="T166" s="44">
        <v>2.0502810478210449</v>
      </c>
      <c r="U166" s="9">
        <v>0.1875</v>
      </c>
      <c r="V166" s="9">
        <v>0.11698914363821139</v>
      </c>
      <c r="W166" s="9">
        <v>4.4973867000419769E-2</v>
      </c>
      <c r="X166" s="9">
        <v>0</v>
      </c>
      <c r="Y166" s="14">
        <v>0</v>
      </c>
      <c r="Z166" s="9">
        <f t="shared" si="5"/>
        <v>4.4973867000419769E-2</v>
      </c>
      <c r="AA166" s="35"/>
      <c r="AB166" s="11"/>
      <c r="AC166" s="3">
        <v>108.27606592177598</v>
      </c>
      <c r="AD166" s="36" t="s">
        <v>120</v>
      </c>
      <c r="AE166" s="3">
        <v>108.27606592177598</v>
      </c>
      <c r="AF166" s="36" t="s">
        <v>120</v>
      </c>
      <c r="AG166" s="69"/>
      <c r="AH166" s="69"/>
    </row>
    <row r="167" spans="1:34" x14ac:dyDescent="0.25">
      <c r="A167" s="33">
        <v>292</v>
      </c>
      <c r="B167" s="39"/>
      <c r="C167" s="22"/>
      <c r="E167" s="22"/>
      <c r="F167" s="22"/>
      <c r="G167" s="22"/>
      <c r="H167" s="22"/>
      <c r="I167" s="22"/>
      <c r="J167" s="22"/>
      <c r="K167" s="22"/>
      <c r="L167" s="23"/>
      <c r="M167" s="29" t="s">
        <v>43</v>
      </c>
      <c r="N167" s="4">
        <v>1050</v>
      </c>
      <c r="O167" s="5">
        <v>0</v>
      </c>
      <c r="P167" s="34"/>
      <c r="Q167" s="72"/>
      <c r="R167" s="22"/>
      <c r="S167" s="23"/>
      <c r="T167" s="44">
        <v>2.5979089736938477</v>
      </c>
      <c r="U167" s="9">
        <v>0.1875</v>
      </c>
      <c r="V167" s="9">
        <v>0.11612090102497173</v>
      </c>
      <c r="W167" s="9">
        <v>5.656341202616047E-2</v>
      </c>
      <c r="X167" s="9">
        <v>0</v>
      </c>
      <c r="Y167" s="14">
        <v>0</v>
      </c>
      <c r="Z167" s="9">
        <f t="shared" si="5"/>
        <v>5.656341202616047E-2</v>
      </c>
      <c r="AA167" s="35"/>
      <c r="AB167" s="11"/>
      <c r="AC167" s="3">
        <v>108.34031523261476</v>
      </c>
      <c r="AD167" s="36" t="s">
        <v>120</v>
      </c>
      <c r="AE167" s="3">
        <v>108.34031523261476</v>
      </c>
      <c r="AF167" s="36" t="s">
        <v>120</v>
      </c>
      <c r="AG167" s="69"/>
      <c r="AH167" s="69"/>
    </row>
    <row r="168" spans="1:34" x14ac:dyDescent="0.25">
      <c r="A168" s="33">
        <v>293</v>
      </c>
      <c r="B168" s="39"/>
      <c r="C168" s="22"/>
      <c r="E168" s="22"/>
      <c r="F168" s="22"/>
      <c r="G168" s="22"/>
      <c r="H168" s="22"/>
      <c r="I168" s="22"/>
      <c r="J168" s="22"/>
      <c r="K168" s="22"/>
      <c r="L168" s="23"/>
      <c r="M168" s="74"/>
      <c r="N168" s="4">
        <v>1050</v>
      </c>
      <c r="O168" s="5">
        <v>0</v>
      </c>
      <c r="P168" s="34"/>
      <c r="Q168" s="72"/>
      <c r="R168" s="22"/>
      <c r="S168" s="23"/>
      <c r="T168" s="44">
        <v>2.6447772979736328</v>
      </c>
      <c r="U168" s="9">
        <v>0.1875</v>
      </c>
      <c r="V168" s="9">
        <v>0.11502891654716624</v>
      </c>
      <c r="W168" s="9">
        <v>5.7042350080209157E-2</v>
      </c>
      <c r="X168" s="9">
        <v>0</v>
      </c>
      <c r="Y168" s="14">
        <v>0</v>
      </c>
      <c r="Z168" s="9">
        <f t="shared" si="5"/>
        <v>5.7042350080209157E-2</v>
      </c>
      <c r="AA168" s="35"/>
      <c r="AB168" s="11"/>
      <c r="AC168" s="3">
        <v>108.4051085601386</v>
      </c>
      <c r="AD168" s="36" t="s">
        <v>120</v>
      </c>
      <c r="AE168" s="3">
        <v>108.4051085601386</v>
      </c>
      <c r="AF168" s="36" t="s">
        <v>120</v>
      </c>
      <c r="AG168" s="69"/>
      <c r="AH168" s="69"/>
    </row>
    <row r="169" spans="1:34" x14ac:dyDescent="0.25">
      <c r="A169" s="33">
        <v>294</v>
      </c>
      <c r="B169" s="39"/>
      <c r="C169" s="22"/>
      <c r="E169" s="22"/>
      <c r="F169" s="22"/>
      <c r="G169" s="22"/>
      <c r="H169" s="22"/>
      <c r="I169" s="22"/>
      <c r="J169" s="22"/>
      <c r="K169" s="22"/>
      <c r="L169" s="23"/>
      <c r="M169" s="74"/>
      <c r="N169" s="4">
        <v>1050</v>
      </c>
      <c r="O169" s="5">
        <v>0</v>
      </c>
      <c r="P169" s="34"/>
      <c r="Q169" s="72"/>
      <c r="R169" s="22"/>
      <c r="S169" s="23"/>
      <c r="T169" s="44">
        <v>2.7803986072540283</v>
      </c>
      <c r="U169" s="9">
        <v>0.1875</v>
      </c>
      <c r="V169" s="9">
        <v>0.11392768593476398</v>
      </c>
      <c r="W169" s="9">
        <v>5.9393321118879766E-2</v>
      </c>
      <c r="X169" s="9">
        <v>0</v>
      </c>
      <c r="Y169" s="14">
        <v>0</v>
      </c>
      <c r="Z169" s="9">
        <f t="shared" si="5"/>
        <v>5.9393321118879766E-2</v>
      </c>
      <c r="AA169" s="35"/>
      <c r="AB169" s="11"/>
      <c r="AC169" s="3">
        <v>108.47257231123885</v>
      </c>
      <c r="AD169" s="36" t="s">
        <v>120</v>
      </c>
      <c r="AE169" s="3">
        <v>108.47257231123885</v>
      </c>
      <c r="AF169" s="36" t="s">
        <v>120</v>
      </c>
      <c r="AG169" s="69"/>
      <c r="AH169" s="69"/>
    </row>
    <row r="170" spans="1:34" x14ac:dyDescent="0.25">
      <c r="A170" s="33">
        <v>295</v>
      </c>
      <c r="B170" s="32">
        <v>5</v>
      </c>
      <c r="C170" s="22"/>
      <c r="E170" s="22"/>
      <c r="F170" s="22"/>
      <c r="G170" s="22"/>
      <c r="H170" s="22"/>
      <c r="I170" s="22"/>
      <c r="J170" s="22"/>
      <c r="K170" s="22"/>
      <c r="L170" s="23"/>
      <c r="M170" s="74"/>
      <c r="N170" s="4">
        <v>1050</v>
      </c>
      <c r="O170" s="5">
        <v>0</v>
      </c>
      <c r="P170" s="34"/>
      <c r="Q170" s="72"/>
      <c r="R170" s="22"/>
      <c r="S170" s="23"/>
      <c r="T170" s="44">
        <v>0.53597009181976318</v>
      </c>
      <c r="U170" s="9">
        <v>0.1875</v>
      </c>
      <c r="V170" s="9">
        <v>0.11278106867063699</v>
      </c>
      <c r="W170" s="9">
        <v>1.1333864949549811E-2</v>
      </c>
      <c r="X170" s="9">
        <v>0.52309616880020604</v>
      </c>
      <c r="Y170" s="14">
        <v>0</v>
      </c>
      <c r="Z170" s="9">
        <f t="shared" si="5"/>
        <v>0.53443003374975584</v>
      </c>
      <c r="AA170" s="35"/>
      <c r="AB170" s="11"/>
      <c r="AC170" s="3">
        <v>107.2354462342584</v>
      </c>
      <c r="AD170" s="36" t="s">
        <v>120</v>
      </c>
      <c r="AE170" s="3">
        <v>107.2354462342584</v>
      </c>
      <c r="AF170" s="36" t="s">
        <v>120</v>
      </c>
      <c r="AG170" s="69"/>
      <c r="AH170" s="69"/>
    </row>
    <row r="171" spans="1:34" x14ac:dyDescent="0.25">
      <c r="A171" s="33">
        <v>296</v>
      </c>
      <c r="B171" s="24"/>
      <c r="C171" s="22"/>
      <c r="E171" s="22"/>
      <c r="F171" s="22"/>
      <c r="G171" s="22"/>
      <c r="H171" s="22"/>
      <c r="I171" s="22"/>
      <c r="J171" s="22"/>
      <c r="K171" s="22"/>
      <c r="L171" s="23"/>
      <c r="M171" s="74"/>
      <c r="N171" s="4">
        <v>1050</v>
      </c>
      <c r="O171" s="5">
        <v>0</v>
      </c>
      <c r="P171" s="34"/>
      <c r="Q171" s="72"/>
      <c r="R171" s="22"/>
      <c r="S171" s="23"/>
      <c r="T171" s="44">
        <v>2.0403637886047363</v>
      </c>
      <c r="U171" s="9">
        <v>0.1875</v>
      </c>
      <c r="V171" s="9">
        <v>0.13669412738132308</v>
      </c>
      <c r="W171" s="9">
        <v>5.229482767945777E-2</v>
      </c>
      <c r="X171" s="9">
        <v>1.982217547849672</v>
      </c>
      <c r="Y171" s="14">
        <v>0</v>
      </c>
      <c r="Z171" s="9">
        <f t="shared" si="5"/>
        <v>2.0345123755291299</v>
      </c>
      <c r="AA171" s="35"/>
      <c r="AB171" s="11"/>
      <c r="AC171" s="3">
        <v>107.29359247501347</v>
      </c>
      <c r="AD171" s="36" t="s">
        <v>120</v>
      </c>
      <c r="AE171" s="3">
        <v>107.29359247501347</v>
      </c>
      <c r="AF171" s="36" t="s">
        <v>120</v>
      </c>
      <c r="AG171" s="69"/>
      <c r="AH171" s="69"/>
    </row>
    <row r="172" spans="1:34" x14ac:dyDescent="0.25">
      <c r="A172" s="33">
        <v>297</v>
      </c>
      <c r="B172" s="24"/>
      <c r="C172" s="22"/>
      <c r="E172" s="22"/>
      <c r="F172" s="22"/>
      <c r="G172" s="22"/>
      <c r="H172" s="22"/>
      <c r="I172" s="22"/>
      <c r="J172" s="22"/>
      <c r="K172" s="22"/>
      <c r="L172" s="23"/>
      <c r="M172" s="74"/>
      <c r="N172" s="4">
        <v>1050</v>
      </c>
      <c r="O172" s="5">
        <v>0</v>
      </c>
      <c r="P172" s="34"/>
      <c r="Q172" s="72"/>
      <c r="R172" s="22"/>
      <c r="S172" s="23"/>
      <c r="T172" s="44">
        <v>2.5791330337524414</v>
      </c>
      <c r="U172" s="9">
        <v>0.1875</v>
      </c>
      <c r="V172" s="9">
        <v>0.13568455002292276</v>
      </c>
      <c r="W172" s="9">
        <v>6.561534471261668E-2</v>
      </c>
      <c r="X172" s="9">
        <v>1.244686283350122</v>
      </c>
      <c r="Y172" s="14">
        <v>0</v>
      </c>
      <c r="Z172" s="9">
        <f t="shared" si="5"/>
        <v>1.3103016280627386</v>
      </c>
      <c r="AA172" s="35"/>
      <c r="AB172" s="11"/>
      <c r="AC172" s="3">
        <v>107.36654970233759</v>
      </c>
      <c r="AD172" s="36" t="s">
        <v>120</v>
      </c>
      <c r="AE172" s="3">
        <v>107.36654970233759</v>
      </c>
      <c r="AF172" s="36" t="s">
        <v>120</v>
      </c>
      <c r="AG172" s="69"/>
      <c r="AH172" s="69"/>
    </row>
    <row r="173" spans="1:34" x14ac:dyDescent="0.25">
      <c r="A173" s="33"/>
      <c r="M173" s="76"/>
      <c r="T173" s="11"/>
      <c r="AC173" s="8"/>
      <c r="AD173" s="8"/>
      <c r="AE173" s="8"/>
      <c r="AF173" s="8" t="s">
        <v>120</v>
      </c>
    </row>
    <row r="174" spans="1:34" x14ac:dyDescent="0.25">
      <c r="A174" s="6" t="s">
        <v>62</v>
      </c>
      <c r="B174" s="63">
        <f>SUM(B5:B172)</f>
        <v>211.6</v>
      </c>
      <c r="C174" s="63">
        <f>SUM(C5:C172)</f>
        <v>365.50000000000006</v>
      </c>
      <c r="D174" s="6"/>
      <c r="E174" s="6"/>
      <c r="F174" s="6"/>
      <c r="G174" s="6"/>
      <c r="H174" s="6"/>
      <c r="I174" s="6"/>
      <c r="J174" s="64"/>
      <c r="K174" s="6"/>
      <c r="L174" s="65"/>
      <c r="M174" s="77"/>
      <c r="N174" s="6"/>
      <c r="O174" s="63"/>
      <c r="P174" s="63"/>
      <c r="Q174" s="63"/>
      <c r="R174" s="63">
        <f>SUM(R5:R172)</f>
        <v>227.5</v>
      </c>
      <c r="S174" s="66"/>
      <c r="T174" s="63">
        <f>SUM(T5:T172)</f>
        <v>975.77586007118225</v>
      </c>
      <c r="U174" s="63"/>
      <c r="V174" s="63"/>
      <c r="W174" s="63">
        <f>SUM(W5:W172)</f>
        <v>549.97788151040902</v>
      </c>
      <c r="X174" s="63">
        <f>SUM(X5:X172)</f>
        <v>66.425019661403041</v>
      </c>
      <c r="Y174" s="63">
        <f>SUM(Y5:Y172)</f>
        <v>0</v>
      </c>
      <c r="Z174" s="63">
        <f>SUM(Z5:Z172)</f>
        <v>616.40290117181212</v>
      </c>
      <c r="AA174" s="13"/>
      <c r="AB174" s="13"/>
      <c r="AC174" s="8"/>
      <c r="AD174" s="8"/>
      <c r="AE174" s="8"/>
      <c r="AF174" s="8" t="s">
        <v>120</v>
      </c>
    </row>
    <row r="175" spans="1:34" x14ac:dyDescent="0.25">
      <c r="M175" s="76"/>
      <c r="T175" s="11"/>
      <c r="AC175" s="8"/>
      <c r="AD175" s="8"/>
      <c r="AE175" s="8"/>
      <c r="AF175" s="8" t="s">
        <v>120</v>
      </c>
    </row>
    <row r="176" spans="1:34" x14ac:dyDescent="0.25">
      <c r="A176">
        <v>301</v>
      </c>
      <c r="M176" s="78" t="s">
        <v>116</v>
      </c>
      <c r="N176" s="18"/>
      <c r="T176" s="11"/>
      <c r="AC176" s="8"/>
      <c r="AD176" s="8"/>
      <c r="AE176" s="8"/>
      <c r="AF176" s="8" t="s">
        <v>120</v>
      </c>
    </row>
    <row r="177" spans="5:32" x14ac:dyDescent="0.25">
      <c r="T177" s="11"/>
      <c r="AC177" s="8"/>
      <c r="AD177" s="8"/>
      <c r="AE177" s="8"/>
      <c r="AF177" s="8" t="s">
        <v>120</v>
      </c>
    </row>
    <row r="178" spans="5:32" x14ac:dyDescent="0.25">
      <c r="T178" s="55"/>
      <c r="U178" s="55"/>
      <c r="V178" s="55"/>
      <c r="W178" s="93"/>
      <c r="AC178" s="8"/>
      <c r="AD178" s="8"/>
      <c r="AE178" s="8"/>
      <c r="AF178" s="8" t="s">
        <v>120</v>
      </c>
    </row>
    <row r="179" spans="5:32" x14ac:dyDescent="0.25">
      <c r="T179" s="55"/>
      <c r="U179" s="55"/>
      <c r="V179" s="55"/>
      <c r="W179" s="93"/>
      <c r="AC179" s="8"/>
      <c r="AD179" s="8"/>
      <c r="AE179" s="8"/>
      <c r="AF179" s="8" t="s">
        <v>120</v>
      </c>
    </row>
    <row r="180" spans="5:32" x14ac:dyDescent="0.25">
      <c r="T180" s="11"/>
      <c r="AC180" s="8"/>
      <c r="AD180" s="8"/>
      <c r="AE180" s="8"/>
      <c r="AF180" s="8" t="s">
        <v>120</v>
      </c>
    </row>
    <row r="181" spans="5:32" x14ac:dyDescent="0.25">
      <c r="T181" s="11"/>
      <c r="AC181" s="8"/>
      <c r="AD181" s="8"/>
      <c r="AE181" s="8"/>
      <c r="AF181" s="8" t="s">
        <v>120</v>
      </c>
    </row>
    <row r="182" spans="5:32" x14ac:dyDescent="0.25">
      <c r="T182" s="11"/>
    </row>
    <row r="183" spans="5:32" x14ac:dyDescent="0.25">
      <c r="T183" s="11"/>
    </row>
    <row r="184" spans="5:32" x14ac:dyDescent="0.25">
      <c r="E184"/>
      <c r="F184"/>
      <c r="G184"/>
      <c r="H184"/>
      <c r="I184"/>
      <c r="J184"/>
      <c r="K184"/>
      <c r="L184"/>
      <c r="M184"/>
      <c r="N184"/>
      <c r="O184"/>
      <c r="P184"/>
      <c r="R184"/>
      <c r="S184"/>
      <c r="T184" s="11"/>
      <c r="AA184"/>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S184"/>
  <sheetViews>
    <sheetView workbookViewId="0">
      <pane xSplit="1" ySplit="4" topLeftCell="B5" activePane="bottomRight" state="frozen"/>
      <selection pane="topRight" activeCell="B1" sqref="B1"/>
      <selection pane="bottomLeft" activeCell="A5" sqref="A5"/>
      <selection pane="bottomRight" activeCell="T178" sqref="T178:W179"/>
    </sheetView>
  </sheetViews>
  <sheetFormatPr defaultRowHeight="15" x14ac:dyDescent="0.25"/>
  <cols>
    <col min="1" max="1" width="6.28515625" style="11" customWidth="1"/>
    <col min="2" max="2" width="8" style="11" customWidth="1"/>
    <col min="3" max="3" width="7.140625" style="11" customWidth="1"/>
    <col min="4" max="4" width="3" style="11" customWidth="1"/>
    <col min="5" max="11" width="8.7109375" style="11" customWidth="1"/>
    <col min="12" max="12" width="2.28515625" style="18" customWidth="1"/>
    <col min="13" max="13" width="8.85546875" style="11" customWidth="1"/>
    <col min="14" max="15" width="8" style="11" customWidth="1"/>
    <col min="16" max="16" width="6.85546875" style="11" customWidth="1"/>
    <col min="17" max="17" width="6.85546875" style="69" customWidth="1"/>
    <col min="18" max="18" width="9.140625" style="11"/>
    <col min="19" max="19" width="2.42578125" style="18" customWidth="1"/>
    <col min="20" max="20" width="8.42578125" style="11" customWidth="1"/>
    <col min="21" max="21" width="8.28515625" style="11" customWidth="1"/>
    <col min="22" max="22" width="7.7109375" style="11" customWidth="1"/>
    <col min="23" max="24" width="8.28515625" style="11" customWidth="1"/>
    <col min="25" max="25" width="9.28515625" style="11" customWidth="1"/>
    <col min="26" max="26" width="8.28515625" style="11" customWidth="1"/>
    <col min="27" max="27" width="2.140625" style="11" customWidth="1"/>
    <col min="28" max="28" width="2.42578125" style="11" customWidth="1"/>
    <col min="29" max="16384" width="9.140625" style="11"/>
  </cols>
  <sheetData>
    <row r="1" spans="1:201" ht="15.75" x14ac:dyDescent="0.25">
      <c r="A1" s="40" t="s">
        <v>91</v>
      </c>
      <c r="G1" s="40" t="s">
        <v>61</v>
      </c>
    </row>
    <row r="2" spans="1:201" x14ac:dyDescent="0.25">
      <c r="B2" s="46" t="s">
        <v>117</v>
      </c>
      <c r="D2" s="60"/>
      <c r="E2" s="117" t="s">
        <v>319</v>
      </c>
      <c r="L2" s="62"/>
      <c r="M2" s="46" t="s">
        <v>118</v>
      </c>
      <c r="S2" s="62"/>
      <c r="T2" s="46" t="s">
        <v>119</v>
      </c>
      <c r="AB2" s="60"/>
      <c r="AC2" s="46" t="s">
        <v>121</v>
      </c>
    </row>
    <row r="3" spans="1:201" x14ac:dyDescent="0.25">
      <c r="A3" s="7" t="s">
        <v>0</v>
      </c>
      <c r="B3" s="52" t="s">
        <v>15</v>
      </c>
      <c r="C3" s="7" t="s">
        <v>16</v>
      </c>
      <c r="D3" s="60"/>
      <c r="E3" s="52" t="s">
        <v>18</v>
      </c>
      <c r="F3" s="52" t="s">
        <v>19</v>
      </c>
      <c r="G3" s="52" t="s">
        <v>20</v>
      </c>
      <c r="H3" s="52" t="s">
        <v>21</v>
      </c>
      <c r="I3" s="52" t="s">
        <v>77</v>
      </c>
      <c r="J3" s="52" t="s">
        <v>78</v>
      </c>
      <c r="K3" s="52" t="s">
        <v>79</v>
      </c>
      <c r="L3" s="58"/>
      <c r="M3" s="47" t="s">
        <v>9</v>
      </c>
      <c r="N3" s="47" t="s">
        <v>11</v>
      </c>
      <c r="O3" s="47" t="s">
        <v>13</v>
      </c>
      <c r="P3" s="47" t="s">
        <v>44</v>
      </c>
      <c r="Q3" s="47" t="s">
        <v>150</v>
      </c>
      <c r="R3" s="47" t="s">
        <v>41</v>
      </c>
      <c r="S3" s="58"/>
      <c r="T3" s="47" t="s">
        <v>2</v>
      </c>
      <c r="U3" s="47" t="s">
        <v>5</v>
      </c>
      <c r="V3" s="47" t="s">
        <v>6</v>
      </c>
      <c r="W3" s="47" t="s">
        <v>7</v>
      </c>
      <c r="X3" s="47" t="s">
        <v>4</v>
      </c>
      <c r="Y3" s="47" t="s">
        <v>17</v>
      </c>
      <c r="Z3" s="47" t="s">
        <v>8</v>
      </c>
      <c r="AA3" s="47" t="s">
        <v>74</v>
      </c>
      <c r="AB3" s="60"/>
      <c r="AC3" s="50" t="s">
        <v>124</v>
      </c>
      <c r="AE3" s="50" t="s">
        <v>125</v>
      </c>
      <c r="AF3" s="56"/>
    </row>
    <row r="4" spans="1:201" x14ac:dyDescent="0.25">
      <c r="B4" s="54" t="s">
        <v>3</v>
      </c>
      <c r="C4" s="2" t="s">
        <v>3</v>
      </c>
      <c r="D4" s="60"/>
      <c r="E4" s="53" t="s">
        <v>22</v>
      </c>
      <c r="F4" s="53" t="s">
        <v>22</v>
      </c>
      <c r="G4" s="53" t="s">
        <v>22</v>
      </c>
      <c r="H4" s="53" t="s">
        <v>22</v>
      </c>
      <c r="I4" s="53" t="s">
        <v>22</v>
      </c>
      <c r="J4" s="53" t="s">
        <v>22</v>
      </c>
      <c r="K4" s="53" t="s">
        <v>22</v>
      </c>
      <c r="L4" s="59"/>
      <c r="M4" s="48" t="s">
        <v>10</v>
      </c>
      <c r="N4" s="48" t="s">
        <v>12</v>
      </c>
      <c r="O4" s="48" t="s">
        <v>14</v>
      </c>
      <c r="P4" s="48"/>
      <c r="Q4" s="48" t="s">
        <v>151</v>
      </c>
      <c r="R4" s="48" t="s">
        <v>42</v>
      </c>
      <c r="S4" s="59"/>
      <c r="T4" s="49" t="s">
        <v>3</v>
      </c>
      <c r="U4" s="49"/>
      <c r="V4" s="49"/>
      <c r="W4" s="49" t="s">
        <v>3</v>
      </c>
      <c r="X4" s="49" t="s">
        <v>3</v>
      </c>
      <c r="Y4" s="49" t="s">
        <v>3</v>
      </c>
      <c r="Z4" s="49" t="s">
        <v>3</v>
      </c>
      <c r="AA4" s="61" t="s">
        <v>3</v>
      </c>
      <c r="AB4" s="60"/>
      <c r="AC4" s="51" t="s">
        <v>122</v>
      </c>
      <c r="AD4" s="51" t="s">
        <v>123</v>
      </c>
      <c r="AE4" s="51" t="s">
        <v>122</v>
      </c>
      <c r="AF4" s="57" t="s">
        <v>123</v>
      </c>
    </row>
    <row r="5" spans="1:201" x14ac:dyDescent="0.25">
      <c r="A5" s="33">
        <v>130</v>
      </c>
      <c r="B5" s="24"/>
      <c r="C5" s="25"/>
      <c r="E5" s="22"/>
      <c r="F5" s="22"/>
      <c r="G5" s="22"/>
      <c r="H5" s="22"/>
      <c r="I5" s="22"/>
      <c r="J5" s="22"/>
      <c r="K5" s="22"/>
      <c r="L5" s="22"/>
      <c r="M5" s="25"/>
      <c r="N5" s="4">
        <v>50</v>
      </c>
      <c r="O5" s="45">
        <v>0</v>
      </c>
      <c r="P5" s="34"/>
      <c r="Q5" s="72"/>
      <c r="R5" s="79">
        <v>100</v>
      </c>
      <c r="S5" s="22"/>
      <c r="T5" s="26">
        <v>6.4293265342712402</v>
      </c>
      <c r="U5" s="9">
        <v>0.16500000000000001</v>
      </c>
      <c r="V5" s="9">
        <v>1</v>
      </c>
      <c r="W5" s="9">
        <v>1.0608388781547546</v>
      </c>
      <c r="X5" s="9">
        <v>0</v>
      </c>
      <c r="Y5" s="14">
        <v>0</v>
      </c>
      <c r="Z5" s="9">
        <f>W5+X5</f>
        <v>1.0608388781547546</v>
      </c>
      <c r="AA5" s="35"/>
      <c r="AC5" s="3">
        <v>65</v>
      </c>
      <c r="AD5" s="36" t="s">
        <v>120</v>
      </c>
      <c r="AE5" s="3">
        <v>6</v>
      </c>
      <c r="AF5" s="36"/>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row>
    <row r="6" spans="1:201" x14ac:dyDescent="0.25">
      <c r="A6" s="33">
        <v>131</v>
      </c>
      <c r="B6" s="20">
        <v>20</v>
      </c>
      <c r="C6" s="25"/>
      <c r="E6" s="22"/>
      <c r="F6" s="22"/>
      <c r="G6" s="22"/>
      <c r="H6" s="22"/>
      <c r="I6" s="22"/>
      <c r="J6" s="22"/>
      <c r="K6" s="22"/>
      <c r="L6" s="22"/>
      <c r="M6" s="28" t="s">
        <v>94</v>
      </c>
      <c r="N6" s="4">
        <v>50</v>
      </c>
      <c r="O6" s="5">
        <v>0</v>
      </c>
      <c r="P6" s="34"/>
      <c r="Q6" s="72"/>
      <c r="R6" s="26">
        <v>26.6</v>
      </c>
      <c r="S6" s="22"/>
      <c r="T6" s="26">
        <v>1.5948646068572998</v>
      </c>
      <c r="U6" s="9">
        <v>0.16500000000000001</v>
      </c>
      <c r="V6" s="9">
        <v>0.29336502529332076</v>
      </c>
      <c r="W6" s="9">
        <v>7.7199786795468781E-2</v>
      </c>
      <c r="X6" s="9">
        <v>1.517664820061831</v>
      </c>
      <c r="Y6" s="14">
        <v>0</v>
      </c>
      <c r="Z6" s="9">
        <f t="shared" ref="Z6:Z69" si="0">W6+X6</f>
        <v>1.5948646068572998</v>
      </c>
      <c r="AA6" s="35"/>
      <c r="AC6" s="3">
        <v>54.077199786795475</v>
      </c>
      <c r="AD6" s="36" t="s">
        <v>120</v>
      </c>
      <c r="AE6" s="3">
        <v>0</v>
      </c>
      <c r="AF6" s="36" t="s">
        <v>120</v>
      </c>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row>
    <row r="7" spans="1:201" x14ac:dyDescent="0.25">
      <c r="A7" s="33">
        <v>132</v>
      </c>
      <c r="B7" s="20">
        <v>7</v>
      </c>
      <c r="C7" s="25"/>
      <c r="E7" s="22"/>
      <c r="F7" s="22"/>
      <c r="G7" s="22"/>
      <c r="H7" s="22"/>
      <c r="I7" s="22"/>
      <c r="J7" s="22"/>
      <c r="K7" s="22"/>
      <c r="L7" s="22"/>
      <c r="M7" s="25"/>
      <c r="N7" s="4">
        <v>50</v>
      </c>
      <c r="O7" s="5">
        <v>0</v>
      </c>
      <c r="P7" s="34"/>
      <c r="Q7" s="72"/>
      <c r="R7" s="22"/>
      <c r="S7" s="22"/>
      <c r="T7" s="26">
        <v>1.4009907245635986</v>
      </c>
      <c r="U7" s="9">
        <v>0.16500000000000001</v>
      </c>
      <c r="V7" s="9">
        <v>1</v>
      </c>
      <c r="W7" s="9">
        <v>0.23116346955299377</v>
      </c>
      <c r="X7" s="9">
        <v>1.1698272550106048</v>
      </c>
      <c r="Y7" s="14">
        <v>0</v>
      </c>
      <c r="Z7" s="9">
        <f t="shared" si="0"/>
        <v>1.4009907245635986</v>
      </c>
      <c r="AA7" s="35"/>
      <c r="AC7" s="3">
        <v>44.728190511359074</v>
      </c>
      <c r="AD7" s="36" t="s">
        <v>120</v>
      </c>
      <c r="AE7" s="3">
        <v>0</v>
      </c>
      <c r="AF7" s="36" t="s">
        <v>120</v>
      </c>
      <c r="AG7" s="70"/>
      <c r="AH7" s="69"/>
    </row>
    <row r="8" spans="1:201" x14ac:dyDescent="0.25">
      <c r="A8" s="33">
        <v>133</v>
      </c>
      <c r="B8" s="24"/>
      <c r="C8" s="25"/>
      <c r="E8" s="22"/>
      <c r="F8" s="22"/>
      <c r="G8" s="22"/>
      <c r="H8" s="22"/>
      <c r="I8" s="22"/>
      <c r="J8" s="22"/>
      <c r="K8" s="22"/>
      <c r="L8" s="22"/>
      <c r="M8" s="25"/>
      <c r="N8" s="4">
        <v>50</v>
      </c>
      <c r="O8" s="5">
        <v>0</v>
      </c>
      <c r="P8" s="34"/>
      <c r="Q8" s="72"/>
      <c r="R8" s="22"/>
      <c r="S8" s="22"/>
      <c r="T8" s="26">
        <v>4.1616353988647461</v>
      </c>
      <c r="U8" s="9">
        <v>0.16500000000000001</v>
      </c>
      <c r="V8" s="9">
        <v>1</v>
      </c>
      <c r="W8" s="9">
        <v>0.68666984081268312</v>
      </c>
      <c r="X8" s="9">
        <v>3.4749655580520629</v>
      </c>
      <c r="Y8" s="14">
        <v>0</v>
      </c>
      <c r="Z8" s="9">
        <f t="shared" si="0"/>
        <v>4.1616353988647461</v>
      </c>
      <c r="AA8" s="35"/>
      <c r="AC8" s="3">
        <v>45.414860352171758</v>
      </c>
      <c r="AD8" s="36" t="s">
        <v>120</v>
      </c>
      <c r="AE8" s="3">
        <v>0.68666984081268312</v>
      </c>
      <c r="AF8" s="36" t="s">
        <v>120</v>
      </c>
      <c r="AG8" s="70"/>
      <c r="AH8" s="69"/>
    </row>
    <row r="9" spans="1:201" x14ac:dyDescent="0.25">
      <c r="A9" s="33">
        <v>134</v>
      </c>
      <c r="B9" s="20">
        <v>2</v>
      </c>
      <c r="C9" s="25"/>
      <c r="E9" s="22"/>
      <c r="F9" s="22"/>
      <c r="G9" s="22"/>
      <c r="H9" s="22"/>
      <c r="I9" s="22"/>
      <c r="J9" s="22"/>
      <c r="K9" s="22"/>
      <c r="L9" s="22"/>
      <c r="M9" s="25"/>
      <c r="N9" s="4">
        <v>50</v>
      </c>
      <c r="O9" s="5">
        <v>0</v>
      </c>
      <c r="P9" s="34"/>
      <c r="Q9" s="72"/>
      <c r="R9" s="22"/>
      <c r="S9" s="22"/>
      <c r="T9" s="26">
        <v>4.4591131210327148</v>
      </c>
      <c r="U9" s="9">
        <v>0.16500000000000001</v>
      </c>
      <c r="V9" s="9">
        <v>1</v>
      </c>
      <c r="W9" s="9">
        <v>0.73575366497039796</v>
      </c>
      <c r="X9" s="9">
        <v>1.7573696218861077</v>
      </c>
      <c r="Y9" s="14">
        <v>0</v>
      </c>
      <c r="Z9" s="9">
        <f t="shared" si="0"/>
        <v>2.4931232868565054</v>
      </c>
      <c r="AA9" s="35"/>
      <c r="AC9" s="3">
        <v>45.650614017142154</v>
      </c>
      <c r="AD9" s="36" t="s">
        <v>120</v>
      </c>
      <c r="AE9" s="3">
        <v>0.92242350578308097</v>
      </c>
      <c r="AF9" s="36" t="s">
        <v>120</v>
      </c>
      <c r="AG9" s="70"/>
      <c r="AH9" s="69"/>
    </row>
    <row r="10" spans="1:201" x14ac:dyDescent="0.25">
      <c r="A10" s="33">
        <v>135</v>
      </c>
      <c r="B10" s="20">
        <v>2</v>
      </c>
      <c r="C10" s="25"/>
      <c r="E10" s="22"/>
      <c r="F10" s="22"/>
      <c r="G10" s="22"/>
      <c r="H10" s="22"/>
      <c r="I10" s="22"/>
      <c r="J10" s="22"/>
      <c r="K10" s="22"/>
      <c r="L10" s="22"/>
      <c r="M10" s="25"/>
      <c r="N10" s="4">
        <v>50</v>
      </c>
      <c r="O10" s="5">
        <v>0</v>
      </c>
      <c r="P10" s="34"/>
      <c r="Q10" s="72"/>
      <c r="R10" s="22"/>
      <c r="S10" s="22"/>
      <c r="T10" s="26">
        <v>3.1472861766815186</v>
      </c>
      <c r="U10" s="9">
        <v>0.16500000000000001</v>
      </c>
      <c r="V10" s="9">
        <v>1</v>
      </c>
      <c r="W10" s="9">
        <v>0.51930221915245056</v>
      </c>
      <c r="X10" s="9">
        <v>1.5</v>
      </c>
      <c r="Y10" s="14">
        <v>0</v>
      </c>
      <c r="Z10" s="9">
        <f t="shared" si="0"/>
        <v>2.0193022191524506</v>
      </c>
      <c r="AA10" s="35"/>
      <c r="AC10" s="3">
        <v>45.669916236294604</v>
      </c>
      <c r="AD10" s="36" t="s">
        <v>120</v>
      </c>
      <c r="AE10" s="3">
        <v>0.94172572493553153</v>
      </c>
      <c r="AF10" s="36" t="s">
        <v>120</v>
      </c>
      <c r="AG10" s="70"/>
      <c r="AH10" s="69"/>
    </row>
    <row r="11" spans="1:201" x14ac:dyDescent="0.25">
      <c r="A11" s="33">
        <v>136</v>
      </c>
      <c r="B11" s="20">
        <v>3</v>
      </c>
      <c r="C11" s="25"/>
      <c r="E11" s="22"/>
      <c r="F11" s="22"/>
      <c r="G11" s="22"/>
      <c r="H11" s="22"/>
      <c r="I11" s="22"/>
      <c r="J11" s="22"/>
      <c r="K11" s="22"/>
      <c r="L11" s="22"/>
      <c r="M11" s="25"/>
      <c r="N11" s="4">
        <v>50</v>
      </c>
      <c r="O11" s="5">
        <v>0</v>
      </c>
      <c r="P11" s="34"/>
      <c r="Q11" s="72"/>
      <c r="R11" s="22"/>
      <c r="S11" s="22"/>
      <c r="T11" s="26">
        <v>4.6569843292236328</v>
      </c>
      <c r="U11" s="9">
        <v>0.16500000000000001</v>
      </c>
      <c r="V11" s="9">
        <v>1</v>
      </c>
      <c r="W11" s="9">
        <v>0.76840241432189949</v>
      </c>
      <c r="X11" s="9">
        <v>2.25</v>
      </c>
      <c r="Y11" s="14">
        <v>0</v>
      </c>
      <c r="Z11" s="9">
        <f t="shared" si="0"/>
        <v>3.0184024143218995</v>
      </c>
      <c r="AA11" s="35"/>
      <c r="AC11" s="3">
        <v>45.688318650616502</v>
      </c>
      <c r="AD11" s="36" t="s">
        <v>120</v>
      </c>
      <c r="AE11" s="3">
        <v>0.96012813925743101</v>
      </c>
      <c r="AF11" s="36" t="s">
        <v>120</v>
      </c>
      <c r="AG11" s="70"/>
      <c r="AH11" s="69"/>
    </row>
    <row r="12" spans="1:201" x14ac:dyDescent="0.25">
      <c r="A12" s="33">
        <v>137</v>
      </c>
      <c r="B12" s="24"/>
      <c r="C12" s="25"/>
      <c r="E12" s="22"/>
      <c r="F12" s="22"/>
      <c r="G12" s="22"/>
      <c r="H12" s="22"/>
      <c r="I12" s="22"/>
      <c r="J12" s="22"/>
      <c r="K12" s="22"/>
      <c r="L12" s="22"/>
      <c r="M12" s="25"/>
      <c r="N12" s="4">
        <v>50</v>
      </c>
      <c r="O12" s="5">
        <v>0</v>
      </c>
      <c r="P12" s="34"/>
      <c r="Q12" s="72"/>
      <c r="R12" s="22"/>
      <c r="S12" s="22"/>
      <c r="T12" s="26">
        <v>6.2963991165161133</v>
      </c>
      <c r="U12" s="9">
        <v>0.16500000000000001</v>
      </c>
      <c r="V12" s="9">
        <v>1</v>
      </c>
      <c r="W12" s="9">
        <v>1.0389058542251588</v>
      </c>
      <c r="X12" s="9">
        <v>0</v>
      </c>
      <c r="Y12" s="14">
        <v>0</v>
      </c>
      <c r="Z12" s="9">
        <f t="shared" si="0"/>
        <v>1.0389058542251588</v>
      </c>
      <c r="AA12" s="35"/>
      <c r="AC12" s="3">
        <v>46.727224504841658</v>
      </c>
      <c r="AD12" s="36" t="s">
        <v>120</v>
      </c>
      <c r="AE12" s="3">
        <v>1.9990339934825898</v>
      </c>
      <c r="AF12" s="36" t="s">
        <v>120</v>
      </c>
      <c r="AG12" s="70"/>
      <c r="AH12" s="69"/>
    </row>
    <row r="13" spans="1:201" x14ac:dyDescent="0.25">
      <c r="A13" s="33">
        <v>138</v>
      </c>
      <c r="B13" s="20">
        <v>13</v>
      </c>
      <c r="C13" s="25"/>
      <c r="E13" s="22"/>
      <c r="F13" s="22"/>
      <c r="G13" s="22"/>
      <c r="H13" s="22"/>
      <c r="I13" s="22"/>
      <c r="J13" s="22"/>
      <c r="K13" s="22"/>
      <c r="L13" s="22"/>
      <c r="M13" s="25"/>
      <c r="N13" s="4">
        <v>50</v>
      </c>
      <c r="O13" s="5">
        <v>0</v>
      </c>
      <c r="P13" s="34"/>
      <c r="Q13" s="72"/>
      <c r="R13" s="22"/>
      <c r="S13" s="22"/>
      <c r="T13" s="26">
        <v>5.3702101707458496</v>
      </c>
      <c r="U13" s="9">
        <v>0.16500000000000001</v>
      </c>
      <c r="V13" s="9">
        <v>1</v>
      </c>
      <c r="W13" s="9">
        <v>0.88608467817306524</v>
      </c>
      <c r="X13" s="9">
        <v>4.484125492572784</v>
      </c>
      <c r="Y13" s="14">
        <v>0</v>
      </c>
      <c r="Z13" s="9">
        <f t="shared" si="0"/>
        <v>5.3702101707458496</v>
      </c>
      <c r="AA13" s="35"/>
      <c r="AC13" s="3">
        <v>43.613309183014721</v>
      </c>
      <c r="AD13" s="36" t="s">
        <v>120</v>
      </c>
      <c r="AE13" s="3">
        <v>0</v>
      </c>
      <c r="AF13" s="36" t="s">
        <v>120</v>
      </c>
      <c r="AG13" s="70"/>
      <c r="AH13" s="69"/>
    </row>
    <row r="14" spans="1:201" x14ac:dyDescent="0.25">
      <c r="A14" s="33">
        <v>139</v>
      </c>
      <c r="B14" s="24"/>
      <c r="C14" s="25"/>
      <c r="E14" s="22"/>
      <c r="F14" s="22"/>
      <c r="G14" s="22"/>
      <c r="H14" s="22"/>
      <c r="I14" s="22"/>
      <c r="J14" s="22"/>
      <c r="K14" s="22"/>
      <c r="L14" s="22"/>
      <c r="M14" s="25"/>
      <c r="N14" s="4">
        <v>50</v>
      </c>
      <c r="O14" s="5">
        <v>0</v>
      </c>
      <c r="P14" s="34"/>
      <c r="Q14" s="72"/>
      <c r="R14" s="22"/>
      <c r="S14" s="22"/>
      <c r="T14" s="26">
        <v>4.7228608131408691</v>
      </c>
      <c r="U14" s="9">
        <v>0.16500000000000001</v>
      </c>
      <c r="V14" s="9">
        <v>1</v>
      </c>
      <c r="W14" s="9">
        <v>0.77927203416824342</v>
      </c>
      <c r="X14" s="9">
        <v>3.9435887789726256</v>
      </c>
      <c r="Y14" s="14">
        <v>0</v>
      </c>
      <c r="Z14" s="9">
        <f t="shared" si="0"/>
        <v>4.7228608131408691</v>
      </c>
      <c r="AA14" s="35"/>
      <c r="AC14" s="3">
        <v>44.392581217182965</v>
      </c>
      <c r="AD14" s="36" t="s">
        <v>120</v>
      </c>
      <c r="AE14" s="3">
        <v>0.77927203416824342</v>
      </c>
      <c r="AF14" s="36" t="s">
        <v>120</v>
      </c>
      <c r="AG14" s="70"/>
      <c r="AH14" s="69"/>
    </row>
    <row r="15" spans="1:201" x14ac:dyDescent="0.25">
      <c r="A15" s="33">
        <v>140</v>
      </c>
      <c r="B15" s="24"/>
      <c r="C15" s="25"/>
      <c r="E15" s="22"/>
      <c r="F15" s="22"/>
      <c r="G15" s="22"/>
      <c r="H15" s="22"/>
      <c r="I15" s="22"/>
      <c r="J15" s="22"/>
      <c r="K15" s="22"/>
      <c r="L15" s="22"/>
      <c r="M15" s="25"/>
      <c r="N15" s="4">
        <v>60</v>
      </c>
      <c r="O15" s="5">
        <v>0</v>
      </c>
      <c r="P15" s="34"/>
      <c r="Q15" s="72"/>
      <c r="R15" s="22"/>
      <c r="S15" s="22"/>
      <c r="T15" s="26">
        <v>4.6003141403198242</v>
      </c>
      <c r="U15" s="9">
        <v>0.16500000000000001</v>
      </c>
      <c r="V15" s="9">
        <v>1</v>
      </c>
      <c r="W15" s="9">
        <v>0.75905183315277103</v>
      </c>
      <c r="X15" s="9">
        <v>0.57228572845459036</v>
      </c>
      <c r="Y15" s="14">
        <v>0</v>
      </c>
      <c r="Z15" s="9">
        <f t="shared" si="0"/>
        <v>1.3313375616073615</v>
      </c>
      <c r="AA15" s="35"/>
      <c r="AC15" s="3">
        <v>45.151633050335732</v>
      </c>
      <c r="AD15" s="36" t="s">
        <v>120</v>
      </c>
      <c r="AE15" s="3">
        <v>1.5383238673210144</v>
      </c>
      <c r="AF15" s="36" t="s">
        <v>120</v>
      </c>
      <c r="AG15" s="70"/>
      <c r="AH15" s="69"/>
    </row>
    <row r="16" spans="1:201" x14ac:dyDescent="0.25">
      <c r="A16" s="33">
        <v>141</v>
      </c>
      <c r="B16" s="24"/>
      <c r="C16" s="25"/>
      <c r="E16" s="22"/>
      <c r="F16" s="22"/>
      <c r="G16" s="22"/>
      <c r="H16" s="22"/>
      <c r="I16" s="22"/>
      <c r="J16" s="22"/>
      <c r="K16" s="22"/>
      <c r="L16" s="22"/>
      <c r="M16" s="37"/>
      <c r="N16" s="4">
        <v>70</v>
      </c>
      <c r="O16" s="5">
        <v>0</v>
      </c>
      <c r="P16" s="34"/>
      <c r="Q16" s="72"/>
      <c r="R16" s="22"/>
      <c r="S16" s="22"/>
      <c r="T16" s="26">
        <v>7.3442606925964355</v>
      </c>
      <c r="U16" s="9">
        <v>0.16500000000000001</v>
      </c>
      <c r="V16" s="9">
        <v>1</v>
      </c>
      <c r="W16" s="9">
        <v>1.211803014278412</v>
      </c>
      <c r="X16" s="9">
        <v>0</v>
      </c>
      <c r="Y16" s="14">
        <v>0</v>
      </c>
      <c r="Z16" s="9">
        <f t="shared" si="0"/>
        <v>1.211803014278412</v>
      </c>
      <c r="AA16" s="35"/>
      <c r="AC16" s="3">
        <v>46.363436064614142</v>
      </c>
      <c r="AD16" s="36" t="s">
        <v>120</v>
      </c>
      <c r="AE16" s="3">
        <v>2.7501268815994262</v>
      </c>
      <c r="AF16" s="36" t="s">
        <v>120</v>
      </c>
      <c r="AG16" s="70"/>
      <c r="AH16" s="69"/>
    </row>
    <row r="17" spans="1:34" x14ac:dyDescent="0.25">
      <c r="A17" s="33">
        <v>142</v>
      </c>
      <c r="B17" s="24"/>
      <c r="C17" s="25"/>
      <c r="E17" s="22"/>
      <c r="F17" s="22"/>
      <c r="G17" s="22"/>
      <c r="H17" s="22"/>
      <c r="I17" s="22"/>
      <c r="J17" s="22"/>
      <c r="K17" s="22"/>
      <c r="L17" s="22"/>
      <c r="M17" s="25"/>
      <c r="N17" s="4">
        <v>80</v>
      </c>
      <c r="O17" s="5">
        <v>0.01</v>
      </c>
      <c r="P17" s="34"/>
      <c r="Q17" s="72"/>
      <c r="R17" s="22"/>
      <c r="S17" s="22"/>
      <c r="T17" s="26">
        <v>11.322551727294922</v>
      </c>
      <c r="U17" s="9">
        <v>0.17611000000000002</v>
      </c>
      <c r="V17" s="9">
        <v>1</v>
      </c>
      <c r="W17" s="9">
        <v>1.9940145846939088</v>
      </c>
      <c r="X17" s="9">
        <v>0</v>
      </c>
      <c r="Y17" s="14">
        <v>0</v>
      </c>
      <c r="Z17" s="9">
        <f t="shared" si="0"/>
        <v>1.9940145846939088</v>
      </c>
      <c r="AA17" s="35"/>
      <c r="AC17" s="3">
        <v>48.357450649308049</v>
      </c>
      <c r="AD17" s="36" t="s">
        <v>120</v>
      </c>
      <c r="AE17" s="3">
        <v>4.7441414662933354</v>
      </c>
      <c r="AF17" s="36" t="s">
        <v>120</v>
      </c>
      <c r="AG17" s="70"/>
      <c r="AH17" s="69"/>
    </row>
    <row r="18" spans="1:34" x14ac:dyDescent="0.25">
      <c r="A18" s="33">
        <v>143</v>
      </c>
      <c r="B18" s="24"/>
      <c r="C18" s="25"/>
      <c r="E18" s="22"/>
      <c r="F18" s="22"/>
      <c r="G18" s="22"/>
      <c r="H18" s="22"/>
      <c r="I18" s="22"/>
      <c r="J18" s="22"/>
      <c r="K18" s="22"/>
      <c r="L18" s="22"/>
      <c r="M18" s="25"/>
      <c r="N18" s="4">
        <v>90</v>
      </c>
      <c r="O18" s="5">
        <v>0.01</v>
      </c>
      <c r="P18" s="34"/>
      <c r="Q18" s="72"/>
      <c r="R18" s="22"/>
      <c r="S18" s="22"/>
      <c r="T18" s="26">
        <v>7.8441634178161621</v>
      </c>
      <c r="U18" s="9">
        <v>0.17611000000000002</v>
      </c>
      <c r="V18" s="9">
        <v>1</v>
      </c>
      <c r="W18" s="9">
        <v>1.3814356195116044</v>
      </c>
      <c r="X18" s="9">
        <v>0</v>
      </c>
      <c r="Y18" s="14">
        <v>0</v>
      </c>
      <c r="Z18" s="9">
        <f t="shared" si="0"/>
        <v>1.3814356195116044</v>
      </c>
      <c r="AA18" s="35"/>
      <c r="AC18" s="3">
        <v>49.738886268819655</v>
      </c>
      <c r="AD18" s="36" t="s">
        <v>120</v>
      </c>
      <c r="AE18" s="3">
        <v>6.1255770858049399</v>
      </c>
      <c r="AF18" s="36" t="s">
        <v>120</v>
      </c>
      <c r="AG18" s="70"/>
      <c r="AH18" s="69"/>
    </row>
    <row r="19" spans="1:34" x14ac:dyDescent="0.25">
      <c r="A19" s="33">
        <v>144</v>
      </c>
      <c r="B19" s="24"/>
      <c r="C19" s="25"/>
      <c r="E19" s="22"/>
      <c r="F19" s="22"/>
      <c r="G19" s="22"/>
      <c r="H19" s="22"/>
      <c r="I19" s="22"/>
      <c r="J19" s="22"/>
      <c r="K19" s="22"/>
      <c r="L19" s="22"/>
      <c r="M19" s="27" t="s">
        <v>95</v>
      </c>
      <c r="N19" s="4">
        <v>100</v>
      </c>
      <c r="O19" s="5">
        <v>0.01</v>
      </c>
      <c r="P19" s="34"/>
      <c r="Q19" s="72"/>
      <c r="R19" s="22"/>
      <c r="S19" s="22"/>
      <c r="T19" s="26">
        <v>9.9474954605102539</v>
      </c>
      <c r="U19" s="9">
        <v>0.17611000000000002</v>
      </c>
      <c r="V19" s="9">
        <v>1</v>
      </c>
      <c r="W19" s="9">
        <v>1.751853425550461</v>
      </c>
      <c r="X19" s="9">
        <v>0</v>
      </c>
      <c r="Y19" s="14">
        <v>0</v>
      </c>
      <c r="Z19" s="9">
        <f t="shared" si="0"/>
        <v>1.751853425550461</v>
      </c>
      <c r="AA19" s="35"/>
      <c r="AC19" s="3">
        <v>51.490739694370113</v>
      </c>
      <c r="AD19" s="36" t="s">
        <v>120</v>
      </c>
      <c r="AE19" s="3">
        <v>7.8774305113554011</v>
      </c>
      <c r="AF19" s="36" t="s">
        <v>120</v>
      </c>
      <c r="AG19" s="70"/>
      <c r="AH19" s="69"/>
    </row>
    <row r="20" spans="1:34" x14ac:dyDescent="0.25">
      <c r="A20" s="33">
        <v>145</v>
      </c>
      <c r="B20" s="24"/>
      <c r="C20" s="25"/>
      <c r="E20" s="22"/>
      <c r="F20" s="22"/>
      <c r="G20" s="22"/>
      <c r="H20" s="22"/>
      <c r="I20" s="22"/>
      <c r="J20" s="22"/>
      <c r="K20" s="22"/>
      <c r="L20" s="22"/>
      <c r="M20" s="38"/>
      <c r="N20" s="4">
        <v>110</v>
      </c>
      <c r="O20" s="45">
        <v>0.01</v>
      </c>
      <c r="P20" s="34"/>
      <c r="Q20" s="72"/>
      <c r="R20" s="22"/>
      <c r="S20" s="22"/>
      <c r="T20" s="26">
        <v>8.2142820358276367</v>
      </c>
      <c r="U20" s="9">
        <v>0.17611000000000002</v>
      </c>
      <c r="V20" s="9">
        <v>0.94235583711394277</v>
      </c>
      <c r="W20" s="9">
        <v>1.363228171281236</v>
      </c>
      <c r="X20" s="9">
        <v>0</v>
      </c>
      <c r="Y20" s="14">
        <v>0</v>
      </c>
      <c r="Z20" s="9">
        <f t="shared" si="0"/>
        <v>1.363228171281236</v>
      </c>
      <c r="AA20" s="35"/>
      <c r="AC20" s="3">
        <v>52.853967865651349</v>
      </c>
      <c r="AD20" s="36" t="s">
        <v>120</v>
      </c>
      <c r="AE20" s="3">
        <v>9.2406586826366368</v>
      </c>
      <c r="AF20" s="36" t="s">
        <v>120</v>
      </c>
      <c r="AG20" s="70"/>
      <c r="AH20" s="69"/>
    </row>
    <row r="21" spans="1:34" x14ac:dyDescent="0.25">
      <c r="A21" s="33">
        <v>146</v>
      </c>
      <c r="B21" s="24"/>
      <c r="C21" s="25"/>
      <c r="E21" s="22"/>
      <c r="F21" s="22"/>
      <c r="G21" s="22"/>
      <c r="H21" s="22"/>
      <c r="I21" s="22"/>
      <c r="J21" s="22"/>
      <c r="K21" s="22"/>
      <c r="L21" s="22"/>
      <c r="M21" s="38"/>
      <c r="N21" s="4">
        <v>120</v>
      </c>
      <c r="O21" s="5">
        <v>0.01</v>
      </c>
      <c r="P21" s="34"/>
      <c r="Q21" s="72"/>
      <c r="R21" s="22"/>
      <c r="S21" s="22"/>
      <c r="T21" s="26">
        <v>6.1705784797668457</v>
      </c>
      <c r="U21" s="9">
        <v>0.17611000000000002</v>
      </c>
      <c r="V21" s="9">
        <v>0.83520609369600562</v>
      </c>
      <c r="W21" s="9">
        <v>0.90761894315807645</v>
      </c>
      <c r="X21" s="9">
        <v>0</v>
      </c>
      <c r="Y21" s="14">
        <v>0</v>
      </c>
      <c r="Z21" s="9">
        <f t="shared" si="0"/>
        <v>0.90761894315807645</v>
      </c>
      <c r="AA21" s="35"/>
      <c r="AC21" s="3">
        <v>53.761586808809426</v>
      </c>
      <c r="AD21" s="36" t="s">
        <v>120</v>
      </c>
      <c r="AE21" s="3">
        <v>10.148277625794714</v>
      </c>
      <c r="AF21" s="36" t="s">
        <v>120</v>
      </c>
      <c r="AG21" s="70"/>
      <c r="AH21" s="69"/>
    </row>
    <row r="22" spans="1:34" x14ac:dyDescent="0.25">
      <c r="A22" s="33">
        <v>147</v>
      </c>
      <c r="B22" s="24"/>
      <c r="C22" s="25"/>
      <c r="E22" s="22"/>
      <c r="F22" s="22"/>
      <c r="G22" s="22"/>
      <c r="H22" s="22"/>
      <c r="I22" s="22"/>
      <c r="J22" s="22"/>
      <c r="K22" s="22"/>
      <c r="L22" s="22"/>
      <c r="M22" s="25"/>
      <c r="N22" s="4">
        <v>130</v>
      </c>
      <c r="O22" s="5">
        <v>1.6E-2</v>
      </c>
      <c r="P22" s="34"/>
      <c r="Q22" s="72"/>
      <c r="R22" s="22"/>
      <c r="S22" s="22"/>
      <c r="T22" s="26">
        <v>9.218876838684082</v>
      </c>
      <c r="U22" s="9">
        <v>0.18277600000000002</v>
      </c>
      <c r="V22" s="9">
        <v>0.80676876466525105</v>
      </c>
      <c r="W22" s="9">
        <v>1.359396843389725</v>
      </c>
      <c r="X22" s="9">
        <v>0</v>
      </c>
      <c r="Y22" s="14">
        <v>0</v>
      </c>
      <c r="Z22" s="9">
        <f t="shared" si="0"/>
        <v>1.359396843389725</v>
      </c>
      <c r="AA22" s="35"/>
      <c r="AC22" s="3">
        <v>55.120983652199151</v>
      </c>
      <c r="AD22" s="36" t="s">
        <v>120</v>
      </c>
      <c r="AE22" s="3">
        <v>11.507674469184439</v>
      </c>
      <c r="AF22" s="36" t="s">
        <v>120</v>
      </c>
      <c r="AG22" s="70"/>
      <c r="AH22" s="69"/>
    </row>
    <row r="23" spans="1:34" x14ac:dyDescent="0.25">
      <c r="A23" s="33">
        <v>148</v>
      </c>
      <c r="B23" s="24"/>
      <c r="C23" s="25"/>
      <c r="E23" s="22"/>
      <c r="F23" s="22"/>
      <c r="G23" s="22"/>
      <c r="H23" s="22"/>
      <c r="I23" s="22"/>
      <c r="J23" s="22"/>
      <c r="K23" s="22"/>
      <c r="L23" s="22"/>
      <c r="M23" s="27" t="s">
        <v>96</v>
      </c>
      <c r="N23" s="4">
        <v>140</v>
      </c>
      <c r="O23" s="5">
        <v>0.02</v>
      </c>
      <c r="P23" s="34"/>
      <c r="Q23" s="72"/>
      <c r="R23" s="22"/>
      <c r="S23" s="22"/>
      <c r="T23" s="26">
        <v>11.088203430175781</v>
      </c>
      <c r="U23" s="9">
        <v>0.18722</v>
      </c>
      <c r="V23" s="9">
        <v>0.7232420615177515</v>
      </c>
      <c r="W23" s="9">
        <v>1.501402385201537</v>
      </c>
      <c r="X23" s="9">
        <v>0</v>
      </c>
      <c r="Y23" s="14">
        <v>0</v>
      </c>
      <c r="Z23" s="9">
        <f t="shared" si="0"/>
        <v>1.501402385201537</v>
      </c>
      <c r="AA23" s="35"/>
      <c r="AC23" s="3">
        <v>56.622386037400688</v>
      </c>
      <c r="AD23" s="36" t="s">
        <v>120</v>
      </c>
      <c r="AE23" s="3">
        <v>13.009076854385976</v>
      </c>
      <c r="AF23" s="36" t="s">
        <v>120</v>
      </c>
      <c r="AG23" s="70"/>
      <c r="AH23" s="69"/>
    </row>
    <row r="24" spans="1:34" x14ac:dyDescent="0.25">
      <c r="A24" s="33">
        <v>149</v>
      </c>
      <c r="B24" s="24"/>
      <c r="C24" s="25"/>
      <c r="E24" s="22"/>
      <c r="F24" s="22"/>
      <c r="G24" s="22"/>
      <c r="H24" s="22"/>
      <c r="I24" s="22"/>
      <c r="J24" s="22"/>
      <c r="K24" s="22"/>
      <c r="L24" s="22"/>
      <c r="M24" s="25"/>
      <c r="N24" s="4">
        <v>150</v>
      </c>
      <c r="O24" s="5">
        <v>0.02</v>
      </c>
      <c r="P24" s="34"/>
      <c r="Q24" s="72"/>
      <c r="R24" s="22"/>
      <c r="S24" s="22"/>
      <c r="T24" s="26">
        <v>9.2688980102539062</v>
      </c>
      <c r="U24" s="9">
        <v>0.18722</v>
      </c>
      <c r="V24" s="9">
        <v>0.63272065925791832</v>
      </c>
      <c r="W24" s="9">
        <v>1.0979747666702238</v>
      </c>
      <c r="X24" s="9">
        <v>0</v>
      </c>
      <c r="Y24" s="14">
        <v>0</v>
      </c>
      <c r="Z24" s="9">
        <f t="shared" si="0"/>
        <v>1.0979747666702238</v>
      </c>
      <c r="AA24" s="35"/>
      <c r="AC24" s="3">
        <v>57.720360804070914</v>
      </c>
      <c r="AD24" s="36" t="s">
        <v>120</v>
      </c>
      <c r="AE24" s="3">
        <v>14.107051621056199</v>
      </c>
      <c r="AF24" s="36" t="s">
        <v>120</v>
      </c>
      <c r="AG24" s="70"/>
      <c r="AH24" s="69"/>
    </row>
    <row r="25" spans="1:34" x14ac:dyDescent="0.25">
      <c r="A25" s="33">
        <v>150</v>
      </c>
      <c r="B25" s="24"/>
      <c r="C25" s="25"/>
      <c r="E25" s="22"/>
      <c r="F25" s="22"/>
      <c r="G25" s="22"/>
      <c r="H25" s="22"/>
      <c r="I25" s="22"/>
      <c r="J25" s="22"/>
      <c r="K25" s="22"/>
      <c r="L25" s="22"/>
      <c r="M25" s="25"/>
      <c r="N25" s="4">
        <v>160</v>
      </c>
      <c r="O25" s="5">
        <v>0.03</v>
      </c>
      <c r="P25" s="34"/>
      <c r="Q25" s="72"/>
      <c r="R25" s="22"/>
      <c r="S25" s="22"/>
      <c r="T25" s="26">
        <v>7.3790497779846191</v>
      </c>
      <c r="U25" s="9">
        <v>0.19833000000000001</v>
      </c>
      <c r="V25" s="9">
        <v>0.59918247660376656</v>
      </c>
      <c r="W25" s="9">
        <v>0.87689573066506421</v>
      </c>
      <c r="X25" s="9">
        <v>0</v>
      </c>
      <c r="Y25" s="14">
        <v>0</v>
      </c>
      <c r="Z25" s="9">
        <f t="shared" si="0"/>
        <v>0.87689573066506421</v>
      </c>
      <c r="AA25" s="35"/>
      <c r="AC25" s="3">
        <v>58.597256534735976</v>
      </c>
      <c r="AD25" s="36" t="s">
        <v>120</v>
      </c>
      <c r="AE25" s="3">
        <v>14.983947351721262</v>
      </c>
      <c r="AF25" s="36" t="s">
        <v>120</v>
      </c>
      <c r="AG25" s="70"/>
      <c r="AH25" s="69"/>
    </row>
    <row r="26" spans="1:34" x14ac:dyDescent="0.25">
      <c r="A26" s="33">
        <v>151</v>
      </c>
      <c r="B26" s="24"/>
      <c r="C26" s="25"/>
      <c r="E26" s="22"/>
      <c r="F26" s="22"/>
      <c r="G26" s="22"/>
      <c r="H26" s="22"/>
      <c r="I26" s="22"/>
      <c r="J26" s="22"/>
      <c r="K26" s="22"/>
      <c r="L26" s="22"/>
      <c r="M26" s="37"/>
      <c r="N26" s="4">
        <v>170</v>
      </c>
      <c r="O26" s="5">
        <v>0.03</v>
      </c>
      <c r="P26" s="34"/>
      <c r="Q26" s="72"/>
      <c r="R26" s="22"/>
      <c r="S26" s="22"/>
      <c r="T26" s="26">
        <v>7.4908833503723145</v>
      </c>
      <c r="U26" s="9">
        <v>0.19833000000000001</v>
      </c>
      <c r="V26" s="9">
        <v>0.59337648343573957</v>
      </c>
      <c r="W26" s="9">
        <v>0.88155979764039805</v>
      </c>
      <c r="X26" s="9">
        <v>0</v>
      </c>
      <c r="Y26" s="14">
        <v>0</v>
      </c>
      <c r="Z26" s="9">
        <f t="shared" si="0"/>
        <v>0.88155979764039805</v>
      </c>
      <c r="AA26" s="35"/>
      <c r="AC26" s="3">
        <v>59.478816332376375</v>
      </c>
      <c r="AD26" s="36" t="s">
        <v>120</v>
      </c>
      <c r="AE26" s="3">
        <v>15.86550714936166</v>
      </c>
      <c r="AF26" s="36" t="s">
        <v>120</v>
      </c>
      <c r="AG26" s="70"/>
      <c r="AH26" s="69"/>
    </row>
    <row r="27" spans="1:34" x14ac:dyDescent="0.25">
      <c r="A27" s="33">
        <v>152</v>
      </c>
      <c r="B27" s="24"/>
      <c r="C27" s="25"/>
      <c r="E27" s="22"/>
      <c r="F27" s="22"/>
      <c r="G27" s="22"/>
      <c r="H27" s="22"/>
      <c r="I27" s="22"/>
      <c r="J27" s="22"/>
      <c r="K27" s="22"/>
      <c r="L27" s="22"/>
      <c r="M27" s="25"/>
      <c r="N27" s="4">
        <v>180</v>
      </c>
      <c r="O27" s="5">
        <v>0.03</v>
      </c>
      <c r="P27" s="34"/>
      <c r="Q27" s="72"/>
      <c r="R27" s="22"/>
      <c r="S27" s="22"/>
      <c r="T27" s="26">
        <v>7.0668754577636719</v>
      </c>
      <c r="U27" s="9">
        <v>0.19833000000000001</v>
      </c>
      <c r="V27" s="9">
        <v>0.5876969556569448</v>
      </c>
      <c r="W27" s="9">
        <v>0.82370042591536496</v>
      </c>
      <c r="X27" s="9">
        <v>0</v>
      </c>
      <c r="Y27" s="14">
        <v>0</v>
      </c>
      <c r="Z27" s="9">
        <f t="shared" si="0"/>
        <v>0.82370042591536496</v>
      </c>
      <c r="AA27" s="35"/>
      <c r="AC27" s="3">
        <v>60.302516758291738</v>
      </c>
      <c r="AD27" s="36" t="s">
        <v>120</v>
      </c>
      <c r="AE27" s="3">
        <v>16.689207575277024</v>
      </c>
      <c r="AF27" s="36" t="s">
        <v>120</v>
      </c>
      <c r="AG27" s="70"/>
      <c r="AH27" s="69"/>
    </row>
    <row r="28" spans="1:34" x14ac:dyDescent="0.25">
      <c r="A28" s="33">
        <v>153</v>
      </c>
      <c r="B28" s="24"/>
      <c r="C28" s="25"/>
      <c r="E28" s="22"/>
      <c r="F28" s="22"/>
      <c r="G28" s="22"/>
      <c r="H28" s="22"/>
      <c r="I28" s="22"/>
      <c r="J28" s="22"/>
      <c r="K28" s="22"/>
      <c r="L28" s="22"/>
      <c r="M28" s="25"/>
      <c r="N28" s="4">
        <v>190</v>
      </c>
      <c r="O28" s="5">
        <v>0.04</v>
      </c>
      <c r="P28" s="34"/>
      <c r="Q28" s="72"/>
      <c r="R28" s="22"/>
      <c r="S28" s="22"/>
      <c r="T28" s="26">
        <v>5.1581296920776367</v>
      </c>
      <c r="U28" s="9">
        <v>0.20944000000000002</v>
      </c>
      <c r="V28" s="9">
        <v>0.58824647480546099</v>
      </c>
      <c r="W28" s="9">
        <v>0.63549365676989589</v>
      </c>
      <c r="X28" s="9">
        <v>0</v>
      </c>
      <c r="Y28" s="14">
        <v>0</v>
      </c>
      <c r="Z28" s="9">
        <f t="shared" si="0"/>
        <v>0.63549365676989589</v>
      </c>
      <c r="AA28" s="35"/>
      <c r="AC28" s="3">
        <v>60.938010415061633</v>
      </c>
      <c r="AD28" s="36" t="s">
        <v>120</v>
      </c>
      <c r="AE28" s="3">
        <v>17.32470123204692</v>
      </c>
      <c r="AF28" s="36" t="s">
        <v>120</v>
      </c>
      <c r="AG28" s="70"/>
      <c r="AH28" s="69"/>
    </row>
    <row r="29" spans="1:34" x14ac:dyDescent="0.25">
      <c r="A29" s="33">
        <v>154</v>
      </c>
      <c r="B29" s="24"/>
      <c r="C29" s="25"/>
      <c r="E29" s="22"/>
      <c r="F29" s="22"/>
      <c r="G29" s="22"/>
      <c r="H29" s="22"/>
      <c r="I29" s="22"/>
      <c r="J29" s="22"/>
      <c r="K29" s="22"/>
      <c r="L29" s="22"/>
      <c r="M29" s="25"/>
      <c r="N29" s="4">
        <v>200</v>
      </c>
      <c r="O29" s="5">
        <v>0.04</v>
      </c>
      <c r="P29" s="34"/>
      <c r="Q29" s="72"/>
      <c r="R29" s="22"/>
      <c r="S29" s="22"/>
      <c r="T29" s="26">
        <v>4.393186092376709</v>
      </c>
      <c r="U29" s="9">
        <v>0.20944000000000002</v>
      </c>
      <c r="V29" s="9">
        <v>0.60629855827947254</v>
      </c>
      <c r="W29" s="9">
        <v>0.55786069661222559</v>
      </c>
      <c r="X29" s="9">
        <v>0</v>
      </c>
      <c r="Y29" s="14">
        <v>0</v>
      </c>
      <c r="Z29" s="9">
        <f t="shared" si="0"/>
        <v>0.55786069661222559</v>
      </c>
      <c r="AA29" s="35"/>
      <c r="AC29" s="3">
        <v>61.495871111673857</v>
      </c>
      <c r="AD29" s="36" t="s">
        <v>120</v>
      </c>
      <c r="AE29" s="3">
        <v>17.882561928659147</v>
      </c>
      <c r="AF29" s="36" t="s">
        <v>120</v>
      </c>
      <c r="AG29" s="70"/>
      <c r="AH29" s="69"/>
    </row>
    <row r="30" spans="1:34" x14ac:dyDescent="0.25">
      <c r="A30" s="33">
        <v>155</v>
      </c>
      <c r="B30" s="24"/>
      <c r="C30" s="25"/>
      <c r="E30" s="22"/>
      <c r="F30" s="22"/>
      <c r="G30" s="22"/>
      <c r="H30" s="22"/>
      <c r="I30" s="22"/>
      <c r="J30" s="22"/>
      <c r="K30" s="22"/>
      <c r="L30" s="22"/>
      <c r="M30" s="75" t="s">
        <v>97</v>
      </c>
      <c r="N30" s="4">
        <v>210</v>
      </c>
      <c r="O30" s="5">
        <v>0.04</v>
      </c>
      <c r="P30" s="34"/>
      <c r="Q30" s="72"/>
      <c r="R30" s="22"/>
      <c r="S30" s="22"/>
      <c r="T30" s="26">
        <v>7.397430419921875</v>
      </c>
      <c r="U30" s="9">
        <v>0.20944000000000002</v>
      </c>
      <c r="V30" s="9">
        <v>0.62963310324956745</v>
      </c>
      <c r="W30" s="9">
        <v>0.97550179142734772</v>
      </c>
      <c r="X30" s="9">
        <v>0</v>
      </c>
      <c r="Y30" s="14">
        <v>0</v>
      </c>
      <c r="Z30" s="9">
        <f t="shared" si="0"/>
        <v>0.97550179142734772</v>
      </c>
      <c r="AA30" s="35"/>
      <c r="AC30" s="3">
        <v>62.471372903101205</v>
      </c>
      <c r="AD30" s="36" t="s">
        <v>120</v>
      </c>
      <c r="AE30" s="3">
        <v>18.858063720086495</v>
      </c>
      <c r="AF30" s="36" t="s">
        <v>120</v>
      </c>
      <c r="AG30" s="70"/>
      <c r="AH30" s="69"/>
    </row>
    <row r="31" spans="1:34" x14ac:dyDescent="0.25">
      <c r="A31" s="33">
        <v>156</v>
      </c>
      <c r="B31" s="24"/>
      <c r="C31" s="25"/>
      <c r="E31" s="22"/>
      <c r="F31" s="22"/>
      <c r="G31" s="22"/>
      <c r="H31" s="22"/>
      <c r="I31" s="22"/>
      <c r="J31" s="22"/>
      <c r="K31" s="22"/>
      <c r="L31" s="22"/>
      <c r="M31" s="25"/>
      <c r="N31" s="4">
        <v>220</v>
      </c>
      <c r="O31" s="5">
        <v>0.05</v>
      </c>
      <c r="P31" s="34"/>
      <c r="Q31" s="72"/>
      <c r="R31" s="22"/>
      <c r="S31" s="22"/>
      <c r="T31" s="26">
        <v>7.7348494529724121</v>
      </c>
      <c r="U31" s="9">
        <v>0.22055000000000002</v>
      </c>
      <c r="V31" s="9">
        <v>0.61536366306572932</v>
      </c>
      <c r="W31" s="9">
        <v>1.049761824292426</v>
      </c>
      <c r="X31" s="9">
        <v>0</v>
      </c>
      <c r="Y31" s="14">
        <v>0</v>
      </c>
      <c r="Z31" s="9">
        <f t="shared" si="0"/>
        <v>1.049761824292426</v>
      </c>
      <c r="AA31" s="35"/>
      <c r="AC31" s="3">
        <v>63.52113472739363</v>
      </c>
      <c r="AD31" s="36" t="s">
        <v>120</v>
      </c>
      <c r="AE31" s="3">
        <v>19.90782554437892</v>
      </c>
      <c r="AF31" s="36" t="s">
        <v>120</v>
      </c>
      <c r="AG31" s="70"/>
      <c r="AH31" s="69"/>
    </row>
    <row r="32" spans="1:34" x14ac:dyDescent="0.25">
      <c r="A32" s="33">
        <v>157</v>
      </c>
      <c r="B32" s="20">
        <v>2</v>
      </c>
      <c r="C32" s="25"/>
      <c r="E32" s="22"/>
      <c r="F32" s="22"/>
      <c r="G32" s="22"/>
      <c r="H32" s="22"/>
      <c r="I32" s="22"/>
      <c r="J32" s="22"/>
      <c r="K32" s="22"/>
      <c r="L32" s="22"/>
      <c r="M32" s="37"/>
      <c r="N32" s="4">
        <v>230</v>
      </c>
      <c r="O32" s="5">
        <v>0.05</v>
      </c>
      <c r="P32" s="34"/>
      <c r="Q32" s="72"/>
      <c r="R32" s="22"/>
      <c r="S32" s="22"/>
      <c r="T32" s="26">
        <v>7.6105990409851074</v>
      </c>
      <c r="U32" s="9">
        <v>0.22055000000000002</v>
      </c>
      <c r="V32" s="9">
        <v>0.59621155868986853</v>
      </c>
      <c r="W32" s="9">
        <v>1.0007516056078911</v>
      </c>
      <c r="X32" s="9">
        <v>1.4249999999999998</v>
      </c>
      <c r="Y32" s="14">
        <v>0</v>
      </c>
      <c r="Z32" s="9">
        <f t="shared" si="0"/>
        <v>2.4257516056078909</v>
      </c>
      <c r="AA32" s="35"/>
      <c r="AC32" s="3">
        <v>63.946886333001515</v>
      </c>
      <c r="AD32" s="36" t="s">
        <v>120</v>
      </c>
      <c r="AE32" s="3">
        <v>20.333577149986812</v>
      </c>
      <c r="AF32" s="36" t="s">
        <v>120</v>
      </c>
      <c r="AG32" s="70"/>
      <c r="AH32" s="69"/>
    </row>
    <row r="33" spans="1:34" x14ac:dyDescent="0.25">
      <c r="A33" s="33">
        <v>158</v>
      </c>
      <c r="B33" s="24"/>
      <c r="C33" s="25"/>
      <c r="E33" s="22"/>
      <c r="F33" s="22"/>
      <c r="G33" s="22"/>
      <c r="H33" s="22"/>
      <c r="I33" s="22"/>
      <c r="J33" s="22"/>
      <c r="K33" s="22"/>
      <c r="L33" s="22"/>
      <c r="M33" s="25"/>
      <c r="N33" s="4">
        <v>240</v>
      </c>
      <c r="O33" s="5">
        <v>0.06</v>
      </c>
      <c r="P33" s="34"/>
      <c r="Q33" s="72"/>
      <c r="R33" s="22"/>
      <c r="S33" s="22"/>
      <c r="T33" s="26">
        <v>6.9144206047058105</v>
      </c>
      <c r="U33" s="9">
        <v>0.23166000000000003</v>
      </c>
      <c r="V33" s="9">
        <v>0.62752282815751137</v>
      </c>
      <c r="W33" s="9">
        <v>1.0051627260182519</v>
      </c>
      <c r="X33" s="9">
        <v>0</v>
      </c>
      <c r="Y33" s="14">
        <v>0</v>
      </c>
      <c r="Z33" s="9">
        <f t="shared" si="0"/>
        <v>1.0051627260182519</v>
      </c>
      <c r="AA33" s="35"/>
      <c r="AC33" s="3">
        <v>64.952049059019771</v>
      </c>
      <c r="AD33" s="36" t="s">
        <v>120</v>
      </c>
      <c r="AE33" s="3">
        <v>21.338739876005064</v>
      </c>
      <c r="AF33" s="36" t="s">
        <v>120</v>
      </c>
      <c r="AG33" s="70"/>
      <c r="AH33" s="69"/>
    </row>
    <row r="34" spans="1:34" x14ac:dyDescent="0.25">
      <c r="A34" s="33">
        <v>159</v>
      </c>
      <c r="B34" s="24"/>
      <c r="C34" s="25"/>
      <c r="E34" s="26">
        <v>17.424999999999997</v>
      </c>
      <c r="F34" s="26">
        <v>16.570767209089876</v>
      </c>
      <c r="G34" s="26">
        <v>18.240840017636877</v>
      </c>
      <c r="H34" s="26">
        <v>16.95029166780915</v>
      </c>
      <c r="I34" s="26">
        <v>18.412150954539403</v>
      </c>
      <c r="J34" s="26">
        <v>17.591362702549056</v>
      </c>
      <c r="K34" s="26">
        <v>21.028450216637154</v>
      </c>
      <c r="L34" s="22"/>
      <c r="M34" s="37"/>
      <c r="N34" s="4">
        <v>250</v>
      </c>
      <c r="O34" s="5">
        <v>0.06</v>
      </c>
      <c r="P34" s="34"/>
      <c r="Q34" s="72"/>
      <c r="R34" s="22"/>
      <c r="S34" s="22"/>
      <c r="T34" s="26">
        <v>6.0344891548156738</v>
      </c>
      <c r="U34" s="9">
        <v>0.23166000000000003</v>
      </c>
      <c r="V34" s="9">
        <v>0.61273517832381541</v>
      </c>
      <c r="W34" s="9">
        <v>0.85657299401358855</v>
      </c>
      <c r="X34" s="9">
        <v>0</v>
      </c>
      <c r="Y34" s="14">
        <v>0</v>
      </c>
      <c r="Z34" s="9">
        <f t="shared" si="0"/>
        <v>0.85657299401358855</v>
      </c>
      <c r="AA34" s="35"/>
      <c r="AC34" s="3">
        <v>65.808622053033361</v>
      </c>
      <c r="AD34" s="26">
        <v>54.203538939634129</v>
      </c>
      <c r="AE34" s="3">
        <v>22.195312870018654</v>
      </c>
      <c r="AF34" s="26">
        <v>16.216620849432573</v>
      </c>
      <c r="AG34" s="70"/>
      <c r="AH34" s="69"/>
    </row>
    <row r="35" spans="1:34" x14ac:dyDescent="0.25">
      <c r="A35" s="33">
        <v>160</v>
      </c>
      <c r="B35" s="24"/>
      <c r="C35" s="25"/>
      <c r="E35" s="22"/>
      <c r="F35" s="22"/>
      <c r="G35" s="22"/>
      <c r="H35" s="22"/>
      <c r="I35" s="22"/>
      <c r="J35" s="22"/>
      <c r="K35" s="22"/>
      <c r="L35" s="22"/>
      <c r="M35" s="25"/>
      <c r="N35" s="4">
        <v>260</v>
      </c>
      <c r="O35" s="5">
        <v>7.0000000000000007E-2</v>
      </c>
      <c r="P35" s="34"/>
      <c r="Q35" s="72"/>
      <c r="R35" s="22"/>
      <c r="S35" s="22"/>
      <c r="T35" s="26">
        <v>7.3984627723693848</v>
      </c>
      <c r="U35" s="9">
        <v>0.24277000000000004</v>
      </c>
      <c r="V35" s="9">
        <v>0.6098320044952138</v>
      </c>
      <c r="W35" s="9">
        <v>1.0953343915276981</v>
      </c>
      <c r="X35" s="9">
        <v>0</v>
      </c>
      <c r="Y35" s="14">
        <v>0</v>
      </c>
      <c r="Z35" s="9">
        <f t="shared" si="0"/>
        <v>1.0953343915276981</v>
      </c>
      <c r="AA35" s="35"/>
      <c r="AC35" s="3">
        <v>66.903956444561061</v>
      </c>
      <c r="AD35" s="36" t="s">
        <v>120</v>
      </c>
      <c r="AE35" s="3">
        <v>23.290647261546351</v>
      </c>
      <c r="AF35" s="36" t="s">
        <v>120</v>
      </c>
      <c r="AG35" s="70"/>
      <c r="AH35" s="69"/>
    </row>
    <row r="36" spans="1:34" x14ac:dyDescent="0.25">
      <c r="A36" s="33">
        <v>161</v>
      </c>
      <c r="B36" s="24"/>
      <c r="C36" s="25"/>
      <c r="E36" s="22"/>
      <c r="F36" s="22"/>
      <c r="G36" s="22"/>
      <c r="H36" s="22"/>
      <c r="I36" s="22"/>
      <c r="J36" s="22"/>
      <c r="K36" s="22"/>
      <c r="L36" s="23"/>
      <c r="M36" s="25"/>
      <c r="N36" s="4">
        <v>275</v>
      </c>
      <c r="O36" s="45">
        <v>7.0000000000000007E-2</v>
      </c>
      <c r="P36" s="34"/>
      <c r="Q36" s="72"/>
      <c r="R36" s="22"/>
      <c r="S36" s="23"/>
      <c r="T36" s="41">
        <v>7.913029670715332</v>
      </c>
      <c r="U36" s="9">
        <v>0.24277000000000004</v>
      </c>
      <c r="V36" s="9">
        <v>0.61890431823285008</v>
      </c>
      <c r="W36" s="9">
        <v>1.1889437968493168</v>
      </c>
      <c r="X36" s="9">
        <v>0</v>
      </c>
      <c r="Y36" s="14">
        <v>0</v>
      </c>
      <c r="Z36" s="9">
        <f t="shared" si="0"/>
        <v>1.1889437968493168</v>
      </c>
      <c r="AA36" s="35"/>
      <c r="AC36" s="3">
        <v>68.092900241410376</v>
      </c>
      <c r="AD36" s="36" t="s">
        <v>120</v>
      </c>
      <c r="AE36" s="3">
        <v>24.479591058395666</v>
      </c>
      <c r="AF36" s="36" t="s">
        <v>120</v>
      </c>
      <c r="AG36" s="70"/>
      <c r="AH36" s="69"/>
    </row>
    <row r="37" spans="1:34" x14ac:dyDescent="0.25">
      <c r="A37" s="33">
        <v>162</v>
      </c>
      <c r="B37" s="20">
        <v>37</v>
      </c>
      <c r="C37" s="21">
        <v>6</v>
      </c>
      <c r="E37" s="22"/>
      <c r="F37" s="22"/>
      <c r="G37" s="22"/>
      <c r="H37" s="22"/>
      <c r="I37" s="22"/>
      <c r="J37" s="22"/>
      <c r="K37" s="22"/>
      <c r="L37" s="22"/>
      <c r="M37" s="75" t="s">
        <v>152</v>
      </c>
      <c r="N37" s="4">
        <v>290</v>
      </c>
      <c r="O37" s="5">
        <v>0.08</v>
      </c>
      <c r="P37" s="34"/>
      <c r="Q37" s="79">
        <v>25</v>
      </c>
      <c r="R37" s="22"/>
      <c r="S37" s="22"/>
      <c r="T37" s="26">
        <v>5.2009406089782715</v>
      </c>
      <c r="U37" s="9">
        <v>0.25388000000000005</v>
      </c>
      <c r="V37" s="9">
        <v>0.62095011345732953</v>
      </c>
      <c r="W37" s="9">
        <v>0.81991172099304466</v>
      </c>
      <c r="X37" s="9">
        <v>4.3810288879852273</v>
      </c>
      <c r="Y37" s="14">
        <v>0</v>
      </c>
      <c r="Z37" s="9">
        <f t="shared" si="0"/>
        <v>5.2009406089782715</v>
      </c>
      <c r="AA37" s="35"/>
      <c r="AC37" s="3">
        <v>36.285082346655855</v>
      </c>
      <c r="AD37" s="36" t="s">
        <v>120</v>
      </c>
      <c r="AE37" s="3">
        <v>0</v>
      </c>
      <c r="AF37" s="36" t="s">
        <v>120</v>
      </c>
      <c r="AG37" s="70"/>
      <c r="AH37" s="69"/>
    </row>
    <row r="38" spans="1:34" x14ac:dyDescent="0.25">
      <c r="A38" s="33">
        <v>163</v>
      </c>
      <c r="B38" s="20">
        <v>27</v>
      </c>
      <c r="C38" s="25"/>
      <c r="E38" s="22"/>
      <c r="F38" s="22"/>
      <c r="G38" s="22"/>
      <c r="H38" s="22"/>
      <c r="I38" s="22"/>
      <c r="J38" s="22"/>
      <c r="K38" s="22"/>
      <c r="L38" s="24"/>
      <c r="M38" s="25"/>
      <c r="N38" s="4">
        <v>305</v>
      </c>
      <c r="O38" s="5">
        <v>0.08</v>
      </c>
      <c r="P38" s="34"/>
      <c r="Q38" s="72"/>
      <c r="R38" s="22"/>
      <c r="S38" s="24"/>
      <c r="T38" s="42">
        <v>6.2227706909179687</v>
      </c>
      <c r="U38" s="9">
        <v>0.25388000000000005</v>
      </c>
      <c r="V38" s="9">
        <v>1</v>
      </c>
      <c r="W38" s="9">
        <v>1.5798370230102543</v>
      </c>
      <c r="X38" s="9">
        <v>4.6429336679077142</v>
      </c>
      <c r="Y38" s="14">
        <v>0</v>
      </c>
      <c r="Z38" s="9">
        <f t="shared" si="0"/>
        <v>6.2227706909179687</v>
      </c>
      <c r="AA38" s="35"/>
      <c r="AC38" s="3">
        <v>15.507853037573824</v>
      </c>
      <c r="AD38" s="36" t="s">
        <v>120</v>
      </c>
      <c r="AE38" s="3">
        <v>0</v>
      </c>
      <c r="AF38" s="36" t="s">
        <v>120</v>
      </c>
      <c r="AG38" s="70"/>
      <c r="AH38" s="69"/>
    </row>
    <row r="39" spans="1:34" x14ac:dyDescent="0.25">
      <c r="A39" s="33">
        <v>164</v>
      </c>
      <c r="B39" s="20">
        <v>7</v>
      </c>
      <c r="C39" s="25"/>
      <c r="E39" s="22"/>
      <c r="F39" s="22"/>
      <c r="G39" s="22"/>
      <c r="H39" s="22"/>
      <c r="I39" s="22"/>
      <c r="J39" s="22"/>
      <c r="K39" s="22"/>
      <c r="L39" s="22"/>
      <c r="M39" s="25"/>
      <c r="N39" s="4">
        <v>320</v>
      </c>
      <c r="O39" s="5">
        <v>0.09</v>
      </c>
      <c r="P39" s="34"/>
      <c r="Q39" s="72"/>
      <c r="R39" s="22"/>
      <c r="S39" s="22"/>
      <c r="T39" s="26">
        <v>2.5143368244171143</v>
      </c>
      <c r="U39" s="9">
        <v>0.26499</v>
      </c>
      <c r="V39" s="9">
        <v>1</v>
      </c>
      <c r="W39" s="9">
        <v>0.66627411510229106</v>
      </c>
      <c r="X39" s="9">
        <v>1.8480627093148232</v>
      </c>
      <c r="Y39" s="14">
        <v>0</v>
      </c>
      <c r="Z39" s="9">
        <f t="shared" si="0"/>
        <v>2.5143368244171143</v>
      </c>
      <c r="AA39" s="35"/>
      <c r="AC39" s="3">
        <v>11.156756194083226</v>
      </c>
      <c r="AD39" s="36" t="s">
        <v>120</v>
      </c>
      <c r="AE39" s="3">
        <v>0</v>
      </c>
      <c r="AF39" s="36" t="s">
        <v>120</v>
      </c>
      <c r="AG39" s="70"/>
      <c r="AH39" s="69"/>
    </row>
    <row r="40" spans="1:34" x14ac:dyDescent="0.25">
      <c r="A40" s="33">
        <v>165</v>
      </c>
      <c r="B40" s="24"/>
      <c r="C40" s="25"/>
      <c r="E40" s="22"/>
      <c r="F40" s="22"/>
      <c r="G40" s="22"/>
      <c r="H40" s="22"/>
      <c r="I40" s="22"/>
      <c r="J40" s="22"/>
      <c r="K40" s="22"/>
      <c r="L40" s="22"/>
      <c r="M40" s="37"/>
      <c r="N40" s="4">
        <v>335</v>
      </c>
      <c r="O40" s="5">
        <v>0.09</v>
      </c>
      <c r="P40" s="34"/>
      <c r="Q40" s="72"/>
      <c r="R40" s="22"/>
      <c r="S40" s="22"/>
      <c r="T40" s="26">
        <v>4.6075625419616699</v>
      </c>
      <c r="U40" s="9">
        <v>0.26499</v>
      </c>
      <c r="V40" s="9">
        <v>1</v>
      </c>
      <c r="W40" s="9">
        <v>1.2209579979944229</v>
      </c>
      <c r="X40" s="9">
        <v>3.386604543967247</v>
      </c>
      <c r="Y40" s="14">
        <v>0</v>
      </c>
      <c r="Z40" s="9">
        <f t="shared" si="0"/>
        <v>4.6075625419616699</v>
      </c>
      <c r="AA40" s="35"/>
      <c r="AC40" s="3">
        <v>12.377714192077649</v>
      </c>
      <c r="AD40" s="36" t="s">
        <v>120</v>
      </c>
      <c r="AE40" s="3">
        <v>1.2209579979944229</v>
      </c>
      <c r="AF40" s="36" t="s">
        <v>120</v>
      </c>
      <c r="AG40" s="70"/>
      <c r="AH40" s="69"/>
    </row>
    <row r="41" spans="1:34" x14ac:dyDescent="0.25">
      <c r="A41" s="33">
        <v>166</v>
      </c>
      <c r="B41" s="24"/>
      <c r="C41" s="25"/>
      <c r="E41" s="26">
        <v>21.612500000000001</v>
      </c>
      <c r="F41" s="26">
        <v>19.919645233343701</v>
      </c>
      <c r="G41" s="26">
        <v>21.440998208652825</v>
      </c>
      <c r="H41" s="26">
        <v>21.130904628306453</v>
      </c>
      <c r="I41" s="26">
        <v>22.832499914264776</v>
      </c>
      <c r="J41" s="26">
        <v>21.861850925991003</v>
      </c>
      <c r="K41" s="26">
        <v>24.570758506009184</v>
      </c>
      <c r="L41" s="22"/>
      <c r="M41" s="25"/>
      <c r="N41" s="4">
        <v>350</v>
      </c>
      <c r="O41" s="5">
        <v>0.1</v>
      </c>
      <c r="P41" s="34"/>
      <c r="Q41" s="72"/>
      <c r="R41" s="22"/>
      <c r="S41" s="22"/>
      <c r="T41" s="26">
        <v>7.5340347290039062</v>
      </c>
      <c r="U41" s="9">
        <v>0.27610000000000001</v>
      </c>
      <c r="V41" s="9">
        <v>1</v>
      </c>
      <c r="W41" s="9">
        <v>2.0801469886779786</v>
      </c>
      <c r="X41" s="9">
        <v>2.7392032843922425</v>
      </c>
      <c r="Y41" s="14">
        <v>0</v>
      </c>
      <c r="Z41" s="9">
        <f t="shared" si="0"/>
        <v>4.8193502730702207</v>
      </c>
      <c r="AA41" s="35"/>
      <c r="AC41" s="3">
        <v>14.457861180755629</v>
      </c>
      <c r="AD41" s="26">
        <v>15.733341412332901</v>
      </c>
      <c r="AE41" s="3">
        <v>3.3011049866724016</v>
      </c>
      <c r="AF41" s="26">
        <v>9.2167356503575011</v>
      </c>
      <c r="AG41" s="70"/>
      <c r="AH41" s="69"/>
    </row>
    <row r="42" spans="1:34" x14ac:dyDescent="0.25">
      <c r="A42" s="33">
        <v>167</v>
      </c>
      <c r="B42" s="24"/>
      <c r="C42" s="25"/>
      <c r="E42" s="22"/>
      <c r="F42" s="22"/>
      <c r="G42" s="22"/>
      <c r="H42" s="22"/>
      <c r="I42" s="22"/>
      <c r="J42" s="22"/>
      <c r="K42" s="22"/>
      <c r="L42" s="22"/>
      <c r="M42" s="75" t="s">
        <v>98</v>
      </c>
      <c r="N42" s="4">
        <v>365</v>
      </c>
      <c r="O42" s="5">
        <v>0.11</v>
      </c>
      <c r="P42" s="34"/>
      <c r="Q42" s="79">
        <v>26</v>
      </c>
      <c r="R42" s="22"/>
      <c r="S42" s="22"/>
      <c r="T42" s="26">
        <v>8.8042802810668945</v>
      </c>
      <c r="U42" s="9">
        <v>0.28721000000000002</v>
      </c>
      <c r="V42" s="9">
        <v>1</v>
      </c>
      <c r="W42" s="9">
        <v>2.5286773395252231</v>
      </c>
      <c r="X42" s="9">
        <v>0</v>
      </c>
      <c r="Y42" s="14">
        <v>0</v>
      </c>
      <c r="Z42" s="9">
        <f t="shared" si="0"/>
        <v>2.5286773395252231</v>
      </c>
      <c r="AA42" s="35"/>
      <c r="AC42" s="3">
        <v>16.986538520280853</v>
      </c>
      <c r="AD42" s="36" t="s">
        <v>120</v>
      </c>
      <c r="AE42" s="3">
        <v>5.8297823261976252</v>
      </c>
      <c r="AF42" s="36" t="s">
        <v>120</v>
      </c>
      <c r="AG42" s="70"/>
      <c r="AH42" s="69"/>
    </row>
    <row r="43" spans="1:34" x14ac:dyDescent="0.25">
      <c r="A43" s="33">
        <v>168</v>
      </c>
      <c r="B43" s="24"/>
      <c r="C43" s="25"/>
      <c r="E43" s="22"/>
      <c r="F43" s="22"/>
      <c r="G43" s="22"/>
      <c r="H43" s="22"/>
      <c r="I43" s="22"/>
      <c r="J43" s="22"/>
      <c r="K43" s="22"/>
      <c r="L43" s="22"/>
      <c r="M43" s="38"/>
      <c r="N43" s="4">
        <v>380</v>
      </c>
      <c r="O43" s="5">
        <v>0.12</v>
      </c>
      <c r="P43" s="34"/>
      <c r="Q43" s="72"/>
      <c r="R43" s="22"/>
      <c r="S43" s="22"/>
      <c r="T43" s="26">
        <v>10.320115089416504</v>
      </c>
      <c r="U43" s="9">
        <v>0.29832000000000003</v>
      </c>
      <c r="V43" s="9">
        <v>1</v>
      </c>
      <c r="W43" s="9">
        <v>3.0786967334747319</v>
      </c>
      <c r="X43" s="9">
        <v>0</v>
      </c>
      <c r="Y43" s="14">
        <v>0</v>
      </c>
      <c r="Z43" s="9">
        <f t="shared" si="0"/>
        <v>3.0786967334747319</v>
      </c>
      <c r="AA43" s="35"/>
      <c r="AC43" s="3">
        <v>20.065235253755585</v>
      </c>
      <c r="AD43" s="36" t="s">
        <v>120</v>
      </c>
      <c r="AE43" s="3">
        <v>8.9084790596723575</v>
      </c>
      <c r="AF43" s="36" t="s">
        <v>120</v>
      </c>
      <c r="AG43" s="70"/>
      <c r="AH43" s="69"/>
    </row>
    <row r="44" spans="1:34" x14ac:dyDescent="0.25">
      <c r="A44" s="33">
        <v>169</v>
      </c>
      <c r="B44" s="24"/>
      <c r="C44" s="25"/>
      <c r="E44" s="22"/>
      <c r="F44" s="22"/>
      <c r="G44" s="22"/>
      <c r="H44" s="22"/>
      <c r="I44" s="22"/>
      <c r="J44" s="22"/>
      <c r="K44" s="22"/>
      <c r="L44" s="22"/>
      <c r="M44" s="25"/>
      <c r="N44" s="4">
        <v>395</v>
      </c>
      <c r="O44" s="45">
        <v>0.13</v>
      </c>
      <c r="P44" s="34"/>
      <c r="Q44" s="72"/>
      <c r="R44" s="22"/>
      <c r="S44" s="22"/>
      <c r="T44" s="26">
        <v>8.8892860412597656</v>
      </c>
      <c r="U44" s="9">
        <v>0.30943000000000004</v>
      </c>
      <c r="V44" s="9">
        <v>1</v>
      </c>
      <c r="W44" s="9">
        <v>2.7506117797470098</v>
      </c>
      <c r="X44" s="9">
        <v>0</v>
      </c>
      <c r="Y44" s="14">
        <v>0</v>
      </c>
      <c r="Z44" s="9">
        <f t="shared" si="0"/>
        <v>2.7506117797470098</v>
      </c>
      <c r="AA44" s="35"/>
      <c r="AC44" s="3">
        <v>22.815847033502596</v>
      </c>
      <c r="AD44" s="36" t="s">
        <v>120</v>
      </c>
      <c r="AE44" s="3">
        <v>11.659090839419367</v>
      </c>
      <c r="AF44" s="36" t="s">
        <v>120</v>
      </c>
      <c r="AG44" s="70"/>
      <c r="AH44" s="69"/>
    </row>
    <row r="45" spans="1:34" x14ac:dyDescent="0.25">
      <c r="A45" s="33">
        <v>170</v>
      </c>
      <c r="B45" s="24"/>
      <c r="C45" s="25"/>
      <c r="E45" s="22"/>
      <c r="F45" s="22"/>
      <c r="G45" s="22"/>
      <c r="H45" s="22"/>
      <c r="I45" s="22"/>
      <c r="J45" s="22"/>
      <c r="K45" s="22"/>
      <c r="L45" s="22"/>
      <c r="M45" s="25"/>
      <c r="N45" s="4">
        <v>410</v>
      </c>
      <c r="O45" s="5">
        <v>0.14000000000000001</v>
      </c>
      <c r="P45" s="34"/>
      <c r="Q45" s="72"/>
      <c r="R45" s="22"/>
      <c r="S45" s="22"/>
      <c r="T45" s="26">
        <v>8.6676511764526367</v>
      </c>
      <c r="U45" s="9">
        <v>0.32053999999999999</v>
      </c>
      <c r="V45" s="9">
        <v>1</v>
      </c>
      <c r="W45" s="9">
        <v>2.7783289081001281</v>
      </c>
      <c r="X45" s="9">
        <v>0</v>
      </c>
      <c r="Y45" s="14">
        <v>0</v>
      </c>
      <c r="Z45" s="9">
        <f t="shared" si="0"/>
        <v>2.7783289081001281</v>
      </c>
      <c r="AA45" s="35"/>
      <c r="AC45" s="3">
        <v>25.594175941602725</v>
      </c>
      <c r="AD45" s="36" t="s">
        <v>120</v>
      </c>
      <c r="AE45" s="3">
        <v>14.437419747519495</v>
      </c>
      <c r="AF45" s="36" t="s">
        <v>120</v>
      </c>
      <c r="AG45" s="70"/>
      <c r="AH45" s="69"/>
    </row>
    <row r="46" spans="1:34" x14ac:dyDescent="0.25">
      <c r="A46" s="33">
        <v>171</v>
      </c>
      <c r="B46" s="24"/>
      <c r="C46" s="25"/>
      <c r="E46" s="22"/>
      <c r="F46" s="22"/>
      <c r="G46" s="22"/>
      <c r="H46" s="22"/>
      <c r="I46" s="22"/>
      <c r="J46" s="22"/>
      <c r="K46" s="22"/>
      <c r="L46" s="22"/>
      <c r="M46" s="25"/>
      <c r="N46" s="4">
        <v>425</v>
      </c>
      <c r="O46" s="5">
        <v>0.15</v>
      </c>
      <c r="P46" s="34"/>
      <c r="Q46" s="72"/>
      <c r="R46" s="22"/>
      <c r="S46" s="22"/>
      <c r="T46" s="26">
        <v>3.9594266414642334</v>
      </c>
      <c r="U46" s="9">
        <v>0.33165</v>
      </c>
      <c r="V46" s="9">
        <v>1</v>
      </c>
      <c r="W46" s="9">
        <v>1.3131438456416129</v>
      </c>
      <c r="X46" s="9">
        <v>0</v>
      </c>
      <c r="Y46" s="14">
        <v>0</v>
      </c>
      <c r="Z46" s="9">
        <f t="shared" si="0"/>
        <v>1.3131438456416129</v>
      </c>
      <c r="AA46" s="35"/>
      <c r="AC46" s="3">
        <v>26.907319787244337</v>
      </c>
      <c r="AD46" s="36" t="s">
        <v>120</v>
      </c>
      <c r="AE46" s="3">
        <v>15.750563593161107</v>
      </c>
      <c r="AF46" s="36" t="s">
        <v>120</v>
      </c>
      <c r="AG46" s="70"/>
      <c r="AH46" s="69"/>
    </row>
    <row r="47" spans="1:34" x14ac:dyDescent="0.25">
      <c r="A47" s="33">
        <v>172</v>
      </c>
      <c r="B47" s="24"/>
      <c r="C47" s="25"/>
      <c r="E47" s="26">
        <v>17.162500000000001</v>
      </c>
      <c r="F47" s="26">
        <v>17.823798181394729</v>
      </c>
      <c r="G47" s="26">
        <v>19.266245432493299</v>
      </c>
      <c r="H47" s="26">
        <v>18.722411346674676</v>
      </c>
      <c r="I47" s="26">
        <v>20.334662710787477</v>
      </c>
      <c r="J47" s="26">
        <v>19.886529482364452</v>
      </c>
      <c r="K47" s="26">
        <v>23.032859466780717</v>
      </c>
      <c r="L47" s="22"/>
      <c r="M47" s="37"/>
      <c r="N47" s="4">
        <v>440</v>
      </c>
      <c r="O47" s="5">
        <v>0.16</v>
      </c>
      <c r="P47" s="34"/>
      <c r="Q47" s="72"/>
      <c r="R47" s="22"/>
      <c r="S47" s="22"/>
      <c r="T47" s="26">
        <v>7.7142462730407715</v>
      </c>
      <c r="U47" s="9">
        <v>0.34276000000000001</v>
      </c>
      <c r="V47" s="9">
        <v>1</v>
      </c>
      <c r="W47" s="9">
        <v>2.6441350525474547</v>
      </c>
      <c r="X47" s="9">
        <v>0</v>
      </c>
      <c r="Y47" s="14">
        <v>0</v>
      </c>
      <c r="Z47" s="9">
        <f t="shared" si="0"/>
        <v>2.6441350525474547</v>
      </c>
      <c r="AA47" s="35"/>
      <c r="AC47" s="3">
        <v>29.551454839791791</v>
      </c>
      <c r="AD47" s="26">
        <v>42.445620741553725</v>
      </c>
      <c r="AE47" s="3">
        <v>18.394698645708562</v>
      </c>
      <c r="AF47" s="26">
        <v>24.3369106436704</v>
      </c>
      <c r="AG47" s="70"/>
      <c r="AH47" s="69"/>
    </row>
    <row r="48" spans="1:34" x14ac:dyDescent="0.25">
      <c r="A48" s="33">
        <v>173</v>
      </c>
      <c r="B48" s="24"/>
      <c r="C48" s="25"/>
      <c r="E48" s="22"/>
      <c r="F48" s="22"/>
      <c r="G48" s="22"/>
      <c r="H48" s="22"/>
      <c r="I48" s="22"/>
      <c r="J48" s="22"/>
      <c r="K48" s="22"/>
      <c r="L48" s="22"/>
      <c r="M48" s="29" t="s">
        <v>99</v>
      </c>
      <c r="N48" s="4">
        <v>455</v>
      </c>
      <c r="O48" s="45">
        <v>0.18</v>
      </c>
      <c r="P48" s="34"/>
      <c r="Q48" s="79">
        <v>45</v>
      </c>
      <c r="R48" s="22"/>
      <c r="S48" s="22"/>
      <c r="T48" s="26">
        <v>8.2919549942016602</v>
      </c>
      <c r="U48" s="9">
        <v>0.36498000000000003</v>
      </c>
      <c r="V48" s="9">
        <v>1</v>
      </c>
      <c r="W48" s="9">
        <v>3.026397733783722</v>
      </c>
      <c r="X48" s="9">
        <v>0</v>
      </c>
      <c r="Y48" s="14">
        <v>0</v>
      </c>
      <c r="Z48" s="9">
        <f t="shared" si="0"/>
        <v>3.026397733783722</v>
      </c>
      <c r="AA48" s="35"/>
      <c r="AC48" s="3">
        <v>32.577852573575512</v>
      </c>
      <c r="AD48" s="36" t="s">
        <v>120</v>
      </c>
      <c r="AE48" s="3">
        <v>21.878681850767467</v>
      </c>
      <c r="AF48" s="36" t="s">
        <v>120</v>
      </c>
      <c r="AG48" s="70"/>
      <c r="AH48" s="69"/>
    </row>
    <row r="49" spans="1:34" x14ac:dyDescent="0.25">
      <c r="A49" s="33">
        <v>174</v>
      </c>
      <c r="B49" s="24"/>
      <c r="C49" s="21">
        <v>24.3</v>
      </c>
      <c r="E49" s="22"/>
      <c r="F49" s="22"/>
      <c r="G49" s="22"/>
      <c r="H49" s="22"/>
      <c r="I49" s="22"/>
      <c r="J49" s="22"/>
      <c r="K49" s="22"/>
      <c r="L49" s="22"/>
      <c r="M49" s="38"/>
      <c r="N49" s="4">
        <v>470</v>
      </c>
      <c r="O49" s="5">
        <v>0.2</v>
      </c>
      <c r="P49" s="34"/>
      <c r="Q49" s="72"/>
      <c r="R49" s="26">
        <v>22.4</v>
      </c>
      <c r="S49" s="22"/>
      <c r="T49" s="26">
        <v>7.8289690017700195</v>
      </c>
      <c r="U49" s="9">
        <v>0.38719999999999999</v>
      </c>
      <c r="V49" s="9">
        <v>1</v>
      </c>
      <c r="W49" s="9">
        <v>3.0313767974853514</v>
      </c>
      <c r="X49" s="9">
        <v>2.6682763578959232</v>
      </c>
      <c r="Y49" s="14">
        <v>0</v>
      </c>
      <c r="Z49" s="9">
        <f t="shared" si="0"/>
        <v>5.6996531553812746</v>
      </c>
      <c r="AA49" s="35"/>
      <c r="AC49" s="3">
        <v>13.977505728956785</v>
      </c>
      <c r="AD49" s="36" t="s">
        <v>120</v>
      </c>
      <c r="AE49" s="3">
        <v>3.7359204774239241</v>
      </c>
      <c r="AF49" s="36" t="s">
        <v>120</v>
      </c>
      <c r="AG49" s="70"/>
      <c r="AH49" s="69"/>
    </row>
    <row r="50" spans="1:34" x14ac:dyDescent="0.25">
      <c r="A50" s="33">
        <v>175</v>
      </c>
      <c r="B50" s="24"/>
      <c r="C50" s="25"/>
      <c r="E50" s="22"/>
      <c r="F50" s="22"/>
      <c r="G50" s="22"/>
      <c r="H50" s="22"/>
      <c r="I50" s="22"/>
      <c r="J50" s="22"/>
      <c r="K50" s="22"/>
      <c r="L50" s="22"/>
      <c r="M50" s="74"/>
      <c r="N50" s="4">
        <v>485</v>
      </c>
      <c r="O50" s="5">
        <v>0.21</v>
      </c>
      <c r="P50" s="34"/>
      <c r="Q50" s="79">
        <v>48</v>
      </c>
      <c r="R50" s="22"/>
      <c r="S50" s="22"/>
      <c r="T50" s="26">
        <v>8.243769645690918</v>
      </c>
      <c r="U50" s="9">
        <v>0.39831</v>
      </c>
      <c r="V50" s="9">
        <v>1</v>
      </c>
      <c r="W50" s="9">
        <v>3.2835758875751497</v>
      </c>
      <c r="X50" s="9">
        <v>0</v>
      </c>
      <c r="Y50" s="14">
        <v>0</v>
      </c>
      <c r="Z50" s="9">
        <f t="shared" si="0"/>
        <v>3.2835758875751497</v>
      </c>
      <c r="AA50" s="35"/>
      <c r="AC50" s="3">
        <v>17.261081616531936</v>
      </c>
      <c r="AD50" s="36" t="s">
        <v>120</v>
      </c>
      <c r="AE50" s="3">
        <v>7.477081836274257</v>
      </c>
      <c r="AF50" s="36" t="s">
        <v>120</v>
      </c>
      <c r="AG50" s="70"/>
      <c r="AH50" s="69"/>
    </row>
    <row r="51" spans="1:34" x14ac:dyDescent="0.25">
      <c r="A51" s="33">
        <v>176</v>
      </c>
      <c r="B51" s="24"/>
      <c r="C51" s="25"/>
      <c r="E51" s="26">
        <v>17.174999999999997</v>
      </c>
      <c r="F51" s="26">
        <v>19.371261656452852</v>
      </c>
      <c r="G51" s="26">
        <v>19.630109674502251</v>
      </c>
      <c r="H51" s="26">
        <v>18.619786894293576</v>
      </c>
      <c r="I51" s="26">
        <v>19.975406038013951</v>
      </c>
      <c r="J51" s="26">
        <v>18.951202902586502</v>
      </c>
      <c r="K51" s="26">
        <v>23.096068132535603</v>
      </c>
      <c r="L51" s="22"/>
      <c r="M51" s="74"/>
      <c r="N51" s="4">
        <v>500</v>
      </c>
      <c r="O51" s="45">
        <v>0.23</v>
      </c>
      <c r="P51" s="34"/>
      <c r="Q51" s="72"/>
      <c r="R51" s="22"/>
      <c r="S51" s="22"/>
      <c r="T51" s="26">
        <v>9.8787403106689453</v>
      </c>
      <c r="U51" s="9">
        <v>0.42053000000000001</v>
      </c>
      <c r="V51" s="9">
        <v>1</v>
      </c>
      <c r="W51" s="9">
        <v>4.1543066628456113</v>
      </c>
      <c r="X51" s="9">
        <v>0</v>
      </c>
      <c r="Y51" s="14">
        <v>0</v>
      </c>
      <c r="Z51" s="9">
        <f t="shared" si="0"/>
        <v>4.1543066628456113</v>
      </c>
      <c r="AA51" s="35"/>
      <c r="AC51" s="3">
        <v>21.415388279377545</v>
      </c>
      <c r="AD51" s="26">
        <v>37.000760947495806</v>
      </c>
      <c r="AE51" s="3">
        <v>12.088973970395053</v>
      </c>
      <c r="AF51" s="26">
        <v>21.491731989454941</v>
      </c>
      <c r="AG51" s="70"/>
      <c r="AH51" s="69"/>
    </row>
    <row r="52" spans="1:34" x14ac:dyDescent="0.25">
      <c r="A52" s="33">
        <v>177</v>
      </c>
      <c r="B52" s="20">
        <v>4</v>
      </c>
      <c r="C52" s="25"/>
      <c r="E52" s="22"/>
      <c r="F52" s="22"/>
      <c r="G52" s="22"/>
      <c r="H52" s="22"/>
      <c r="I52" s="22"/>
      <c r="J52" s="22"/>
      <c r="K52" s="22"/>
      <c r="L52" s="22"/>
      <c r="M52" s="16"/>
      <c r="N52" s="4">
        <v>520</v>
      </c>
      <c r="O52" s="5">
        <v>0.26</v>
      </c>
      <c r="P52" s="34"/>
      <c r="Q52" s="72"/>
      <c r="R52" s="22"/>
      <c r="S52" s="22"/>
      <c r="T52" s="26">
        <v>6.2118163108825684</v>
      </c>
      <c r="U52" s="9">
        <v>0.45385999999999999</v>
      </c>
      <c r="V52" s="9">
        <v>1</v>
      </c>
      <c r="W52" s="9">
        <v>2.8192949508571625</v>
      </c>
      <c r="X52" s="9">
        <v>2.2199999999999998</v>
      </c>
      <c r="Y52" s="14">
        <v>0</v>
      </c>
      <c r="Z52" s="9">
        <f t="shared" si="0"/>
        <v>5.0392949508571618</v>
      </c>
      <c r="AA52" s="35"/>
      <c r="AC52" s="3">
        <v>22.454683230234707</v>
      </c>
      <c r="AD52" s="36" t="s">
        <v>120</v>
      </c>
      <c r="AE52" s="3">
        <v>13.738382882952459</v>
      </c>
      <c r="AF52" s="36" t="s">
        <v>120</v>
      </c>
      <c r="AG52" s="70"/>
      <c r="AH52" s="69"/>
    </row>
    <row r="53" spans="1:34" x14ac:dyDescent="0.25">
      <c r="A53" s="33">
        <v>178</v>
      </c>
      <c r="B53" s="24"/>
      <c r="C53" s="25"/>
      <c r="E53" s="22"/>
      <c r="F53" s="22"/>
      <c r="G53" s="22"/>
      <c r="H53" s="22"/>
      <c r="I53" s="22"/>
      <c r="J53" s="22"/>
      <c r="K53" s="22"/>
      <c r="L53" s="22"/>
      <c r="M53" s="74"/>
      <c r="N53" s="4">
        <v>540</v>
      </c>
      <c r="O53" s="5">
        <v>0.28999999999999998</v>
      </c>
      <c r="P53" s="34"/>
      <c r="Q53" s="72"/>
      <c r="R53" s="22"/>
      <c r="S53" s="22"/>
      <c r="T53" s="26">
        <v>7.0870919227600098</v>
      </c>
      <c r="U53" s="9">
        <v>0.48719000000000001</v>
      </c>
      <c r="V53" s="9">
        <v>1</v>
      </c>
      <c r="W53" s="9">
        <v>3.4527603138494491</v>
      </c>
      <c r="X53" s="9">
        <v>0</v>
      </c>
      <c r="Y53" s="14">
        <v>0</v>
      </c>
      <c r="Z53" s="9">
        <f t="shared" si="0"/>
        <v>3.4527603138494491</v>
      </c>
      <c r="AA53" s="35"/>
      <c r="AC53" s="3">
        <v>25.907443544084156</v>
      </c>
      <c r="AD53" s="36" t="s">
        <v>120</v>
      </c>
      <c r="AE53" s="3">
        <v>17.801257158502153</v>
      </c>
      <c r="AF53" s="36" t="s">
        <v>120</v>
      </c>
      <c r="AG53" s="70"/>
      <c r="AH53" s="69"/>
    </row>
    <row r="54" spans="1:34" x14ac:dyDescent="0.25">
      <c r="A54" s="33">
        <v>179</v>
      </c>
      <c r="B54" s="24"/>
      <c r="C54" s="25"/>
      <c r="E54" s="22"/>
      <c r="F54" s="22"/>
      <c r="G54" s="22"/>
      <c r="H54" s="22"/>
      <c r="I54" s="22"/>
      <c r="J54" s="22"/>
      <c r="K54" s="22"/>
      <c r="L54" s="22"/>
      <c r="M54" s="29" t="s">
        <v>100</v>
      </c>
      <c r="N54" s="4">
        <v>560</v>
      </c>
      <c r="O54" s="45">
        <v>0.32</v>
      </c>
      <c r="P54" s="34"/>
      <c r="Q54" s="79">
        <v>56</v>
      </c>
      <c r="R54" s="22"/>
      <c r="S54" s="22"/>
      <c r="T54" s="26">
        <v>7.6833305358886719</v>
      </c>
      <c r="U54" s="9">
        <v>0.52051999999999998</v>
      </c>
      <c r="V54" s="9">
        <v>1</v>
      </c>
      <c r="W54" s="9">
        <v>3.9993272105407716</v>
      </c>
      <c r="X54" s="9">
        <v>0</v>
      </c>
      <c r="Y54" s="14">
        <v>0</v>
      </c>
      <c r="Z54" s="9">
        <f t="shared" si="0"/>
        <v>3.9993272105407716</v>
      </c>
      <c r="AA54" s="35"/>
      <c r="AC54" s="3">
        <v>29.90677075462493</v>
      </c>
      <c r="AD54" s="36" t="s">
        <v>120</v>
      </c>
      <c r="AE54" s="3">
        <v>22.410698330743166</v>
      </c>
      <c r="AF54" s="36" t="s">
        <v>120</v>
      </c>
      <c r="AG54" s="70"/>
      <c r="AH54" s="69"/>
    </row>
    <row r="55" spans="1:34" x14ac:dyDescent="0.25">
      <c r="A55" s="33">
        <v>180</v>
      </c>
      <c r="B55" s="24"/>
      <c r="C55" s="21">
        <v>24.2</v>
      </c>
      <c r="E55" s="22"/>
      <c r="F55" s="22"/>
      <c r="G55" s="22"/>
      <c r="H55" s="22"/>
      <c r="I55" s="22"/>
      <c r="J55" s="22"/>
      <c r="K55" s="22"/>
      <c r="L55" s="22"/>
      <c r="M55" s="74"/>
      <c r="N55" s="4">
        <v>580</v>
      </c>
      <c r="O55" s="5">
        <v>0.35</v>
      </c>
      <c r="P55" s="34"/>
      <c r="Q55" s="72"/>
      <c r="R55" s="22"/>
      <c r="S55" s="22"/>
      <c r="T55" s="26">
        <v>9.1341152191162109</v>
      </c>
      <c r="U55" s="9">
        <v>0.55384999999999995</v>
      </c>
      <c r="V55" s="9">
        <v>1</v>
      </c>
      <c r="W55" s="9">
        <v>5.0589297141075127</v>
      </c>
      <c r="X55" s="9">
        <v>1.9887072977247904</v>
      </c>
      <c r="Y55" s="14">
        <v>0</v>
      </c>
      <c r="Z55" s="9">
        <f t="shared" si="0"/>
        <v>7.0476370118323031</v>
      </c>
      <c r="AA55" s="35"/>
      <c r="AC55" s="3">
        <v>12.754407766457234</v>
      </c>
      <c r="AD55" s="36" t="s">
        <v>120</v>
      </c>
      <c r="AE55" s="3">
        <v>5.8684493042757158</v>
      </c>
      <c r="AF55" s="36" t="s">
        <v>120</v>
      </c>
      <c r="AG55" s="70"/>
      <c r="AH55" s="69"/>
    </row>
    <row r="56" spans="1:34" x14ac:dyDescent="0.25">
      <c r="A56" s="33">
        <v>181</v>
      </c>
      <c r="B56" s="24"/>
      <c r="C56" s="25"/>
      <c r="E56" s="22"/>
      <c r="F56" s="22"/>
      <c r="G56" s="22"/>
      <c r="H56" s="22"/>
      <c r="I56" s="22"/>
      <c r="J56" s="22"/>
      <c r="K56" s="22"/>
      <c r="L56" s="22"/>
      <c r="M56" s="38"/>
      <c r="N56" s="4">
        <v>600</v>
      </c>
      <c r="O56" s="5">
        <v>0.38</v>
      </c>
      <c r="P56" s="34"/>
      <c r="Q56" s="72"/>
      <c r="R56" s="22"/>
      <c r="S56" s="22"/>
      <c r="T56" s="26">
        <v>11.577915191650391</v>
      </c>
      <c r="U56" s="9">
        <v>0.58718000000000015</v>
      </c>
      <c r="V56" s="9">
        <v>1</v>
      </c>
      <c r="W56" s="9">
        <v>6.7983202422332782</v>
      </c>
      <c r="X56" s="9">
        <v>0</v>
      </c>
      <c r="Y56" s="14">
        <v>0</v>
      </c>
      <c r="Z56" s="9">
        <f t="shared" si="0"/>
        <v>6.7983202422332782</v>
      </c>
      <c r="AA56" s="35"/>
      <c r="AC56" s="3">
        <v>19.552728008690512</v>
      </c>
      <c r="AD56" s="36" t="s">
        <v>120</v>
      </c>
      <c r="AE56" s="3">
        <v>13.27688350820924</v>
      </c>
      <c r="AF56" s="36" t="s">
        <v>120</v>
      </c>
      <c r="AG56" s="70"/>
      <c r="AH56" s="69"/>
    </row>
    <row r="57" spans="1:34" x14ac:dyDescent="0.25">
      <c r="A57" s="33">
        <v>182</v>
      </c>
      <c r="B57" s="24"/>
      <c r="C57" s="25"/>
      <c r="E57" s="26">
        <v>16.899999999999999</v>
      </c>
      <c r="F57" s="26">
        <v>18.860791765295502</v>
      </c>
      <c r="G57" s="26">
        <v>20.110377207076251</v>
      </c>
      <c r="H57" s="26">
        <v>18.456682444575925</v>
      </c>
      <c r="I57" s="26">
        <v>20.277767650526176</v>
      </c>
      <c r="J57" s="26">
        <v>18.912785224920828</v>
      </c>
      <c r="K57" s="26">
        <v>22.046157947675376</v>
      </c>
      <c r="L57" s="22"/>
      <c r="M57" s="75" t="s">
        <v>153</v>
      </c>
      <c r="N57" s="4">
        <v>620</v>
      </c>
      <c r="O57" s="5">
        <v>0.41</v>
      </c>
      <c r="P57" s="34"/>
      <c r="Q57" s="79">
        <v>74</v>
      </c>
      <c r="R57" s="22"/>
      <c r="S57" s="22"/>
      <c r="T57" s="26">
        <v>8.1545209884643555</v>
      </c>
      <c r="U57" s="9">
        <v>0.62051000000000001</v>
      </c>
      <c r="V57" s="9">
        <v>1</v>
      </c>
      <c r="W57" s="9">
        <v>5.0599618185520177</v>
      </c>
      <c r="X57" s="9">
        <v>0</v>
      </c>
      <c r="Y57" s="14">
        <v>0</v>
      </c>
      <c r="Z57" s="9">
        <f t="shared" si="0"/>
        <v>5.0599618185520177</v>
      </c>
      <c r="AA57" s="35"/>
      <c r="AC57" s="3">
        <v>24.61268982724253</v>
      </c>
      <c r="AD57" s="26">
        <v>39.385983124299372</v>
      </c>
      <c r="AE57" s="3">
        <v>18.9469592884615</v>
      </c>
      <c r="AF57" s="26">
        <v>25.848722866620147</v>
      </c>
      <c r="AG57" s="70"/>
      <c r="AH57" s="69"/>
    </row>
    <row r="58" spans="1:34" x14ac:dyDescent="0.25">
      <c r="A58" s="33">
        <v>183</v>
      </c>
      <c r="B58" s="24"/>
      <c r="C58" s="25"/>
      <c r="E58" s="22"/>
      <c r="F58" s="22"/>
      <c r="G58" s="22"/>
      <c r="H58" s="22"/>
      <c r="I58" s="22"/>
      <c r="J58" s="22"/>
      <c r="K58" s="22"/>
      <c r="L58" s="22"/>
      <c r="M58" s="74"/>
      <c r="N58" s="4">
        <v>640</v>
      </c>
      <c r="O58" s="45">
        <v>0.44</v>
      </c>
      <c r="P58" s="34"/>
      <c r="Q58" s="72"/>
      <c r="R58" s="22"/>
      <c r="S58" s="22"/>
      <c r="T58" s="26">
        <v>7.2377676963806152</v>
      </c>
      <c r="U58" s="9">
        <v>0.65384000000000009</v>
      </c>
      <c r="V58" s="9">
        <v>1</v>
      </c>
      <c r="W58" s="9">
        <v>4.7323420306015018</v>
      </c>
      <c r="X58" s="9">
        <v>0</v>
      </c>
      <c r="Y58" s="14">
        <v>0</v>
      </c>
      <c r="Z58" s="9">
        <f t="shared" si="0"/>
        <v>4.7323420306015018</v>
      </c>
      <c r="AA58" s="35"/>
      <c r="AC58" s="3">
        <v>29.345031857844031</v>
      </c>
      <c r="AD58" s="36" t="s">
        <v>120</v>
      </c>
      <c r="AE58" s="3">
        <v>24.289415280763244</v>
      </c>
      <c r="AF58" s="36" t="s">
        <v>120</v>
      </c>
      <c r="AG58" s="70"/>
      <c r="AH58" s="69"/>
    </row>
    <row r="59" spans="1:34" x14ac:dyDescent="0.25">
      <c r="A59" s="33">
        <v>184</v>
      </c>
      <c r="B59" s="24"/>
      <c r="C59" s="25"/>
      <c r="E59" s="22"/>
      <c r="F59" s="22"/>
      <c r="G59" s="22"/>
      <c r="H59" s="22"/>
      <c r="I59" s="22"/>
      <c r="J59" s="22"/>
      <c r="K59" s="22"/>
      <c r="L59" s="22"/>
      <c r="M59" s="74"/>
      <c r="N59" s="4">
        <v>660</v>
      </c>
      <c r="O59" s="5">
        <v>0.48</v>
      </c>
      <c r="P59" s="34"/>
      <c r="Q59" s="72"/>
      <c r="R59" s="22"/>
      <c r="S59" s="22"/>
      <c r="T59" s="26">
        <v>8.024632453918457</v>
      </c>
      <c r="U59" s="9">
        <v>0.69828000000000012</v>
      </c>
      <c r="V59" s="9">
        <v>1</v>
      </c>
      <c r="W59" s="9">
        <v>5.603440349922181</v>
      </c>
      <c r="X59" s="9">
        <v>0</v>
      </c>
      <c r="Y59" s="14">
        <v>0</v>
      </c>
      <c r="Z59" s="9">
        <f t="shared" si="0"/>
        <v>5.603440349922181</v>
      </c>
      <c r="AA59" s="35"/>
      <c r="AC59" s="3">
        <v>34.948472207766216</v>
      </c>
      <c r="AD59" s="36" t="s">
        <v>120</v>
      </c>
      <c r="AE59" s="3">
        <v>30.502969592385668</v>
      </c>
      <c r="AF59" s="36" t="s">
        <v>120</v>
      </c>
      <c r="AG59" s="70"/>
      <c r="AH59" s="69"/>
    </row>
    <row r="60" spans="1:34" x14ac:dyDescent="0.25">
      <c r="A60" s="33">
        <v>185</v>
      </c>
      <c r="B60" s="20">
        <v>16</v>
      </c>
      <c r="C60" s="25"/>
      <c r="E60" s="22"/>
      <c r="F60" s="22"/>
      <c r="G60" s="22"/>
      <c r="H60" s="22"/>
      <c r="I60" s="22"/>
      <c r="J60" s="22"/>
      <c r="K60" s="22"/>
      <c r="L60" s="22"/>
      <c r="M60" s="74"/>
      <c r="N60" s="4">
        <v>680</v>
      </c>
      <c r="O60" s="5">
        <v>0.53</v>
      </c>
      <c r="P60" s="34"/>
      <c r="Q60" s="72"/>
      <c r="R60" s="22"/>
      <c r="S60" s="22"/>
      <c r="T60" s="26">
        <v>5.3283205032348633</v>
      </c>
      <c r="U60" s="9">
        <v>0.75383000000000011</v>
      </c>
      <c r="V60" s="9">
        <v>1</v>
      </c>
      <c r="W60" s="9">
        <v>4.0166478449535372</v>
      </c>
      <c r="X60" s="9">
        <v>1.3116726582813261</v>
      </c>
      <c r="Y60" s="14">
        <v>0</v>
      </c>
      <c r="Z60" s="9">
        <f t="shared" si="0"/>
        <v>5.3283205032348633</v>
      </c>
      <c r="AA60" s="35"/>
      <c r="AC60" s="3">
        <v>27.195120052719755</v>
      </c>
      <c r="AD60" s="36" t="s">
        <v>120</v>
      </c>
      <c r="AE60" s="3">
        <v>23.359731399039454</v>
      </c>
      <c r="AF60" s="36" t="s">
        <v>120</v>
      </c>
      <c r="AG60" s="70"/>
      <c r="AH60" s="69"/>
    </row>
    <row r="61" spans="1:34" x14ac:dyDescent="0.25">
      <c r="A61" s="33">
        <v>186</v>
      </c>
      <c r="B61" s="24"/>
      <c r="C61" s="25"/>
      <c r="E61" s="22"/>
      <c r="F61" s="22"/>
      <c r="G61" s="22"/>
      <c r="H61" s="22"/>
      <c r="I61" s="22"/>
      <c r="J61" s="22"/>
      <c r="K61" s="22"/>
      <c r="L61" s="22"/>
      <c r="M61" s="38"/>
      <c r="N61" s="4">
        <v>700</v>
      </c>
      <c r="O61" s="5">
        <v>0.59</v>
      </c>
      <c r="P61" s="34"/>
      <c r="Q61" s="72"/>
      <c r="R61" s="22"/>
      <c r="S61" s="22"/>
      <c r="T61" s="26">
        <v>6.4420576095581055</v>
      </c>
      <c r="U61" s="9">
        <v>0.82049000000000005</v>
      </c>
      <c r="V61" s="9">
        <v>1</v>
      </c>
      <c r="W61" s="9">
        <v>5.2856438480663304</v>
      </c>
      <c r="X61" s="9">
        <v>1.1564137614917751</v>
      </c>
      <c r="Y61" s="14">
        <v>0</v>
      </c>
      <c r="Z61" s="9">
        <f t="shared" si="0"/>
        <v>6.4420576095581055</v>
      </c>
      <c r="AA61" s="35"/>
      <c r="AC61" s="3">
        <v>32.480763900786087</v>
      </c>
      <c r="AD61" s="36" t="s">
        <v>120</v>
      </c>
      <c r="AE61" s="3">
        <v>29.255489208806026</v>
      </c>
      <c r="AF61" s="36" t="s">
        <v>120</v>
      </c>
      <c r="AG61" s="70"/>
      <c r="AH61" s="69"/>
    </row>
    <row r="62" spans="1:34" x14ac:dyDescent="0.25">
      <c r="A62" s="33">
        <v>187</v>
      </c>
      <c r="B62" s="24"/>
      <c r="C62" s="25"/>
      <c r="E62" s="26">
        <v>18.8125</v>
      </c>
      <c r="F62" s="26">
        <v>16.298862353774176</v>
      </c>
      <c r="G62" s="26">
        <v>19.126034585844476</v>
      </c>
      <c r="H62" s="26">
        <v>17.80077930214555</v>
      </c>
      <c r="I62" s="26">
        <v>20.002169243056152</v>
      </c>
      <c r="J62" s="26">
        <v>18.677928380808602</v>
      </c>
      <c r="K62" s="26">
        <v>21.932635353036616</v>
      </c>
      <c r="L62" s="22"/>
      <c r="M62" s="29" t="s">
        <v>101</v>
      </c>
      <c r="N62" s="4">
        <v>720</v>
      </c>
      <c r="O62" s="45">
        <v>0.64</v>
      </c>
      <c r="P62" s="34"/>
      <c r="Q62" s="79">
        <v>93</v>
      </c>
      <c r="R62" s="22"/>
      <c r="S62" s="22"/>
      <c r="T62" s="26">
        <v>7.4342203140258789</v>
      </c>
      <c r="U62" s="9">
        <v>0.87604000000000004</v>
      </c>
      <c r="V62" s="9">
        <v>1</v>
      </c>
      <c r="W62" s="9">
        <v>6.5126743638992313</v>
      </c>
      <c r="X62" s="9">
        <v>0.92154595012664764</v>
      </c>
      <c r="Y62" s="14">
        <v>0</v>
      </c>
      <c r="Z62" s="9">
        <f t="shared" si="0"/>
        <v>7.4342203140258789</v>
      </c>
      <c r="AA62" s="35"/>
      <c r="AC62" s="3">
        <v>38.993438264685317</v>
      </c>
      <c r="AD62" s="26">
        <v>47.730956897949227</v>
      </c>
      <c r="AE62" s="3">
        <v>36.378277534405498</v>
      </c>
      <c r="AF62" s="26">
        <v>35.524434883149965</v>
      </c>
      <c r="AG62" s="70"/>
      <c r="AH62" s="69"/>
    </row>
    <row r="63" spans="1:34" x14ac:dyDescent="0.25">
      <c r="A63" s="33">
        <v>188</v>
      </c>
      <c r="B63" s="24"/>
      <c r="C63" s="25"/>
      <c r="E63" s="22"/>
      <c r="F63" s="22"/>
      <c r="G63" s="22"/>
      <c r="H63" s="22"/>
      <c r="I63" s="22"/>
      <c r="J63" s="22"/>
      <c r="K63" s="22"/>
      <c r="L63" s="22"/>
      <c r="M63" s="74"/>
      <c r="N63" s="4">
        <v>740</v>
      </c>
      <c r="O63" s="5">
        <v>0.69</v>
      </c>
      <c r="P63" s="34"/>
      <c r="Q63" s="72"/>
      <c r="R63" s="22"/>
      <c r="S63" s="22"/>
      <c r="T63" s="26">
        <v>2.8970129489898682</v>
      </c>
      <c r="U63" s="9">
        <v>0.93159000000000003</v>
      </c>
      <c r="V63" s="9">
        <v>1</v>
      </c>
      <c r="W63" s="9">
        <v>2.6988282931494711</v>
      </c>
      <c r="X63" s="9">
        <v>0.19818465584039702</v>
      </c>
      <c r="Y63" s="14">
        <v>0</v>
      </c>
      <c r="Z63" s="9">
        <f t="shared" si="0"/>
        <v>2.8970129489898682</v>
      </c>
      <c r="AA63" s="35"/>
      <c r="AC63" s="3">
        <v>41.692266557834785</v>
      </c>
      <c r="AD63" s="36" t="s">
        <v>120</v>
      </c>
      <c r="AE63" s="3">
        <v>39.687219789255209</v>
      </c>
      <c r="AF63" s="36" t="s">
        <v>120</v>
      </c>
      <c r="AG63" s="70"/>
      <c r="AH63" s="69"/>
    </row>
    <row r="64" spans="1:34" x14ac:dyDescent="0.25">
      <c r="A64" s="33">
        <v>189</v>
      </c>
      <c r="B64" s="24"/>
      <c r="C64" s="21">
        <v>23.9</v>
      </c>
      <c r="E64" s="22"/>
      <c r="F64" s="22"/>
      <c r="G64" s="22"/>
      <c r="H64" s="22"/>
      <c r="I64" s="22"/>
      <c r="J64" s="22"/>
      <c r="K64" s="22"/>
      <c r="L64" s="22"/>
      <c r="M64" s="74"/>
      <c r="N64" s="4">
        <v>760</v>
      </c>
      <c r="O64" s="5">
        <v>0.74</v>
      </c>
      <c r="P64" s="34"/>
      <c r="Q64" s="79">
        <v>103</v>
      </c>
      <c r="R64" s="26">
        <v>22.4</v>
      </c>
      <c r="S64" s="22"/>
      <c r="T64" s="26">
        <v>5.0946660041809082</v>
      </c>
      <c r="U64" s="9">
        <v>0.98714000000000002</v>
      </c>
      <c r="V64" s="9">
        <v>1</v>
      </c>
      <c r="W64" s="9">
        <v>5.0291485993671419</v>
      </c>
      <c r="X64" s="9">
        <v>6.5517404813766333E-2</v>
      </c>
      <c r="Y64" s="14">
        <v>0</v>
      </c>
      <c r="Z64" s="9">
        <f t="shared" si="0"/>
        <v>5.0946660041809082</v>
      </c>
      <c r="AA64" s="35"/>
      <c r="AC64" s="3">
        <v>23.041358338286383</v>
      </c>
      <c r="AD64" s="36" t="s">
        <v>120</v>
      </c>
      <c r="AE64" s="3">
        <v>21.786264090923758</v>
      </c>
      <c r="AF64" s="36" t="s">
        <v>120</v>
      </c>
      <c r="AG64" s="70"/>
      <c r="AH64" s="69"/>
    </row>
    <row r="65" spans="1:34" x14ac:dyDescent="0.25">
      <c r="A65" s="33">
        <v>190</v>
      </c>
      <c r="B65" s="24"/>
      <c r="C65" s="25"/>
      <c r="E65" s="26">
        <v>22.8125</v>
      </c>
      <c r="F65" s="26">
        <v>20.353290909248003</v>
      </c>
      <c r="G65" s="26">
        <v>18.974438292606873</v>
      </c>
      <c r="H65" s="26">
        <v>17.678895800175653</v>
      </c>
      <c r="I65" s="26">
        <v>19.262744343926926</v>
      </c>
      <c r="J65" s="26">
        <v>18.311215248498879</v>
      </c>
      <c r="K65" s="26">
        <v>21.254778842299679</v>
      </c>
      <c r="L65" s="22"/>
      <c r="M65" s="38"/>
      <c r="N65" s="4">
        <v>780</v>
      </c>
      <c r="O65" s="5">
        <v>0.78</v>
      </c>
      <c r="P65" s="34"/>
      <c r="Q65" s="72"/>
      <c r="R65" s="22"/>
      <c r="S65" s="22"/>
      <c r="T65" s="26">
        <v>5.5157961845397949</v>
      </c>
      <c r="U65" s="9">
        <v>1.0315800000000002</v>
      </c>
      <c r="V65" s="9">
        <v>1</v>
      </c>
      <c r="W65" s="9">
        <v>5.6899850280475626</v>
      </c>
      <c r="X65" s="9">
        <v>0</v>
      </c>
      <c r="Y65" s="14">
        <v>0</v>
      </c>
      <c r="Z65" s="9">
        <f t="shared" si="0"/>
        <v>5.6899850280475626</v>
      </c>
      <c r="AA65" s="35"/>
      <c r="AC65" s="3">
        <v>28.731343366333945</v>
      </c>
      <c r="AD65" s="26">
        <v>30.388110617150247</v>
      </c>
      <c r="AE65" s="3">
        <v>28.226201640188272</v>
      </c>
      <c r="AF65" s="26">
        <v>19.934666125402693</v>
      </c>
      <c r="AG65" s="70"/>
      <c r="AH65" s="69"/>
    </row>
    <row r="66" spans="1:34" x14ac:dyDescent="0.25">
      <c r="A66" s="33">
        <v>191</v>
      </c>
      <c r="B66" s="24"/>
      <c r="C66" s="25"/>
      <c r="E66" s="22"/>
      <c r="F66" s="22"/>
      <c r="G66" s="22"/>
      <c r="H66" s="22"/>
      <c r="I66" s="22"/>
      <c r="J66" s="22"/>
      <c r="K66" s="22"/>
      <c r="L66" s="22"/>
      <c r="M66" s="38"/>
      <c r="N66" s="4">
        <v>800</v>
      </c>
      <c r="O66" s="5">
        <v>0.82</v>
      </c>
      <c r="P66" s="34"/>
      <c r="Q66" s="72"/>
      <c r="R66" s="22"/>
      <c r="S66" s="22"/>
      <c r="T66" s="26">
        <v>6.244326114654541</v>
      </c>
      <c r="U66" s="9">
        <v>1.056</v>
      </c>
      <c r="V66" s="9">
        <v>1</v>
      </c>
      <c r="W66" s="9">
        <v>6.5940083770751956</v>
      </c>
      <c r="X66" s="9">
        <v>0</v>
      </c>
      <c r="Y66" s="14">
        <v>0</v>
      </c>
      <c r="Z66" s="9">
        <f t="shared" si="0"/>
        <v>6.5940083770751956</v>
      </c>
      <c r="AA66" s="35"/>
      <c r="AC66" s="3">
        <v>35.325351743409144</v>
      </c>
      <c r="AD66" s="36" t="s">
        <v>120</v>
      </c>
      <c r="AE66" s="3">
        <v>35.570162538480417</v>
      </c>
      <c r="AF66" s="36" t="s">
        <v>120</v>
      </c>
      <c r="AG66" s="70"/>
      <c r="AH66" s="69"/>
    </row>
    <row r="67" spans="1:34" x14ac:dyDescent="0.25">
      <c r="A67" s="33">
        <v>192</v>
      </c>
      <c r="B67" s="24"/>
      <c r="C67" s="25"/>
      <c r="E67" s="22"/>
      <c r="F67" s="22"/>
      <c r="G67" s="22"/>
      <c r="H67" s="22"/>
      <c r="I67" s="22"/>
      <c r="J67" s="22"/>
      <c r="K67" s="22"/>
      <c r="L67" s="22"/>
      <c r="M67" s="38"/>
      <c r="N67" s="4">
        <v>820</v>
      </c>
      <c r="O67" s="5">
        <v>0.85</v>
      </c>
      <c r="P67" s="34"/>
      <c r="Q67" s="72"/>
      <c r="R67" s="22"/>
      <c r="S67" s="22"/>
      <c r="T67" s="26">
        <v>6.379298210144043</v>
      </c>
      <c r="U67" s="9">
        <v>1.056</v>
      </c>
      <c r="V67" s="9">
        <v>1</v>
      </c>
      <c r="W67" s="9">
        <v>6.7365389099121096</v>
      </c>
      <c r="X67" s="9">
        <v>0</v>
      </c>
      <c r="Y67" s="14">
        <v>0</v>
      </c>
      <c r="Z67" s="9">
        <f t="shared" si="0"/>
        <v>6.7365389099121096</v>
      </c>
      <c r="AA67" s="35"/>
      <c r="AC67" s="3">
        <v>42.061890653321257</v>
      </c>
      <c r="AD67" s="36" t="s">
        <v>120</v>
      </c>
      <c r="AE67" s="3">
        <v>43.056653969609478</v>
      </c>
      <c r="AF67" s="36" t="s">
        <v>120</v>
      </c>
      <c r="AG67" s="70"/>
      <c r="AH67" s="69"/>
    </row>
    <row r="68" spans="1:34" x14ac:dyDescent="0.25">
      <c r="A68" s="33">
        <v>193</v>
      </c>
      <c r="B68" s="24"/>
      <c r="C68" s="25"/>
      <c r="E68" s="22"/>
      <c r="F68" s="22"/>
      <c r="G68" s="22"/>
      <c r="H68" s="22"/>
      <c r="I68" s="22"/>
      <c r="J68" s="22"/>
      <c r="K68" s="22"/>
      <c r="L68" s="22"/>
      <c r="M68" s="29" t="s">
        <v>102</v>
      </c>
      <c r="N68" s="4">
        <v>840</v>
      </c>
      <c r="O68" s="45">
        <v>0.87</v>
      </c>
      <c r="P68" s="34"/>
      <c r="Q68" s="79">
        <v>124</v>
      </c>
      <c r="R68" s="22"/>
      <c r="S68" s="22"/>
      <c r="T68" s="26">
        <v>6.2993764877319336</v>
      </c>
      <c r="U68" s="9">
        <v>1.056</v>
      </c>
      <c r="V68" s="9">
        <v>1</v>
      </c>
      <c r="W68" s="9">
        <v>6.6521415710449219</v>
      </c>
      <c r="X68" s="9">
        <v>0</v>
      </c>
      <c r="Y68" s="14">
        <v>0</v>
      </c>
      <c r="Z68" s="9">
        <f t="shared" si="0"/>
        <v>6.6521415710449219</v>
      </c>
      <c r="AA68" s="35"/>
      <c r="AC68" s="3">
        <v>48.714032224366179</v>
      </c>
      <c r="AD68" s="36" t="s">
        <v>120</v>
      </c>
      <c r="AE68" s="3">
        <v>50.458748061871347</v>
      </c>
      <c r="AF68" s="36" t="s">
        <v>120</v>
      </c>
      <c r="AG68" s="70"/>
      <c r="AH68" s="69"/>
    </row>
    <row r="69" spans="1:34" x14ac:dyDescent="0.25">
      <c r="A69" s="33">
        <v>194</v>
      </c>
      <c r="B69" s="24"/>
      <c r="C69" s="25"/>
      <c r="E69" s="22"/>
      <c r="F69" s="22"/>
      <c r="G69" s="22"/>
      <c r="H69" s="22"/>
      <c r="I69" s="22"/>
      <c r="J69" s="22"/>
      <c r="K69" s="22"/>
      <c r="L69" s="22"/>
      <c r="M69" s="16"/>
      <c r="N69" s="4">
        <v>860</v>
      </c>
      <c r="O69" s="5">
        <v>0.87</v>
      </c>
      <c r="P69" s="34"/>
      <c r="Q69" s="72"/>
      <c r="R69" s="22"/>
      <c r="S69" s="22"/>
      <c r="T69" s="26">
        <v>8.319727897644043</v>
      </c>
      <c r="U69" s="9">
        <v>1.056</v>
      </c>
      <c r="V69" s="9">
        <v>1</v>
      </c>
      <c r="W69" s="9">
        <v>8.7856326599121104</v>
      </c>
      <c r="X69" s="9">
        <v>0</v>
      </c>
      <c r="Y69" s="14">
        <v>0</v>
      </c>
      <c r="Z69" s="9">
        <f t="shared" si="0"/>
        <v>8.7856326599121104</v>
      </c>
      <c r="AA69" s="35"/>
      <c r="AC69" s="3">
        <v>57.499664884278289</v>
      </c>
      <c r="AD69" s="36" t="s">
        <v>120</v>
      </c>
      <c r="AE69" s="3">
        <v>59.994333243000405</v>
      </c>
      <c r="AF69" s="36" t="s">
        <v>120</v>
      </c>
      <c r="AG69" s="70"/>
      <c r="AH69" s="69"/>
    </row>
    <row r="70" spans="1:34" x14ac:dyDescent="0.25">
      <c r="A70" s="33">
        <v>195</v>
      </c>
      <c r="B70" s="20">
        <v>5</v>
      </c>
      <c r="C70" s="25"/>
      <c r="E70" s="22"/>
      <c r="F70" s="22"/>
      <c r="G70" s="22"/>
      <c r="H70" s="22"/>
      <c r="I70" s="22"/>
      <c r="J70" s="22"/>
      <c r="K70" s="22"/>
      <c r="L70" s="22"/>
      <c r="M70" s="29" t="s">
        <v>154</v>
      </c>
      <c r="N70" s="4">
        <v>880</v>
      </c>
      <c r="O70" s="5">
        <v>0.87</v>
      </c>
      <c r="P70" s="34"/>
      <c r="Q70" s="79">
        <v>135</v>
      </c>
      <c r="R70" s="22"/>
      <c r="S70" s="22"/>
      <c r="T70" s="26">
        <v>5.852320671081543</v>
      </c>
      <c r="U70" s="9">
        <v>1.056</v>
      </c>
      <c r="V70" s="9">
        <v>0.88225343063861572</v>
      </c>
      <c r="W70" s="9">
        <v>5.4523708686574794</v>
      </c>
      <c r="X70" s="9">
        <v>0.39994980242406353</v>
      </c>
      <c r="Y70" s="14">
        <v>0</v>
      </c>
      <c r="Z70" s="9">
        <f t="shared" ref="Z70:Z133" si="1">W70+X70</f>
        <v>5.852320671081543</v>
      </c>
      <c r="AA70" s="35"/>
      <c r="AC70" s="3">
        <v>58.439535752935768</v>
      </c>
      <c r="AD70" s="36" t="s">
        <v>120</v>
      </c>
      <c r="AE70" s="3">
        <v>61.684156632874824</v>
      </c>
      <c r="AF70" s="36" t="s">
        <v>120</v>
      </c>
      <c r="AG70" s="70"/>
      <c r="AH70" s="69"/>
    </row>
    <row r="71" spans="1:34" x14ac:dyDescent="0.25">
      <c r="A71" s="33">
        <v>196</v>
      </c>
      <c r="B71" s="24"/>
      <c r="C71" s="25"/>
      <c r="E71" s="26">
        <v>17.262499999999999</v>
      </c>
      <c r="F71" s="26">
        <v>13.877443667175577</v>
      </c>
      <c r="G71" s="26">
        <v>18.624632039785126</v>
      </c>
      <c r="H71" s="26">
        <v>17.530636832619926</v>
      </c>
      <c r="I71" s="26">
        <v>19.081949574038251</v>
      </c>
      <c r="J71" s="26">
        <v>18.605711530610577</v>
      </c>
      <c r="K71" s="26">
        <v>23.312492104171252</v>
      </c>
      <c r="L71" s="22"/>
      <c r="M71" s="74"/>
      <c r="N71" s="4">
        <v>900</v>
      </c>
      <c r="O71" s="5">
        <v>0.87</v>
      </c>
      <c r="P71" s="34"/>
      <c r="Q71" s="72"/>
      <c r="R71" s="22"/>
      <c r="S71" s="22"/>
      <c r="T71" s="26">
        <v>6.328728199005127</v>
      </c>
      <c r="U71" s="9">
        <v>1.056</v>
      </c>
      <c r="V71" s="9">
        <v>0.87371969929145687</v>
      </c>
      <c r="W71" s="9">
        <v>5.8391884308723219</v>
      </c>
      <c r="X71" s="9">
        <v>0.48953976813280509</v>
      </c>
      <c r="Y71" s="14">
        <v>0</v>
      </c>
      <c r="Z71" s="9">
        <f t="shared" si="1"/>
        <v>6.328728199005127</v>
      </c>
      <c r="AA71" s="35"/>
      <c r="AC71" s="3">
        <v>64.278724183808094</v>
      </c>
      <c r="AD71" s="26">
        <v>59.634848004499958</v>
      </c>
      <c r="AE71" s="3">
        <v>68.273297584964098</v>
      </c>
      <c r="AF71" s="26">
        <v>53.604990391084392</v>
      </c>
      <c r="AG71" s="70"/>
      <c r="AH71" s="69"/>
    </row>
    <row r="72" spans="1:34" x14ac:dyDescent="0.25">
      <c r="A72" s="33">
        <v>197</v>
      </c>
      <c r="B72" s="24"/>
      <c r="C72" s="21">
        <v>26.9</v>
      </c>
      <c r="E72" s="22"/>
      <c r="F72" s="22"/>
      <c r="G72" s="22"/>
      <c r="H72" s="22"/>
      <c r="I72" s="22"/>
      <c r="J72" s="22"/>
      <c r="K72" s="22"/>
      <c r="L72" s="22"/>
      <c r="M72" s="38"/>
      <c r="N72" s="4">
        <v>910</v>
      </c>
      <c r="O72" s="45">
        <v>0.87</v>
      </c>
      <c r="P72" s="34"/>
      <c r="Q72" s="72"/>
      <c r="R72" s="22"/>
      <c r="S72" s="22"/>
      <c r="T72" s="26">
        <v>8.3860893249511719</v>
      </c>
      <c r="U72" s="9">
        <v>1.056</v>
      </c>
      <c r="V72" s="9">
        <v>0.74532735327080035</v>
      </c>
      <c r="W72" s="9">
        <v>6.6004031394664393</v>
      </c>
      <c r="X72" s="9">
        <v>0.39461917997367602</v>
      </c>
      <c r="Y72" s="14">
        <v>0</v>
      </c>
      <c r="Z72" s="9">
        <f t="shared" si="1"/>
        <v>6.9950223194401158</v>
      </c>
      <c r="AA72" s="35"/>
      <c r="AC72" s="3">
        <v>43.979127323274533</v>
      </c>
      <c r="AD72" s="36" t="s">
        <v>120</v>
      </c>
      <c r="AE72" s="3">
        <v>48.348676985039013</v>
      </c>
      <c r="AF72" s="36" t="s">
        <v>120</v>
      </c>
      <c r="AG72" s="70"/>
      <c r="AH72" s="69"/>
    </row>
    <row r="73" spans="1:34" x14ac:dyDescent="0.25">
      <c r="A73" s="33">
        <v>198</v>
      </c>
      <c r="B73" s="24"/>
      <c r="C73" s="25"/>
      <c r="E73" s="22"/>
      <c r="F73" s="22"/>
      <c r="G73" s="22"/>
      <c r="H73" s="22"/>
      <c r="I73" s="22"/>
      <c r="J73" s="22"/>
      <c r="K73" s="22"/>
      <c r="L73" s="22"/>
      <c r="M73" s="74"/>
      <c r="N73" s="4">
        <v>920</v>
      </c>
      <c r="O73" s="5">
        <v>0.88</v>
      </c>
      <c r="P73" s="34"/>
      <c r="Q73" s="72"/>
      <c r="R73" s="22"/>
      <c r="S73" s="22"/>
      <c r="T73" s="26">
        <v>8.5170145034790039</v>
      </c>
      <c r="U73" s="9">
        <v>1.056</v>
      </c>
      <c r="V73" s="9">
        <v>1</v>
      </c>
      <c r="W73" s="9">
        <v>8.993967315673828</v>
      </c>
      <c r="X73" s="9">
        <v>0</v>
      </c>
      <c r="Y73" s="14">
        <v>0</v>
      </c>
      <c r="Z73" s="9">
        <f t="shared" si="1"/>
        <v>8.993967315673828</v>
      </c>
      <c r="AA73" s="35"/>
      <c r="AC73" s="3">
        <v>52.973094638948361</v>
      </c>
      <c r="AD73" s="36" t="s">
        <v>120</v>
      </c>
      <c r="AE73" s="3">
        <v>57.717620561321318</v>
      </c>
      <c r="AF73" s="36" t="s">
        <v>120</v>
      </c>
      <c r="AG73" s="70"/>
      <c r="AH73" s="69"/>
    </row>
    <row r="74" spans="1:34" x14ac:dyDescent="0.25">
      <c r="A74" s="33">
        <v>199</v>
      </c>
      <c r="B74" s="24"/>
      <c r="C74" s="25"/>
      <c r="E74" s="22"/>
      <c r="F74" s="22"/>
      <c r="G74" s="22"/>
      <c r="H74" s="22"/>
      <c r="I74" s="22"/>
      <c r="J74" s="22"/>
      <c r="K74" s="22"/>
      <c r="L74" s="22"/>
      <c r="M74" s="74"/>
      <c r="N74" s="4">
        <v>930</v>
      </c>
      <c r="O74" s="5">
        <v>0.88</v>
      </c>
      <c r="P74" s="34"/>
      <c r="Q74" s="72"/>
      <c r="R74" s="22"/>
      <c r="S74" s="22"/>
      <c r="T74" s="26">
        <v>7.7921466827392578</v>
      </c>
      <c r="U74" s="9">
        <v>1.056</v>
      </c>
      <c r="V74" s="9">
        <v>0.99932311704683308</v>
      </c>
      <c r="W74" s="9">
        <v>8.2229371609240793</v>
      </c>
      <c r="X74" s="9">
        <v>0</v>
      </c>
      <c r="Y74" s="14">
        <v>0</v>
      </c>
      <c r="Z74" s="9">
        <f t="shared" si="1"/>
        <v>8.2229371609240793</v>
      </c>
      <c r="AA74" s="35"/>
      <c r="AC74" s="3">
        <v>61.196031799872443</v>
      </c>
      <c r="AD74" s="36" t="s">
        <v>120</v>
      </c>
      <c r="AE74" s="3">
        <v>66.315533982853879</v>
      </c>
      <c r="AF74" s="36" t="s">
        <v>120</v>
      </c>
      <c r="AG74" s="70"/>
      <c r="AH74" s="69"/>
    </row>
    <row r="75" spans="1:34" x14ac:dyDescent="0.25">
      <c r="A75" s="33">
        <v>200</v>
      </c>
      <c r="B75" s="24"/>
      <c r="C75" s="25"/>
      <c r="E75" s="22"/>
      <c r="F75" s="22"/>
      <c r="G75" s="22"/>
      <c r="H75" s="22"/>
      <c r="I75" s="22"/>
      <c r="J75" s="22"/>
      <c r="K75" s="22"/>
      <c r="L75" s="22"/>
      <c r="M75" s="29" t="s">
        <v>105</v>
      </c>
      <c r="N75" s="4">
        <v>940</v>
      </c>
      <c r="O75" s="5">
        <v>0.89</v>
      </c>
      <c r="P75" s="34"/>
      <c r="Q75" s="79">
        <v>163</v>
      </c>
      <c r="R75" s="22"/>
      <c r="S75" s="22"/>
      <c r="T75" s="26">
        <v>6.3549246788024902</v>
      </c>
      <c r="U75" s="9">
        <v>1.056</v>
      </c>
      <c r="V75" s="9">
        <v>0.83144210820334319</v>
      </c>
      <c r="W75" s="9">
        <v>5.5796420828723488</v>
      </c>
      <c r="X75" s="9">
        <v>0</v>
      </c>
      <c r="Y75" s="14">
        <v>0</v>
      </c>
      <c r="Z75" s="9">
        <f t="shared" si="1"/>
        <v>5.5796420828723488</v>
      </c>
      <c r="AA75" s="35"/>
      <c r="AC75" s="3">
        <v>66.775673882744798</v>
      </c>
      <c r="AD75" s="36" t="s">
        <v>120</v>
      </c>
      <c r="AE75" s="3">
        <v>72.27015232633471</v>
      </c>
      <c r="AF75" s="36" t="s">
        <v>120</v>
      </c>
      <c r="AG75" s="70"/>
      <c r="AH75" s="69"/>
    </row>
    <row r="76" spans="1:34" x14ac:dyDescent="0.25">
      <c r="A76" s="33">
        <v>201</v>
      </c>
      <c r="B76" s="24"/>
      <c r="C76" s="25"/>
      <c r="E76" s="22"/>
      <c r="F76" s="22"/>
      <c r="G76" s="22"/>
      <c r="H76" s="22"/>
      <c r="I76" s="22"/>
      <c r="J76" s="22"/>
      <c r="K76" s="22"/>
      <c r="L76" s="22"/>
      <c r="M76" s="16"/>
      <c r="N76" s="4">
        <v>950</v>
      </c>
      <c r="O76" s="5">
        <v>0.89</v>
      </c>
      <c r="P76" s="34"/>
      <c r="Q76" s="72"/>
      <c r="R76" s="22"/>
      <c r="S76" s="22"/>
      <c r="T76" s="26">
        <v>4.1549334526062012</v>
      </c>
      <c r="U76" s="9">
        <v>1.056</v>
      </c>
      <c r="V76" s="9">
        <v>0.7218186909751666</v>
      </c>
      <c r="W76" s="9">
        <v>3.1670587088966893</v>
      </c>
      <c r="X76" s="9">
        <v>0</v>
      </c>
      <c r="Y76" s="14">
        <v>0</v>
      </c>
      <c r="Z76" s="9">
        <f t="shared" si="1"/>
        <v>3.1670587088966893</v>
      </c>
      <c r="AA76" s="35"/>
      <c r="AC76" s="3">
        <v>69.942732591641487</v>
      </c>
      <c r="AD76" s="36" t="s">
        <v>120</v>
      </c>
      <c r="AE76" s="3">
        <v>75.812187295839877</v>
      </c>
      <c r="AF76" s="36" t="s">
        <v>120</v>
      </c>
      <c r="AG76" s="70"/>
      <c r="AH76" s="69"/>
    </row>
    <row r="77" spans="1:34" x14ac:dyDescent="0.25">
      <c r="A77" s="33">
        <v>202</v>
      </c>
      <c r="B77" s="24"/>
      <c r="C77" s="21">
        <v>25.1</v>
      </c>
      <c r="E77" s="22"/>
      <c r="F77" s="22"/>
      <c r="G77" s="22"/>
      <c r="H77" s="22"/>
      <c r="I77" s="22"/>
      <c r="J77" s="22"/>
      <c r="K77" s="22"/>
      <c r="L77" s="22"/>
      <c r="M77" s="74"/>
      <c r="N77" s="4">
        <v>955</v>
      </c>
      <c r="O77" s="5">
        <v>0.9</v>
      </c>
      <c r="P77" s="34"/>
      <c r="Q77" s="72"/>
      <c r="R77" s="26">
        <v>22.4</v>
      </c>
      <c r="S77" s="22"/>
      <c r="T77" s="26">
        <v>5.1181159019470215</v>
      </c>
      <c r="U77" s="9">
        <v>1.056</v>
      </c>
      <c r="V77" s="9">
        <v>0.65616492430978879</v>
      </c>
      <c r="W77" s="9">
        <v>3.5463945088807427</v>
      </c>
      <c r="X77" s="9">
        <v>0</v>
      </c>
      <c r="Y77" s="14">
        <v>0</v>
      </c>
      <c r="Z77" s="9">
        <f t="shared" si="1"/>
        <v>3.5463945088807427</v>
      </c>
      <c r="AA77" s="35"/>
      <c r="AC77" s="3">
        <v>48.389127100522224</v>
      </c>
      <c r="AD77" s="36" t="s">
        <v>120</v>
      </c>
      <c r="AE77" s="3">
        <v>54.446069935024852</v>
      </c>
      <c r="AF77" s="36" t="s">
        <v>120</v>
      </c>
      <c r="AG77" s="70"/>
      <c r="AH77" s="69"/>
    </row>
    <row r="78" spans="1:34" x14ac:dyDescent="0.25">
      <c r="A78" s="33">
        <v>203</v>
      </c>
      <c r="B78" s="24"/>
      <c r="C78" s="25"/>
      <c r="E78" s="22"/>
      <c r="F78" s="22"/>
      <c r="G78" s="22"/>
      <c r="H78" s="22"/>
      <c r="I78" s="22"/>
      <c r="J78" s="22"/>
      <c r="K78" s="22"/>
      <c r="L78" s="22"/>
      <c r="M78" s="29" t="s">
        <v>103</v>
      </c>
      <c r="N78" s="4">
        <v>960</v>
      </c>
      <c r="O78" s="5">
        <v>0.9</v>
      </c>
      <c r="P78" s="34"/>
      <c r="Q78" s="79">
        <v>166</v>
      </c>
      <c r="R78" s="22"/>
      <c r="S78" s="22"/>
      <c r="T78" s="26">
        <v>6.1079106330871582</v>
      </c>
      <c r="U78" s="9">
        <v>1.056</v>
      </c>
      <c r="V78" s="9">
        <v>1</v>
      </c>
      <c r="W78" s="9">
        <v>6.4499536285400394</v>
      </c>
      <c r="X78" s="9">
        <v>0</v>
      </c>
      <c r="Y78" s="14">
        <v>0</v>
      </c>
      <c r="Z78" s="9">
        <f t="shared" si="1"/>
        <v>6.4499536285400394</v>
      </c>
      <c r="AA78" s="35"/>
      <c r="AC78" s="3">
        <v>54.83908072906226</v>
      </c>
      <c r="AD78" s="36" t="s">
        <v>120</v>
      </c>
      <c r="AE78" s="3">
        <v>61.083511693869127</v>
      </c>
      <c r="AF78" s="36" t="s">
        <v>120</v>
      </c>
      <c r="AG78" s="70"/>
      <c r="AH78" s="69"/>
    </row>
    <row r="79" spans="1:34" x14ac:dyDescent="0.25">
      <c r="A79" s="33">
        <v>204</v>
      </c>
      <c r="B79" s="24"/>
      <c r="C79" s="25"/>
      <c r="E79" s="22"/>
      <c r="F79" s="22"/>
      <c r="G79" s="22"/>
      <c r="H79" s="22"/>
      <c r="I79" s="22"/>
      <c r="J79" s="22"/>
      <c r="K79" s="22"/>
      <c r="L79" s="22"/>
      <c r="M79" s="74"/>
      <c r="N79" s="4">
        <v>965</v>
      </c>
      <c r="O79" s="45">
        <v>0.9</v>
      </c>
      <c r="P79" s="34"/>
      <c r="Q79" s="72"/>
      <c r="R79" s="22"/>
      <c r="S79" s="22"/>
      <c r="T79" s="26">
        <v>6.5741052627563477</v>
      </c>
      <c r="U79" s="9">
        <v>1.056</v>
      </c>
      <c r="V79" s="9">
        <v>0.97292948568446769</v>
      </c>
      <c r="W79" s="9">
        <v>6.7543247398483146</v>
      </c>
      <c r="X79" s="9">
        <v>0</v>
      </c>
      <c r="Y79" s="14">
        <v>0</v>
      </c>
      <c r="Z79" s="9">
        <f t="shared" si="1"/>
        <v>6.7543247398483146</v>
      </c>
      <c r="AA79" s="35"/>
      <c r="AC79" s="3">
        <v>61.593405468910575</v>
      </c>
      <c r="AD79" s="36" t="s">
        <v>120</v>
      </c>
      <c r="AE79" s="3">
        <v>68.025324564021673</v>
      </c>
      <c r="AF79" s="36" t="s">
        <v>120</v>
      </c>
      <c r="AG79" s="70"/>
      <c r="AH79" s="69"/>
    </row>
    <row r="80" spans="1:34" x14ac:dyDescent="0.25">
      <c r="A80" s="33">
        <v>205</v>
      </c>
      <c r="B80" s="24"/>
      <c r="C80" s="25"/>
      <c r="E80" s="22"/>
      <c r="F80" s="22"/>
      <c r="G80" s="22"/>
      <c r="H80" s="22"/>
      <c r="I80" s="22"/>
      <c r="J80" s="22"/>
      <c r="K80" s="22"/>
      <c r="L80" s="22"/>
      <c r="M80" s="74"/>
      <c r="N80" s="4">
        <v>970</v>
      </c>
      <c r="O80" s="5">
        <v>0.9</v>
      </c>
      <c r="P80" s="34"/>
      <c r="Q80" s="72"/>
      <c r="R80" s="22"/>
      <c r="S80" s="22"/>
      <c r="T80" s="26">
        <v>7.2505841255187988</v>
      </c>
      <c r="U80" s="9">
        <v>1.056</v>
      </c>
      <c r="V80" s="9">
        <v>0.83781865415281453</v>
      </c>
      <c r="W80" s="9">
        <v>6.4148564133603019</v>
      </c>
      <c r="X80" s="9">
        <v>0</v>
      </c>
      <c r="Y80" s="14">
        <v>0</v>
      </c>
      <c r="Z80" s="9">
        <f t="shared" si="1"/>
        <v>6.4148564133603019</v>
      </c>
      <c r="AA80" s="35"/>
      <c r="AC80" s="3">
        <v>68.008261882270872</v>
      </c>
      <c r="AD80" s="36" t="s">
        <v>120</v>
      </c>
      <c r="AE80" s="3">
        <v>74.627669107686202</v>
      </c>
      <c r="AF80" s="36" t="s">
        <v>120</v>
      </c>
      <c r="AG80" s="70"/>
      <c r="AH80" s="69"/>
    </row>
    <row r="81" spans="1:34" x14ac:dyDescent="0.25">
      <c r="A81" s="33">
        <v>206</v>
      </c>
      <c r="B81" s="24"/>
      <c r="C81" s="25"/>
      <c r="E81" s="22"/>
      <c r="F81" s="22"/>
      <c r="G81" s="22"/>
      <c r="H81" s="22"/>
      <c r="I81" s="22"/>
      <c r="J81" s="22"/>
      <c r="K81" s="22"/>
      <c r="L81" s="22"/>
      <c r="M81" s="74"/>
      <c r="N81" s="4">
        <v>975</v>
      </c>
      <c r="O81" s="5">
        <v>0.9</v>
      </c>
      <c r="P81" s="34"/>
      <c r="Q81" s="72"/>
      <c r="R81" s="22"/>
      <c r="S81" s="22"/>
      <c r="T81" s="26">
        <v>7.4181914329528809</v>
      </c>
      <c r="U81" s="9">
        <v>1.056</v>
      </c>
      <c r="V81" s="9">
        <v>0.71090926195660287</v>
      </c>
      <c r="W81" s="9">
        <v>5.5689860124659134</v>
      </c>
      <c r="X81" s="9">
        <v>0</v>
      </c>
      <c r="Y81" s="14">
        <v>0</v>
      </c>
      <c r="Z81" s="9">
        <f t="shared" si="1"/>
        <v>5.5689860124659134</v>
      </c>
      <c r="AA81" s="35"/>
      <c r="AC81" s="3">
        <v>73.577247894736786</v>
      </c>
      <c r="AD81" s="36" t="s">
        <v>120</v>
      </c>
      <c r="AE81" s="3">
        <v>80.384143250456347</v>
      </c>
      <c r="AF81" s="36" t="s">
        <v>120</v>
      </c>
      <c r="AG81" s="70"/>
      <c r="AH81" s="69"/>
    </row>
    <row r="82" spans="1:34" x14ac:dyDescent="0.25">
      <c r="A82" s="33">
        <v>207</v>
      </c>
      <c r="B82" s="24"/>
      <c r="C82" s="25"/>
      <c r="E82" s="22"/>
      <c r="F82" s="22"/>
      <c r="G82" s="22"/>
      <c r="H82" s="22"/>
      <c r="I82" s="22"/>
      <c r="J82" s="22"/>
      <c r="K82" s="22"/>
      <c r="L82" s="22"/>
      <c r="M82" s="38"/>
      <c r="N82" s="4">
        <v>980</v>
      </c>
      <c r="O82" s="45">
        <v>0.9</v>
      </c>
      <c r="P82" s="34"/>
      <c r="Q82" s="72"/>
      <c r="R82" s="22"/>
      <c r="S82" s="22"/>
      <c r="T82" s="31">
        <v>7.3153038024902344</v>
      </c>
      <c r="U82" s="9">
        <v>1.056</v>
      </c>
      <c r="V82" s="9">
        <v>0.60228632944927263</v>
      </c>
      <c r="W82" s="9">
        <v>4.652638294664607</v>
      </c>
      <c r="X82" s="9">
        <v>0</v>
      </c>
      <c r="Y82" s="14">
        <v>0</v>
      </c>
      <c r="Z82" s="9">
        <f t="shared" si="1"/>
        <v>4.652638294664607</v>
      </c>
      <c r="AA82" s="35"/>
      <c r="AC82" s="3">
        <v>78.229886189401398</v>
      </c>
      <c r="AD82" s="36" t="s">
        <v>120</v>
      </c>
      <c r="AE82" s="3">
        <v>85.224269675425191</v>
      </c>
      <c r="AF82" s="36" t="s">
        <v>120</v>
      </c>
      <c r="AG82" s="70"/>
      <c r="AH82" s="69"/>
    </row>
    <row r="83" spans="1:34" x14ac:dyDescent="0.25">
      <c r="A83" s="33">
        <v>208</v>
      </c>
      <c r="B83" s="24"/>
      <c r="C83" s="25"/>
      <c r="E83" s="26">
        <v>9.4250000000000007</v>
      </c>
      <c r="F83" s="26">
        <v>11.461624997500005</v>
      </c>
      <c r="G83" s="26">
        <v>17.147769199999999</v>
      </c>
      <c r="H83" s="26">
        <v>16.189485600000001</v>
      </c>
      <c r="I83" s="26">
        <v>19.510709075000001</v>
      </c>
      <c r="J83" s="26">
        <v>18.517934900000004</v>
      </c>
      <c r="K83" s="26">
        <v>21.617674775000001</v>
      </c>
      <c r="L83" s="22"/>
      <c r="M83" s="29" t="s">
        <v>106</v>
      </c>
      <c r="N83" s="4">
        <v>985</v>
      </c>
      <c r="O83" s="45">
        <v>0.85</v>
      </c>
      <c r="P83" s="34"/>
      <c r="Q83" s="79">
        <v>190</v>
      </c>
      <c r="R83" s="22"/>
      <c r="S83" s="22"/>
      <c r="T83" s="31">
        <v>7.716219425201416</v>
      </c>
      <c r="U83" s="9">
        <v>1.056</v>
      </c>
      <c r="V83" s="9">
        <v>0.51309651005821033</v>
      </c>
      <c r="W83" s="9">
        <v>4.1808785123574124</v>
      </c>
      <c r="X83" s="9">
        <v>0</v>
      </c>
      <c r="Y83" s="14">
        <v>0</v>
      </c>
      <c r="Z83" s="9">
        <f t="shared" si="1"/>
        <v>4.1808785123574124</v>
      </c>
      <c r="AA83" s="35"/>
      <c r="AC83" s="3">
        <v>82.410764701758808</v>
      </c>
      <c r="AD83" s="26">
        <v>87.092596230741833</v>
      </c>
      <c r="AE83" s="3">
        <v>89.592636318086832</v>
      </c>
      <c r="AF83" s="26">
        <v>83.607909630392129</v>
      </c>
      <c r="AG83" s="70"/>
      <c r="AH83" s="69"/>
    </row>
    <row r="84" spans="1:34" x14ac:dyDescent="0.25">
      <c r="A84" s="33">
        <v>209</v>
      </c>
      <c r="B84" s="24"/>
      <c r="C84" s="21">
        <v>37.200000000000003</v>
      </c>
      <c r="E84" s="22"/>
      <c r="F84" s="22"/>
      <c r="G84" s="22"/>
      <c r="H84" s="22"/>
      <c r="I84" s="22"/>
      <c r="J84" s="22"/>
      <c r="K84" s="22"/>
      <c r="L84" s="22"/>
      <c r="M84" s="74"/>
      <c r="N84" s="4">
        <v>990</v>
      </c>
      <c r="O84" s="5">
        <v>0.9</v>
      </c>
      <c r="P84" s="34"/>
      <c r="Q84" s="72"/>
      <c r="R84" s="22"/>
      <c r="S84" s="22"/>
      <c r="T84" s="31">
        <v>4.7934255599975586</v>
      </c>
      <c r="U84" s="9">
        <v>1.056</v>
      </c>
      <c r="V84" s="9">
        <v>0.43418489422116552</v>
      </c>
      <c r="W84" s="9">
        <v>2.197782016029147</v>
      </c>
      <c r="X84" s="9">
        <v>4.4631122755845354E-2</v>
      </c>
      <c r="Y84" s="14">
        <v>0</v>
      </c>
      <c r="Z84" s="9">
        <f t="shared" si="1"/>
        <v>2.2424131387849924</v>
      </c>
      <c r="AA84" s="35"/>
      <c r="AC84" s="3">
        <v>47.453177840543802</v>
      </c>
      <c r="AD84" s="36" t="s">
        <v>120</v>
      </c>
      <c r="AE84" s="3">
        <v>54.822537587176065</v>
      </c>
      <c r="AF84" s="36" t="s">
        <v>120</v>
      </c>
      <c r="AG84" s="70"/>
      <c r="AH84" s="69"/>
    </row>
    <row r="85" spans="1:34" x14ac:dyDescent="0.25">
      <c r="A85" s="33">
        <v>210</v>
      </c>
      <c r="B85" s="24"/>
      <c r="C85" s="25"/>
      <c r="E85" s="22"/>
      <c r="F85" s="22"/>
      <c r="G85" s="22"/>
      <c r="H85" s="22"/>
      <c r="I85" s="22"/>
      <c r="J85" s="22"/>
      <c r="K85" s="22"/>
      <c r="L85" s="22"/>
      <c r="M85" s="38"/>
      <c r="N85" s="4">
        <v>995</v>
      </c>
      <c r="O85" s="5">
        <v>0.9</v>
      </c>
      <c r="P85" s="34"/>
      <c r="Q85" s="72"/>
      <c r="R85" s="22"/>
      <c r="S85" s="22"/>
      <c r="T85" s="31">
        <v>6.1119375228881836</v>
      </c>
      <c r="U85" s="9">
        <v>1.056</v>
      </c>
      <c r="V85" s="9">
        <v>1</v>
      </c>
      <c r="W85" s="9">
        <v>6.4542060241699222</v>
      </c>
      <c r="X85" s="9">
        <v>0</v>
      </c>
      <c r="Y85" s="14">
        <v>0</v>
      </c>
      <c r="Z85" s="9">
        <f t="shared" si="1"/>
        <v>6.4542060241699222</v>
      </c>
      <c r="AA85" s="35"/>
      <c r="AC85" s="3">
        <v>53.907383864713722</v>
      </c>
      <c r="AD85" s="36" t="s">
        <v>120</v>
      </c>
      <c r="AE85" s="3">
        <v>61.464231741650224</v>
      </c>
      <c r="AF85" s="36" t="s">
        <v>120</v>
      </c>
      <c r="AG85" s="70"/>
      <c r="AH85" s="69"/>
    </row>
    <row r="86" spans="1:34" x14ac:dyDescent="0.25">
      <c r="A86" s="33">
        <v>211</v>
      </c>
      <c r="B86" s="32">
        <v>15</v>
      </c>
      <c r="C86" s="25"/>
      <c r="E86" s="22"/>
      <c r="F86" s="22"/>
      <c r="G86" s="22"/>
      <c r="H86" s="22"/>
      <c r="I86" s="22"/>
      <c r="J86" s="22"/>
      <c r="K86" s="22"/>
      <c r="L86" s="22"/>
      <c r="M86" s="74"/>
      <c r="N86" s="4">
        <v>1000</v>
      </c>
      <c r="O86" s="5">
        <v>0.9</v>
      </c>
      <c r="P86" s="34"/>
      <c r="Q86" s="72"/>
      <c r="R86" s="22"/>
      <c r="S86" s="22"/>
      <c r="T86" s="31">
        <v>6.0835113525390625</v>
      </c>
      <c r="U86" s="9">
        <v>1.056</v>
      </c>
      <c r="V86" s="9">
        <v>1</v>
      </c>
      <c r="W86" s="9">
        <v>6.4241879882812505</v>
      </c>
      <c r="X86" s="9">
        <v>0</v>
      </c>
      <c r="Y86" s="14">
        <v>0</v>
      </c>
      <c r="Z86" s="9">
        <f t="shared" si="1"/>
        <v>6.4241879882812505</v>
      </c>
      <c r="AA86" s="35"/>
      <c r="AC86" s="3">
        <v>46.231571852994968</v>
      </c>
      <c r="AD86" s="36" t="s">
        <v>120</v>
      </c>
      <c r="AE86" s="3">
        <v>53.975907860235708</v>
      </c>
      <c r="AF86" s="36" t="s">
        <v>120</v>
      </c>
      <c r="AG86" s="70"/>
      <c r="AH86" s="69"/>
    </row>
    <row r="87" spans="1:34" x14ac:dyDescent="0.25">
      <c r="A87" s="33">
        <v>212</v>
      </c>
      <c r="B87" s="39"/>
      <c r="C87" s="25"/>
      <c r="E87" s="22"/>
      <c r="F87" s="22"/>
      <c r="G87" s="22"/>
      <c r="H87" s="22"/>
      <c r="I87" s="22"/>
      <c r="J87" s="22"/>
      <c r="K87" s="22"/>
      <c r="L87" s="22"/>
      <c r="M87" s="74"/>
      <c r="N87" s="4">
        <v>1005</v>
      </c>
      <c r="O87" s="5">
        <v>0.88</v>
      </c>
      <c r="P87" s="34"/>
      <c r="Q87" s="72"/>
      <c r="R87" s="22"/>
      <c r="S87" s="22"/>
      <c r="T87" s="31">
        <v>7.3446669578552246</v>
      </c>
      <c r="U87" s="9">
        <v>1.056</v>
      </c>
      <c r="V87" s="9">
        <v>1</v>
      </c>
      <c r="W87" s="9">
        <v>7.7559683074951176</v>
      </c>
      <c r="X87" s="9">
        <v>0</v>
      </c>
      <c r="Y87" s="14">
        <v>0</v>
      </c>
      <c r="Z87" s="9">
        <f t="shared" si="1"/>
        <v>7.7559683074951176</v>
      </c>
      <c r="AA87" s="35"/>
      <c r="AC87" s="3">
        <v>53.987540160490084</v>
      </c>
      <c r="AD87" s="36" t="s">
        <v>120</v>
      </c>
      <c r="AE87" s="3">
        <v>61.919364298035063</v>
      </c>
      <c r="AF87" s="36" t="s">
        <v>120</v>
      </c>
      <c r="AG87" s="70"/>
      <c r="AH87" s="69"/>
    </row>
    <row r="88" spans="1:34" x14ac:dyDescent="0.25">
      <c r="A88" s="33">
        <v>213</v>
      </c>
      <c r="B88" s="39"/>
      <c r="C88" s="25"/>
      <c r="E88" s="22"/>
      <c r="F88" s="22"/>
      <c r="G88" s="22"/>
      <c r="H88" s="22"/>
      <c r="I88" s="22"/>
      <c r="J88" s="22"/>
      <c r="K88" s="22"/>
      <c r="L88" s="22"/>
      <c r="M88" s="74"/>
      <c r="N88" s="4">
        <v>1010</v>
      </c>
      <c r="O88" s="5">
        <v>0.88</v>
      </c>
      <c r="P88" s="34"/>
      <c r="Q88" s="72"/>
      <c r="R88" s="22"/>
      <c r="S88" s="22"/>
      <c r="T88" s="31">
        <v>4.7362871170043945</v>
      </c>
      <c r="U88" s="9">
        <v>1.056</v>
      </c>
      <c r="V88" s="9">
        <v>1</v>
      </c>
      <c r="W88" s="9">
        <v>5.0015191955566412</v>
      </c>
      <c r="X88" s="9">
        <v>0</v>
      </c>
      <c r="Y88" s="14">
        <v>0</v>
      </c>
      <c r="Z88" s="9">
        <f t="shared" si="1"/>
        <v>5.0015191955566412</v>
      </c>
      <c r="AA88" s="35"/>
      <c r="AC88" s="3">
        <v>58.989059356046724</v>
      </c>
      <c r="AD88" s="36" t="s">
        <v>120</v>
      </c>
      <c r="AE88" s="3">
        <v>67.108371623895934</v>
      </c>
      <c r="AF88" s="36" t="s">
        <v>120</v>
      </c>
      <c r="AG88" s="70"/>
      <c r="AH88" s="69"/>
    </row>
    <row r="89" spans="1:34" x14ac:dyDescent="0.25">
      <c r="A89" s="33">
        <v>214</v>
      </c>
      <c r="B89" s="39"/>
      <c r="C89" s="25"/>
      <c r="E89" s="26">
        <v>14.45</v>
      </c>
      <c r="F89" s="26">
        <v>15.737615001265702</v>
      </c>
      <c r="G89" s="26">
        <v>17.2114183364654</v>
      </c>
      <c r="H89" s="26">
        <v>15.865504688124076</v>
      </c>
      <c r="I89" s="26">
        <v>17.907903782925526</v>
      </c>
      <c r="J89" s="26">
        <v>17.086316586263202</v>
      </c>
      <c r="K89" s="26">
        <v>20.011278728708525</v>
      </c>
      <c r="L89" s="22"/>
      <c r="M89" s="29" t="s">
        <v>108</v>
      </c>
      <c r="N89" s="4">
        <v>1015</v>
      </c>
      <c r="O89" s="5">
        <v>0.86</v>
      </c>
      <c r="P89" s="34"/>
      <c r="Q89" s="79">
        <v>223</v>
      </c>
      <c r="R89" s="22"/>
      <c r="S89" s="22"/>
      <c r="T89" s="31">
        <v>5.5328850746154785</v>
      </c>
      <c r="U89" s="9">
        <v>1.056</v>
      </c>
      <c r="V89" s="9">
        <v>0.91454886791005596</v>
      </c>
      <c r="W89" s="9">
        <v>5.3434590330169289</v>
      </c>
      <c r="X89" s="9">
        <v>0.18942604159854959</v>
      </c>
      <c r="Y89" s="14">
        <v>0</v>
      </c>
      <c r="Z89" s="9">
        <f t="shared" si="1"/>
        <v>5.5328850746154785</v>
      </c>
      <c r="AA89" s="35"/>
      <c r="AC89" s="3">
        <v>64.332518389063651</v>
      </c>
      <c r="AD89" s="26">
        <v>67.508121545676303</v>
      </c>
      <c r="AE89" s="3">
        <v>72.639318787217093</v>
      </c>
      <c r="AF89" s="26">
        <v>65.518358518639118</v>
      </c>
      <c r="AG89" s="70"/>
      <c r="AH89" s="69"/>
    </row>
    <row r="90" spans="1:34" x14ac:dyDescent="0.25">
      <c r="A90" s="33">
        <v>215</v>
      </c>
      <c r="B90" s="39"/>
      <c r="C90" s="21">
        <v>34.299999999999997</v>
      </c>
      <c r="E90" s="22"/>
      <c r="F90" s="22"/>
      <c r="G90" s="22"/>
      <c r="H90" s="22"/>
      <c r="I90" s="22"/>
      <c r="J90" s="22"/>
      <c r="K90" s="22"/>
      <c r="L90" s="22"/>
      <c r="M90" s="25"/>
      <c r="N90" s="4">
        <v>1020</v>
      </c>
      <c r="O90" s="5">
        <v>0.86</v>
      </c>
      <c r="P90" s="34"/>
      <c r="Q90" s="34"/>
      <c r="R90" s="22"/>
      <c r="S90" s="22"/>
      <c r="T90" s="31">
        <v>5.9449753761291504</v>
      </c>
      <c r="U90" s="9">
        <v>1.056</v>
      </c>
      <c r="V90" s="9">
        <v>0.81342836322498269</v>
      </c>
      <c r="W90" s="9">
        <v>5.106617038636144</v>
      </c>
      <c r="X90" s="9">
        <v>0.82605304198378704</v>
      </c>
      <c r="Y90" s="14">
        <v>0</v>
      </c>
      <c r="Z90" s="9">
        <f t="shared" si="1"/>
        <v>5.9326700806199311</v>
      </c>
      <c r="AA90" s="35"/>
      <c r="AC90" s="3">
        <v>35.254614511282135</v>
      </c>
      <c r="AD90" s="36" t="s">
        <v>120</v>
      </c>
      <c r="AE90" s="3">
        <v>43.748903039739815</v>
      </c>
      <c r="AF90" s="36" t="s">
        <v>120</v>
      </c>
      <c r="AG90" s="70"/>
      <c r="AH90" s="69"/>
    </row>
    <row r="91" spans="1:34" x14ac:dyDescent="0.25">
      <c r="A91" s="33">
        <v>216</v>
      </c>
      <c r="B91" s="39"/>
      <c r="C91" s="25"/>
      <c r="E91" s="26">
        <v>22.012499999999999</v>
      </c>
      <c r="F91" s="26">
        <v>19.451458451894354</v>
      </c>
      <c r="G91" s="26">
        <v>18.629990866125492</v>
      </c>
      <c r="H91" s="26">
        <v>15.972972806625251</v>
      </c>
      <c r="I91" s="26">
        <v>17.586267577095477</v>
      </c>
      <c r="J91" s="26">
        <v>17.063353276385378</v>
      </c>
      <c r="K91" s="26">
        <v>19.801595298781077</v>
      </c>
      <c r="L91" s="22"/>
      <c r="M91" s="25"/>
      <c r="N91" s="4">
        <v>1025</v>
      </c>
      <c r="O91" s="5">
        <v>0.85</v>
      </c>
      <c r="P91" s="34"/>
      <c r="Q91" s="34"/>
      <c r="R91" s="22"/>
      <c r="S91" s="22"/>
      <c r="T91" s="31">
        <v>5.8037710189819336</v>
      </c>
      <c r="U91" s="9">
        <v>1.056</v>
      </c>
      <c r="V91" s="9">
        <v>1</v>
      </c>
      <c r="W91" s="9">
        <v>6.1287821960449218</v>
      </c>
      <c r="X91" s="9">
        <v>0</v>
      </c>
      <c r="Y91" s="14">
        <v>0</v>
      </c>
      <c r="Z91" s="9">
        <f t="shared" si="1"/>
        <v>6.1287821960449218</v>
      </c>
      <c r="AA91" s="35"/>
      <c r="AC91" s="3">
        <v>41.383396707327059</v>
      </c>
      <c r="AD91" s="26">
        <v>40.444719249306544</v>
      </c>
      <c r="AE91" s="3">
        <v>50.065173366088978</v>
      </c>
      <c r="AF91" s="26">
        <v>39.050326973905285</v>
      </c>
      <c r="AG91" s="70"/>
      <c r="AH91" s="69"/>
    </row>
    <row r="92" spans="1:34" x14ac:dyDescent="0.25">
      <c r="A92" s="33">
        <v>217</v>
      </c>
      <c r="B92" s="39"/>
      <c r="C92" s="25"/>
      <c r="E92" s="22"/>
      <c r="F92" s="22"/>
      <c r="G92" s="22"/>
      <c r="H92" s="22"/>
      <c r="I92" s="22"/>
      <c r="J92" s="22"/>
      <c r="K92" s="22"/>
      <c r="L92" s="22"/>
      <c r="M92" s="25"/>
      <c r="N92" s="4">
        <v>1030</v>
      </c>
      <c r="O92" s="5">
        <v>0.85</v>
      </c>
      <c r="P92" s="34"/>
      <c r="Q92" s="34"/>
      <c r="R92" s="22"/>
      <c r="S92" s="22"/>
      <c r="T92" s="31">
        <v>5.8532137870788574</v>
      </c>
      <c r="U92" s="9">
        <v>1.056</v>
      </c>
      <c r="V92" s="9">
        <v>1</v>
      </c>
      <c r="W92" s="9">
        <v>6.1809937591552737</v>
      </c>
      <c r="X92" s="9">
        <v>0</v>
      </c>
      <c r="Y92" s="14">
        <v>0</v>
      </c>
      <c r="Z92" s="9">
        <f t="shared" si="1"/>
        <v>6.1809937591552737</v>
      </c>
      <c r="AA92" s="35"/>
      <c r="AC92" s="3">
        <v>47.56439046648233</v>
      </c>
      <c r="AD92" s="36" t="s">
        <v>120</v>
      </c>
      <c r="AE92" s="3">
        <v>56.433655255548487</v>
      </c>
      <c r="AF92" s="36" t="s">
        <v>120</v>
      </c>
      <c r="AG92" s="70"/>
      <c r="AH92" s="69"/>
    </row>
    <row r="93" spans="1:34" x14ac:dyDescent="0.25">
      <c r="A93" s="33">
        <v>218</v>
      </c>
      <c r="B93" s="39"/>
      <c r="C93" s="25"/>
      <c r="E93" s="22"/>
      <c r="F93" s="22"/>
      <c r="G93" s="22"/>
      <c r="H93" s="22"/>
      <c r="I93" s="22"/>
      <c r="J93" s="22"/>
      <c r="K93" s="22"/>
      <c r="L93" s="22"/>
      <c r="M93" s="25"/>
      <c r="N93" s="4">
        <v>1035</v>
      </c>
      <c r="O93" s="5">
        <v>0.84</v>
      </c>
      <c r="P93" s="34"/>
      <c r="Q93" s="34"/>
      <c r="R93" s="22"/>
      <c r="S93" s="22"/>
      <c r="T93" s="31">
        <v>6.2968010902404785</v>
      </c>
      <c r="U93" s="9">
        <v>1.056</v>
      </c>
      <c r="V93" s="9">
        <v>1</v>
      </c>
      <c r="W93" s="9">
        <v>6.6494219512939452</v>
      </c>
      <c r="X93" s="9">
        <v>0</v>
      </c>
      <c r="Y93" s="14">
        <v>0</v>
      </c>
      <c r="Z93" s="9">
        <f t="shared" si="1"/>
        <v>6.6494219512939452</v>
      </c>
      <c r="AA93" s="35"/>
      <c r="AC93" s="3">
        <v>54.213812417776275</v>
      </c>
      <c r="AD93" s="36" t="s">
        <v>120</v>
      </c>
      <c r="AE93" s="3">
        <v>63.270565337146671</v>
      </c>
      <c r="AF93" s="36" t="s">
        <v>120</v>
      </c>
      <c r="AG93" s="70"/>
      <c r="AH93" s="69"/>
    </row>
    <row r="94" spans="1:34" x14ac:dyDescent="0.25">
      <c r="A94" s="33">
        <v>219</v>
      </c>
      <c r="B94" s="39"/>
      <c r="C94" s="25"/>
      <c r="E94" s="22"/>
      <c r="F94" s="22"/>
      <c r="G94" s="22"/>
      <c r="H94" s="22"/>
      <c r="I94" s="22"/>
      <c r="J94" s="22"/>
      <c r="K94" s="22"/>
      <c r="L94" s="22"/>
      <c r="M94" s="25"/>
      <c r="N94" s="4">
        <v>1040</v>
      </c>
      <c r="O94" s="5">
        <v>0.84</v>
      </c>
      <c r="P94" s="34"/>
      <c r="Q94" s="34"/>
      <c r="R94" s="22"/>
      <c r="S94" s="22"/>
      <c r="T94" s="31">
        <v>6.1189279556274414</v>
      </c>
      <c r="U94" s="9">
        <v>1.056</v>
      </c>
      <c r="V94" s="9">
        <v>1</v>
      </c>
      <c r="W94" s="9">
        <v>6.4615879211425788</v>
      </c>
      <c r="X94" s="9">
        <v>0</v>
      </c>
      <c r="Y94" s="14">
        <v>0</v>
      </c>
      <c r="Z94" s="9">
        <f t="shared" si="1"/>
        <v>6.4615879211425788</v>
      </c>
      <c r="AA94" s="35"/>
      <c r="AC94" s="3">
        <v>60.675400338918855</v>
      </c>
      <c r="AD94" s="36" t="s">
        <v>120</v>
      </c>
      <c r="AE94" s="3">
        <v>69.919641388593476</v>
      </c>
      <c r="AF94" s="36" t="s">
        <v>120</v>
      </c>
      <c r="AG94" s="70"/>
      <c r="AH94" s="69"/>
    </row>
    <row r="95" spans="1:34" x14ac:dyDescent="0.25">
      <c r="A95" s="33">
        <v>220</v>
      </c>
      <c r="B95" s="24"/>
      <c r="C95" s="25"/>
      <c r="E95" s="22"/>
      <c r="F95" s="22"/>
      <c r="G95" s="22"/>
      <c r="H95" s="22"/>
      <c r="I95" s="22"/>
      <c r="J95" s="22"/>
      <c r="K95" s="22"/>
      <c r="L95" s="22"/>
      <c r="M95" s="25"/>
      <c r="N95" s="4">
        <v>1045</v>
      </c>
      <c r="O95" s="5">
        <v>0.84</v>
      </c>
      <c r="P95" s="34"/>
      <c r="Q95" s="34"/>
      <c r="R95" s="22"/>
      <c r="S95" s="22"/>
      <c r="T95" s="31">
        <v>5.7799725532531738</v>
      </c>
      <c r="U95" s="9">
        <v>1.056</v>
      </c>
      <c r="V95" s="9">
        <v>0.8973234358329697</v>
      </c>
      <c r="W95" s="9">
        <v>5.4769491010137026</v>
      </c>
      <c r="X95" s="9">
        <v>0</v>
      </c>
      <c r="Y95" s="14">
        <v>0</v>
      </c>
      <c r="Z95" s="9">
        <f t="shared" si="1"/>
        <v>5.4769491010137026</v>
      </c>
      <c r="AA95" s="35"/>
      <c r="AC95" s="3">
        <v>66.152349439932564</v>
      </c>
      <c r="AD95" s="26">
        <v>80.416542364045043</v>
      </c>
      <c r="AE95" s="3">
        <v>75.584078619911409</v>
      </c>
      <c r="AF95" s="26">
        <v>80.151990179200865</v>
      </c>
      <c r="AG95" s="70"/>
      <c r="AH95" s="69"/>
    </row>
    <row r="96" spans="1:34" x14ac:dyDescent="0.25">
      <c r="A96" s="33">
        <v>221</v>
      </c>
      <c r="B96" s="20">
        <v>32</v>
      </c>
      <c r="C96" s="25"/>
      <c r="E96" s="26">
        <v>9.875</v>
      </c>
      <c r="F96" s="26">
        <v>13.114906251803703</v>
      </c>
      <c r="G96" s="26">
        <v>17.424826623248574</v>
      </c>
      <c r="H96" s="26">
        <v>16.259498211346653</v>
      </c>
      <c r="I96" s="26">
        <v>18.251266210192853</v>
      </c>
      <c r="J96" s="26">
        <v>17.288713379948003</v>
      </c>
      <c r="K96" s="26">
        <v>19.92411944902485</v>
      </c>
      <c r="L96" s="22"/>
      <c r="M96" s="25"/>
      <c r="N96" s="4">
        <v>1050</v>
      </c>
      <c r="O96" s="5">
        <v>0.83</v>
      </c>
      <c r="P96" s="34"/>
      <c r="Q96" s="34"/>
      <c r="R96" s="22"/>
      <c r="S96" s="22"/>
      <c r="T96" s="31">
        <v>4.8260903358459473</v>
      </c>
      <c r="U96" s="9">
        <v>1.056</v>
      </c>
      <c r="V96" s="9">
        <v>0.79653834376856725</v>
      </c>
      <c r="W96" s="9">
        <v>4.0594392991597843</v>
      </c>
      <c r="X96" s="9">
        <v>0.76665103668616297</v>
      </c>
      <c r="Y96" s="14">
        <v>0</v>
      </c>
      <c r="Z96" s="9">
        <f t="shared" si="1"/>
        <v>4.8260903358459473</v>
      </c>
      <c r="AA96" s="35"/>
      <c r="AC96" s="3">
        <v>39.741788739092357</v>
      </c>
      <c r="AD96" s="36" t="s">
        <v>120</v>
      </c>
      <c r="AE96" s="3">
        <v>39.741788739092357</v>
      </c>
      <c r="AF96" s="36" t="s">
        <v>120</v>
      </c>
      <c r="AG96" s="70"/>
      <c r="AH96" s="69"/>
    </row>
    <row r="97" spans="1:34" x14ac:dyDescent="0.25">
      <c r="A97" s="33">
        <v>222</v>
      </c>
      <c r="B97" s="39"/>
      <c r="C97" s="25"/>
      <c r="E97" s="22"/>
      <c r="F97" s="22"/>
      <c r="G97" s="22"/>
      <c r="H97" s="22"/>
      <c r="I97" s="22"/>
      <c r="J97" s="22"/>
      <c r="K97" s="22"/>
      <c r="L97" s="22"/>
      <c r="M97" s="25"/>
      <c r="N97" s="4">
        <v>1050</v>
      </c>
      <c r="O97" s="5">
        <v>0.83</v>
      </c>
      <c r="P97" s="34"/>
      <c r="Q97" s="34"/>
      <c r="R97" s="22"/>
      <c r="S97" s="22"/>
      <c r="T97" s="31">
        <v>5.3937058448791504</v>
      </c>
      <c r="U97" s="9">
        <v>1.056</v>
      </c>
      <c r="V97" s="9">
        <v>1</v>
      </c>
      <c r="W97" s="9">
        <v>5.6957533721923834</v>
      </c>
      <c r="X97" s="9">
        <v>0</v>
      </c>
      <c r="Y97" s="14">
        <v>0</v>
      </c>
      <c r="Z97" s="9">
        <f t="shared" si="1"/>
        <v>5.6957533721923834</v>
      </c>
      <c r="AA97" s="35"/>
      <c r="AC97" s="3">
        <v>45.437542111284742</v>
      </c>
      <c r="AD97" s="36" t="s">
        <v>120</v>
      </c>
      <c r="AE97" s="3">
        <v>45.437542111284742</v>
      </c>
      <c r="AF97" s="36" t="s">
        <v>120</v>
      </c>
      <c r="AG97" s="70"/>
      <c r="AH97" s="69"/>
    </row>
    <row r="98" spans="1:34" x14ac:dyDescent="0.25">
      <c r="A98" s="33">
        <v>223</v>
      </c>
      <c r="B98" s="39"/>
      <c r="C98" s="25"/>
      <c r="E98" s="26">
        <v>19.837499999999999</v>
      </c>
      <c r="F98" s="26">
        <v>18.715148735963751</v>
      </c>
      <c r="G98" s="26">
        <v>19.045959792832392</v>
      </c>
      <c r="H98" s="26">
        <v>16.8457392123718</v>
      </c>
      <c r="I98" s="26">
        <v>19.550711696554551</v>
      </c>
      <c r="J98" s="26">
        <v>18.083293648675102</v>
      </c>
      <c r="K98" s="26">
        <v>20.169380373886401</v>
      </c>
      <c r="L98" s="22"/>
      <c r="M98" s="25"/>
      <c r="N98" s="4">
        <v>1050</v>
      </c>
      <c r="O98" s="45">
        <v>0.83</v>
      </c>
      <c r="P98" s="34"/>
      <c r="Q98" s="34"/>
      <c r="R98" s="22"/>
      <c r="S98" s="22"/>
      <c r="T98" s="31">
        <v>6.6947736740112305</v>
      </c>
      <c r="U98" s="9">
        <v>1.056</v>
      </c>
      <c r="V98" s="9">
        <v>1</v>
      </c>
      <c r="W98" s="9">
        <v>7.0696809997558594</v>
      </c>
      <c r="X98" s="9">
        <v>0</v>
      </c>
      <c r="Y98" s="14">
        <v>0</v>
      </c>
      <c r="Z98" s="9">
        <f t="shared" si="1"/>
        <v>7.0696809997558594</v>
      </c>
      <c r="AA98" s="35"/>
      <c r="AC98" s="3">
        <v>52.507223111040602</v>
      </c>
      <c r="AD98" s="26">
        <v>42.049942399738001</v>
      </c>
      <c r="AE98" s="3">
        <v>52.507223111040602</v>
      </c>
      <c r="AF98" s="26">
        <v>42.049942399738001</v>
      </c>
      <c r="AG98" s="70"/>
      <c r="AH98" s="69"/>
    </row>
    <row r="99" spans="1:34" x14ac:dyDescent="0.25">
      <c r="A99" s="33">
        <v>224</v>
      </c>
      <c r="B99" s="39"/>
      <c r="C99" s="25"/>
      <c r="E99" s="22"/>
      <c r="F99" s="22"/>
      <c r="G99" s="22"/>
      <c r="H99" s="22"/>
      <c r="I99" s="22"/>
      <c r="J99" s="22"/>
      <c r="K99" s="22"/>
      <c r="L99" s="22"/>
      <c r="M99" s="25"/>
      <c r="N99" s="4">
        <v>1050</v>
      </c>
      <c r="O99" s="5">
        <v>0.83</v>
      </c>
      <c r="P99" s="34"/>
      <c r="Q99" s="34"/>
      <c r="R99" s="22"/>
      <c r="S99" s="22"/>
      <c r="T99" s="31">
        <v>6.6517810821533203</v>
      </c>
      <c r="U99" s="9">
        <v>1.056</v>
      </c>
      <c r="V99" s="9">
        <v>1</v>
      </c>
      <c r="W99" s="9">
        <v>7.0242808227539069</v>
      </c>
      <c r="X99" s="9">
        <v>0</v>
      </c>
      <c r="Y99" s="14">
        <v>0</v>
      </c>
      <c r="Z99" s="9">
        <f t="shared" si="1"/>
        <v>7.0242808227539069</v>
      </c>
      <c r="AA99" s="35"/>
      <c r="AC99" s="3">
        <v>59.531503933794511</v>
      </c>
      <c r="AD99" s="36" t="s">
        <v>120</v>
      </c>
      <c r="AE99" s="3">
        <v>59.531503933794511</v>
      </c>
      <c r="AF99" s="36" t="s">
        <v>120</v>
      </c>
      <c r="AG99" s="70"/>
      <c r="AH99" s="69"/>
    </row>
    <row r="100" spans="1:34" x14ac:dyDescent="0.25">
      <c r="A100" s="33">
        <v>225</v>
      </c>
      <c r="B100" s="39"/>
      <c r="C100" s="25"/>
      <c r="E100" s="22"/>
      <c r="F100" s="22"/>
      <c r="G100" s="22"/>
      <c r="H100" s="22"/>
      <c r="I100" s="22"/>
      <c r="J100" s="22"/>
      <c r="K100" s="22"/>
      <c r="L100" s="22"/>
      <c r="M100" s="25"/>
      <c r="N100" s="4">
        <v>1050</v>
      </c>
      <c r="O100" s="5">
        <v>0.82</v>
      </c>
      <c r="P100" s="34"/>
      <c r="Q100" s="34"/>
      <c r="R100" s="22"/>
      <c r="S100" s="22"/>
      <c r="T100" s="31">
        <v>7.1631431579589844</v>
      </c>
      <c r="U100" s="9">
        <v>1.056</v>
      </c>
      <c r="V100" s="9">
        <v>1</v>
      </c>
      <c r="W100" s="9">
        <v>7.564279174804688</v>
      </c>
      <c r="X100" s="9">
        <v>0</v>
      </c>
      <c r="Y100" s="14">
        <v>0</v>
      </c>
      <c r="Z100" s="9">
        <f t="shared" si="1"/>
        <v>7.564279174804688</v>
      </c>
      <c r="AA100" s="35"/>
      <c r="AC100" s="3">
        <v>67.095783108599193</v>
      </c>
      <c r="AD100" s="36" t="s">
        <v>120</v>
      </c>
      <c r="AE100" s="3">
        <v>67.095783108599193</v>
      </c>
      <c r="AF100" s="36" t="s">
        <v>120</v>
      </c>
      <c r="AG100" s="70"/>
      <c r="AH100" s="69"/>
    </row>
    <row r="101" spans="1:34" x14ac:dyDescent="0.25">
      <c r="A101" s="33">
        <v>226</v>
      </c>
      <c r="B101" s="39"/>
      <c r="C101" s="25"/>
      <c r="E101" s="22"/>
      <c r="F101" s="22"/>
      <c r="G101" s="22"/>
      <c r="H101" s="22"/>
      <c r="I101" s="22"/>
      <c r="J101" s="22"/>
      <c r="K101" s="22"/>
      <c r="L101" s="22"/>
      <c r="M101" s="37"/>
      <c r="N101" s="4">
        <v>1050</v>
      </c>
      <c r="O101" s="5">
        <v>0.82</v>
      </c>
      <c r="P101" s="34"/>
      <c r="Q101" s="34"/>
      <c r="R101" s="22"/>
      <c r="S101" s="22"/>
      <c r="T101" s="31">
        <v>6.0053744316101074</v>
      </c>
      <c r="U101" s="9">
        <v>1.056</v>
      </c>
      <c r="V101" s="9">
        <v>0.95664648144771569</v>
      </c>
      <c r="W101" s="9">
        <v>6.0667414576833352</v>
      </c>
      <c r="X101" s="9">
        <v>0</v>
      </c>
      <c r="Y101" s="14">
        <v>0</v>
      </c>
      <c r="Z101" s="9">
        <f t="shared" si="1"/>
        <v>6.0667414576833352</v>
      </c>
      <c r="AA101" s="35"/>
      <c r="AC101" s="3">
        <v>73.162524566282528</v>
      </c>
      <c r="AD101" s="36" t="s">
        <v>120</v>
      </c>
      <c r="AE101" s="3">
        <v>73.162524566282528</v>
      </c>
      <c r="AF101" s="36" t="s">
        <v>120</v>
      </c>
      <c r="AG101" s="70"/>
      <c r="AH101" s="69"/>
    </row>
    <row r="102" spans="1:34" x14ac:dyDescent="0.25">
      <c r="A102" s="33">
        <v>227</v>
      </c>
      <c r="B102" s="24"/>
      <c r="C102" s="25"/>
      <c r="E102" s="22"/>
      <c r="F102" s="22"/>
      <c r="G102" s="22"/>
      <c r="H102" s="22"/>
      <c r="I102" s="22"/>
      <c r="J102" s="22"/>
      <c r="K102" s="22"/>
      <c r="L102" s="22"/>
      <c r="M102" s="25"/>
      <c r="N102" s="4">
        <v>1050</v>
      </c>
      <c r="O102" s="5">
        <v>0.81</v>
      </c>
      <c r="P102" s="34"/>
      <c r="Q102" s="34"/>
      <c r="R102" s="22"/>
      <c r="S102" s="22"/>
      <c r="T102" s="31">
        <v>5.7996020317077637</v>
      </c>
      <c r="U102" s="9">
        <v>1.056</v>
      </c>
      <c r="V102" s="9">
        <v>0.84221424057249183</v>
      </c>
      <c r="W102" s="9">
        <v>5.1580398363198512</v>
      </c>
      <c r="X102" s="9">
        <v>0.64156219538791248</v>
      </c>
      <c r="Y102" s="14">
        <v>0</v>
      </c>
      <c r="Z102" s="9">
        <f t="shared" si="1"/>
        <v>5.7996020317077637</v>
      </c>
      <c r="AA102" s="35"/>
      <c r="AC102" s="3">
        <v>78.320564402602372</v>
      </c>
      <c r="AD102" s="26">
        <v>79.011808246486581</v>
      </c>
      <c r="AE102" s="3">
        <v>78.320564402602372</v>
      </c>
      <c r="AF102" s="26">
        <v>79.011808246486581</v>
      </c>
      <c r="AG102" s="70"/>
      <c r="AH102" s="69"/>
    </row>
    <row r="103" spans="1:34" x14ac:dyDescent="0.25">
      <c r="A103" s="33">
        <v>228</v>
      </c>
      <c r="B103" s="20">
        <v>1</v>
      </c>
      <c r="C103" s="21">
        <v>30.7</v>
      </c>
      <c r="E103" s="26">
        <v>10.25</v>
      </c>
      <c r="F103" s="26">
        <v>12.830987903278878</v>
      </c>
      <c r="G103" s="26">
        <v>17.412044449565876</v>
      </c>
      <c r="H103" s="26">
        <v>16.836943439407001</v>
      </c>
      <c r="I103" s="26">
        <v>18.73715142698655</v>
      </c>
      <c r="J103" s="26">
        <v>17.98337389015483</v>
      </c>
      <c r="K103" s="26">
        <v>20.596387157752751</v>
      </c>
      <c r="L103" s="22"/>
      <c r="M103" s="37"/>
      <c r="N103" s="4">
        <v>1050</v>
      </c>
      <c r="O103" s="5">
        <v>0.81</v>
      </c>
      <c r="P103" s="34"/>
      <c r="Q103" s="34"/>
      <c r="R103" s="26">
        <v>33.700000000000003</v>
      </c>
      <c r="S103" s="22"/>
      <c r="T103" s="31">
        <v>3.7345297336578369</v>
      </c>
      <c r="U103" s="9">
        <v>1.056</v>
      </c>
      <c r="V103" s="9">
        <v>0.74492213391015427</v>
      </c>
      <c r="W103" s="9">
        <v>2.9377221544147658</v>
      </c>
      <c r="X103" s="9">
        <v>0.46262789982103836</v>
      </c>
      <c r="Y103" s="14">
        <v>0</v>
      </c>
      <c r="Z103" s="9">
        <f t="shared" si="1"/>
        <v>3.4003500542358043</v>
      </c>
      <c r="AA103" s="35"/>
      <c r="AC103" s="3">
        <v>49.899127688912259</v>
      </c>
      <c r="AD103" s="36" t="s">
        <v>120</v>
      </c>
      <c r="AE103" s="3">
        <v>49.899127688912259</v>
      </c>
      <c r="AF103" s="36" t="s">
        <v>120</v>
      </c>
      <c r="AG103" s="70"/>
      <c r="AH103" s="69"/>
    </row>
    <row r="104" spans="1:34" x14ac:dyDescent="0.25">
      <c r="A104" s="33">
        <v>229</v>
      </c>
      <c r="B104" s="39"/>
      <c r="C104" s="25"/>
      <c r="E104" s="22"/>
      <c r="F104" s="22"/>
      <c r="G104" s="22"/>
      <c r="H104" s="22"/>
      <c r="I104" s="22"/>
      <c r="J104" s="22"/>
      <c r="K104" s="22"/>
      <c r="L104" s="22"/>
      <c r="M104" s="29" t="s">
        <v>109</v>
      </c>
      <c r="N104" s="4">
        <v>1050</v>
      </c>
      <c r="O104" s="45">
        <v>0.8</v>
      </c>
      <c r="P104" s="34"/>
      <c r="Q104" s="34"/>
      <c r="R104" s="22"/>
      <c r="S104" s="22"/>
      <c r="T104" s="31">
        <v>5.3770637512207031</v>
      </c>
      <c r="U104" s="9">
        <v>1.056</v>
      </c>
      <c r="V104" s="9">
        <v>1</v>
      </c>
      <c r="W104" s="9">
        <v>5.678179321289063</v>
      </c>
      <c r="X104" s="9">
        <v>0</v>
      </c>
      <c r="Y104" s="14">
        <v>0</v>
      </c>
      <c r="Z104" s="9">
        <f t="shared" si="1"/>
        <v>5.678179321289063</v>
      </c>
      <c r="AA104" s="35"/>
      <c r="AC104" s="3">
        <v>55.577307010201324</v>
      </c>
      <c r="AD104" s="36" t="s">
        <v>120</v>
      </c>
      <c r="AE104" s="3">
        <v>55.577307010201324</v>
      </c>
      <c r="AF104" s="36" t="s">
        <v>120</v>
      </c>
      <c r="AG104" s="70"/>
      <c r="AH104" s="69"/>
    </row>
    <row r="105" spans="1:34" x14ac:dyDescent="0.25">
      <c r="A105" s="33">
        <v>230</v>
      </c>
      <c r="B105" s="39"/>
      <c r="C105" s="25"/>
      <c r="E105" s="26">
        <v>18.399999999999999</v>
      </c>
      <c r="F105" s="26">
        <v>17.353648897301653</v>
      </c>
      <c r="G105" s="26">
        <v>17.7665363423706</v>
      </c>
      <c r="H105" s="26">
        <v>16.753082777034653</v>
      </c>
      <c r="I105" s="26">
        <v>18.526945751111654</v>
      </c>
      <c r="J105" s="26">
        <v>17.876444701924502</v>
      </c>
      <c r="K105" s="26">
        <v>20.587025242544701</v>
      </c>
      <c r="L105" s="22"/>
      <c r="M105" s="25"/>
      <c r="N105" s="4">
        <v>1050</v>
      </c>
      <c r="O105" s="5">
        <v>0.81</v>
      </c>
      <c r="P105" s="34"/>
      <c r="Q105" s="34"/>
      <c r="R105" s="22"/>
      <c r="S105" s="22"/>
      <c r="T105" s="31">
        <v>6.3731422424316406</v>
      </c>
      <c r="U105" s="9">
        <v>1.056</v>
      </c>
      <c r="V105" s="9">
        <v>1</v>
      </c>
      <c r="W105" s="9">
        <v>6.7300382080078132</v>
      </c>
      <c r="X105" s="9">
        <v>0</v>
      </c>
      <c r="Y105" s="14">
        <v>0</v>
      </c>
      <c r="Z105" s="9">
        <f t="shared" si="1"/>
        <v>6.7300382080078132</v>
      </c>
      <c r="AA105" s="35"/>
      <c r="AC105" s="3">
        <v>62.307345218209136</v>
      </c>
      <c r="AD105" s="26">
        <v>52.40693157312112</v>
      </c>
      <c r="AE105" s="3">
        <v>62.307345218209136</v>
      </c>
      <c r="AF105" s="26">
        <v>52.406931573121113</v>
      </c>
      <c r="AG105" s="70"/>
      <c r="AH105" s="69"/>
    </row>
    <row r="106" spans="1:34" x14ac:dyDescent="0.25">
      <c r="A106" s="33">
        <v>231</v>
      </c>
      <c r="B106" s="32">
        <v>3</v>
      </c>
      <c r="C106" s="25"/>
      <c r="E106" s="22"/>
      <c r="F106" s="22"/>
      <c r="G106" s="22"/>
      <c r="H106" s="22"/>
      <c r="I106" s="22"/>
      <c r="J106" s="22"/>
      <c r="K106" s="22"/>
      <c r="L106" s="22"/>
      <c r="M106" s="25"/>
      <c r="N106" s="4">
        <v>1050</v>
      </c>
      <c r="O106" s="5">
        <v>0.81</v>
      </c>
      <c r="P106" s="34"/>
      <c r="Q106" s="34"/>
      <c r="R106" s="22"/>
      <c r="S106" s="22"/>
      <c r="T106" s="31">
        <v>3.6152904033660889</v>
      </c>
      <c r="U106" s="9">
        <v>1.056</v>
      </c>
      <c r="V106" s="9">
        <v>1</v>
      </c>
      <c r="W106" s="9">
        <v>3.8177466659545902</v>
      </c>
      <c r="X106" s="9">
        <v>0</v>
      </c>
      <c r="Y106" s="14">
        <v>0</v>
      </c>
      <c r="Z106" s="9">
        <f t="shared" si="1"/>
        <v>3.8177466659545902</v>
      </c>
      <c r="AA106" s="35"/>
      <c r="AC106" s="3">
        <v>63.552591884163725</v>
      </c>
      <c r="AD106" s="36" t="s">
        <v>120</v>
      </c>
      <c r="AE106" s="3">
        <v>63.552591884163725</v>
      </c>
      <c r="AF106" s="36" t="s">
        <v>120</v>
      </c>
      <c r="AG106" s="70"/>
      <c r="AH106" s="69"/>
    </row>
    <row r="107" spans="1:34" x14ac:dyDescent="0.25">
      <c r="A107" s="33">
        <v>232</v>
      </c>
      <c r="B107" s="39"/>
      <c r="C107" s="21">
        <v>20.100000000000001</v>
      </c>
      <c r="E107" s="22"/>
      <c r="F107" s="22"/>
      <c r="G107" s="22"/>
      <c r="H107" s="22"/>
      <c r="I107" s="22"/>
      <c r="J107" s="22"/>
      <c r="K107" s="22"/>
      <c r="L107" s="22"/>
      <c r="M107" s="25"/>
      <c r="N107" s="4">
        <v>1050</v>
      </c>
      <c r="O107" s="5">
        <v>0.81</v>
      </c>
      <c r="P107" s="34"/>
      <c r="Q107" s="34"/>
      <c r="R107" s="22"/>
      <c r="S107" s="22"/>
      <c r="T107" s="31">
        <v>5.8092131614685059</v>
      </c>
      <c r="U107" s="9">
        <v>1.056</v>
      </c>
      <c r="V107" s="9">
        <v>1</v>
      </c>
      <c r="W107" s="9">
        <v>6.1345290985107424</v>
      </c>
      <c r="X107" s="9">
        <v>0</v>
      </c>
      <c r="Y107" s="14">
        <v>0</v>
      </c>
      <c r="Z107" s="9">
        <f t="shared" si="1"/>
        <v>6.1345290985107424</v>
      </c>
      <c r="AA107" s="35"/>
      <c r="AC107" s="3">
        <v>49.58712098267447</v>
      </c>
      <c r="AD107" s="36" t="s">
        <v>120</v>
      </c>
      <c r="AE107" s="3">
        <v>49.58712098267447</v>
      </c>
      <c r="AF107" s="36" t="s">
        <v>120</v>
      </c>
      <c r="AG107" s="70"/>
      <c r="AH107" s="69"/>
    </row>
    <row r="108" spans="1:34" x14ac:dyDescent="0.25">
      <c r="A108" s="33">
        <v>233</v>
      </c>
      <c r="B108" s="39"/>
      <c r="C108" s="25"/>
      <c r="E108" s="22"/>
      <c r="F108" s="22"/>
      <c r="G108" s="22"/>
      <c r="H108" s="22"/>
      <c r="I108" s="22"/>
      <c r="J108" s="22"/>
      <c r="K108" s="22"/>
      <c r="L108" s="22"/>
      <c r="M108" s="25"/>
      <c r="N108" s="4">
        <v>1050</v>
      </c>
      <c r="O108" s="5">
        <v>0.81</v>
      </c>
      <c r="P108" s="34"/>
      <c r="Q108" s="34"/>
      <c r="R108" s="22"/>
      <c r="S108" s="22"/>
      <c r="T108" s="31">
        <v>6.0925664901733398</v>
      </c>
      <c r="U108" s="9">
        <v>1.056</v>
      </c>
      <c r="V108" s="9">
        <v>1</v>
      </c>
      <c r="W108" s="9">
        <v>6.4337502136230471</v>
      </c>
      <c r="X108" s="9">
        <v>0</v>
      </c>
      <c r="Y108" s="14">
        <v>0</v>
      </c>
      <c r="Z108" s="9">
        <f t="shared" si="1"/>
        <v>6.4337502136230471</v>
      </c>
      <c r="AA108" s="35"/>
      <c r="AC108" s="3">
        <v>56.02087119629752</v>
      </c>
      <c r="AD108" s="36" t="s">
        <v>120</v>
      </c>
      <c r="AE108" s="3">
        <v>56.02087119629752</v>
      </c>
      <c r="AF108" s="36" t="s">
        <v>120</v>
      </c>
      <c r="AG108" s="70"/>
      <c r="AH108" s="69"/>
    </row>
    <row r="109" spans="1:34" x14ac:dyDescent="0.25">
      <c r="A109" s="33">
        <v>234</v>
      </c>
      <c r="B109" s="39"/>
      <c r="C109" s="25"/>
      <c r="E109" s="22"/>
      <c r="F109" s="22"/>
      <c r="G109" s="22"/>
      <c r="H109" s="22"/>
      <c r="I109" s="22"/>
      <c r="J109" s="22"/>
      <c r="K109" s="22"/>
      <c r="L109" s="22"/>
      <c r="M109" s="25"/>
      <c r="N109" s="4">
        <v>1050</v>
      </c>
      <c r="O109" s="5">
        <v>0.81</v>
      </c>
      <c r="P109" s="34"/>
      <c r="Q109" s="34"/>
      <c r="R109" s="22"/>
      <c r="S109" s="22"/>
      <c r="T109" s="31">
        <v>6.1520605087280273</v>
      </c>
      <c r="U109" s="9">
        <v>1.056</v>
      </c>
      <c r="V109" s="9">
        <v>1</v>
      </c>
      <c r="W109" s="9">
        <v>6.4965758972167968</v>
      </c>
      <c r="X109" s="9">
        <v>0</v>
      </c>
      <c r="Y109" s="14">
        <v>0</v>
      </c>
      <c r="Z109" s="9">
        <f t="shared" si="1"/>
        <v>6.4965758972167968</v>
      </c>
      <c r="AA109" s="35"/>
      <c r="AC109" s="3">
        <v>62.51744709351432</v>
      </c>
      <c r="AD109" s="36" t="s">
        <v>120</v>
      </c>
      <c r="AE109" s="3">
        <v>62.51744709351432</v>
      </c>
      <c r="AF109" s="36" t="s">
        <v>120</v>
      </c>
      <c r="AG109" s="70"/>
      <c r="AH109" s="69"/>
    </row>
    <row r="110" spans="1:34" x14ac:dyDescent="0.25">
      <c r="A110" s="33">
        <v>235</v>
      </c>
      <c r="B110" s="32">
        <v>3.6</v>
      </c>
      <c r="C110" s="25"/>
      <c r="E110" s="26">
        <v>13.45</v>
      </c>
      <c r="F110" s="26">
        <v>15.371968949834454</v>
      </c>
      <c r="G110" s="26">
        <v>17.92104069386405</v>
      </c>
      <c r="H110" s="26">
        <v>16.798482501585301</v>
      </c>
      <c r="I110" s="26">
        <v>18.636065661919453</v>
      </c>
      <c r="J110" s="26">
        <v>17.804325707042679</v>
      </c>
      <c r="K110" s="26">
        <v>20.630414687200851</v>
      </c>
      <c r="L110" s="22"/>
      <c r="M110" s="37"/>
      <c r="N110" s="4">
        <v>1050</v>
      </c>
      <c r="O110" s="5">
        <v>0.8</v>
      </c>
      <c r="P110" s="34"/>
      <c r="Q110" s="34"/>
      <c r="R110" s="22"/>
      <c r="S110" s="22"/>
      <c r="T110" s="31">
        <v>5.2597088813781738</v>
      </c>
      <c r="U110" s="9">
        <v>1.056</v>
      </c>
      <c r="V110" s="9">
        <v>1</v>
      </c>
      <c r="W110" s="9">
        <v>5.5542525787353521</v>
      </c>
      <c r="X110" s="9">
        <v>0</v>
      </c>
      <c r="Y110" s="14">
        <v>0</v>
      </c>
      <c r="Z110" s="9">
        <f t="shared" si="1"/>
        <v>5.5542525787353521</v>
      </c>
      <c r="AA110" s="35"/>
      <c r="AC110" s="3">
        <v>65.011699672249676</v>
      </c>
      <c r="AD110" s="26">
        <v>65.177259187390433</v>
      </c>
      <c r="AE110" s="3">
        <v>65.011699672249676</v>
      </c>
      <c r="AF110" s="26">
        <v>65.177259187390433</v>
      </c>
      <c r="AG110" s="70"/>
      <c r="AH110" s="69"/>
    </row>
    <row r="111" spans="1:34" x14ac:dyDescent="0.25">
      <c r="A111" s="33">
        <v>236</v>
      </c>
      <c r="B111" s="39"/>
      <c r="C111" s="25"/>
      <c r="E111" s="22"/>
      <c r="F111" s="22"/>
      <c r="G111" s="22"/>
      <c r="H111" s="22"/>
      <c r="I111" s="22"/>
      <c r="J111" s="22"/>
      <c r="K111" s="22"/>
      <c r="L111" s="22"/>
      <c r="M111" s="25"/>
      <c r="N111" s="4">
        <v>1050</v>
      </c>
      <c r="O111" s="5">
        <v>0.8</v>
      </c>
      <c r="P111" s="34"/>
      <c r="Q111" s="34"/>
      <c r="R111" s="22"/>
      <c r="S111" s="22"/>
      <c r="T111" s="31">
        <v>5.8425464630126953</v>
      </c>
      <c r="U111" s="9">
        <v>1.056</v>
      </c>
      <c r="V111" s="9">
        <v>0.99595693162198129</v>
      </c>
      <c r="W111" s="9">
        <v>6.1447844284579993</v>
      </c>
      <c r="X111" s="9">
        <v>0</v>
      </c>
      <c r="Y111" s="14">
        <v>0</v>
      </c>
      <c r="Z111" s="9">
        <f t="shared" si="1"/>
        <v>6.1447844284579993</v>
      </c>
      <c r="AA111" s="35"/>
      <c r="AC111" s="3">
        <v>71.156484100707672</v>
      </c>
      <c r="AD111" s="36" t="s">
        <v>120</v>
      </c>
      <c r="AE111" s="3">
        <v>71.156484100707672</v>
      </c>
      <c r="AF111" s="36" t="s">
        <v>120</v>
      </c>
      <c r="AG111" s="70"/>
      <c r="AH111" s="69"/>
    </row>
    <row r="112" spans="1:34" x14ac:dyDescent="0.25">
      <c r="A112" s="33">
        <v>237</v>
      </c>
      <c r="B112" s="39"/>
      <c r="C112" s="21">
        <v>25.1</v>
      </c>
      <c r="E112" s="22"/>
      <c r="F112" s="22"/>
      <c r="G112" s="22"/>
      <c r="H112" s="22"/>
      <c r="I112" s="22"/>
      <c r="J112" s="22"/>
      <c r="K112" s="22"/>
      <c r="L112" s="22"/>
      <c r="M112" s="25"/>
      <c r="N112" s="4">
        <v>1050</v>
      </c>
      <c r="O112" s="45">
        <v>0.77</v>
      </c>
      <c r="P112" s="34"/>
      <c r="Q112" s="34"/>
      <c r="R112" s="22"/>
      <c r="S112" s="22"/>
      <c r="T112" s="31">
        <v>5.306464672088623</v>
      </c>
      <c r="U112" s="9">
        <v>1.0204700000000002</v>
      </c>
      <c r="V112" s="9">
        <v>0.88005262669184481</v>
      </c>
      <c r="W112" s="9">
        <v>4.7655624216228203</v>
      </c>
      <c r="X112" s="9">
        <v>0.54090225046580276</v>
      </c>
      <c r="Y112" s="14">
        <v>0</v>
      </c>
      <c r="Z112" s="9">
        <f t="shared" si="1"/>
        <v>5.306464672088623</v>
      </c>
      <c r="AA112" s="35"/>
      <c r="AC112" s="3">
        <v>50.961542031308056</v>
      </c>
      <c r="AD112" s="36" t="s">
        <v>120</v>
      </c>
      <c r="AE112" s="3">
        <v>50.961542031308056</v>
      </c>
      <c r="AF112" s="36" t="s">
        <v>120</v>
      </c>
      <c r="AG112" s="70"/>
      <c r="AH112" s="69"/>
    </row>
    <row r="113" spans="1:34" x14ac:dyDescent="0.25">
      <c r="A113" s="33">
        <v>238</v>
      </c>
      <c r="B113" s="24"/>
      <c r="C113" s="25"/>
      <c r="E113" s="26">
        <v>22.370833333333326</v>
      </c>
      <c r="F113" s="26">
        <v>17.827122091778602</v>
      </c>
      <c r="G113" s="26">
        <v>17.683125383711101</v>
      </c>
      <c r="H113" s="26">
        <v>17.186284398787478</v>
      </c>
      <c r="I113" s="26">
        <v>18.321059585481876</v>
      </c>
      <c r="J113" s="26">
        <v>17.572233734853405</v>
      </c>
      <c r="K113" s="26">
        <v>20.23809720593615</v>
      </c>
      <c r="L113" s="22"/>
      <c r="M113" s="25"/>
      <c r="N113" s="4">
        <v>1050</v>
      </c>
      <c r="O113" s="5">
        <v>0.8</v>
      </c>
      <c r="P113" s="34"/>
      <c r="Q113" s="34"/>
      <c r="R113" s="22"/>
      <c r="S113" s="22"/>
      <c r="T113" s="31">
        <v>6.0327467918395996</v>
      </c>
      <c r="U113" s="9">
        <v>1.056</v>
      </c>
      <c r="V113" s="9">
        <v>1</v>
      </c>
      <c r="W113" s="9">
        <v>6.3705806121826178</v>
      </c>
      <c r="X113" s="9">
        <v>0</v>
      </c>
      <c r="Y113" s="14">
        <v>0</v>
      </c>
      <c r="Z113" s="9">
        <f t="shared" si="1"/>
        <v>6.3705806121826178</v>
      </c>
      <c r="AA113" s="35"/>
      <c r="AC113" s="3">
        <v>57.332122643490678</v>
      </c>
      <c r="AD113" s="26">
        <v>43.980890000410312</v>
      </c>
      <c r="AE113" s="3">
        <v>57.332122643490678</v>
      </c>
      <c r="AF113" s="26">
        <v>43.980890000410312</v>
      </c>
      <c r="AG113" s="70"/>
      <c r="AH113" s="69"/>
    </row>
    <row r="114" spans="1:34" x14ac:dyDescent="0.25">
      <c r="A114" s="33">
        <v>239</v>
      </c>
      <c r="B114" s="39"/>
      <c r="C114" s="25"/>
      <c r="E114" s="22"/>
      <c r="F114" s="22"/>
      <c r="G114" s="22"/>
      <c r="H114" s="22"/>
      <c r="I114" s="22"/>
      <c r="J114" s="22"/>
      <c r="K114" s="22"/>
      <c r="L114" s="22"/>
      <c r="M114" s="25"/>
      <c r="N114" s="4">
        <v>1050</v>
      </c>
      <c r="O114" s="5">
        <v>0.8</v>
      </c>
      <c r="P114" s="34"/>
      <c r="Q114" s="34"/>
      <c r="R114" s="22"/>
      <c r="S114" s="22"/>
      <c r="T114" s="31">
        <v>5.8169422149658203</v>
      </c>
      <c r="U114" s="9">
        <v>1.056</v>
      </c>
      <c r="V114" s="9">
        <v>1</v>
      </c>
      <c r="W114" s="9">
        <v>6.1426909790039064</v>
      </c>
      <c r="X114" s="9">
        <v>0</v>
      </c>
      <c r="Y114" s="14">
        <v>0</v>
      </c>
      <c r="Z114" s="9">
        <f t="shared" si="1"/>
        <v>6.1426909790039064</v>
      </c>
      <c r="AA114" s="35"/>
      <c r="AC114" s="3">
        <v>63.474813622494587</v>
      </c>
      <c r="AD114" s="36" t="s">
        <v>120</v>
      </c>
      <c r="AE114" s="3">
        <v>63.474813622494587</v>
      </c>
      <c r="AF114" s="36" t="s">
        <v>120</v>
      </c>
      <c r="AG114" s="70"/>
      <c r="AH114" s="69"/>
    </row>
    <row r="115" spans="1:34" x14ac:dyDescent="0.25">
      <c r="A115" s="33">
        <v>240</v>
      </c>
      <c r="B115" s="39"/>
      <c r="C115" s="25"/>
      <c r="E115" s="22"/>
      <c r="F115" s="22"/>
      <c r="G115" s="22"/>
      <c r="H115" s="22"/>
      <c r="I115" s="22"/>
      <c r="J115" s="22"/>
      <c r="K115" s="22"/>
      <c r="L115" s="22"/>
      <c r="M115" s="25"/>
      <c r="N115" s="4">
        <v>1050</v>
      </c>
      <c r="O115" s="5">
        <v>0.79</v>
      </c>
      <c r="P115" s="34"/>
      <c r="Q115" s="34"/>
      <c r="R115" s="22"/>
      <c r="S115" s="22"/>
      <c r="T115" s="31">
        <v>5.3483657836914062</v>
      </c>
      <c r="U115" s="9">
        <v>1.0426900000000001</v>
      </c>
      <c r="V115" s="9">
        <v>1</v>
      </c>
      <c r="W115" s="9">
        <v>5.5766875189971934</v>
      </c>
      <c r="X115" s="9">
        <v>0</v>
      </c>
      <c r="Y115" s="14">
        <v>0</v>
      </c>
      <c r="Z115" s="9">
        <f t="shared" si="1"/>
        <v>5.5766875189971934</v>
      </c>
      <c r="AA115" s="35"/>
      <c r="AC115" s="3">
        <v>69.051501141491784</v>
      </c>
      <c r="AD115" s="36" t="s">
        <v>120</v>
      </c>
      <c r="AE115" s="3">
        <v>69.051501141491784</v>
      </c>
      <c r="AF115" s="36" t="s">
        <v>120</v>
      </c>
      <c r="AG115" s="70"/>
      <c r="AH115" s="69"/>
    </row>
    <row r="116" spans="1:34" x14ac:dyDescent="0.25">
      <c r="A116" s="33">
        <v>241</v>
      </c>
      <c r="B116" s="39"/>
      <c r="C116" s="25"/>
      <c r="E116" s="22"/>
      <c r="F116" s="22"/>
      <c r="G116" s="22"/>
      <c r="H116" s="22"/>
      <c r="I116" s="22"/>
      <c r="J116" s="22"/>
      <c r="K116" s="22"/>
      <c r="L116" s="22"/>
      <c r="M116" s="25"/>
      <c r="N116" s="4">
        <v>1050</v>
      </c>
      <c r="O116" s="5">
        <v>0.79</v>
      </c>
      <c r="P116" s="34"/>
      <c r="Q116" s="34"/>
      <c r="R116" s="22"/>
      <c r="S116" s="22"/>
      <c r="T116" s="31">
        <v>6.3544826507568359</v>
      </c>
      <c r="U116" s="9">
        <v>1.0426900000000001</v>
      </c>
      <c r="V116" s="9">
        <v>0.9197572883635845</v>
      </c>
      <c r="W116" s="9">
        <v>6.0940869259446711</v>
      </c>
      <c r="X116" s="9">
        <v>0.26039572481216489</v>
      </c>
      <c r="Y116" s="14">
        <v>0</v>
      </c>
      <c r="Z116" s="9">
        <f t="shared" si="1"/>
        <v>6.3544826507568359</v>
      </c>
      <c r="AA116" s="35"/>
      <c r="AC116" s="3">
        <v>75.145588067436449</v>
      </c>
      <c r="AD116" s="26" t="s">
        <v>120</v>
      </c>
      <c r="AE116" s="3">
        <v>75.145588067436449</v>
      </c>
      <c r="AF116" s="26" t="s">
        <v>120</v>
      </c>
      <c r="AG116" s="70"/>
      <c r="AH116" s="69"/>
    </row>
    <row r="117" spans="1:34" x14ac:dyDescent="0.25">
      <c r="A117" s="33">
        <v>242</v>
      </c>
      <c r="B117" s="39"/>
      <c r="C117" s="25"/>
      <c r="E117" s="26">
        <v>12</v>
      </c>
      <c r="F117" s="26">
        <v>13.401426951644503</v>
      </c>
      <c r="G117" s="26">
        <v>16.728782159574049</v>
      </c>
      <c r="H117" s="26">
        <v>16.493665616923128</v>
      </c>
      <c r="I117" s="26">
        <v>17.9662203244675</v>
      </c>
      <c r="J117" s="26">
        <v>17.285039844066379</v>
      </c>
      <c r="K117" s="26">
        <v>20.118248964581127</v>
      </c>
      <c r="L117" s="22"/>
      <c r="M117" s="25"/>
      <c r="N117" s="4">
        <v>1050</v>
      </c>
      <c r="O117" s="5">
        <v>0.79</v>
      </c>
      <c r="P117" s="34"/>
      <c r="Q117" s="34"/>
      <c r="R117" s="22"/>
      <c r="S117" s="22"/>
      <c r="T117" s="31">
        <v>6.2609453201293945</v>
      </c>
      <c r="U117" s="9">
        <v>1.0426900000000001</v>
      </c>
      <c r="V117" s="9">
        <v>0.80480925112012036</v>
      </c>
      <c r="W117" s="9">
        <v>5.2539759344349841</v>
      </c>
      <c r="X117" s="9">
        <v>0.3056975336995964</v>
      </c>
      <c r="Y117" s="14">
        <v>0</v>
      </c>
      <c r="Z117" s="9">
        <f t="shared" si="1"/>
        <v>5.5596734681345801</v>
      </c>
      <c r="AA117" s="35"/>
      <c r="AC117" s="3">
        <v>80.39956400187144</v>
      </c>
      <c r="AD117" s="36">
        <v>77.755111438816812</v>
      </c>
      <c r="AE117" s="3">
        <v>80.39956400187144</v>
      </c>
      <c r="AF117" s="36">
        <v>77.755111438816797</v>
      </c>
      <c r="AG117" s="70"/>
      <c r="AH117" s="69"/>
    </row>
    <row r="118" spans="1:34" x14ac:dyDescent="0.25">
      <c r="A118" s="33">
        <v>243</v>
      </c>
      <c r="B118" s="39"/>
      <c r="C118" s="25"/>
      <c r="E118" s="22"/>
      <c r="F118" s="22"/>
      <c r="G118" s="22"/>
      <c r="H118" s="22"/>
      <c r="I118" s="22"/>
      <c r="J118" s="22"/>
      <c r="K118" s="22"/>
      <c r="L118" s="22"/>
      <c r="M118" s="37"/>
      <c r="N118" s="4">
        <v>1050</v>
      </c>
      <c r="O118" s="5">
        <v>0.78</v>
      </c>
      <c r="P118" s="34"/>
      <c r="Q118" s="34"/>
      <c r="R118" s="22"/>
      <c r="S118" s="22"/>
      <c r="T118" s="31">
        <v>4.8522191047668457</v>
      </c>
      <c r="U118" s="9">
        <v>1.0315800000000002</v>
      </c>
      <c r="V118" s="9">
        <v>0.70570757621349267</v>
      </c>
      <c r="W118" s="9">
        <v>3.5323855286904862</v>
      </c>
      <c r="X118" s="9">
        <v>0</v>
      </c>
      <c r="Y118" s="14">
        <v>0</v>
      </c>
      <c r="Z118" s="9">
        <f t="shared" si="1"/>
        <v>3.5323855286904862</v>
      </c>
      <c r="AA118" s="35"/>
      <c r="AC118" s="3">
        <v>83.931949530561923</v>
      </c>
      <c r="AD118" s="26">
        <v>85.781773271565598</v>
      </c>
      <c r="AE118" s="3">
        <v>83.931949530561923</v>
      </c>
      <c r="AF118" s="26">
        <v>85.781773271565598</v>
      </c>
      <c r="AG118" s="70"/>
      <c r="AH118" s="69"/>
    </row>
    <row r="119" spans="1:34" x14ac:dyDescent="0.25">
      <c r="A119" s="33">
        <v>244</v>
      </c>
      <c r="B119" s="39"/>
      <c r="C119" s="21">
        <v>25.2</v>
      </c>
      <c r="E119" s="26">
        <v>10.837499999999999</v>
      </c>
      <c r="F119" s="26">
        <v>12.133907668132379</v>
      </c>
      <c r="G119" s="26">
        <v>16.266461906813973</v>
      </c>
      <c r="H119" s="26">
        <v>16.129201208945727</v>
      </c>
      <c r="I119" s="26">
        <v>17.816262270666279</v>
      </c>
      <c r="J119" s="26">
        <v>16.987062859089054</v>
      </c>
      <c r="K119" s="26">
        <v>19.789943555156402</v>
      </c>
      <c r="L119" s="22"/>
      <c r="M119" s="25"/>
      <c r="N119" s="4">
        <v>1050</v>
      </c>
      <c r="O119" s="5">
        <v>0.78</v>
      </c>
      <c r="P119" s="34"/>
      <c r="Q119" s="34"/>
      <c r="R119" s="22"/>
      <c r="S119" s="22"/>
      <c r="T119" s="31">
        <v>5.105750560760498</v>
      </c>
      <c r="U119" s="9">
        <v>1.0315800000000002</v>
      </c>
      <c r="V119" s="9">
        <v>0.63907892646753495</v>
      </c>
      <c r="W119" s="9">
        <v>3.3660224193850365</v>
      </c>
      <c r="X119" s="9">
        <v>9.8982071642005565E-2</v>
      </c>
      <c r="Y119" s="14">
        <v>0</v>
      </c>
      <c r="Z119" s="9">
        <f t="shared" si="1"/>
        <v>3.4650044910270421</v>
      </c>
      <c r="AA119" s="35"/>
      <c r="AC119" s="3">
        <v>62.196954021588965</v>
      </c>
      <c r="AD119" s="36" t="s">
        <v>120</v>
      </c>
      <c r="AE119" s="3">
        <v>62.196954021588965</v>
      </c>
      <c r="AF119" s="36" t="s">
        <v>120</v>
      </c>
      <c r="AG119" s="70"/>
      <c r="AH119" s="69"/>
    </row>
    <row r="120" spans="1:34" x14ac:dyDescent="0.25">
      <c r="A120" s="33">
        <v>245</v>
      </c>
      <c r="B120" s="39"/>
      <c r="C120" s="22"/>
      <c r="E120" s="22"/>
      <c r="F120" s="22"/>
      <c r="G120" s="22"/>
      <c r="H120" s="22"/>
      <c r="I120" s="22"/>
      <c r="J120" s="22"/>
      <c r="K120" s="22"/>
      <c r="L120" s="22"/>
      <c r="M120" s="25"/>
      <c r="N120" s="4">
        <v>1050</v>
      </c>
      <c r="O120" s="45">
        <v>0.81</v>
      </c>
      <c r="P120" s="34"/>
      <c r="Q120" s="34"/>
      <c r="R120" s="22"/>
      <c r="S120" s="22"/>
      <c r="T120" s="31">
        <v>5.3507633209228516</v>
      </c>
      <c r="U120" s="9">
        <v>1.056</v>
      </c>
      <c r="V120" s="9">
        <v>1</v>
      </c>
      <c r="W120" s="9">
        <v>5.650406066894532</v>
      </c>
      <c r="X120" s="9">
        <v>0</v>
      </c>
      <c r="Y120" s="14">
        <v>0</v>
      </c>
      <c r="Z120" s="9">
        <f t="shared" si="1"/>
        <v>5.650406066894532</v>
      </c>
      <c r="AA120" s="35"/>
      <c r="AC120" s="3">
        <v>67.847360088483498</v>
      </c>
      <c r="AD120" s="36" t="s">
        <v>120</v>
      </c>
      <c r="AE120" s="3">
        <v>67.847360088483498</v>
      </c>
      <c r="AF120" s="36" t="s">
        <v>120</v>
      </c>
      <c r="AG120" s="70"/>
      <c r="AH120" s="69"/>
    </row>
    <row r="121" spans="1:34" x14ac:dyDescent="0.25">
      <c r="A121" s="33">
        <v>246</v>
      </c>
      <c r="B121" s="39"/>
      <c r="C121" s="22"/>
      <c r="E121" s="26">
        <v>18.024999999999999</v>
      </c>
      <c r="F121" s="26">
        <v>14.816977650483178</v>
      </c>
      <c r="G121" s="26">
        <v>16.372580045535074</v>
      </c>
      <c r="H121" s="26">
        <v>16.074945486835574</v>
      </c>
      <c r="I121" s="26">
        <v>17.635747472362752</v>
      </c>
      <c r="J121" s="26">
        <v>17.16804591485413</v>
      </c>
      <c r="K121" s="26">
        <v>20.086698107071125</v>
      </c>
      <c r="L121" s="22"/>
      <c r="M121" s="25"/>
      <c r="N121" s="4">
        <v>1050</v>
      </c>
      <c r="O121" s="5">
        <v>0.76</v>
      </c>
      <c r="P121" s="34"/>
      <c r="Q121" s="34"/>
      <c r="R121" s="22"/>
      <c r="S121" s="22"/>
      <c r="T121" s="31">
        <v>4.5245542526245117</v>
      </c>
      <c r="U121" s="9">
        <v>1.0093600000000003</v>
      </c>
      <c r="V121" s="9">
        <v>0.94247006753617968</v>
      </c>
      <c r="W121" s="9">
        <v>4.3041703971132481</v>
      </c>
      <c r="X121" s="9">
        <v>0</v>
      </c>
      <c r="Y121" s="14">
        <v>0</v>
      </c>
      <c r="Z121" s="9">
        <f t="shared" si="1"/>
        <v>4.3041703971132481</v>
      </c>
      <c r="AA121" s="35"/>
      <c r="AC121" s="3">
        <v>72.151530485596751</v>
      </c>
      <c r="AD121" s="26">
        <v>66.795726074680346</v>
      </c>
      <c r="AE121" s="3">
        <v>72.151530485596751</v>
      </c>
      <c r="AF121" s="26">
        <v>66.795726074680346</v>
      </c>
      <c r="AG121" s="70"/>
      <c r="AH121" s="69"/>
    </row>
    <row r="122" spans="1:34" x14ac:dyDescent="0.25">
      <c r="A122" s="33">
        <v>247</v>
      </c>
      <c r="B122" s="39"/>
      <c r="C122" s="22"/>
      <c r="E122" s="22"/>
      <c r="F122" s="22"/>
      <c r="G122" s="22"/>
      <c r="H122" s="22"/>
      <c r="I122" s="22"/>
      <c r="J122" s="22"/>
      <c r="K122" s="22"/>
      <c r="L122" s="22"/>
      <c r="M122" s="25"/>
      <c r="N122" s="4">
        <v>1050</v>
      </c>
      <c r="O122" s="5">
        <v>0.76</v>
      </c>
      <c r="P122" s="34"/>
      <c r="Q122" s="34"/>
      <c r="R122" s="22"/>
      <c r="S122" s="22"/>
      <c r="T122" s="31">
        <v>6.3766746520996094</v>
      </c>
      <c r="U122" s="9">
        <v>1.0093600000000003</v>
      </c>
      <c r="V122" s="9">
        <v>0.86128383814334963</v>
      </c>
      <c r="W122" s="9">
        <v>5.5435331259771496</v>
      </c>
      <c r="X122" s="9">
        <v>0</v>
      </c>
      <c r="Y122" s="14">
        <v>0</v>
      </c>
      <c r="Z122" s="9">
        <f t="shared" si="1"/>
        <v>5.5435331259771496</v>
      </c>
      <c r="AA122" s="35"/>
      <c r="AC122" s="3">
        <v>77.6950636115739</v>
      </c>
      <c r="AD122" s="36" t="s">
        <v>120</v>
      </c>
      <c r="AE122" s="3">
        <v>77.6950636115739</v>
      </c>
      <c r="AF122" s="36" t="s">
        <v>120</v>
      </c>
      <c r="AG122" s="70"/>
      <c r="AH122" s="69"/>
    </row>
    <row r="123" spans="1:34" x14ac:dyDescent="0.25">
      <c r="A123" s="33">
        <v>248</v>
      </c>
      <c r="B123" s="39"/>
      <c r="C123" s="22"/>
      <c r="E123" s="22"/>
      <c r="F123" s="22"/>
      <c r="G123" s="22"/>
      <c r="H123" s="22"/>
      <c r="I123" s="22"/>
      <c r="J123" s="22"/>
      <c r="K123" s="22"/>
      <c r="L123" s="22"/>
      <c r="M123" s="25"/>
      <c r="N123" s="4">
        <v>1050</v>
      </c>
      <c r="O123" s="5">
        <v>0.75</v>
      </c>
      <c r="P123" s="34"/>
      <c r="Q123" s="34"/>
      <c r="R123" s="22"/>
      <c r="S123" s="22"/>
      <c r="T123" s="31">
        <v>8.1897392272949219</v>
      </c>
      <c r="U123" s="9">
        <v>0.99825000000000019</v>
      </c>
      <c r="V123" s="9">
        <v>0.75672047041186274</v>
      </c>
      <c r="W123" s="9">
        <v>6.1864979698179994</v>
      </c>
      <c r="X123" s="9">
        <v>0</v>
      </c>
      <c r="Y123" s="14">
        <v>0</v>
      </c>
      <c r="Z123" s="9">
        <f t="shared" si="1"/>
        <v>6.1864979698179994</v>
      </c>
      <c r="AA123" s="35"/>
      <c r="AC123" s="3">
        <v>83.881561581391907</v>
      </c>
      <c r="AD123" s="36" t="s">
        <v>120</v>
      </c>
      <c r="AE123" s="3">
        <v>83.881561581391907</v>
      </c>
      <c r="AF123" s="36" t="s">
        <v>120</v>
      </c>
      <c r="AG123" s="70"/>
      <c r="AH123" s="69"/>
    </row>
    <row r="124" spans="1:34" x14ac:dyDescent="0.25">
      <c r="A124" s="33">
        <v>249</v>
      </c>
      <c r="B124" s="39"/>
      <c r="C124" s="22"/>
      <c r="E124" s="22"/>
      <c r="F124" s="22"/>
      <c r="G124" s="22"/>
      <c r="H124" s="22"/>
      <c r="I124" s="22"/>
      <c r="J124" s="22"/>
      <c r="K124" s="22"/>
      <c r="L124" s="22"/>
      <c r="M124" s="37"/>
      <c r="N124" s="4">
        <v>1050</v>
      </c>
      <c r="O124" s="5">
        <v>0.73</v>
      </c>
      <c r="P124" s="34"/>
      <c r="Q124" s="34"/>
      <c r="R124" s="22"/>
      <c r="S124" s="22"/>
      <c r="T124" s="31">
        <v>10.186124801635742</v>
      </c>
      <c r="U124" s="9">
        <v>0.97603000000000006</v>
      </c>
      <c r="V124" s="9">
        <v>0.64002935528947347</v>
      </c>
      <c r="W124" s="9">
        <v>6.3631484189031946</v>
      </c>
      <c r="X124" s="9">
        <v>0</v>
      </c>
      <c r="Y124" s="14">
        <v>0</v>
      </c>
      <c r="Z124" s="9">
        <f t="shared" si="1"/>
        <v>6.3631484189031946</v>
      </c>
      <c r="AA124" s="35"/>
      <c r="AC124" s="3">
        <v>90.389571488023989</v>
      </c>
      <c r="AD124" s="36" t="s">
        <v>120</v>
      </c>
      <c r="AE124" s="3">
        <v>90.389571488023989</v>
      </c>
      <c r="AF124" s="36" t="s">
        <v>120</v>
      </c>
      <c r="AG124" s="70"/>
      <c r="AH124" s="69"/>
    </row>
    <row r="125" spans="1:34" x14ac:dyDescent="0.25">
      <c r="A125" s="33">
        <v>250</v>
      </c>
      <c r="B125" s="39"/>
      <c r="C125" s="22"/>
      <c r="E125" s="22"/>
      <c r="F125" s="22"/>
      <c r="G125" s="22"/>
      <c r="H125" s="22"/>
      <c r="I125" s="22"/>
      <c r="J125" s="22"/>
      <c r="K125" s="22"/>
      <c r="L125" s="22"/>
      <c r="M125" s="25"/>
      <c r="N125" s="4">
        <v>1050</v>
      </c>
      <c r="O125" s="45">
        <v>0.74</v>
      </c>
      <c r="P125" s="34"/>
      <c r="Q125" s="34"/>
      <c r="R125" s="22"/>
      <c r="S125" s="22"/>
      <c r="T125" s="31">
        <v>5.652435302734375</v>
      </c>
      <c r="U125" s="9">
        <v>0.98714000000000002</v>
      </c>
      <c r="V125" s="9">
        <v>0.52000621969424354</v>
      </c>
      <c r="W125" s="9">
        <v>2.9015020963731919</v>
      </c>
      <c r="X125" s="9">
        <v>0</v>
      </c>
      <c r="Y125" s="14">
        <v>0</v>
      </c>
      <c r="Z125" s="9">
        <f t="shared" si="1"/>
        <v>2.9015020963731919</v>
      </c>
      <c r="AA125" s="35"/>
      <c r="AC125" s="3">
        <v>93.275827433742847</v>
      </c>
      <c r="AD125" s="36" t="s">
        <v>120</v>
      </c>
      <c r="AE125" s="3">
        <v>93.275827433742847</v>
      </c>
      <c r="AF125" s="36" t="s">
        <v>120</v>
      </c>
      <c r="AG125" s="70"/>
      <c r="AH125" s="69"/>
    </row>
    <row r="126" spans="1:34" x14ac:dyDescent="0.25">
      <c r="A126" s="33">
        <v>251</v>
      </c>
      <c r="B126" s="39"/>
      <c r="C126" s="22"/>
      <c r="E126" s="26">
        <v>11.025</v>
      </c>
      <c r="F126" s="26">
        <v>11.703312217478599</v>
      </c>
      <c r="G126" s="26">
        <v>15.2335646173165</v>
      </c>
      <c r="H126" s="26">
        <v>15.511504431518826</v>
      </c>
      <c r="I126" s="26">
        <v>17.504918829902053</v>
      </c>
      <c r="J126" s="26">
        <v>16.914275298651155</v>
      </c>
      <c r="K126" s="26">
        <v>20.032490414309702</v>
      </c>
      <c r="L126" s="22"/>
      <c r="M126" s="25"/>
      <c r="N126" s="4">
        <v>1050</v>
      </c>
      <c r="O126" s="5">
        <v>0.69</v>
      </c>
      <c r="P126" s="34"/>
      <c r="Q126" s="34"/>
      <c r="R126" s="22"/>
      <c r="S126" s="22"/>
      <c r="T126" s="31">
        <v>5.3752942085266113</v>
      </c>
      <c r="U126" s="9">
        <v>0.93159000000000003</v>
      </c>
      <c r="V126" s="9">
        <v>0.46527743503973273</v>
      </c>
      <c r="W126" s="9">
        <v>2.3299094797243529</v>
      </c>
      <c r="X126" s="9">
        <v>0</v>
      </c>
      <c r="Y126" s="14">
        <v>0</v>
      </c>
      <c r="Z126" s="9">
        <f t="shared" si="1"/>
        <v>2.3299094797243529</v>
      </c>
      <c r="AA126" s="35"/>
      <c r="AC126" s="3">
        <v>95.400013255942497</v>
      </c>
      <c r="AD126" s="26">
        <v>91.744091824300057</v>
      </c>
      <c r="AE126" s="3">
        <v>95.400013255942497</v>
      </c>
      <c r="AF126" s="26">
        <v>91.744091824300057</v>
      </c>
      <c r="AG126" s="70"/>
      <c r="AH126" s="69"/>
    </row>
    <row r="127" spans="1:34" x14ac:dyDescent="0.25">
      <c r="A127" s="33">
        <v>252</v>
      </c>
      <c r="B127" s="39"/>
      <c r="C127" s="22"/>
      <c r="E127" s="22"/>
      <c r="F127" s="22"/>
      <c r="G127" s="22"/>
      <c r="H127" s="22"/>
      <c r="I127" s="22"/>
      <c r="J127" s="22"/>
      <c r="K127" s="22"/>
      <c r="L127" s="22"/>
      <c r="M127" s="37"/>
      <c r="N127" s="4">
        <v>1050</v>
      </c>
      <c r="O127" s="5">
        <v>0.66</v>
      </c>
      <c r="P127" s="34"/>
      <c r="Q127" s="34"/>
      <c r="R127" s="22"/>
      <c r="S127" s="22"/>
      <c r="T127" s="31">
        <v>5.4157209396362305</v>
      </c>
      <c r="U127" s="9">
        <v>0.89826000000000017</v>
      </c>
      <c r="V127" s="9">
        <v>0.42133015878591734</v>
      </c>
      <c r="W127" s="9">
        <v>2.0496555636730549</v>
      </c>
      <c r="X127" s="9">
        <v>0</v>
      </c>
      <c r="Y127" s="14">
        <v>0</v>
      </c>
      <c r="Z127" s="9">
        <f t="shared" si="1"/>
        <v>2.0496555636730549</v>
      </c>
      <c r="AA127" s="35"/>
      <c r="AC127" s="3">
        <v>97.202280010737368</v>
      </c>
      <c r="AD127" s="36" t="s">
        <v>120</v>
      </c>
      <c r="AE127" s="3">
        <v>97.202280010737368</v>
      </c>
      <c r="AF127" s="36" t="s">
        <v>120</v>
      </c>
      <c r="AG127" s="70"/>
      <c r="AH127" s="69"/>
    </row>
    <row r="128" spans="1:34" x14ac:dyDescent="0.25">
      <c r="A128" s="33">
        <v>253</v>
      </c>
      <c r="B128" s="39"/>
      <c r="C128" s="22"/>
      <c r="E128" s="22"/>
      <c r="F128" s="22"/>
      <c r="G128" s="22"/>
      <c r="H128" s="22"/>
      <c r="I128" s="22"/>
      <c r="J128" s="22"/>
      <c r="K128" s="22"/>
      <c r="L128" s="22"/>
      <c r="M128" s="25"/>
      <c r="N128" s="4">
        <v>1050</v>
      </c>
      <c r="O128" s="5">
        <v>0.63</v>
      </c>
      <c r="P128" s="34"/>
      <c r="Q128" s="34"/>
      <c r="R128" s="22"/>
      <c r="S128" s="22"/>
      <c r="T128" s="31">
        <v>6.8675689697265625</v>
      </c>
      <c r="U128" s="9">
        <v>0.86493000000000009</v>
      </c>
      <c r="V128" s="9">
        <v>0.38266909488374101</v>
      </c>
      <c r="W128" s="9">
        <v>2.2730415770197254</v>
      </c>
      <c r="X128" s="9">
        <v>0</v>
      </c>
      <c r="Y128" s="14">
        <v>0</v>
      </c>
      <c r="Z128" s="9">
        <f t="shared" si="1"/>
        <v>2.2730415770197254</v>
      </c>
      <c r="AA128" s="35"/>
      <c r="AC128" s="3">
        <v>99.066625780100281</v>
      </c>
      <c r="AD128" s="36" t="s">
        <v>120</v>
      </c>
      <c r="AE128" s="3">
        <v>99.066625780100281</v>
      </c>
      <c r="AF128" s="36" t="s">
        <v>120</v>
      </c>
      <c r="AG128" s="70"/>
      <c r="AH128" s="69"/>
    </row>
    <row r="129" spans="1:34" x14ac:dyDescent="0.25">
      <c r="A129" s="33">
        <v>254</v>
      </c>
      <c r="B129" s="39"/>
      <c r="C129" s="22"/>
      <c r="E129" s="22"/>
      <c r="F129" s="22"/>
      <c r="G129" s="22"/>
      <c r="H129" s="22"/>
      <c r="I129" s="22"/>
      <c r="J129" s="22"/>
      <c r="K129" s="22"/>
      <c r="L129" s="22"/>
      <c r="M129" s="25"/>
      <c r="N129" s="4">
        <v>1050</v>
      </c>
      <c r="O129" s="5">
        <v>0.59</v>
      </c>
      <c r="P129" s="34"/>
      <c r="Q129" s="34"/>
      <c r="R129" s="22"/>
      <c r="S129" s="22"/>
      <c r="T129" s="31">
        <v>5.1884040832519531</v>
      </c>
      <c r="U129" s="9">
        <v>0.82049000000000005</v>
      </c>
      <c r="V129" s="9">
        <v>0.33979447379180383</v>
      </c>
      <c r="W129" s="9">
        <v>1.446516514543323</v>
      </c>
      <c r="X129" s="9">
        <v>0</v>
      </c>
      <c r="Y129" s="14">
        <v>0</v>
      </c>
      <c r="Z129" s="9">
        <f t="shared" si="1"/>
        <v>1.446516514543323</v>
      </c>
      <c r="AA129" s="35"/>
      <c r="AC129" s="3">
        <v>100.18465965140618</v>
      </c>
      <c r="AD129" s="36" t="s">
        <v>120</v>
      </c>
      <c r="AE129" s="3">
        <v>100.18465965140618</v>
      </c>
      <c r="AF129" s="36" t="s">
        <v>120</v>
      </c>
      <c r="AG129" s="70"/>
      <c r="AH129" s="69"/>
    </row>
    <row r="130" spans="1:34" x14ac:dyDescent="0.25">
      <c r="A130" s="33">
        <v>255</v>
      </c>
      <c r="B130" s="24"/>
      <c r="C130" s="22"/>
      <c r="E130" s="22"/>
      <c r="F130" s="22"/>
      <c r="G130" s="22"/>
      <c r="H130" s="22"/>
      <c r="I130" s="22"/>
      <c r="J130" s="22"/>
      <c r="K130" s="22"/>
      <c r="L130" s="22"/>
      <c r="M130" s="25"/>
      <c r="N130" s="4">
        <v>1050</v>
      </c>
      <c r="O130" s="5">
        <v>0.55000000000000004</v>
      </c>
      <c r="P130" s="34"/>
      <c r="Q130" s="34"/>
      <c r="R130" s="22"/>
      <c r="S130" s="22"/>
      <c r="T130" s="31">
        <v>5.2645106315612793</v>
      </c>
      <c r="U130" s="9">
        <v>0.77605000000000024</v>
      </c>
      <c r="V130" s="9">
        <v>0.31250995418983951</v>
      </c>
      <c r="W130" s="9">
        <v>1.2767667542084988</v>
      </c>
      <c r="X130" s="9">
        <v>0</v>
      </c>
      <c r="Y130" s="14">
        <v>0</v>
      </c>
      <c r="Z130" s="9">
        <f t="shared" si="1"/>
        <v>1.2767667542084988</v>
      </c>
      <c r="AA130" s="35"/>
      <c r="AC130" s="3">
        <v>101.15419482770972</v>
      </c>
      <c r="AD130" s="36" t="s">
        <v>120</v>
      </c>
      <c r="AE130" s="3">
        <v>101.15419482770972</v>
      </c>
      <c r="AF130" s="36" t="s">
        <v>120</v>
      </c>
      <c r="AG130" s="70"/>
      <c r="AH130" s="69"/>
    </row>
    <row r="131" spans="1:34" x14ac:dyDescent="0.25">
      <c r="A131" s="33">
        <v>256</v>
      </c>
      <c r="B131" s="39"/>
      <c r="C131" s="22"/>
      <c r="E131" s="22"/>
      <c r="F131" s="22"/>
      <c r="G131" s="22"/>
      <c r="H131" s="22"/>
      <c r="I131" s="22"/>
      <c r="J131" s="22"/>
      <c r="K131" s="22"/>
      <c r="L131" s="22"/>
      <c r="M131" s="27" t="s">
        <v>111</v>
      </c>
      <c r="N131" s="4">
        <v>1050</v>
      </c>
      <c r="O131" s="5">
        <v>0.51</v>
      </c>
      <c r="P131" s="34"/>
      <c r="Q131" s="34"/>
      <c r="R131" s="22"/>
      <c r="S131" s="22"/>
      <c r="T131" s="31">
        <v>5.164604663848877</v>
      </c>
      <c r="U131" s="9">
        <v>0.73161000000000009</v>
      </c>
      <c r="V131" s="9">
        <v>0.28842729271857653</v>
      </c>
      <c r="W131" s="9">
        <v>1.0898157238788966</v>
      </c>
      <c r="X131" s="9">
        <v>0</v>
      </c>
      <c r="Y131" s="14">
        <v>0</v>
      </c>
      <c r="Z131" s="9">
        <f t="shared" si="1"/>
        <v>1.0898157238788966</v>
      </c>
      <c r="AA131" s="35"/>
      <c r="AC131" s="3">
        <v>101.9628703978257</v>
      </c>
      <c r="AD131" s="36" t="s">
        <v>120</v>
      </c>
      <c r="AE131" s="3">
        <v>101.9628703978257</v>
      </c>
      <c r="AF131" s="36" t="s">
        <v>120</v>
      </c>
      <c r="AG131" s="70"/>
      <c r="AH131" s="69"/>
    </row>
    <row r="132" spans="1:34" x14ac:dyDescent="0.25">
      <c r="A132" s="33">
        <v>257</v>
      </c>
      <c r="B132" s="39"/>
      <c r="C132" s="22"/>
      <c r="E132" s="22"/>
      <c r="F132" s="22"/>
      <c r="G132" s="22"/>
      <c r="H132" s="22"/>
      <c r="I132" s="22"/>
      <c r="J132" s="22"/>
      <c r="K132" s="22"/>
      <c r="L132" s="22"/>
      <c r="M132" s="25"/>
      <c r="N132" s="4">
        <v>1050</v>
      </c>
      <c r="O132" s="45">
        <v>0.25</v>
      </c>
      <c r="P132" s="34"/>
      <c r="Q132" s="34"/>
      <c r="R132" s="22"/>
      <c r="S132" s="22"/>
      <c r="T132" s="43">
        <v>5.7664284706115723</v>
      </c>
      <c r="U132" s="9">
        <v>0.44274999999999998</v>
      </c>
      <c r="V132" s="9">
        <v>0.26787094359864244</v>
      </c>
      <c r="W132" s="9">
        <v>0.68389761091933754</v>
      </c>
      <c r="X132" s="9">
        <v>0</v>
      </c>
      <c r="Y132" s="14">
        <v>0</v>
      </c>
      <c r="Z132" s="9">
        <f t="shared" si="1"/>
        <v>0.68389761091933754</v>
      </c>
      <c r="AA132" s="35"/>
      <c r="AC132" s="3">
        <v>102.72618099184199</v>
      </c>
      <c r="AD132" s="36" t="s">
        <v>120</v>
      </c>
      <c r="AE132" s="3">
        <v>102.72618099184199</v>
      </c>
      <c r="AF132" s="36" t="s">
        <v>120</v>
      </c>
      <c r="AG132" s="70"/>
      <c r="AH132" s="69"/>
    </row>
    <row r="133" spans="1:34" x14ac:dyDescent="0.25">
      <c r="A133" s="33">
        <v>258</v>
      </c>
      <c r="B133" s="39"/>
      <c r="C133" s="22"/>
      <c r="E133" s="22"/>
      <c r="F133" s="22"/>
      <c r="G133" s="22"/>
      <c r="H133" s="22"/>
      <c r="I133" s="22"/>
      <c r="J133" s="22"/>
      <c r="K133" s="22"/>
      <c r="L133" s="22"/>
      <c r="M133" s="37"/>
      <c r="N133" s="4">
        <v>1050</v>
      </c>
      <c r="O133" s="5">
        <v>0.42</v>
      </c>
      <c r="P133" s="34"/>
      <c r="Q133" s="34"/>
      <c r="R133" s="22"/>
      <c r="S133" s="22"/>
      <c r="T133" s="31">
        <v>5.2329010963439941</v>
      </c>
      <c r="U133" s="9">
        <v>0.63161999999999996</v>
      </c>
      <c r="V133" s="9">
        <v>0.25497111315546483</v>
      </c>
      <c r="W133" s="9">
        <v>0.84273179562784573</v>
      </c>
      <c r="X133" s="9">
        <v>0</v>
      </c>
      <c r="Y133" s="14">
        <v>0</v>
      </c>
      <c r="Z133" s="9">
        <f t="shared" si="1"/>
        <v>0.84273179562784573</v>
      </c>
      <c r="AA133" s="35"/>
      <c r="AC133" s="3">
        <v>103.31933151788544</v>
      </c>
      <c r="AD133" s="36" t="s">
        <v>120</v>
      </c>
      <c r="AE133" s="3">
        <v>103.31933151788544</v>
      </c>
      <c r="AF133" s="36" t="s">
        <v>120</v>
      </c>
      <c r="AG133" s="70"/>
      <c r="AH133" s="69"/>
    </row>
    <row r="134" spans="1:34" x14ac:dyDescent="0.25">
      <c r="A134" s="33">
        <v>259</v>
      </c>
      <c r="B134" s="39"/>
      <c r="C134" s="22"/>
      <c r="E134" s="22"/>
      <c r="F134" s="22"/>
      <c r="G134" s="22"/>
      <c r="H134" s="22"/>
      <c r="I134" s="22"/>
      <c r="J134" s="22"/>
      <c r="K134" s="22"/>
      <c r="L134" s="22"/>
      <c r="M134" s="25"/>
      <c r="N134" s="4">
        <v>1050</v>
      </c>
      <c r="O134" s="5">
        <v>0.38</v>
      </c>
      <c r="P134" s="34"/>
      <c r="Q134" s="34"/>
      <c r="R134" s="22"/>
      <c r="S134" s="22"/>
      <c r="T134" s="31">
        <v>4.7853317260742187</v>
      </c>
      <c r="U134" s="9">
        <v>0.58718000000000015</v>
      </c>
      <c r="V134" s="9">
        <v>0.23907531662232559</v>
      </c>
      <c r="W134" s="9">
        <v>0.67176603730978934</v>
      </c>
      <c r="X134" s="9">
        <v>0</v>
      </c>
      <c r="Y134" s="14">
        <v>0</v>
      </c>
      <c r="Z134" s="9">
        <f t="shared" ref="Z134:Z172" si="2">W134+X134</f>
        <v>0.67176603730978934</v>
      </c>
      <c r="AA134" s="35"/>
      <c r="AC134" s="3">
        <v>103.84042485342626</v>
      </c>
      <c r="AD134" s="36" t="s">
        <v>120</v>
      </c>
      <c r="AE134" s="3">
        <v>103.84042485342626</v>
      </c>
      <c r="AF134" s="36" t="s">
        <v>120</v>
      </c>
      <c r="AG134" s="70"/>
      <c r="AH134" s="69"/>
    </row>
    <row r="135" spans="1:34" x14ac:dyDescent="0.25">
      <c r="A135" s="33">
        <v>260</v>
      </c>
      <c r="B135" s="39"/>
      <c r="C135" s="22"/>
      <c r="E135" s="22"/>
      <c r="F135" s="22"/>
      <c r="G135" s="22"/>
      <c r="H135" s="22"/>
      <c r="I135" s="22"/>
      <c r="J135" s="22"/>
      <c r="K135" s="22"/>
      <c r="L135" s="22"/>
      <c r="M135" s="25"/>
      <c r="N135" s="4">
        <v>1050</v>
      </c>
      <c r="O135" s="5">
        <v>0.33</v>
      </c>
      <c r="P135" s="34"/>
      <c r="Q135" s="34"/>
      <c r="R135" s="22"/>
      <c r="S135" s="22"/>
      <c r="T135" s="31">
        <v>4.9634637832641602</v>
      </c>
      <c r="U135" s="9">
        <v>0.53163000000000016</v>
      </c>
      <c r="V135" s="9">
        <v>0.22640431464714278</v>
      </c>
      <c r="W135" s="9">
        <v>0.59741900842097873</v>
      </c>
      <c r="X135" s="9">
        <v>0</v>
      </c>
      <c r="Y135" s="14">
        <v>0</v>
      </c>
      <c r="Z135" s="9">
        <f t="shared" si="2"/>
        <v>0.59741900842097873</v>
      </c>
      <c r="AA135" s="35"/>
      <c r="AC135" s="3">
        <v>104.36148381395361</v>
      </c>
      <c r="AD135" s="36" t="s">
        <v>120</v>
      </c>
      <c r="AE135" s="3">
        <v>104.36148381395361</v>
      </c>
      <c r="AF135" s="36" t="s">
        <v>120</v>
      </c>
      <c r="AG135" s="70"/>
      <c r="AH135" s="69"/>
    </row>
    <row r="136" spans="1:34" x14ac:dyDescent="0.25">
      <c r="A136" s="33">
        <v>261</v>
      </c>
      <c r="B136" s="39"/>
      <c r="C136" s="22"/>
      <c r="E136" s="22"/>
      <c r="F136" s="22"/>
      <c r="G136" s="22"/>
      <c r="H136" s="22"/>
      <c r="I136" s="22"/>
      <c r="J136" s="22"/>
      <c r="K136" s="22"/>
      <c r="L136" s="22"/>
      <c r="M136" s="25"/>
      <c r="N136" s="4">
        <v>1050</v>
      </c>
      <c r="O136" s="5">
        <v>0.3</v>
      </c>
      <c r="P136" s="34"/>
      <c r="Q136" s="34"/>
      <c r="R136" s="22"/>
      <c r="S136" s="22"/>
      <c r="T136" s="31">
        <v>1.6360068321228027</v>
      </c>
      <c r="U136" s="9">
        <v>0.49830000000000002</v>
      </c>
      <c r="V136" s="9">
        <v>0.21513566304035858</v>
      </c>
      <c r="W136" s="9">
        <v>0.1753833694788835</v>
      </c>
      <c r="X136" s="9">
        <v>0</v>
      </c>
      <c r="Y136" s="14">
        <v>0</v>
      </c>
      <c r="Z136" s="9">
        <f t="shared" si="2"/>
        <v>0.1753833694788835</v>
      </c>
      <c r="AA136" s="35"/>
      <c r="AC136" s="3">
        <v>104.52682549613365</v>
      </c>
      <c r="AD136" s="36" t="s">
        <v>120</v>
      </c>
      <c r="AE136" s="3">
        <v>104.52682549613365</v>
      </c>
      <c r="AF136" s="36" t="s">
        <v>120</v>
      </c>
      <c r="AG136" s="70"/>
      <c r="AH136" s="69"/>
    </row>
    <row r="137" spans="1:34" x14ac:dyDescent="0.25">
      <c r="A137" s="33">
        <v>262</v>
      </c>
      <c r="B137" s="39"/>
      <c r="C137" s="22"/>
      <c r="E137" s="22"/>
      <c r="F137" s="22"/>
      <c r="G137" s="22"/>
      <c r="H137" s="22"/>
      <c r="I137" s="22"/>
      <c r="J137" s="22"/>
      <c r="K137" s="22"/>
      <c r="L137" s="22"/>
      <c r="M137" s="25"/>
      <c r="N137" s="4">
        <v>1050</v>
      </c>
      <c r="O137" s="5">
        <v>0.27</v>
      </c>
      <c r="P137" s="34"/>
      <c r="Q137" s="34"/>
      <c r="R137" s="22"/>
      <c r="S137" s="22"/>
      <c r="T137" s="31">
        <v>5.4031267166137695</v>
      </c>
      <c r="U137" s="9">
        <v>0.46496999999999999</v>
      </c>
      <c r="V137" s="9">
        <v>0.2118275425078282</v>
      </c>
      <c r="W137" s="9">
        <v>0.53217260428936153</v>
      </c>
      <c r="X137" s="9">
        <v>0</v>
      </c>
      <c r="Y137" s="14">
        <v>0</v>
      </c>
      <c r="Z137" s="9">
        <f t="shared" si="2"/>
        <v>0.53217260428936153</v>
      </c>
      <c r="AA137" s="35"/>
      <c r="AC137" s="3">
        <v>105.06617620424203</v>
      </c>
      <c r="AD137" s="36" t="s">
        <v>120</v>
      </c>
      <c r="AE137" s="3">
        <v>105.06617620424203</v>
      </c>
      <c r="AF137" s="36" t="s">
        <v>120</v>
      </c>
      <c r="AG137" s="70"/>
      <c r="AH137" s="69"/>
    </row>
    <row r="138" spans="1:34" x14ac:dyDescent="0.25">
      <c r="A138" s="33">
        <v>263</v>
      </c>
      <c r="B138" s="39"/>
      <c r="C138" s="22"/>
      <c r="E138" s="26">
        <v>8.3375000000000004</v>
      </c>
      <c r="F138" s="26">
        <v>10.486066832603798</v>
      </c>
      <c r="G138" s="26">
        <v>14.088993842800525</v>
      </c>
      <c r="H138" s="26">
        <v>14.363744798520802</v>
      </c>
      <c r="I138" s="26">
        <v>16.398174363831526</v>
      </c>
      <c r="J138" s="26">
        <v>16.434057992929105</v>
      </c>
      <c r="K138" s="26">
        <v>19.818965981778227</v>
      </c>
      <c r="L138" s="22"/>
      <c r="M138" s="25"/>
      <c r="N138" s="4">
        <v>1050</v>
      </c>
      <c r="O138" s="5">
        <v>0.25</v>
      </c>
      <c r="P138" s="34"/>
      <c r="Q138" s="34"/>
      <c r="R138" s="22"/>
      <c r="S138" s="22"/>
      <c r="T138" s="31">
        <v>5.7426142692565918</v>
      </c>
      <c r="U138" s="9">
        <v>0.44274999999999998</v>
      </c>
      <c r="V138" s="9">
        <v>0.20178958323990689</v>
      </c>
      <c r="W138" s="9">
        <v>0.51305858492964251</v>
      </c>
      <c r="X138" s="9">
        <v>0</v>
      </c>
      <c r="Y138" s="14">
        <v>0</v>
      </c>
      <c r="Z138" s="9">
        <f t="shared" si="2"/>
        <v>0.51305858492964251</v>
      </c>
      <c r="AA138" s="35"/>
      <c r="AC138" s="3">
        <v>105.61614529864052</v>
      </c>
      <c r="AD138" s="26">
        <v>106.30406920146646</v>
      </c>
      <c r="AE138" s="3">
        <v>105.61614529864052</v>
      </c>
      <c r="AF138" s="26">
        <v>106.30406920146646</v>
      </c>
      <c r="AG138" s="70"/>
      <c r="AH138" s="69"/>
    </row>
    <row r="139" spans="1:34" x14ac:dyDescent="0.25">
      <c r="A139" s="33">
        <v>264</v>
      </c>
      <c r="B139" s="24"/>
      <c r="C139" s="22"/>
      <c r="E139" s="22"/>
      <c r="F139" s="22"/>
      <c r="G139" s="22"/>
      <c r="H139" s="22"/>
      <c r="I139" s="22"/>
      <c r="J139" s="22"/>
      <c r="K139" s="22"/>
      <c r="L139" s="22"/>
      <c r="M139" s="25"/>
      <c r="N139" s="4">
        <v>1050</v>
      </c>
      <c r="O139" s="5">
        <v>0.23</v>
      </c>
      <c r="P139" s="34"/>
      <c r="Q139" s="34"/>
      <c r="R139" s="22"/>
      <c r="S139" s="22"/>
      <c r="T139" s="31">
        <v>4.4856715202331543</v>
      </c>
      <c r="U139" s="9">
        <v>0.42053000000000001</v>
      </c>
      <c r="V139" s="9">
        <v>0.19211215690102526</v>
      </c>
      <c r="W139" s="9">
        <v>0.36239258155500453</v>
      </c>
      <c r="X139" s="9">
        <v>0</v>
      </c>
      <c r="Y139" s="14">
        <v>0</v>
      </c>
      <c r="Z139" s="9">
        <f t="shared" si="2"/>
        <v>0.36239258155500453</v>
      </c>
      <c r="AA139" s="35"/>
      <c r="AC139" s="3">
        <v>106.02720276362176</v>
      </c>
      <c r="AD139" s="36" t="s">
        <v>120</v>
      </c>
      <c r="AE139" s="3">
        <v>106.02720276362176</v>
      </c>
      <c r="AF139" s="36" t="s">
        <v>120</v>
      </c>
      <c r="AG139" s="70"/>
      <c r="AH139" s="69"/>
    </row>
    <row r="140" spans="1:34" x14ac:dyDescent="0.25">
      <c r="A140" s="33">
        <v>265</v>
      </c>
      <c r="B140" s="24"/>
      <c r="C140" s="22"/>
      <c r="E140" s="22"/>
      <c r="F140" s="22"/>
      <c r="G140" s="22"/>
      <c r="H140" s="22"/>
      <c r="I140" s="22"/>
      <c r="J140" s="22"/>
      <c r="K140" s="22"/>
      <c r="L140" s="22"/>
      <c r="M140" s="25"/>
      <c r="N140" s="4">
        <v>1050</v>
      </c>
      <c r="O140" s="5">
        <v>0.22</v>
      </c>
      <c r="P140" s="34"/>
      <c r="Q140" s="34"/>
      <c r="R140" s="22"/>
      <c r="S140" s="22"/>
      <c r="T140" s="31">
        <v>2.4171230792999268</v>
      </c>
      <c r="U140" s="9">
        <v>0.40942000000000001</v>
      </c>
      <c r="V140" s="9">
        <v>0.18527662657998675</v>
      </c>
      <c r="W140" s="9">
        <v>0.18335318304824774</v>
      </c>
      <c r="X140" s="9">
        <v>0</v>
      </c>
      <c r="Y140" s="14">
        <v>0</v>
      </c>
      <c r="Z140" s="9">
        <f t="shared" si="2"/>
        <v>0.18335318304824774</v>
      </c>
      <c r="AA140" s="35"/>
      <c r="AC140" s="3">
        <v>106.24123806517694</v>
      </c>
      <c r="AD140" s="36" t="s">
        <v>120</v>
      </c>
      <c r="AE140" s="3">
        <v>106.24123806517694</v>
      </c>
      <c r="AF140" s="36" t="s">
        <v>120</v>
      </c>
      <c r="AG140" s="70"/>
      <c r="AH140" s="69"/>
    </row>
    <row r="141" spans="1:34" x14ac:dyDescent="0.25">
      <c r="A141" s="33">
        <v>266</v>
      </c>
      <c r="B141" s="39"/>
      <c r="C141" s="22"/>
      <c r="E141" s="22"/>
      <c r="F141" s="22"/>
      <c r="G141" s="22"/>
      <c r="H141" s="22"/>
      <c r="I141" s="22"/>
      <c r="J141" s="22"/>
      <c r="K141" s="22"/>
      <c r="L141" s="22"/>
      <c r="M141" s="25"/>
      <c r="N141" s="4">
        <v>1050</v>
      </c>
      <c r="O141" s="5">
        <v>0.21</v>
      </c>
      <c r="P141" s="34"/>
      <c r="Q141" s="34"/>
      <c r="R141" s="22"/>
      <c r="S141" s="22"/>
      <c r="T141" s="31">
        <v>6.3924560546875</v>
      </c>
      <c r="U141" s="9">
        <v>0.39831</v>
      </c>
      <c r="V141" s="9">
        <v>0.18181817763269489</v>
      </c>
      <c r="W141" s="9">
        <v>0.46294165682346905</v>
      </c>
      <c r="X141" s="9">
        <v>0</v>
      </c>
      <c r="Y141" s="14">
        <v>0</v>
      </c>
      <c r="Z141" s="9">
        <f t="shared" si="2"/>
        <v>0.46294165682346905</v>
      </c>
      <c r="AA141" s="35"/>
      <c r="AC141" s="3">
        <v>106.79700815539979</v>
      </c>
      <c r="AD141" s="36" t="s">
        <v>120</v>
      </c>
      <c r="AE141" s="3">
        <v>106.79700815539979</v>
      </c>
      <c r="AF141" s="36" t="s">
        <v>120</v>
      </c>
      <c r="AG141" s="70"/>
      <c r="AH141" s="69"/>
    </row>
    <row r="142" spans="1:34" x14ac:dyDescent="0.25">
      <c r="A142" s="33">
        <v>267</v>
      </c>
      <c r="B142" s="39"/>
      <c r="C142" s="22"/>
      <c r="E142" s="22"/>
      <c r="F142" s="22"/>
      <c r="G142" s="22"/>
      <c r="H142" s="22"/>
      <c r="I142" s="22"/>
      <c r="J142" s="22"/>
      <c r="K142" s="22"/>
      <c r="L142" s="22"/>
      <c r="M142" s="25"/>
      <c r="N142" s="4">
        <v>1050</v>
      </c>
      <c r="O142" s="5">
        <v>0.2</v>
      </c>
      <c r="P142" s="34"/>
      <c r="Q142" s="34"/>
      <c r="R142" s="22"/>
      <c r="S142" s="22"/>
      <c r="T142" s="31">
        <v>4.3122687339782715</v>
      </c>
      <c r="U142" s="9">
        <v>0.38719999999999999</v>
      </c>
      <c r="V142" s="9">
        <v>0.17308606805553342</v>
      </c>
      <c r="W142" s="9">
        <v>0.28900361723883694</v>
      </c>
      <c r="X142" s="9">
        <v>0</v>
      </c>
      <c r="Y142" s="14">
        <v>0</v>
      </c>
      <c r="Z142" s="9">
        <f t="shared" si="2"/>
        <v>0.28900361723883694</v>
      </c>
      <c r="AA142" s="35"/>
      <c r="AC142" s="3">
        <v>107.15391760698027</v>
      </c>
      <c r="AD142" s="36" t="s">
        <v>120</v>
      </c>
      <c r="AE142" s="3">
        <v>107.15391760698027</v>
      </c>
      <c r="AF142" s="36" t="s">
        <v>120</v>
      </c>
      <c r="AG142" s="70"/>
      <c r="AH142" s="69"/>
    </row>
    <row r="143" spans="1:34" x14ac:dyDescent="0.25">
      <c r="A143" s="33">
        <v>268</v>
      </c>
      <c r="B143" s="24"/>
      <c r="C143" s="22"/>
      <c r="E143" s="22"/>
      <c r="F143" s="22"/>
      <c r="G143" s="22"/>
      <c r="H143" s="22"/>
      <c r="I143" s="22"/>
      <c r="J143" s="22"/>
      <c r="K143" s="22"/>
      <c r="L143" s="22"/>
      <c r="M143" s="25"/>
      <c r="N143" s="4">
        <v>1050</v>
      </c>
      <c r="O143" s="5">
        <v>0.18</v>
      </c>
      <c r="P143" s="34"/>
      <c r="Q143" s="34"/>
      <c r="R143" s="22"/>
      <c r="S143" s="22"/>
      <c r="T143" s="31">
        <v>4.062525749206543</v>
      </c>
      <c r="U143" s="9">
        <v>0.36498000000000003</v>
      </c>
      <c r="V143" s="9">
        <v>0.1676348168735993</v>
      </c>
      <c r="W143" s="9">
        <v>0.24855895698936981</v>
      </c>
      <c r="X143" s="9">
        <v>0</v>
      </c>
      <c r="Y143" s="14">
        <v>0</v>
      </c>
      <c r="Z143" s="9">
        <f t="shared" si="2"/>
        <v>0.24855895698936981</v>
      </c>
      <c r="AA143" s="35"/>
      <c r="AC143" s="3">
        <v>107.47926329643275</v>
      </c>
      <c r="AD143" s="36" t="s">
        <v>120</v>
      </c>
      <c r="AE143" s="3">
        <v>107.47926329643275</v>
      </c>
      <c r="AF143" s="36" t="s">
        <v>120</v>
      </c>
      <c r="AG143" s="70"/>
      <c r="AH143" s="69"/>
    </row>
    <row r="144" spans="1:34" x14ac:dyDescent="0.25">
      <c r="A144" s="33">
        <v>269</v>
      </c>
      <c r="B144" s="39"/>
      <c r="C144" s="22"/>
      <c r="E144" s="22"/>
      <c r="F144" s="22"/>
      <c r="G144" s="22"/>
      <c r="H144" s="22"/>
      <c r="I144" s="22"/>
      <c r="J144" s="22"/>
      <c r="K144" s="22"/>
      <c r="L144" s="22"/>
      <c r="M144" s="25"/>
      <c r="N144" s="4">
        <v>1050</v>
      </c>
      <c r="O144" s="5">
        <v>0.16</v>
      </c>
      <c r="P144" s="34"/>
      <c r="Q144" s="34"/>
      <c r="R144" s="22"/>
      <c r="S144" s="22"/>
      <c r="T144" s="31">
        <v>4.364861011505127</v>
      </c>
      <c r="U144" s="9">
        <v>0.34276000000000001</v>
      </c>
      <c r="V144" s="9">
        <v>0.16294644196322963</v>
      </c>
      <c r="W144" s="9">
        <v>0.24378413276349559</v>
      </c>
      <c r="X144" s="9">
        <v>0</v>
      </c>
      <c r="Y144" s="14">
        <v>0</v>
      </c>
      <c r="Z144" s="9">
        <f t="shared" si="2"/>
        <v>0.24378413276349559</v>
      </c>
      <c r="AA144" s="35"/>
      <c r="AC144" s="3">
        <v>107.81815223534585</v>
      </c>
      <c r="AD144" s="36" t="s">
        <v>120</v>
      </c>
      <c r="AE144" s="3">
        <v>107.81815223534585</v>
      </c>
      <c r="AF144" s="36" t="s">
        <v>120</v>
      </c>
      <c r="AG144" s="70"/>
      <c r="AH144" s="69"/>
    </row>
    <row r="145" spans="1:34" x14ac:dyDescent="0.25">
      <c r="A145" s="33">
        <v>270</v>
      </c>
      <c r="B145" s="39"/>
      <c r="C145" s="22"/>
      <c r="E145" s="22"/>
      <c r="F145" s="22"/>
      <c r="G145" s="22"/>
      <c r="H145" s="22"/>
      <c r="I145" s="22"/>
      <c r="J145" s="22"/>
      <c r="K145" s="22"/>
      <c r="L145" s="22"/>
      <c r="M145" s="25"/>
      <c r="N145" s="4">
        <v>1050</v>
      </c>
      <c r="O145" s="5">
        <v>0.21</v>
      </c>
      <c r="P145" s="34"/>
      <c r="Q145" s="34"/>
      <c r="R145" s="22"/>
      <c r="S145" s="22"/>
      <c r="T145" s="31">
        <v>6.462653636932373</v>
      </c>
      <c r="U145" s="9">
        <v>0.39831</v>
      </c>
      <c r="V145" s="9">
        <v>0.15834813086055038</v>
      </c>
      <c r="W145" s="9">
        <v>0.40761018950371725</v>
      </c>
      <c r="X145" s="9">
        <v>0</v>
      </c>
      <c r="Y145" s="14">
        <v>0</v>
      </c>
      <c r="Z145" s="9">
        <f t="shared" si="2"/>
        <v>0.40761018950371725</v>
      </c>
      <c r="AA145" s="35"/>
      <c r="AC145" s="3">
        <v>108.30345992353762</v>
      </c>
      <c r="AD145" s="36" t="s">
        <v>120</v>
      </c>
      <c r="AE145" s="3">
        <v>108.30345992353762</v>
      </c>
      <c r="AF145" s="36" t="s">
        <v>120</v>
      </c>
      <c r="AG145" s="70"/>
      <c r="AH145" s="69"/>
    </row>
    <row r="146" spans="1:34" x14ac:dyDescent="0.25">
      <c r="A146" s="33">
        <v>271</v>
      </c>
      <c r="B146" s="39"/>
      <c r="C146" s="22"/>
      <c r="E146" s="22"/>
      <c r="F146" s="22"/>
      <c r="G146" s="22"/>
      <c r="H146" s="22"/>
      <c r="I146" s="22"/>
      <c r="J146" s="22"/>
      <c r="K146" s="22"/>
      <c r="L146" s="22"/>
      <c r="M146" s="25"/>
      <c r="N146" s="4">
        <v>1050</v>
      </c>
      <c r="O146" s="5">
        <v>0.16</v>
      </c>
      <c r="P146" s="34"/>
      <c r="Q146" s="34"/>
      <c r="R146" s="22"/>
      <c r="S146" s="22"/>
      <c r="T146" s="31">
        <v>4.3729400634765625</v>
      </c>
      <c r="U146" s="9">
        <v>0.34276000000000001</v>
      </c>
      <c r="V146" s="9">
        <v>0.15065969585572389</v>
      </c>
      <c r="W146" s="9">
        <v>0.22581913804904016</v>
      </c>
      <c r="X146" s="9">
        <v>0</v>
      </c>
      <c r="Y146" s="14">
        <v>0</v>
      </c>
      <c r="Z146" s="9">
        <f t="shared" si="2"/>
        <v>0.22581913804904016</v>
      </c>
      <c r="AA146" s="35"/>
      <c r="AC146" s="3">
        <v>108.57232406545093</v>
      </c>
      <c r="AD146" s="36" t="s">
        <v>120</v>
      </c>
      <c r="AE146" s="3">
        <v>108.57232406545093</v>
      </c>
      <c r="AF146" s="36" t="s">
        <v>120</v>
      </c>
      <c r="AG146" s="70"/>
      <c r="AH146" s="69"/>
    </row>
    <row r="147" spans="1:34" x14ac:dyDescent="0.25">
      <c r="A147" s="33">
        <v>272</v>
      </c>
      <c r="B147" s="39"/>
      <c r="C147" s="22"/>
      <c r="E147" s="22"/>
      <c r="F147" s="22"/>
      <c r="G147" s="22"/>
      <c r="H147" s="22"/>
      <c r="I147" s="22"/>
      <c r="J147" s="22"/>
      <c r="K147" s="22"/>
      <c r="L147" s="22"/>
      <c r="M147" s="25"/>
      <c r="N147" s="4">
        <v>1050</v>
      </c>
      <c r="O147" s="5">
        <v>0.11</v>
      </c>
      <c r="P147" s="34"/>
      <c r="Q147" s="34"/>
      <c r="R147" s="22"/>
      <c r="S147" s="22"/>
      <c r="T147" s="31">
        <v>7.5557718276977539</v>
      </c>
      <c r="U147" s="9">
        <v>0.28721000000000002</v>
      </c>
      <c r="V147" s="9">
        <v>0.14640024452098213</v>
      </c>
      <c r="W147" s="9">
        <v>0.31770217901240883</v>
      </c>
      <c r="X147" s="9">
        <v>0</v>
      </c>
      <c r="Y147" s="14">
        <v>0</v>
      </c>
      <c r="Z147" s="9">
        <f t="shared" si="2"/>
        <v>0.31770217901240883</v>
      </c>
      <c r="AA147" s="35"/>
      <c r="AC147" s="3">
        <v>108.95058573309403</v>
      </c>
      <c r="AD147" s="36" t="s">
        <v>120</v>
      </c>
      <c r="AE147" s="3">
        <v>108.95058573309403</v>
      </c>
      <c r="AF147" s="36" t="s">
        <v>120</v>
      </c>
      <c r="AG147" s="70"/>
      <c r="AH147" s="69"/>
    </row>
    <row r="148" spans="1:34" x14ac:dyDescent="0.25">
      <c r="A148" s="33">
        <v>273</v>
      </c>
      <c r="B148" s="39"/>
      <c r="C148" s="22"/>
      <c r="E148" s="22"/>
      <c r="F148" s="22"/>
      <c r="G148" s="22"/>
      <c r="H148" s="22"/>
      <c r="I148" s="22"/>
      <c r="J148" s="22"/>
      <c r="K148" s="22"/>
      <c r="L148" s="22"/>
      <c r="M148" s="25"/>
      <c r="N148" s="4">
        <v>1050</v>
      </c>
      <c r="O148" s="5">
        <v>0.09</v>
      </c>
      <c r="P148" s="34"/>
      <c r="Q148" s="34"/>
      <c r="R148" s="22"/>
      <c r="S148" s="22"/>
      <c r="T148" s="31">
        <v>4.8454194068908691</v>
      </c>
      <c r="U148" s="9">
        <v>0.26499</v>
      </c>
      <c r="V148" s="9">
        <v>0.14040767461687173</v>
      </c>
      <c r="W148" s="9">
        <v>0.18028172559751268</v>
      </c>
      <c r="X148" s="9">
        <v>0</v>
      </c>
      <c r="Y148" s="14">
        <v>0</v>
      </c>
      <c r="Z148" s="9">
        <f t="shared" si="2"/>
        <v>0.18028172559751268</v>
      </c>
      <c r="AA148" s="35"/>
      <c r="AC148" s="3">
        <v>109.16523225009959</v>
      </c>
      <c r="AD148" s="36" t="s">
        <v>120</v>
      </c>
      <c r="AE148" s="3">
        <v>109.16523225009959</v>
      </c>
      <c r="AF148" s="36" t="s">
        <v>120</v>
      </c>
      <c r="AG148" s="70"/>
      <c r="AH148" s="69"/>
    </row>
    <row r="149" spans="1:34" x14ac:dyDescent="0.25">
      <c r="A149" s="33">
        <v>274</v>
      </c>
      <c r="B149" s="39"/>
      <c r="C149" s="22"/>
      <c r="E149" s="22"/>
      <c r="F149" s="22"/>
      <c r="G149" s="22"/>
      <c r="H149" s="22"/>
      <c r="I149" s="22"/>
      <c r="J149" s="22"/>
      <c r="K149" s="22"/>
      <c r="L149" s="22"/>
      <c r="M149" s="25"/>
      <c r="N149" s="4">
        <v>1050</v>
      </c>
      <c r="O149" s="5">
        <v>7.0000000000000007E-2</v>
      </c>
      <c r="P149" s="34"/>
      <c r="Q149" s="34"/>
      <c r="R149" s="22"/>
      <c r="S149" s="22"/>
      <c r="T149" s="31">
        <v>5.1225218772888184</v>
      </c>
      <c r="U149" s="9">
        <v>0.24277000000000004</v>
      </c>
      <c r="V149" s="9">
        <v>0.13700716019032599</v>
      </c>
      <c r="W149" s="9">
        <v>0.17038136952675192</v>
      </c>
      <c r="X149" s="9">
        <v>0</v>
      </c>
      <c r="Y149" s="14">
        <v>0</v>
      </c>
      <c r="Z149" s="9">
        <f t="shared" si="2"/>
        <v>0.17038136952675192</v>
      </c>
      <c r="AA149" s="35"/>
      <c r="AC149" s="3">
        <v>109.36809123322917</v>
      </c>
      <c r="AD149" s="36" t="s">
        <v>120</v>
      </c>
      <c r="AE149" s="3">
        <v>109.36809123322917</v>
      </c>
      <c r="AF149" s="36" t="s">
        <v>120</v>
      </c>
      <c r="AG149" s="70"/>
      <c r="AH149" s="69"/>
    </row>
    <row r="150" spans="1:34" x14ac:dyDescent="0.25">
      <c r="A150" s="33">
        <v>275</v>
      </c>
      <c r="B150" s="39"/>
      <c r="C150" s="22"/>
      <c r="E150" s="22"/>
      <c r="F150" s="22"/>
      <c r="G150" s="22"/>
      <c r="H150" s="22"/>
      <c r="I150" s="22"/>
      <c r="J150" s="22"/>
      <c r="K150" s="22"/>
      <c r="L150" s="22"/>
      <c r="M150" s="25"/>
      <c r="N150" s="4">
        <v>1050</v>
      </c>
      <c r="O150" s="5">
        <v>0.05</v>
      </c>
      <c r="P150" s="34"/>
      <c r="Q150" s="34"/>
      <c r="R150" s="22"/>
      <c r="S150" s="22"/>
      <c r="T150" s="31">
        <v>3.4770030975341797</v>
      </c>
      <c r="U150" s="9">
        <v>0.22055000000000002</v>
      </c>
      <c r="V150" s="9">
        <v>0.13379338850509237</v>
      </c>
      <c r="W150" s="9">
        <v>0.10259986579204003</v>
      </c>
      <c r="X150" s="9">
        <v>0</v>
      </c>
      <c r="Y150" s="14">
        <v>0</v>
      </c>
      <c r="Z150" s="9">
        <f t="shared" si="2"/>
        <v>0.10259986579204003</v>
      </c>
      <c r="AA150" s="35"/>
      <c r="AC150" s="3">
        <v>109.49024839455269</v>
      </c>
      <c r="AD150" s="36" t="s">
        <v>120</v>
      </c>
      <c r="AE150" s="3">
        <v>109.49024839455269</v>
      </c>
      <c r="AF150" s="36" t="s">
        <v>120</v>
      </c>
      <c r="AG150" s="70"/>
      <c r="AH150" s="69"/>
    </row>
    <row r="151" spans="1:34" x14ac:dyDescent="0.25">
      <c r="A151" s="33">
        <v>276</v>
      </c>
      <c r="B151" s="39"/>
      <c r="C151" s="22"/>
      <c r="E151" s="22"/>
      <c r="F151" s="22"/>
      <c r="G151" s="22"/>
      <c r="H151" s="22"/>
      <c r="I151" s="22"/>
      <c r="J151" s="22"/>
      <c r="K151" s="22"/>
      <c r="L151" s="22"/>
      <c r="M151" s="25"/>
      <c r="N151" s="4">
        <v>1050</v>
      </c>
      <c r="O151" s="5">
        <v>0</v>
      </c>
      <c r="P151" s="34"/>
      <c r="Q151" s="34"/>
      <c r="R151" s="22"/>
      <c r="S151" s="22"/>
      <c r="T151" s="31">
        <v>3.8426661491394043</v>
      </c>
      <c r="U151" s="9">
        <v>0.16500000000000001</v>
      </c>
      <c r="V151" s="9">
        <v>0.13185812677719863</v>
      </c>
      <c r="W151" s="9">
        <v>8.3603315442186091E-2</v>
      </c>
      <c r="X151" s="9">
        <v>0</v>
      </c>
      <c r="Y151" s="14">
        <v>0</v>
      </c>
      <c r="Z151" s="9">
        <f t="shared" si="2"/>
        <v>8.3603315442186091E-2</v>
      </c>
      <c r="AA151" s="35"/>
      <c r="AC151" s="3">
        <v>109.58978793695671</v>
      </c>
      <c r="AD151" s="36" t="s">
        <v>120</v>
      </c>
      <c r="AE151" s="3">
        <v>109.58978793695671</v>
      </c>
      <c r="AF151" s="36" t="s">
        <v>120</v>
      </c>
      <c r="AG151" s="70"/>
      <c r="AH151" s="69"/>
    </row>
    <row r="152" spans="1:34" x14ac:dyDescent="0.25">
      <c r="A152" s="33">
        <v>277</v>
      </c>
      <c r="B152" s="24"/>
      <c r="C152" s="22"/>
      <c r="E152" s="22"/>
      <c r="F152" s="22"/>
      <c r="G152" s="22"/>
      <c r="H152" s="22"/>
      <c r="I152" s="22"/>
      <c r="J152" s="22"/>
      <c r="K152" s="22"/>
      <c r="L152" s="22"/>
      <c r="M152" s="25"/>
      <c r="N152" s="4">
        <v>1050</v>
      </c>
      <c r="O152" s="5">
        <v>0</v>
      </c>
      <c r="P152" s="34"/>
      <c r="Q152" s="34"/>
      <c r="R152" s="22"/>
      <c r="S152" s="22"/>
      <c r="T152" s="31">
        <v>3.6181302070617676</v>
      </c>
      <c r="U152" s="9">
        <v>0.16500000000000001</v>
      </c>
      <c r="V152" s="9">
        <v>0.13028118225147933</v>
      </c>
      <c r="W152" s="9">
        <v>7.7776756351106466E-2</v>
      </c>
      <c r="X152" s="9">
        <v>0</v>
      </c>
      <c r="Y152" s="14">
        <v>0</v>
      </c>
      <c r="Z152" s="9">
        <f t="shared" si="2"/>
        <v>7.7776756351106466E-2</v>
      </c>
      <c r="AA152" s="35"/>
      <c r="AC152" s="3">
        <v>109.68239027809486</v>
      </c>
      <c r="AD152" s="36" t="s">
        <v>120</v>
      </c>
      <c r="AE152" s="3">
        <v>109.68239027809486</v>
      </c>
      <c r="AF152" s="36" t="s">
        <v>120</v>
      </c>
      <c r="AG152" s="70"/>
      <c r="AH152" s="69"/>
    </row>
    <row r="153" spans="1:34" x14ac:dyDescent="0.25">
      <c r="A153" s="33">
        <v>278</v>
      </c>
      <c r="B153" s="24"/>
      <c r="C153" s="22"/>
      <c r="E153" s="22"/>
      <c r="F153" s="22"/>
      <c r="G153" s="22"/>
      <c r="H153" s="22"/>
      <c r="I153" s="22"/>
      <c r="J153" s="22"/>
      <c r="K153" s="22"/>
      <c r="L153" s="22"/>
      <c r="M153" s="25"/>
      <c r="N153" s="4">
        <v>1050</v>
      </c>
      <c r="O153" s="5">
        <v>0</v>
      </c>
      <c r="P153" s="34"/>
      <c r="Q153" s="34"/>
      <c r="R153" s="22"/>
      <c r="S153" s="22"/>
      <c r="T153" s="31">
        <v>4.6913022994995117</v>
      </c>
      <c r="U153" s="9">
        <v>0.16500000000000001</v>
      </c>
      <c r="V153" s="9">
        <v>0.12881413959285534</v>
      </c>
      <c r="W153" s="9">
        <v>9.9710501431202206E-2</v>
      </c>
      <c r="X153" s="9">
        <v>0</v>
      </c>
      <c r="Y153" s="14">
        <v>0</v>
      </c>
      <c r="Z153" s="9">
        <f t="shared" si="2"/>
        <v>9.9710501431202206E-2</v>
      </c>
      <c r="AA153" s="35"/>
      <c r="AC153" s="3">
        <v>109.80110731261486</v>
      </c>
      <c r="AD153" s="36" t="s">
        <v>120</v>
      </c>
      <c r="AE153" s="3">
        <v>109.80110731261486</v>
      </c>
      <c r="AF153" s="36" t="s">
        <v>120</v>
      </c>
      <c r="AG153" s="70"/>
      <c r="AH153" s="69"/>
    </row>
    <row r="154" spans="1:34" x14ac:dyDescent="0.25">
      <c r="A154" s="33">
        <v>279</v>
      </c>
      <c r="B154" s="39"/>
      <c r="C154" s="22"/>
      <c r="E154" s="22"/>
      <c r="F154" s="22"/>
      <c r="G154" s="22"/>
      <c r="H154" s="22"/>
      <c r="I154" s="22"/>
      <c r="J154" s="22"/>
      <c r="K154" s="22"/>
      <c r="L154" s="22"/>
      <c r="M154" s="25"/>
      <c r="N154" s="4">
        <v>1050</v>
      </c>
      <c r="O154" s="5">
        <v>0</v>
      </c>
      <c r="P154" s="34"/>
      <c r="Q154" s="34"/>
      <c r="R154" s="22"/>
      <c r="S154" s="22"/>
      <c r="T154" s="31">
        <v>2.6201634407043457</v>
      </c>
      <c r="U154" s="9">
        <v>0.16500000000000001</v>
      </c>
      <c r="V154" s="9">
        <v>0.12693337770492052</v>
      </c>
      <c r="W154" s="9">
        <v>5.4876722285145563E-2</v>
      </c>
      <c r="X154" s="9">
        <v>0</v>
      </c>
      <c r="Y154" s="14">
        <v>0</v>
      </c>
      <c r="Z154" s="9">
        <f t="shared" si="2"/>
        <v>5.4876722285145563E-2</v>
      </c>
      <c r="AA154" s="35"/>
      <c r="AC154" s="3">
        <v>109.86644448011837</v>
      </c>
      <c r="AD154" s="36" t="s">
        <v>120</v>
      </c>
      <c r="AE154" s="3">
        <v>109.86644448011837</v>
      </c>
      <c r="AF154" s="36" t="s">
        <v>120</v>
      </c>
      <c r="AG154" s="70"/>
      <c r="AH154" s="69"/>
    </row>
    <row r="155" spans="1:34" x14ac:dyDescent="0.25">
      <c r="A155" s="33">
        <v>280</v>
      </c>
      <c r="B155" s="39"/>
      <c r="C155" s="22"/>
      <c r="E155" s="22"/>
      <c r="F155" s="22"/>
      <c r="G155" s="22"/>
      <c r="H155" s="22"/>
      <c r="I155" s="22"/>
      <c r="J155" s="22"/>
      <c r="K155" s="22"/>
      <c r="L155" s="22"/>
      <c r="M155" s="25"/>
      <c r="N155" s="4">
        <v>1050</v>
      </c>
      <c r="O155" s="5">
        <v>0</v>
      </c>
      <c r="P155" s="34"/>
      <c r="Q155" s="34"/>
      <c r="R155" s="22"/>
      <c r="S155" s="22"/>
      <c r="T155" s="31">
        <v>4.3121051788330078</v>
      </c>
      <c r="U155" s="9">
        <v>0.16500000000000001</v>
      </c>
      <c r="V155" s="9">
        <v>0.12589828063563246</v>
      </c>
      <c r="W155" s="9">
        <v>8.9576293609288565E-2</v>
      </c>
      <c r="X155" s="9">
        <v>0</v>
      </c>
      <c r="Y155" s="14">
        <v>0</v>
      </c>
      <c r="Z155" s="9">
        <f t="shared" si="2"/>
        <v>8.9576293609288565E-2</v>
      </c>
      <c r="AA155" s="35"/>
      <c r="AC155" s="3">
        <v>109.97309555285344</v>
      </c>
      <c r="AD155" s="36" t="s">
        <v>120</v>
      </c>
      <c r="AE155" s="3">
        <v>109.97309555285344</v>
      </c>
      <c r="AF155" s="36" t="s">
        <v>120</v>
      </c>
      <c r="AG155" s="70"/>
      <c r="AH155" s="69"/>
    </row>
    <row r="156" spans="1:34" x14ac:dyDescent="0.25">
      <c r="A156" s="33">
        <v>281</v>
      </c>
      <c r="B156" s="39"/>
      <c r="C156" s="22"/>
      <c r="E156" s="22"/>
      <c r="F156" s="22"/>
      <c r="G156" s="22"/>
      <c r="H156" s="22"/>
      <c r="I156" s="22"/>
      <c r="J156" s="22"/>
      <c r="K156" s="22"/>
      <c r="L156" s="22"/>
      <c r="M156" s="25"/>
      <c r="N156" s="4">
        <v>1050</v>
      </c>
      <c r="O156" s="5">
        <v>0</v>
      </c>
      <c r="P156" s="34"/>
      <c r="Q156" s="34"/>
      <c r="R156" s="22"/>
      <c r="S156" s="22"/>
      <c r="T156" s="31">
        <v>3.9799096584320068</v>
      </c>
      <c r="U156" s="9">
        <v>0.16500000000000001</v>
      </c>
      <c r="V156" s="9">
        <v>0.12420867245329836</v>
      </c>
      <c r="W156" s="9">
        <v>8.156598370105346E-2</v>
      </c>
      <c r="X156" s="9">
        <v>0</v>
      </c>
      <c r="Y156" s="14">
        <v>0</v>
      </c>
      <c r="Z156" s="9">
        <f t="shared" si="2"/>
        <v>8.156598370105346E-2</v>
      </c>
      <c r="AA156" s="35"/>
      <c r="AC156" s="3">
        <v>110.07020941311596</v>
      </c>
      <c r="AD156" s="36" t="s">
        <v>120</v>
      </c>
      <c r="AE156" s="3">
        <v>110.07020941311596</v>
      </c>
      <c r="AF156" s="36" t="s">
        <v>120</v>
      </c>
      <c r="AG156" s="70"/>
      <c r="AH156" s="69"/>
    </row>
    <row r="157" spans="1:34" x14ac:dyDescent="0.25">
      <c r="A157" s="33">
        <v>282</v>
      </c>
      <c r="B157" s="39"/>
      <c r="C157" s="22"/>
      <c r="E157" s="22"/>
      <c r="F157" s="22"/>
      <c r="G157" s="22"/>
      <c r="H157" s="22"/>
      <c r="I157" s="22"/>
      <c r="J157" s="22"/>
      <c r="K157" s="22"/>
      <c r="L157" s="22"/>
      <c r="M157" s="25"/>
      <c r="N157" s="4">
        <v>1050</v>
      </c>
      <c r="O157" s="5">
        <v>0</v>
      </c>
      <c r="P157" s="34"/>
      <c r="Q157" s="34"/>
      <c r="R157" s="22"/>
      <c r="S157" s="22"/>
      <c r="T157" s="31">
        <v>5.197911262512207</v>
      </c>
      <c r="U157" s="9">
        <v>0.16500000000000001</v>
      </c>
      <c r="V157" s="9">
        <v>0.12267015653677078</v>
      </c>
      <c r="W157" s="9">
        <v>0.1052087170590417</v>
      </c>
      <c r="X157" s="9">
        <v>0</v>
      </c>
      <c r="Y157" s="14">
        <v>0</v>
      </c>
      <c r="Z157" s="9">
        <f t="shared" si="2"/>
        <v>0.1052087170590417</v>
      </c>
      <c r="AA157" s="35"/>
      <c r="AC157" s="3">
        <v>110.19547271753854</v>
      </c>
      <c r="AD157" s="36" t="s">
        <v>120</v>
      </c>
      <c r="AE157" s="3">
        <v>110.19547271753854</v>
      </c>
      <c r="AF157" s="36" t="s">
        <v>120</v>
      </c>
      <c r="AG157" s="70"/>
      <c r="AH157" s="69"/>
    </row>
    <row r="158" spans="1:34" x14ac:dyDescent="0.25">
      <c r="A158" s="33">
        <v>283</v>
      </c>
      <c r="B158" s="39"/>
      <c r="C158" s="22"/>
      <c r="E158" s="22"/>
      <c r="F158" s="22"/>
      <c r="G158" s="22"/>
      <c r="H158" s="22"/>
      <c r="I158" s="22"/>
      <c r="J158" s="22"/>
      <c r="K158" s="22"/>
      <c r="L158" s="22"/>
      <c r="M158" s="25"/>
      <c r="N158" s="4">
        <v>1050</v>
      </c>
      <c r="O158" s="5">
        <v>0</v>
      </c>
      <c r="P158" s="34"/>
      <c r="Q158" s="34"/>
      <c r="R158" s="22"/>
      <c r="S158" s="22"/>
      <c r="T158" s="31">
        <v>3.4055235385894775</v>
      </c>
      <c r="U158" s="9">
        <v>0.16500000000000001</v>
      </c>
      <c r="V158" s="9">
        <v>0.12068568606993949</v>
      </c>
      <c r="W158" s="9">
        <v>6.7814660872529867E-2</v>
      </c>
      <c r="X158" s="9">
        <v>0</v>
      </c>
      <c r="Y158" s="14">
        <v>0</v>
      </c>
      <c r="Z158" s="9">
        <f t="shared" si="2"/>
        <v>6.7814660872529867E-2</v>
      </c>
      <c r="AA158" s="35"/>
      <c r="AC158" s="3">
        <v>110.276214016802</v>
      </c>
      <c r="AD158" s="36" t="s">
        <v>120</v>
      </c>
      <c r="AE158" s="3">
        <v>110.276214016802</v>
      </c>
      <c r="AF158" s="36" t="s">
        <v>120</v>
      </c>
      <c r="AG158" s="70"/>
      <c r="AH158" s="69"/>
    </row>
    <row r="159" spans="1:34" x14ac:dyDescent="0.25">
      <c r="A159" s="33">
        <v>284</v>
      </c>
      <c r="B159" s="24"/>
      <c r="C159" s="22"/>
      <c r="E159" s="22"/>
      <c r="F159" s="22"/>
      <c r="G159" s="22"/>
      <c r="H159" s="22"/>
      <c r="I159" s="22"/>
      <c r="J159" s="22"/>
      <c r="K159" s="22"/>
      <c r="L159" s="22"/>
      <c r="M159" s="25"/>
      <c r="N159" s="4">
        <v>1050</v>
      </c>
      <c r="O159" s="5">
        <v>0</v>
      </c>
      <c r="P159" s="34"/>
      <c r="Q159" s="34"/>
      <c r="R159" s="22"/>
      <c r="S159" s="22"/>
      <c r="T159" s="31">
        <v>3.1929836273193359</v>
      </c>
      <c r="U159" s="9">
        <v>0.16500000000000001</v>
      </c>
      <c r="V159" s="9">
        <v>0.11940655069521393</v>
      </c>
      <c r="W159" s="9">
        <v>6.290842162514157E-2</v>
      </c>
      <c r="X159" s="9">
        <v>0</v>
      </c>
      <c r="Y159" s="14">
        <v>0</v>
      </c>
      <c r="Z159" s="9">
        <f t="shared" si="2"/>
        <v>6.290842162514157E-2</v>
      </c>
      <c r="AA159" s="35"/>
      <c r="AC159" s="3">
        <v>110.35111386340265</v>
      </c>
      <c r="AD159" s="36" t="s">
        <v>120</v>
      </c>
      <c r="AE159" s="3">
        <v>110.35111386340265</v>
      </c>
      <c r="AF159" s="36" t="s">
        <v>120</v>
      </c>
      <c r="AG159" s="70"/>
      <c r="AH159" s="69"/>
    </row>
    <row r="160" spans="1:34" x14ac:dyDescent="0.25">
      <c r="A160" s="33">
        <v>285</v>
      </c>
      <c r="B160" s="32">
        <v>7</v>
      </c>
      <c r="C160" s="22"/>
      <c r="E160" s="22"/>
      <c r="F160" s="22"/>
      <c r="G160" s="22"/>
      <c r="H160" s="22"/>
      <c r="I160" s="22"/>
      <c r="J160" s="22"/>
      <c r="K160" s="22"/>
      <c r="L160" s="22"/>
      <c r="M160" s="25"/>
      <c r="N160" s="4">
        <v>1050</v>
      </c>
      <c r="O160" s="5">
        <v>0</v>
      </c>
      <c r="P160" s="34"/>
      <c r="Q160" s="34"/>
      <c r="R160" s="22"/>
      <c r="S160" s="22"/>
      <c r="T160" s="31">
        <v>1.2749708890914917</v>
      </c>
      <c r="U160" s="9">
        <v>0.16500000000000001</v>
      </c>
      <c r="V160" s="9">
        <v>0.11821995790785013</v>
      </c>
      <c r="W160" s="9">
        <v>2.4869955798951519E-2</v>
      </c>
      <c r="X160" s="9">
        <v>1.2453602928281458</v>
      </c>
      <c r="Y160" s="14">
        <v>0</v>
      </c>
      <c r="Z160" s="9">
        <f t="shared" si="2"/>
        <v>1.2702302486270973</v>
      </c>
      <c r="AA160" s="35"/>
      <c r="AC160" s="3">
        <v>108.63072445966598</v>
      </c>
      <c r="AD160" s="36" t="s">
        <v>120</v>
      </c>
      <c r="AE160" s="3">
        <v>108.63072445966598</v>
      </c>
      <c r="AF160" s="36" t="s">
        <v>120</v>
      </c>
      <c r="AG160" s="70"/>
      <c r="AH160" s="69"/>
    </row>
    <row r="161" spans="1:34" x14ac:dyDescent="0.25">
      <c r="A161" s="33">
        <v>286</v>
      </c>
      <c r="B161" s="39"/>
      <c r="C161" s="22"/>
      <c r="E161" s="22"/>
      <c r="F161" s="22"/>
      <c r="G161" s="22"/>
      <c r="H161" s="22"/>
      <c r="I161" s="22"/>
      <c r="J161" s="22"/>
      <c r="K161" s="22"/>
      <c r="L161" s="22"/>
      <c r="M161" s="25"/>
      <c r="N161" s="4">
        <v>1050</v>
      </c>
      <c r="O161" s="5">
        <v>0</v>
      </c>
      <c r="P161" s="34"/>
      <c r="Q161" s="34"/>
      <c r="R161" s="22"/>
      <c r="S161" s="22"/>
      <c r="T161" s="31">
        <v>2.7119507789611816</v>
      </c>
      <c r="U161" s="9">
        <v>0.16500000000000001</v>
      </c>
      <c r="V161" s="9">
        <v>0.15075974852462121</v>
      </c>
      <c r="W161" s="9">
        <v>6.7460747878810831E-2</v>
      </c>
      <c r="X161" s="9">
        <v>2.6344463752328964</v>
      </c>
      <c r="Y161" s="14">
        <v>0</v>
      </c>
      <c r="Z161" s="9">
        <f t="shared" si="2"/>
        <v>2.7019071231117073</v>
      </c>
      <c r="AA161" s="35"/>
      <c r="AC161" s="3">
        <v>108.70822886339427</v>
      </c>
      <c r="AD161" s="36" t="s">
        <v>120</v>
      </c>
      <c r="AE161" s="3">
        <v>108.70822886339427</v>
      </c>
      <c r="AF161" s="36" t="s">
        <v>120</v>
      </c>
      <c r="AG161" s="70"/>
      <c r="AH161" s="69"/>
    </row>
    <row r="162" spans="1:34" x14ac:dyDescent="0.25">
      <c r="A162" s="33">
        <v>287</v>
      </c>
      <c r="B162" s="39"/>
      <c r="C162" s="22"/>
      <c r="E162" s="22"/>
      <c r="F162" s="22"/>
      <c r="G162" s="22"/>
      <c r="H162" s="22"/>
      <c r="I162" s="22"/>
      <c r="J162" s="22"/>
      <c r="K162" s="22"/>
      <c r="L162" s="22"/>
      <c r="M162" s="25"/>
      <c r="N162" s="4">
        <v>1050</v>
      </c>
      <c r="O162" s="5">
        <v>0</v>
      </c>
      <c r="P162" s="34"/>
      <c r="Q162" s="34"/>
      <c r="R162" s="22"/>
      <c r="S162" s="22"/>
      <c r="T162" s="31">
        <v>2.9170937538146973</v>
      </c>
      <c r="U162" s="9">
        <v>0.16500000000000001</v>
      </c>
      <c r="V162" s="9">
        <v>0.14948728873632511</v>
      </c>
      <c r="W162" s="9">
        <v>7.1951291980825643E-2</v>
      </c>
      <c r="X162" s="9">
        <v>1.3701933319389581</v>
      </c>
      <c r="Y162" s="14">
        <v>0</v>
      </c>
      <c r="Z162" s="9">
        <f t="shared" si="2"/>
        <v>1.4421446239197837</v>
      </c>
      <c r="AA162" s="35"/>
      <c r="AC162" s="3">
        <v>108.79089237006738</v>
      </c>
      <c r="AD162" s="36" t="s">
        <v>120</v>
      </c>
      <c r="AE162" s="3">
        <v>108.79089237006738</v>
      </c>
      <c r="AF162" s="36" t="s">
        <v>120</v>
      </c>
      <c r="AG162" s="70"/>
      <c r="AH162" s="69"/>
    </row>
    <row r="163" spans="1:34" x14ac:dyDescent="0.25">
      <c r="A163" s="33">
        <v>288</v>
      </c>
      <c r="B163" s="39"/>
      <c r="C163" s="22"/>
      <c r="E163" s="22"/>
      <c r="F163" s="22"/>
      <c r="G163" s="22"/>
      <c r="H163" s="22"/>
      <c r="I163" s="22"/>
      <c r="J163" s="22"/>
      <c r="K163" s="22"/>
      <c r="L163" s="23"/>
      <c r="M163" s="25"/>
      <c r="N163" s="4">
        <v>1050</v>
      </c>
      <c r="O163" s="5">
        <v>0</v>
      </c>
      <c r="P163" s="34"/>
      <c r="Q163" s="34"/>
      <c r="R163" s="22"/>
      <c r="S163" s="23"/>
      <c r="T163" s="44">
        <v>2.9513676166534424</v>
      </c>
      <c r="U163" s="9">
        <v>0.16500000000000001</v>
      </c>
      <c r="V163" s="9">
        <v>0.14813012729592687</v>
      </c>
      <c r="W163" s="9">
        <v>7.2135766024071873E-2</v>
      </c>
      <c r="X163" s="9">
        <v>0</v>
      </c>
      <c r="Y163" s="14">
        <v>0</v>
      </c>
      <c r="Z163" s="9">
        <f t="shared" si="2"/>
        <v>7.2135766024071873E-2</v>
      </c>
      <c r="AA163" s="35"/>
      <c r="AC163" s="3">
        <v>108.87376781555196</v>
      </c>
      <c r="AD163" s="36" t="s">
        <v>120</v>
      </c>
      <c r="AE163" s="3">
        <v>108.87376781555196</v>
      </c>
      <c r="AF163" s="36" t="s">
        <v>120</v>
      </c>
      <c r="AG163" s="70"/>
      <c r="AH163" s="69"/>
    </row>
    <row r="164" spans="1:34" x14ac:dyDescent="0.25">
      <c r="A164" s="33">
        <v>289</v>
      </c>
      <c r="B164" s="39"/>
      <c r="C164" s="22"/>
      <c r="E164" s="22"/>
      <c r="F164" s="22"/>
      <c r="G164" s="22"/>
      <c r="H164" s="22"/>
      <c r="I164" s="22"/>
      <c r="J164" s="22"/>
      <c r="K164" s="22"/>
      <c r="L164" s="23"/>
      <c r="M164" s="25"/>
      <c r="N164" s="4">
        <v>1050</v>
      </c>
      <c r="O164" s="5">
        <v>0</v>
      </c>
      <c r="P164" s="34"/>
      <c r="Q164" s="34"/>
      <c r="R164" s="22"/>
      <c r="S164" s="23"/>
      <c r="T164" s="44">
        <v>3.0102217197418213</v>
      </c>
      <c r="U164" s="9">
        <v>0.16500000000000001</v>
      </c>
      <c r="V164" s="9">
        <v>0.14676948626466427</v>
      </c>
      <c r="W164" s="9">
        <v>7.289843473262482E-2</v>
      </c>
      <c r="X164" s="9">
        <v>0</v>
      </c>
      <c r="Y164" s="14">
        <v>0</v>
      </c>
      <c r="Z164" s="9">
        <f t="shared" si="2"/>
        <v>7.289843473262482E-2</v>
      </c>
      <c r="AA164" s="35"/>
      <c r="AC164" s="3">
        <v>108.95751947698962</v>
      </c>
      <c r="AD164" s="36" t="s">
        <v>120</v>
      </c>
      <c r="AE164" s="3">
        <v>108.95751947698962</v>
      </c>
      <c r="AF164" s="36" t="s">
        <v>120</v>
      </c>
      <c r="AG164" s="70"/>
      <c r="AH164" s="69"/>
    </row>
    <row r="165" spans="1:34" x14ac:dyDescent="0.25">
      <c r="A165" s="33">
        <v>290</v>
      </c>
      <c r="B165" s="39"/>
      <c r="C165" s="22"/>
      <c r="E165" s="22"/>
      <c r="F165" s="22"/>
      <c r="G165" s="22"/>
      <c r="H165" s="22"/>
      <c r="I165" s="22"/>
      <c r="J165" s="22"/>
      <c r="K165" s="22"/>
      <c r="L165" s="23"/>
      <c r="M165" s="25"/>
      <c r="N165" s="4">
        <v>1050</v>
      </c>
      <c r="O165" s="5">
        <v>0</v>
      </c>
      <c r="P165" s="34"/>
      <c r="Q165" s="34"/>
      <c r="R165" s="22"/>
      <c r="S165" s="23"/>
      <c r="T165" s="44">
        <v>3.2129921913146973</v>
      </c>
      <c r="U165" s="9">
        <v>0.16500000000000001</v>
      </c>
      <c r="V165" s="9">
        <v>0.14539445960481126</v>
      </c>
      <c r="W165" s="9">
        <v>7.7079958456162001E-2</v>
      </c>
      <c r="X165" s="9">
        <v>0</v>
      </c>
      <c r="Y165" s="14">
        <v>0</v>
      </c>
      <c r="Z165" s="9">
        <f t="shared" si="2"/>
        <v>7.7079958456162001E-2</v>
      </c>
      <c r="AA165" s="35"/>
      <c r="AC165" s="3">
        <v>109.04607521358297</v>
      </c>
      <c r="AD165" s="36" t="s">
        <v>120</v>
      </c>
      <c r="AE165" s="3">
        <v>109.04607521358297</v>
      </c>
      <c r="AF165" s="36" t="s">
        <v>120</v>
      </c>
      <c r="AG165" s="70"/>
      <c r="AH165" s="69"/>
    </row>
    <row r="166" spans="1:34" x14ac:dyDescent="0.25">
      <c r="A166" s="33">
        <v>291</v>
      </c>
      <c r="B166" s="39"/>
      <c r="C166" s="22"/>
      <c r="E166" s="22"/>
      <c r="F166" s="22"/>
      <c r="G166" s="22"/>
      <c r="H166" s="22"/>
      <c r="I166" s="22"/>
      <c r="J166" s="22"/>
      <c r="K166" s="22"/>
      <c r="L166" s="23"/>
      <c r="M166" s="25"/>
      <c r="N166" s="4">
        <v>1050</v>
      </c>
      <c r="O166" s="5">
        <v>0</v>
      </c>
      <c r="P166" s="34"/>
      <c r="Q166" s="34"/>
      <c r="R166" s="22"/>
      <c r="S166" s="23"/>
      <c r="T166" s="44">
        <v>2.0502810478210449</v>
      </c>
      <c r="U166" s="9">
        <v>0.16500000000000001</v>
      </c>
      <c r="V166" s="9">
        <v>0.14394056010468709</v>
      </c>
      <c r="W166" s="9">
        <v>4.8694569395238682E-2</v>
      </c>
      <c r="X166" s="9">
        <v>0</v>
      </c>
      <c r="Y166" s="14">
        <v>0</v>
      </c>
      <c r="Z166" s="9">
        <f t="shared" si="2"/>
        <v>4.8694569395238682E-2</v>
      </c>
      <c r="AA166" s="35"/>
      <c r="AC166" s="3">
        <v>109.10201950243911</v>
      </c>
      <c r="AD166" s="36" t="s">
        <v>120</v>
      </c>
      <c r="AE166" s="3">
        <v>109.10201950243911</v>
      </c>
      <c r="AF166" s="36" t="s">
        <v>120</v>
      </c>
      <c r="AG166" s="70"/>
      <c r="AH166" s="69"/>
    </row>
    <row r="167" spans="1:34" x14ac:dyDescent="0.25">
      <c r="A167" s="33">
        <v>292</v>
      </c>
      <c r="B167" s="39"/>
      <c r="C167" s="22"/>
      <c r="E167" s="22"/>
      <c r="F167" s="22"/>
      <c r="G167" s="22"/>
      <c r="H167" s="22"/>
      <c r="I167" s="22"/>
      <c r="J167" s="22"/>
      <c r="K167" s="22"/>
      <c r="L167" s="23"/>
      <c r="M167" s="28" t="s">
        <v>43</v>
      </c>
      <c r="N167" s="4">
        <v>1050</v>
      </c>
      <c r="O167" s="5">
        <v>0</v>
      </c>
      <c r="P167" s="34"/>
      <c r="Q167" s="34"/>
      <c r="R167" s="22"/>
      <c r="S167" s="23"/>
      <c r="T167" s="44">
        <v>2.5979089736938477</v>
      </c>
      <c r="U167" s="9">
        <v>0.16500000000000001</v>
      </c>
      <c r="V167" s="9">
        <v>0.14302207219264756</v>
      </c>
      <c r="W167" s="9">
        <v>6.1307123589618796E-2</v>
      </c>
      <c r="X167" s="9">
        <v>0</v>
      </c>
      <c r="Y167" s="14">
        <v>0</v>
      </c>
      <c r="Z167" s="9">
        <f t="shared" si="2"/>
        <v>6.1307123589618796E-2</v>
      </c>
      <c r="AA167" s="35"/>
      <c r="AC167" s="3">
        <v>109.17245412119912</v>
      </c>
      <c r="AD167" s="36" t="s">
        <v>120</v>
      </c>
      <c r="AE167" s="3">
        <v>109.17245412119912</v>
      </c>
      <c r="AF167" s="36" t="s">
        <v>120</v>
      </c>
      <c r="AG167" s="70"/>
      <c r="AH167" s="69"/>
    </row>
    <row r="168" spans="1:34" x14ac:dyDescent="0.25">
      <c r="A168" s="33">
        <v>293</v>
      </c>
      <c r="B168" s="39"/>
      <c r="C168" s="22"/>
      <c r="E168" s="22"/>
      <c r="F168" s="22"/>
      <c r="G168" s="22"/>
      <c r="H168" s="22"/>
      <c r="I168" s="22"/>
      <c r="J168" s="22"/>
      <c r="K168" s="22"/>
      <c r="L168" s="23"/>
      <c r="M168" s="25"/>
      <c r="N168" s="4">
        <v>1050</v>
      </c>
      <c r="O168" s="5">
        <v>0</v>
      </c>
      <c r="P168" s="34"/>
      <c r="Q168" s="34"/>
      <c r="R168" s="22"/>
      <c r="S168" s="23"/>
      <c r="T168" s="44">
        <v>2.6447772979736328</v>
      </c>
      <c r="U168" s="9">
        <v>0.16500000000000001</v>
      </c>
      <c r="V168" s="9">
        <v>0.14186568344872164</v>
      </c>
      <c r="W168" s="9">
        <v>6.1908517926204297E-2</v>
      </c>
      <c r="X168" s="9">
        <v>0</v>
      </c>
      <c r="Y168" s="14">
        <v>0</v>
      </c>
      <c r="Z168" s="9">
        <f t="shared" si="2"/>
        <v>6.1908517926204297E-2</v>
      </c>
      <c r="AA168" s="35"/>
      <c r="AC168" s="3">
        <v>109.2435796707734</v>
      </c>
      <c r="AD168" s="36" t="s">
        <v>120</v>
      </c>
      <c r="AE168" s="3">
        <v>109.2435796707734</v>
      </c>
      <c r="AF168" s="36" t="s">
        <v>120</v>
      </c>
      <c r="AG168" s="70"/>
      <c r="AH168" s="69"/>
    </row>
    <row r="169" spans="1:34" x14ac:dyDescent="0.25">
      <c r="A169" s="33">
        <v>294</v>
      </c>
      <c r="B169" s="39"/>
      <c r="C169" s="22"/>
      <c r="E169" s="22"/>
      <c r="F169" s="22"/>
      <c r="G169" s="22"/>
      <c r="H169" s="22"/>
      <c r="I169" s="22"/>
      <c r="J169" s="22"/>
      <c r="K169" s="22"/>
      <c r="L169" s="23"/>
      <c r="M169" s="25"/>
      <c r="N169" s="4">
        <v>1050</v>
      </c>
      <c r="O169" s="5">
        <v>0</v>
      </c>
      <c r="P169" s="34"/>
      <c r="Q169" s="34"/>
      <c r="R169" s="22"/>
      <c r="S169" s="23"/>
      <c r="T169" s="44">
        <v>2.7803986072540283</v>
      </c>
      <c r="U169" s="9">
        <v>0.16500000000000001</v>
      </c>
      <c r="V169" s="9">
        <v>0.14069795106965563</v>
      </c>
      <c r="W169" s="9">
        <v>6.4547403887598373E-2</v>
      </c>
      <c r="X169" s="9">
        <v>0</v>
      </c>
      <c r="Y169" s="14">
        <v>0</v>
      </c>
      <c r="Z169" s="9">
        <f t="shared" si="2"/>
        <v>6.4547403887598373E-2</v>
      </c>
      <c r="AA169" s="35"/>
      <c r="AC169" s="3">
        <v>109.31773698755121</v>
      </c>
      <c r="AD169" s="36" t="s">
        <v>120</v>
      </c>
      <c r="AE169" s="3">
        <v>109.31773698755121</v>
      </c>
      <c r="AF169" s="36" t="s">
        <v>120</v>
      </c>
      <c r="AG169" s="70"/>
      <c r="AH169" s="69"/>
    </row>
    <row r="170" spans="1:34" x14ac:dyDescent="0.25">
      <c r="A170" s="33">
        <v>295</v>
      </c>
      <c r="B170" s="32">
        <v>5</v>
      </c>
      <c r="C170" s="22"/>
      <c r="E170" s="22"/>
      <c r="F170" s="22"/>
      <c r="G170" s="22"/>
      <c r="H170" s="22"/>
      <c r="I170" s="22"/>
      <c r="J170" s="22"/>
      <c r="K170" s="22"/>
      <c r="L170" s="23"/>
      <c r="M170" s="25"/>
      <c r="N170" s="4">
        <v>1050</v>
      </c>
      <c r="O170" s="5">
        <v>0</v>
      </c>
      <c r="P170" s="34"/>
      <c r="Q170" s="34"/>
      <c r="R170" s="22"/>
      <c r="S170" s="23"/>
      <c r="T170" s="44">
        <v>0.53597009181976318</v>
      </c>
      <c r="U170" s="9">
        <v>0.16500000000000001</v>
      </c>
      <c r="V170" s="9">
        <v>0.1394804434304959</v>
      </c>
      <c r="W170" s="9">
        <v>1.2334962101963189E-2</v>
      </c>
      <c r="X170" s="9">
        <v>0.52179868232929805</v>
      </c>
      <c r="Y170" s="14">
        <v>0</v>
      </c>
      <c r="Z170" s="9">
        <f t="shared" si="2"/>
        <v>0.53413364443126121</v>
      </c>
      <c r="AA170" s="35"/>
      <c r="AC170" s="3">
        <v>108.08190839704167</v>
      </c>
      <c r="AD170" s="36" t="s">
        <v>120</v>
      </c>
      <c r="AE170" s="3">
        <v>108.08190839704167</v>
      </c>
      <c r="AF170" s="36" t="s">
        <v>120</v>
      </c>
      <c r="AG170" s="70"/>
      <c r="AH170" s="69"/>
    </row>
    <row r="171" spans="1:34" x14ac:dyDescent="0.25">
      <c r="A171" s="33">
        <v>296</v>
      </c>
      <c r="B171" s="24"/>
      <c r="C171" s="22"/>
      <c r="E171" s="22"/>
      <c r="F171" s="22"/>
      <c r="G171" s="22"/>
      <c r="H171" s="22"/>
      <c r="I171" s="22"/>
      <c r="J171" s="22"/>
      <c r="K171" s="22"/>
      <c r="L171" s="23"/>
      <c r="M171" s="25"/>
      <c r="N171" s="4">
        <v>1050</v>
      </c>
      <c r="O171" s="5">
        <v>0</v>
      </c>
      <c r="P171" s="34"/>
      <c r="Q171" s="34"/>
      <c r="R171" s="22"/>
      <c r="S171" s="23"/>
      <c r="T171" s="44">
        <v>2.0403637886047363</v>
      </c>
      <c r="U171" s="9">
        <v>0.16500000000000001</v>
      </c>
      <c r="V171" s="9">
        <v>0.16282555954059869</v>
      </c>
      <c r="W171" s="9">
        <v>5.4816856965080429E-2</v>
      </c>
      <c r="X171" s="9">
        <v>1.9785674929170067</v>
      </c>
      <c r="Y171" s="14">
        <v>0</v>
      </c>
      <c r="Z171" s="9">
        <f t="shared" si="2"/>
        <v>2.0333843498820872</v>
      </c>
      <c r="AA171" s="35"/>
      <c r="AC171" s="3">
        <v>108.1437046927294</v>
      </c>
      <c r="AD171" s="36" t="s">
        <v>120</v>
      </c>
      <c r="AE171" s="3">
        <v>108.1437046927294</v>
      </c>
      <c r="AF171" s="36" t="s">
        <v>120</v>
      </c>
      <c r="AG171" s="70"/>
      <c r="AH171" s="69"/>
    </row>
    <row r="172" spans="1:34" x14ac:dyDescent="0.25">
      <c r="A172" s="33">
        <v>297</v>
      </c>
      <c r="B172" s="24"/>
      <c r="C172" s="22"/>
      <c r="E172" s="22"/>
      <c r="F172" s="22"/>
      <c r="G172" s="22"/>
      <c r="H172" s="22"/>
      <c r="I172" s="22"/>
      <c r="J172" s="22"/>
      <c r="K172" s="22"/>
      <c r="L172" s="23"/>
      <c r="M172" s="25"/>
      <c r="N172" s="4">
        <v>1050</v>
      </c>
      <c r="O172" s="5">
        <v>0</v>
      </c>
      <c r="P172" s="34"/>
      <c r="Q172" s="34"/>
      <c r="R172" s="22"/>
      <c r="S172" s="23"/>
      <c r="T172" s="44">
        <v>2.5791330337524414</v>
      </c>
      <c r="U172" s="9">
        <v>0.16500000000000001</v>
      </c>
      <c r="V172" s="9">
        <v>0.16179159166443249</v>
      </c>
      <c r="W172" s="9">
        <v>6.8851536376445463E-2</v>
      </c>
      <c r="X172" s="9">
        <v>1.2496338247536953</v>
      </c>
      <c r="Y172" s="14">
        <v>0</v>
      </c>
      <c r="Z172" s="9">
        <f t="shared" si="2"/>
        <v>1.3184853611301408</v>
      </c>
      <c r="AA172" s="35"/>
      <c r="AC172" s="3">
        <v>108.22132260327804</v>
      </c>
      <c r="AD172" s="36" t="s">
        <v>120</v>
      </c>
      <c r="AE172" s="3">
        <v>108.22132260327804</v>
      </c>
      <c r="AF172" s="36" t="s">
        <v>120</v>
      </c>
      <c r="AG172" s="70"/>
      <c r="AH172" s="69"/>
    </row>
    <row r="173" spans="1:34" x14ac:dyDescent="0.25">
      <c r="A173" s="33"/>
      <c r="M173" s="18"/>
      <c r="AC173" s="8"/>
      <c r="AD173" s="8"/>
      <c r="AE173" s="8"/>
      <c r="AF173" s="8" t="s">
        <v>120</v>
      </c>
    </row>
    <row r="174" spans="1:34" x14ac:dyDescent="0.25">
      <c r="A174" s="6" t="s">
        <v>62</v>
      </c>
      <c r="B174" s="63">
        <f>SUM(B5:B172)</f>
        <v>211.6</v>
      </c>
      <c r="C174" s="63">
        <f>SUM(C5:C172)</f>
        <v>303</v>
      </c>
      <c r="D174" s="6"/>
      <c r="E174" s="6"/>
      <c r="F174" s="6"/>
      <c r="G174" s="6"/>
      <c r="H174" s="6"/>
      <c r="I174" s="6"/>
      <c r="J174" s="64"/>
      <c r="K174" s="6"/>
      <c r="L174" s="65"/>
      <c r="M174" s="65"/>
      <c r="N174" s="6"/>
      <c r="O174" s="63"/>
      <c r="P174" s="63"/>
      <c r="Q174" s="63"/>
      <c r="R174" s="63">
        <f>SUM(R5:R172)</f>
        <v>227.5</v>
      </c>
      <c r="S174" s="66"/>
      <c r="T174" s="63">
        <f>SUM(T5:T172)</f>
        <v>975.77586007118225</v>
      </c>
      <c r="U174" s="63"/>
      <c r="V174" s="63"/>
      <c r="W174" s="63">
        <f>SUM(W5:W172)</f>
        <v>495.92149658810143</v>
      </c>
      <c r="X174" s="63">
        <f>SUM(X5:X172)</f>
        <v>64.044016104135892</v>
      </c>
      <c r="Y174" s="63">
        <f>SUM(Y5:Y172)</f>
        <v>0</v>
      </c>
      <c r="Z174" s="63">
        <f>SUM(Z5:Z172)</f>
        <v>559.96551269223676</v>
      </c>
      <c r="AA174" s="13"/>
      <c r="AB174" s="13"/>
      <c r="AC174" s="8"/>
      <c r="AD174" s="8"/>
      <c r="AE174" s="8"/>
      <c r="AF174" s="8" t="s">
        <v>120</v>
      </c>
    </row>
    <row r="175" spans="1:34" x14ac:dyDescent="0.25">
      <c r="M175" s="18"/>
      <c r="AC175" s="8"/>
      <c r="AD175" s="8"/>
      <c r="AE175" s="8"/>
      <c r="AF175" s="8" t="s">
        <v>120</v>
      </c>
    </row>
    <row r="176" spans="1:34" x14ac:dyDescent="0.25">
      <c r="A176" s="11">
        <v>301</v>
      </c>
      <c r="M176" s="30" t="s">
        <v>116</v>
      </c>
      <c r="N176" s="18"/>
      <c r="AC176" s="8"/>
      <c r="AD176" s="8"/>
      <c r="AE176" s="8"/>
      <c r="AF176" s="8" t="s">
        <v>120</v>
      </c>
    </row>
    <row r="177" spans="12:32" x14ac:dyDescent="0.25">
      <c r="AC177" s="8"/>
      <c r="AD177" s="8"/>
      <c r="AE177" s="8"/>
      <c r="AF177" s="8" t="s">
        <v>120</v>
      </c>
    </row>
    <row r="178" spans="12:32" x14ac:dyDescent="0.25">
      <c r="T178" s="55"/>
      <c r="U178" s="55"/>
      <c r="V178" s="55"/>
      <c r="W178" s="93"/>
      <c r="AC178" s="8"/>
      <c r="AD178" s="8"/>
      <c r="AE178" s="8"/>
      <c r="AF178" s="8" t="s">
        <v>120</v>
      </c>
    </row>
    <row r="179" spans="12:32" x14ac:dyDescent="0.25">
      <c r="T179" s="55"/>
      <c r="U179" s="55"/>
      <c r="V179" s="55"/>
      <c r="W179" s="93"/>
      <c r="AC179" s="8"/>
      <c r="AD179" s="8"/>
      <c r="AE179" s="8"/>
      <c r="AF179" s="8" t="s">
        <v>120</v>
      </c>
    </row>
    <row r="180" spans="12:32" x14ac:dyDescent="0.25">
      <c r="AC180" s="8"/>
      <c r="AD180" s="8"/>
      <c r="AE180" s="8"/>
      <c r="AF180" s="8" t="s">
        <v>120</v>
      </c>
    </row>
    <row r="181" spans="12:32" x14ac:dyDescent="0.25">
      <c r="AC181" s="8"/>
      <c r="AD181" s="8"/>
      <c r="AE181" s="8"/>
      <c r="AF181" s="8" t="s">
        <v>120</v>
      </c>
    </row>
    <row r="184" spans="12:32" x14ac:dyDescent="0.25">
      <c r="L184" s="11"/>
      <c r="S184" s="11"/>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84"/>
  <sheetViews>
    <sheetView workbookViewId="0">
      <pane xSplit="1" ySplit="4" topLeftCell="B5" activePane="bottomRight" state="frozen"/>
      <selection pane="topRight" activeCell="B1" sqref="B1"/>
      <selection pane="bottomLeft" activeCell="A5" sqref="A5"/>
      <selection pane="bottomRight" activeCell="T178" sqref="T178:W179"/>
    </sheetView>
  </sheetViews>
  <sheetFormatPr defaultRowHeight="15" x14ac:dyDescent="0.25"/>
  <cols>
    <col min="1" max="1" width="6.28515625" style="11" customWidth="1"/>
    <col min="2" max="2" width="8" style="11" customWidth="1"/>
    <col min="3" max="3" width="7.140625" style="11" customWidth="1"/>
    <col min="4" max="4" width="3" style="11" customWidth="1"/>
    <col min="5" max="11" width="8.7109375" style="11" customWidth="1"/>
    <col min="12" max="12" width="2.28515625" style="18" customWidth="1"/>
    <col min="13" max="13" width="9.140625" style="11" customWidth="1"/>
    <col min="14" max="15" width="8" style="11" customWidth="1"/>
    <col min="16" max="16" width="6.7109375" style="11" customWidth="1"/>
    <col min="17" max="17" width="6.7109375" style="69" customWidth="1"/>
    <col min="18" max="18" width="9.140625" style="11"/>
    <col min="19" max="19" width="2.42578125" style="18" customWidth="1"/>
    <col min="20" max="20" width="8.42578125" style="11" customWidth="1"/>
    <col min="21" max="21" width="8.28515625" style="11" customWidth="1"/>
    <col min="22" max="22" width="7.7109375" style="11" customWidth="1"/>
    <col min="23" max="24" width="8.28515625" style="11" customWidth="1"/>
    <col min="25" max="25" width="9.28515625" style="11" customWidth="1"/>
    <col min="26" max="26" width="8.28515625" style="11" customWidth="1"/>
    <col min="27" max="27" width="2.140625" style="11" customWidth="1"/>
    <col min="28" max="28" width="2.42578125" style="11" customWidth="1"/>
    <col min="29" max="16384" width="9.140625" style="11"/>
  </cols>
  <sheetData>
    <row r="1" spans="1:34" ht="15.75" x14ac:dyDescent="0.25">
      <c r="A1" s="40" t="s">
        <v>91</v>
      </c>
      <c r="G1" s="40" t="s">
        <v>88</v>
      </c>
    </row>
    <row r="2" spans="1:34" x14ac:dyDescent="0.25">
      <c r="B2" s="46" t="s">
        <v>117</v>
      </c>
      <c r="D2" s="60"/>
      <c r="E2" s="118" t="s">
        <v>319</v>
      </c>
      <c r="L2" s="62"/>
      <c r="M2" s="46" t="s">
        <v>118</v>
      </c>
      <c r="S2" s="62"/>
      <c r="T2" s="46" t="s">
        <v>119</v>
      </c>
      <c r="AB2" s="60"/>
      <c r="AC2" s="46" t="s">
        <v>121</v>
      </c>
    </row>
    <row r="3" spans="1:34" x14ac:dyDescent="0.25">
      <c r="A3" s="7" t="s">
        <v>0</v>
      </c>
      <c r="B3" s="52" t="s">
        <v>15</v>
      </c>
      <c r="C3" s="7" t="s">
        <v>16</v>
      </c>
      <c r="D3" s="60"/>
      <c r="E3" s="52" t="s">
        <v>18</v>
      </c>
      <c r="F3" s="52" t="s">
        <v>19</v>
      </c>
      <c r="G3" s="52" t="s">
        <v>20</v>
      </c>
      <c r="H3" s="52" t="s">
        <v>21</v>
      </c>
      <c r="I3" s="52" t="s">
        <v>77</v>
      </c>
      <c r="J3" s="52" t="s">
        <v>78</v>
      </c>
      <c r="K3" s="52" t="s">
        <v>79</v>
      </c>
      <c r="L3" s="58"/>
      <c r="M3" s="47" t="s">
        <v>9</v>
      </c>
      <c r="N3" s="47" t="s">
        <v>11</v>
      </c>
      <c r="O3" s="47" t="s">
        <v>13</v>
      </c>
      <c r="P3" s="47" t="s">
        <v>44</v>
      </c>
      <c r="Q3" s="47" t="s">
        <v>150</v>
      </c>
      <c r="R3" s="47" t="s">
        <v>41</v>
      </c>
      <c r="S3" s="58"/>
      <c r="T3" s="47" t="s">
        <v>2</v>
      </c>
      <c r="U3" s="47" t="s">
        <v>5</v>
      </c>
      <c r="V3" s="47" t="s">
        <v>6</v>
      </c>
      <c r="W3" s="47" t="s">
        <v>7</v>
      </c>
      <c r="X3" s="47" t="s">
        <v>4</v>
      </c>
      <c r="Y3" s="47" t="s">
        <v>17</v>
      </c>
      <c r="Z3" s="47" t="s">
        <v>8</v>
      </c>
      <c r="AA3" s="47" t="s">
        <v>74</v>
      </c>
      <c r="AB3" s="60"/>
      <c r="AC3" s="50" t="s">
        <v>124</v>
      </c>
      <c r="AE3" s="50" t="s">
        <v>125</v>
      </c>
      <c r="AF3" s="56"/>
    </row>
    <row r="4" spans="1:34" x14ac:dyDescent="0.25">
      <c r="B4" s="54" t="s">
        <v>3</v>
      </c>
      <c r="C4" s="2" t="s">
        <v>3</v>
      </c>
      <c r="D4" s="60"/>
      <c r="E4" s="53" t="s">
        <v>22</v>
      </c>
      <c r="F4" s="53" t="s">
        <v>22</v>
      </c>
      <c r="G4" s="53" t="s">
        <v>22</v>
      </c>
      <c r="H4" s="53" t="s">
        <v>22</v>
      </c>
      <c r="I4" s="53" t="s">
        <v>22</v>
      </c>
      <c r="J4" s="53" t="s">
        <v>22</v>
      </c>
      <c r="K4" s="53" t="s">
        <v>22</v>
      </c>
      <c r="L4" s="59"/>
      <c r="M4" s="48" t="s">
        <v>10</v>
      </c>
      <c r="N4" s="48" t="s">
        <v>12</v>
      </c>
      <c r="O4" s="48" t="s">
        <v>14</v>
      </c>
      <c r="P4" s="48"/>
      <c r="Q4" s="48" t="s">
        <v>151</v>
      </c>
      <c r="R4" s="48" t="s">
        <v>42</v>
      </c>
      <c r="S4" s="59"/>
      <c r="T4" s="49" t="s">
        <v>3</v>
      </c>
      <c r="U4" s="49"/>
      <c r="V4" s="49"/>
      <c r="W4" s="49" t="s">
        <v>3</v>
      </c>
      <c r="X4" s="49" t="s">
        <v>3</v>
      </c>
      <c r="Y4" s="49" t="s">
        <v>3</v>
      </c>
      <c r="Z4" s="49" t="s">
        <v>3</v>
      </c>
      <c r="AA4" s="61" t="s">
        <v>3</v>
      </c>
      <c r="AB4" s="60"/>
      <c r="AC4" s="51" t="s">
        <v>122</v>
      </c>
      <c r="AD4" s="51" t="s">
        <v>123</v>
      </c>
      <c r="AE4" s="51" t="s">
        <v>122</v>
      </c>
      <c r="AF4" s="57" t="s">
        <v>123</v>
      </c>
    </row>
    <row r="5" spans="1:34" x14ac:dyDescent="0.25">
      <c r="A5" s="33">
        <v>130</v>
      </c>
      <c r="B5" s="24"/>
      <c r="C5" s="25"/>
      <c r="E5" s="22"/>
      <c r="F5" s="22"/>
      <c r="G5" s="22"/>
      <c r="H5" s="22"/>
      <c r="I5" s="22"/>
      <c r="J5" s="22"/>
      <c r="K5" s="22"/>
      <c r="L5" s="22"/>
      <c r="M5" s="25"/>
      <c r="N5" s="4">
        <v>50</v>
      </c>
      <c r="O5" s="45">
        <v>0</v>
      </c>
      <c r="P5" s="34"/>
      <c r="Q5" s="72"/>
      <c r="R5" s="79">
        <v>100</v>
      </c>
      <c r="S5" s="22"/>
      <c r="T5" s="26">
        <v>6.4293265342712402</v>
      </c>
      <c r="U5" s="9">
        <v>0.16500000000000001</v>
      </c>
      <c r="V5" s="9">
        <v>1</v>
      </c>
      <c r="W5" s="9">
        <v>1.0608388781547546</v>
      </c>
      <c r="X5" s="9">
        <v>0</v>
      </c>
      <c r="Y5" s="14">
        <v>0</v>
      </c>
      <c r="Z5" s="9">
        <f>W5+X5</f>
        <v>1.0608388781547546</v>
      </c>
      <c r="AA5" s="35"/>
      <c r="AC5" s="3">
        <v>65</v>
      </c>
      <c r="AD5" s="36" t="s">
        <v>120</v>
      </c>
      <c r="AE5" s="3">
        <v>6</v>
      </c>
      <c r="AF5" s="36"/>
      <c r="AG5" s="69"/>
      <c r="AH5" s="69"/>
    </row>
    <row r="6" spans="1:34" x14ac:dyDescent="0.25">
      <c r="A6" s="33">
        <v>131</v>
      </c>
      <c r="B6" s="20">
        <v>20</v>
      </c>
      <c r="C6" s="25"/>
      <c r="E6" s="22"/>
      <c r="F6" s="22"/>
      <c r="G6" s="22"/>
      <c r="H6" s="22"/>
      <c r="I6" s="22"/>
      <c r="J6" s="22"/>
      <c r="K6" s="22"/>
      <c r="L6" s="22"/>
      <c r="M6" s="28" t="s">
        <v>94</v>
      </c>
      <c r="N6" s="4">
        <v>50</v>
      </c>
      <c r="O6" s="5">
        <v>0</v>
      </c>
      <c r="P6" s="34"/>
      <c r="Q6" s="72"/>
      <c r="R6" s="26">
        <v>26.6</v>
      </c>
      <c r="S6" s="22"/>
      <c r="T6" s="26">
        <v>1.5948646068572998</v>
      </c>
      <c r="U6" s="9">
        <v>0.16500000000000001</v>
      </c>
      <c r="V6" s="9">
        <v>0.38053872085072421</v>
      </c>
      <c r="W6" s="9">
        <v>0.10013977667488905</v>
      </c>
      <c r="X6" s="9">
        <v>1.4947248301824108</v>
      </c>
      <c r="Y6" s="14">
        <v>0</v>
      </c>
      <c r="Z6" s="9">
        <f t="shared" ref="Z6:Z69" si="0">W6+X6</f>
        <v>1.5948646068572998</v>
      </c>
      <c r="AA6" s="35"/>
      <c r="AC6" s="3">
        <v>54.100139776674894</v>
      </c>
      <c r="AD6" s="36" t="s">
        <v>120</v>
      </c>
      <c r="AE6" s="3">
        <v>0</v>
      </c>
      <c r="AF6" s="36" t="s">
        <v>120</v>
      </c>
      <c r="AG6" s="69"/>
      <c r="AH6" s="69"/>
    </row>
    <row r="7" spans="1:34" x14ac:dyDescent="0.25">
      <c r="A7" s="33">
        <v>132</v>
      </c>
      <c r="B7" s="20">
        <v>7</v>
      </c>
      <c r="C7" s="25"/>
      <c r="E7" s="22"/>
      <c r="F7" s="22"/>
      <c r="G7" s="22"/>
      <c r="H7" s="22"/>
      <c r="I7" s="22"/>
      <c r="J7" s="22"/>
      <c r="K7" s="22"/>
      <c r="L7" s="22"/>
      <c r="M7" s="25"/>
      <c r="N7" s="4">
        <v>50</v>
      </c>
      <c r="O7" s="5">
        <v>0</v>
      </c>
      <c r="P7" s="34"/>
      <c r="Q7" s="72"/>
      <c r="R7" s="22"/>
      <c r="S7" s="22"/>
      <c r="T7" s="26">
        <v>1.4009907245635986</v>
      </c>
      <c r="U7" s="9">
        <v>0.16500000000000001</v>
      </c>
      <c r="V7" s="9">
        <v>1</v>
      </c>
      <c r="W7" s="9">
        <v>0.23116346955299377</v>
      </c>
      <c r="X7" s="9">
        <v>1.1698272550106048</v>
      </c>
      <c r="Y7" s="14">
        <v>0</v>
      </c>
      <c r="Z7" s="9">
        <f t="shared" si="0"/>
        <v>1.4009907245635986</v>
      </c>
      <c r="AA7" s="35"/>
      <c r="AC7" s="3">
        <v>44.751130501238492</v>
      </c>
      <c r="AD7" s="36" t="s">
        <v>120</v>
      </c>
      <c r="AE7" s="3">
        <v>0</v>
      </c>
      <c r="AF7" s="36" t="s">
        <v>120</v>
      </c>
      <c r="AG7" s="69"/>
      <c r="AH7" s="69"/>
    </row>
    <row r="8" spans="1:34" x14ac:dyDescent="0.25">
      <c r="A8" s="33">
        <v>133</v>
      </c>
      <c r="B8" s="24"/>
      <c r="C8" s="25"/>
      <c r="E8" s="22"/>
      <c r="F8" s="22"/>
      <c r="G8" s="22"/>
      <c r="H8" s="22"/>
      <c r="I8" s="22"/>
      <c r="J8" s="22"/>
      <c r="K8" s="22"/>
      <c r="L8" s="22"/>
      <c r="M8" s="25"/>
      <c r="N8" s="4">
        <v>50</v>
      </c>
      <c r="O8" s="5">
        <v>0</v>
      </c>
      <c r="P8" s="34"/>
      <c r="Q8" s="72"/>
      <c r="R8" s="22"/>
      <c r="S8" s="22"/>
      <c r="T8" s="26">
        <v>4.1616353988647461</v>
      </c>
      <c r="U8" s="9">
        <v>0.16500000000000001</v>
      </c>
      <c r="V8" s="9">
        <v>1</v>
      </c>
      <c r="W8" s="9">
        <v>0.68666984081268312</v>
      </c>
      <c r="X8" s="9">
        <v>3.4749655580520629</v>
      </c>
      <c r="Y8" s="14">
        <v>0</v>
      </c>
      <c r="Z8" s="9">
        <f t="shared" si="0"/>
        <v>4.1616353988647461</v>
      </c>
      <c r="AA8" s="35"/>
      <c r="AC8" s="3">
        <v>45.437800342051176</v>
      </c>
      <c r="AD8" s="36" t="s">
        <v>120</v>
      </c>
      <c r="AE8" s="3">
        <v>0.68666984081268312</v>
      </c>
      <c r="AF8" s="36" t="s">
        <v>120</v>
      </c>
      <c r="AG8" s="69"/>
      <c r="AH8" s="69"/>
    </row>
    <row r="9" spans="1:34" x14ac:dyDescent="0.25">
      <c r="A9" s="33">
        <v>134</v>
      </c>
      <c r="B9" s="20">
        <v>2</v>
      </c>
      <c r="C9" s="25"/>
      <c r="E9" s="22"/>
      <c r="F9" s="22"/>
      <c r="G9" s="22"/>
      <c r="H9" s="22"/>
      <c r="I9" s="22"/>
      <c r="J9" s="22"/>
      <c r="K9" s="22"/>
      <c r="L9" s="22"/>
      <c r="M9" s="25"/>
      <c r="N9" s="4">
        <v>50</v>
      </c>
      <c r="O9" s="5">
        <v>0</v>
      </c>
      <c r="P9" s="34"/>
      <c r="Q9" s="72"/>
      <c r="R9" s="22"/>
      <c r="S9" s="22"/>
      <c r="T9" s="26">
        <v>4.4591131210327148</v>
      </c>
      <c r="U9" s="9">
        <v>0.16500000000000001</v>
      </c>
      <c r="V9" s="9">
        <v>1</v>
      </c>
      <c r="W9" s="9">
        <v>0.73575366497039796</v>
      </c>
      <c r="X9" s="9">
        <v>1.7803096117655279</v>
      </c>
      <c r="Y9" s="14">
        <v>0</v>
      </c>
      <c r="Z9" s="9">
        <f t="shared" si="0"/>
        <v>2.5160632767359257</v>
      </c>
      <c r="AA9" s="35"/>
      <c r="AC9" s="3">
        <v>45.673554007021572</v>
      </c>
      <c r="AD9" s="36" t="s">
        <v>120</v>
      </c>
      <c r="AE9" s="3">
        <v>0.92242350578308097</v>
      </c>
      <c r="AF9" s="36" t="s">
        <v>120</v>
      </c>
      <c r="AG9" s="69"/>
      <c r="AH9" s="69"/>
    </row>
    <row r="10" spans="1:34" x14ac:dyDescent="0.25">
      <c r="A10" s="33">
        <v>135</v>
      </c>
      <c r="B10" s="20">
        <v>2</v>
      </c>
      <c r="C10" s="25"/>
      <c r="E10" s="22"/>
      <c r="F10" s="22"/>
      <c r="G10" s="22"/>
      <c r="H10" s="22"/>
      <c r="I10" s="22"/>
      <c r="J10" s="22"/>
      <c r="K10" s="22"/>
      <c r="L10" s="22"/>
      <c r="M10" s="25"/>
      <c r="N10" s="4">
        <v>50</v>
      </c>
      <c r="O10" s="5">
        <v>0</v>
      </c>
      <c r="P10" s="34"/>
      <c r="Q10" s="72"/>
      <c r="R10" s="22"/>
      <c r="S10" s="22"/>
      <c r="T10" s="26">
        <v>3.1472861766815186</v>
      </c>
      <c r="U10" s="9">
        <v>0.16500000000000001</v>
      </c>
      <c r="V10" s="9">
        <v>1</v>
      </c>
      <c r="W10" s="9">
        <v>0.51930221915245056</v>
      </c>
      <c r="X10" s="9">
        <v>1.5</v>
      </c>
      <c r="Y10" s="14">
        <v>0</v>
      </c>
      <c r="Z10" s="9">
        <f t="shared" si="0"/>
        <v>2.0193022191524506</v>
      </c>
      <c r="AA10" s="35"/>
      <c r="AC10" s="3">
        <v>45.692856226174023</v>
      </c>
      <c r="AD10" s="36" t="s">
        <v>120</v>
      </c>
      <c r="AE10" s="3">
        <v>0.94172572493553153</v>
      </c>
      <c r="AF10" s="36" t="s">
        <v>120</v>
      </c>
      <c r="AG10" s="69"/>
      <c r="AH10" s="69"/>
    </row>
    <row r="11" spans="1:34" x14ac:dyDescent="0.25">
      <c r="A11" s="33">
        <v>136</v>
      </c>
      <c r="B11" s="20">
        <v>3</v>
      </c>
      <c r="C11" s="25"/>
      <c r="E11" s="22"/>
      <c r="F11" s="22"/>
      <c r="G11" s="22"/>
      <c r="H11" s="22"/>
      <c r="I11" s="22"/>
      <c r="J11" s="22"/>
      <c r="K11" s="22"/>
      <c r="L11" s="22"/>
      <c r="M11" s="25"/>
      <c r="N11" s="4">
        <v>50</v>
      </c>
      <c r="O11" s="5">
        <v>0</v>
      </c>
      <c r="P11" s="34"/>
      <c r="Q11" s="72"/>
      <c r="R11" s="22"/>
      <c r="S11" s="22"/>
      <c r="T11" s="26">
        <v>4.6569843292236328</v>
      </c>
      <c r="U11" s="9">
        <v>0.16500000000000001</v>
      </c>
      <c r="V11" s="9">
        <v>1</v>
      </c>
      <c r="W11" s="9">
        <v>0.76840241432189949</v>
      </c>
      <c r="X11" s="9">
        <v>2.25</v>
      </c>
      <c r="Y11" s="14">
        <v>0</v>
      </c>
      <c r="Z11" s="9">
        <f t="shared" si="0"/>
        <v>3.0184024143218995</v>
      </c>
      <c r="AA11" s="35"/>
      <c r="AC11" s="3">
        <v>45.71125864049592</v>
      </c>
      <c r="AD11" s="36" t="s">
        <v>120</v>
      </c>
      <c r="AE11" s="3">
        <v>0.96012813925743101</v>
      </c>
      <c r="AF11" s="36" t="s">
        <v>120</v>
      </c>
      <c r="AG11" s="69"/>
      <c r="AH11" s="69"/>
    </row>
    <row r="12" spans="1:34" x14ac:dyDescent="0.25">
      <c r="A12" s="33">
        <v>137</v>
      </c>
      <c r="B12" s="24"/>
      <c r="C12" s="25"/>
      <c r="E12" s="22"/>
      <c r="F12" s="22"/>
      <c r="G12" s="22"/>
      <c r="H12" s="22"/>
      <c r="I12" s="22"/>
      <c r="J12" s="22"/>
      <c r="K12" s="22"/>
      <c r="L12" s="22"/>
      <c r="M12" s="25"/>
      <c r="N12" s="4">
        <v>50</v>
      </c>
      <c r="O12" s="5">
        <v>0</v>
      </c>
      <c r="P12" s="34"/>
      <c r="Q12" s="72"/>
      <c r="R12" s="22"/>
      <c r="S12" s="22"/>
      <c r="T12" s="26">
        <v>6.2963991165161133</v>
      </c>
      <c r="U12" s="9">
        <v>0.16500000000000001</v>
      </c>
      <c r="V12" s="9">
        <v>1</v>
      </c>
      <c r="W12" s="9">
        <v>1.0389058542251588</v>
      </c>
      <c r="X12" s="9">
        <v>0</v>
      </c>
      <c r="Y12" s="14">
        <v>0</v>
      </c>
      <c r="Z12" s="9">
        <f t="shared" si="0"/>
        <v>1.0389058542251588</v>
      </c>
      <c r="AA12" s="35"/>
      <c r="AC12" s="3">
        <v>46.750164494721076</v>
      </c>
      <c r="AD12" s="36" t="s">
        <v>120</v>
      </c>
      <c r="AE12" s="3">
        <v>1.9990339934825898</v>
      </c>
      <c r="AF12" s="36" t="s">
        <v>120</v>
      </c>
      <c r="AG12" s="69"/>
      <c r="AH12" s="69"/>
    </row>
    <row r="13" spans="1:34" x14ac:dyDescent="0.25">
      <c r="A13" s="33">
        <v>138</v>
      </c>
      <c r="B13" s="20">
        <v>13</v>
      </c>
      <c r="C13" s="25"/>
      <c r="E13" s="22"/>
      <c r="F13" s="22"/>
      <c r="G13" s="22"/>
      <c r="H13" s="22"/>
      <c r="I13" s="22"/>
      <c r="J13" s="22"/>
      <c r="K13" s="22"/>
      <c r="L13" s="22"/>
      <c r="M13" s="25"/>
      <c r="N13" s="4">
        <v>50</v>
      </c>
      <c r="O13" s="5">
        <v>0</v>
      </c>
      <c r="P13" s="34"/>
      <c r="Q13" s="72"/>
      <c r="R13" s="22"/>
      <c r="S13" s="22"/>
      <c r="T13" s="26">
        <v>5.3702101707458496</v>
      </c>
      <c r="U13" s="9">
        <v>0.16500000000000001</v>
      </c>
      <c r="V13" s="9">
        <v>1</v>
      </c>
      <c r="W13" s="9">
        <v>0.88608467817306524</v>
      </c>
      <c r="X13" s="9">
        <v>4.484125492572784</v>
      </c>
      <c r="Y13" s="14">
        <v>0</v>
      </c>
      <c r="Z13" s="9">
        <f t="shared" si="0"/>
        <v>5.3702101707458496</v>
      </c>
      <c r="AA13" s="35"/>
      <c r="AC13" s="3">
        <v>43.636249172894139</v>
      </c>
      <c r="AD13" s="36" t="s">
        <v>120</v>
      </c>
      <c r="AE13" s="3">
        <v>0</v>
      </c>
      <c r="AF13" s="36" t="s">
        <v>120</v>
      </c>
      <c r="AG13" s="69"/>
      <c r="AH13" s="69"/>
    </row>
    <row r="14" spans="1:34" x14ac:dyDescent="0.25">
      <c r="A14" s="33">
        <v>139</v>
      </c>
      <c r="B14" s="24"/>
      <c r="C14" s="25"/>
      <c r="E14" s="22"/>
      <c r="F14" s="22"/>
      <c r="G14" s="22"/>
      <c r="H14" s="22"/>
      <c r="I14" s="22"/>
      <c r="J14" s="22"/>
      <c r="K14" s="22"/>
      <c r="L14" s="22"/>
      <c r="M14" s="25"/>
      <c r="N14" s="4">
        <v>50</v>
      </c>
      <c r="O14" s="5">
        <v>0</v>
      </c>
      <c r="P14" s="34"/>
      <c r="Q14" s="72"/>
      <c r="R14" s="22"/>
      <c r="S14" s="22"/>
      <c r="T14" s="26">
        <v>4.7228608131408691</v>
      </c>
      <c r="U14" s="9">
        <v>0.16500000000000001</v>
      </c>
      <c r="V14" s="9">
        <v>1</v>
      </c>
      <c r="W14" s="9">
        <v>0.77927203416824342</v>
      </c>
      <c r="X14" s="9">
        <v>3.9435887789726256</v>
      </c>
      <c r="Y14" s="14">
        <v>0</v>
      </c>
      <c r="Z14" s="9">
        <f t="shared" si="0"/>
        <v>4.7228608131408691</v>
      </c>
      <c r="AA14" s="35"/>
      <c r="AC14" s="3">
        <v>44.415521207062383</v>
      </c>
      <c r="AD14" s="36" t="s">
        <v>120</v>
      </c>
      <c r="AE14" s="3">
        <v>0.77927203416824342</v>
      </c>
      <c r="AF14" s="36" t="s">
        <v>120</v>
      </c>
      <c r="AG14" s="69"/>
      <c r="AH14" s="69"/>
    </row>
    <row r="15" spans="1:34" x14ac:dyDescent="0.25">
      <c r="A15" s="33">
        <v>140</v>
      </c>
      <c r="B15" s="24"/>
      <c r="C15" s="25"/>
      <c r="E15" s="22"/>
      <c r="F15" s="22"/>
      <c r="G15" s="22"/>
      <c r="H15" s="22"/>
      <c r="I15" s="22"/>
      <c r="J15" s="22"/>
      <c r="K15" s="22"/>
      <c r="L15" s="22"/>
      <c r="M15" s="25"/>
      <c r="N15" s="4">
        <v>60</v>
      </c>
      <c r="O15" s="5">
        <v>0</v>
      </c>
      <c r="P15" s="34"/>
      <c r="Q15" s="72"/>
      <c r="R15" s="22"/>
      <c r="S15" s="22"/>
      <c r="T15" s="26">
        <v>4.6003141403198242</v>
      </c>
      <c r="U15" s="9">
        <v>0.16500000000000001</v>
      </c>
      <c r="V15" s="9">
        <v>1</v>
      </c>
      <c r="W15" s="9">
        <v>0.75905183315277103</v>
      </c>
      <c r="X15" s="9">
        <v>0.57228572845459036</v>
      </c>
      <c r="Y15" s="14">
        <v>0</v>
      </c>
      <c r="Z15" s="9">
        <f t="shared" si="0"/>
        <v>1.3313375616073615</v>
      </c>
      <c r="AA15" s="35"/>
      <c r="AC15" s="3">
        <v>45.174573040215151</v>
      </c>
      <c r="AD15" s="36" t="s">
        <v>120</v>
      </c>
      <c r="AE15" s="3">
        <v>1.5383238673210144</v>
      </c>
      <c r="AF15" s="36" t="s">
        <v>120</v>
      </c>
      <c r="AG15" s="69"/>
      <c r="AH15" s="69"/>
    </row>
    <row r="16" spans="1:34" x14ac:dyDescent="0.25">
      <c r="A16" s="33">
        <v>141</v>
      </c>
      <c r="B16" s="24"/>
      <c r="C16" s="25"/>
      <c r="E16" s="22"/>
      <c r="F16" s="22"/>
      <c r="G16" s="22"/>
      <c r="H16" s="22"/>
      <c r="I16" s="22"/>
      <c r="J16" s="22"/>
      <c r="K16" s="22"/>
      <c r="L16" s="22"/>
      <c r="M16" s="37"/>
      <c r="N16" s="4">
        <v>70</v>
      </c>
      <c r="O16" s="5">
        <v>0</v>
      </c>
      <c r="P16" s="34"/>
      <c r="Q16" s="72"/>
      <c r="R16" s="22"/>
      <c r="S16" s="22"/>
      <c r="T16" s="26">
        <v>7.3442606925964355</v>
      </c>
      <c r="U16" s="9">
        <v>0.16500000000000001</v>
      </c>
      <c r="V16" s="9">
        <v>1</v>
      </c>
      <c r="W16" s="9">
        <v>1.211803014278412</v>
      </c>
      <c r="X16" s="9">
        <v>0</v>
      </c>
      <c r="Y16" s="14">
        <v>0</v>
      </c>
      <c r="Z16" s="9">
        <f t="shared" si="0"/>
        <v>1.211803014278412</v>
      </c>
      <c r="AA16" s="35"/>
      <c r="AC16" s="3">
        <v>46.38637605449356</v>
      </c>
      <c r="AD16" s="36" t="s">
        <v>120</v>
      </c>
      <c r="AE16" s="3">
        <v>2.7501268815994262</v>
      </c>
      <c r="AF16" s="36" t="s">
        <v>120</v>
      </c>
      <c r="AG16" s="69"/>
      <c r="AH16" s="69"/>
    </row>
    <row r="17" spans="1:34" x14ac:dyDescent="0.25">
      <c r="A17" s="33">
        <v>142</v>
      </c>
      <c r="B17" s="24"/>
      <c r="C17" s="25"/>
      <c r="E17" s="22"/>
      <c r="F17" s="22"/>
      <c r="G17" s="22"/>
      <c r="H17" s="22"/>
      <c r="I17" s="22"/>
      <c r="J17" s="22"/>
      <c r="K17" s="22"/>
      <c r="L17" s="22"/>
      <c r="M17" s="25"/>
      <c r="N17" s="4">
        <v>80</v>
      </c>
      <c r="O17" s="5">
        <v>0.01</v>
      </c>
      <c r="P17" s="34"/>
      <c r="Q17" s="72"/>
      <c r="R17" s="22"/>
      <c r="S17" s="22"/>
      <c r="T17" s="26">
        <v>11.322551727294922</v>
      </c>
      <c r="U17" s="9">
        <v>0.17611000000000002</v>
      </c>
      <c r="V17" s="9">
        <v>1</v>
      </c>
      <c r="W17" s="9">
        <v>1.9940145846939088</v>
      </c>
      <c r="X17" s="9">
        <v>0</v>
      </c>
      <c r="Y17" s="14">
        <v>0</v>
      </c>
      <c r="Z17" s="9">
        <f t="shared" si="0"/>
        <v>1.9940145846939088</v>
      </c>
      <c r="AA17" s="35"/>
      <c r="AC17" s="3">
        <v>48.380390639187468</v>
      </c>
      <c r="AD17" s="36" t="s">
        <v>120</v>
      </c>
      <c r="AE17" s="3">
        <v>4.7441414662933354</v>
      </c>
      <c r="AF17" s="36" t="s">
        <v>120</v>
      </c>
      <c r="AG17" s="69"/>
      <c r="AH17" s="69"/>
    </row>
    <row r="18" spans="1:34" x14ac:dyDescent="0.25">
      <c r="A18" s="33">
        <v>143</v>
      </c>
      <c r="B18" s="24"/>
      <c r="C18" s="25"/>
      <c r="E18" s="22"/>
      <c r="F18" s="22"/>
      <c r="G18" s="22"/>
      <c r="H18" s="22"/>
      <c r="I18" s="22"/>
      <c r="J18" s="22"/>
      <c r="K18" s="22"/>
      <c r="L18" s="22"/>
      <c r="M18" s="25"/>
      <c r="N18" s="4">
        <v>90</v>
      </c>
      <c r="O18" s="5">
        <v>0.01</v>
      </c>
      <c r="P18" s="34"/>
      <c r="Q18" s="72"/>
      <c r="R18" s="22"/>
      <c r="S18" s="22"/>
      <c r="T18" s="26">
        <v>7.8441634178161621</v>
      </c>
      <c r="U18" s="9">
        <v>0.17611000000000002</v>
      </c>
      <c r="V18" s="9">
        <v>1</v>
      </c>
      <c r="W18" s="9">
        <v>1.3814356195116044</v>
      </c>
      <c r="X18" s="9">
        <v>0</v>
      </c>
      <c r="Y18" s="14">
        <v>0</v>
      </c>
      <c r="Z18" s="9">
        <f t="shared" si="0"/>
        <v>1.3814356195116044</v>
      </c>
      <c r="AA18" s="35"/>
      <c r="AC18" s="3">
        <v>49.761826258699074</v>
      </c>
      <c r="AD18" s="36" t="s">
        <v>120</v>
      </c>
      <c r="AE18" s="3">
        <v>6.1255770858049399</v>
      </c>
      <c r="AF18" s="36" t="s">
        <v>120</v>
      </c>
      <c r="AG18" s="69"/>
      <c r="AH18" s="69"/>
    </row>
    <row r="19" spans="1:34" x14ac:dyDescent="0.25">
      <c r="A19" s="33">
        <v>144</v>
      </c>
      <c r="B19" s="24"/>
      <c r="C19" s="25"/>
      <c r="E19" s="22"/>
      <c r="F19" s="22"/>
      <c r="G19" s="22"/>
      <c r="H19" s="22"/>
      <c r="I19" s="22"/>
      <c r="J19" s="22"/>
      <c r="K19" s="22"/>
      <c r="L19" s="22"/>
      <c r="M19" s="27" t="s">
        <v>95</v>
      </c>
      <c r="N19" s="4">
        <v>100</v>
      </c>
      <c r="O19" s="5">
        <v>0.01</v>
      </c>
      <c r="P19" s="34"/>
      <c r="Q19" s="72"/>
      <c r="R19" s="22"/>
      <c r="S19" s="22"/>
      <c r="T19" s="26">
        <v>9.9474954605102539</v>
      </c>
      <c r="U19" s="9">
        <v>0.17611000000000002</v>
      </c>
      <c r="V19" s="9">
        <v>1</v>
      </c>
      <c r="W19" s="9">
        <v>1.751853425550461</v>
      </c>
      <c r="X19" s="9">
        <v>0</v>
      </c>
      <c r="Y19" s="14">
        <v>0</v>
      </c>
      <c r="Z19" s="9">
        <f t="shared" si="0"/>
        <v>1.751853425550461</v>
      </c>
      <c r="AA19" s="35"/>
      <c r="AC19" s="3">
        <v>51.513679684249531</v>
      </c>
      <c r="AD19" s="36" t="s">
        <v>120</v>
      </c>
      <c r="AE19" s="3">
        <v>7.8774305113554011</v>
      </c>
      <c r="AF19" s="36" t="s">
        <v>120</v>
      </c>
      <c r="AG19" s="69"/>
      <c r="AH19" s="69"/>
    </row>
    <row r="20" spans="1:34" x14ac:dyDescent="0.25">
      <c r="A20" s="33">
        <v>145</v>
      </c>
      <c r="B20" s="24"/>
      <c r="C20" s="25"/>
      <c r="E20" s="22"/>
      <c r="F20" s="22"/>
      <c r="G20" s="22"/>
      <c r="H20" s="22"/>
      <c r="I20" s="22"/>
      <c r="J20" s="22"/>
      <c r="K20" s="22"/>
      <c r="L20" s="22"/>
      <c r="M20" s="38"/>
      <c r="N20" s="4">
        <v>110</v>
      </c>
      <c r="O20" s="45">
        <v>0.01</v>
      </c>
      <c r="P20" s="34"/>
      <c r="Q20" s="72"/>
      <c r="R20" s="22"/>
      <c r="S20" s="22"/>
      <c r="T20" s="26">
        <v>8.2142820358276367</v>
      </c>
      <c r="U20" s="9">
        <v>0.17611000000000002</v>
      </c>
      <c r="V20" s="9">
        <v>0.95448666246260006</v>
      </c>
      <c r="W20" s="9">
        <v>1.3807768319939755</v>
      </c>
      <c r="X20" s="9">
        <v>0</v>
      </c>
      <c r="Y20" s="14">
        <v>0</v>
      </c>
      <c r="Z20" s="9">
        <f t="shared" si="0"/>
        <v>1.3807768319939755</v>
      </c>
      <c r="AA20" s="35"/>
      <c r="AC20" s="3">
        <v>52.894456516243508</v>
      </c>
      <c r="AD20" s="36" t="s">
        <v>120</v>
      </c>
      <c r="AE20" s="3">
        <v>9.2582073433493761</v>
      </c>
      <c r="AF20" s="36" t="s">
        <v>120</v>
      </c>
      <c r="AG20" s="69"/>
      <c r="AH20" s="69"/>
    </row>
    <row r="21" spans="1:34" x14ac:dyDescent="0.25">
      <c r="A21" s="33">
        <v>146</v>
      </c>
      <c r="B21" s="24"/>
      <c r="C21" s="25"/>
      <c r="E21" s="22"/>
      <c r="F21" s="22"/>
      <c r="G21" s="22"/>
      <c r="H21" s="22"/>
      <c r="I21" s="22"/>
      <c r="J21" s="22"/>
      <c r="K21" s="22"/>
      <c r="L21" s="22"/>
      <c r="M21" s="38"/>
      <c r="N21" s="4">
        <v>120</v>
      </c>
      <c r="O21" s="5">
        <v>0.01</v>
      </c>
      <c r="P21" s="34"/>
      <c r="Q21" s="72"/>
      <c r="R21" s="22"/>
      <c r="S21" s="22"/>
      <c r="T21" s="26">
        <v>6.1705784797668457</v>
      </c>
      <c r="U21" s="9">
        <v>0.17611000000000002</v>
      </c>
      <c r="V21" s="9">
        <v>0.84172491704946795</v>
      </c>
      <c r="W21" s="9">
        <v>0.91470295225159393</v>
      </c>
      <c r="X21" s="9">
        <v>0</v>
      </c>
      <c r="Y21" s="14">
        <v>0</v>
      </c>
      <c r="Z21" s="9">
        <f t="shared" si="0"/>
        <v>0.91470295225159393</v>
      </c>
      <c r="AA21" s="35"/>
      <c r="AC21" s="3">
        <v>53.809159468495103</v>
      </c>
      <c r="AD21" s="36" t="s">
        <v>120</v>
      </c>
      <c r="AE21" s="3">
        <v>10.172910295600969</v>
      </c>
      <c r="AF21" s="36" t="s">
        <v>120</v>
      </c>
      <c r="AG21" s="69"/>
      <c r="AH21" s="69"/>
    </row>
    <row r="22" spans="1:34" x14ac:dyDescent="0.25">
      <c r="A22" s="33">
        <v>147</v>
      </c>
      <c r="B22" s="24"/>
      <c r="C22" s="25"/>
      <c r="E22" s="22"/>
      <c r="F22" s="22"/>
      <c r="G22" s="22"/>
      <c r="H22" s="22"/>
      <c r="I22" s="22"/>
      <c r="J22" s="22"/>
      <c r="K22" s="22"/>
      <c r="L22" s="22"/>
      <c r="M22" s="25"/>
      <c r="N22" s="4">
        <v>130</v>
      </c>
      <c r="O22" s="5">
        <v>1.6E-2</v>
      </c>
      <c r="P22" s="34"/>
      <c r="Q22" s="72"/>
      <c r="R22" s="22"/>
      <c r="S22" s="22"/>
      <c r="T22" s="26">
        <v>9.218876838684082</v>
      </c>
      <c r="U22" s="9">
        <v>0.18277600000000002</v>
      </c>
      <c r="V22" s="9">
        <v>0.80913701287159734</v>
      </c>
      <c r="W22" s="9">
        <v>1.3633873165922992</v>
      </c>
      <c r="X22" s="9">
        <v>0</v>
      </c>
      <c r="Y22" s="14">
        <v>0</v>
      </c>
      <c r="Z22" s="9">
        <f t="shared" si="0"/>
        <v>1.3633873165922992</v>
      </c>
      <c r="AA22" s="35"/>
      <c r="AC22" s="3">
        <v>55.172546785087405</v>
      </c>
      <c r="AD22" s="36" t="s">
        <v>120</v>
      </c>
      <c r="AE22" s="3">
        <v>11.536297612193268</v>
      </c>
      <c r="AF22" s="36" t="s">
        <v>120</v>
      </c>
      <c r="AG22" s="69"/>
      <c r="AH22" s="69"/>
    </row>
    <row r="23" spans="1:34" x14ac:dyDescent="0.25">
      <c r="A23" s="33">
        <v>148</v>
      </c>
      <c r="B23" s="24"/>
      <c r="C23" s="25"/>
      <c r="E23" s="22"/>
      <c r="F23" s="22"/>
      <c r="G23" s="22"/>
      <c r="H23" s="22"/>
      <c r="I23" s="22"/>
      <c r="J23" s="22"/>
      <c r="K23" s="22"/>
      <c r="L23" s="22"/>
      <c r="M23" s="27" t="s">
        <v>96</v>
      </c>
      <c r="N23" s="4">
        <v>140</v>
      </c>
      <c r="O23" s="5">
        <v>0.02</v>
      </c>
      <c r="P23" s="34"/>
      <c r="Q23" s="72"/>
      <c r="R23" s="22"/>
      <c r="S23" s="22"/>
      <c r="T23" s="26">
        <v>11.088203430175781</v>
      </c>
      <c r="U23" s="9">
        <v>0.18722</v>
      </c>
      <c r="V23" s="9">
        <v>0.72239018887713269</v>
      </c>
      <c r="W23" s="9">
        <v>1.4996339542949761</v>
      </c>
      <c r="X23" s="9">
        <v>0</v>
      </c>
      <c r="Y23" s="14">
        <v>0</v>
      </c>
      <c r="Z23" s="9">
        <f t="shared" si="0"/>
        <v>1.4996339542949761</v>
      </c>
      <c r="AA23" s="35"/>
      <c r="AC23" s="3">
        <v>56.672180739382384</v>
      </c>
      <c r="AD23" s="36" t="s">
        <v>120</v>
      </c>
      <c r="AE23" s="3">
        <v>13.035931566488244</v>
      </c>
      <c r="AF23" s="36" t="s">
        <v>120</v>
      </c>
      <c r="AG23" s="69"/>
      <c r="AH23" s="69"/>
    </row>
    <row r="24" spans="1:34" x14ac:dyDescent="0.25">
      <c r="A24" s="33">
        <v>149</v>
      </c>
      <c r="B24" s="24"/>
      <c r="C24" s="25"/>
      <c r="E24" s="22"/>
      <c r="F24" s="22"/>
      <c r="G24" s="22"/>
      <c r="H24" s="22"/>
      <c r="I24" s="22"/>
      <c r="J24" s="22"/>
      <c r="K24" s="22"/>
      <c r="L24" s="22"/>
      <c r="M24" s="25"/>
      <c r="N24" s="4">
        <v>150</v>
      </c>
      <c r="O24" s="5">
        <v>0.02</v>
      </c>
      <c r="P24" s="34"/>
      <c r="Q24" s="72"/>
      <c r="R24" s="22"/>
      <c r="S24" s="22"/>
      <c r="T24" s="26">
        <v>9.2688980102539062</v>
      </c>
      <c r="U24" s="9">
        <v>0.18722</v>
      </c>
      <c r="V24" s="9">
        <v>0.62943944204801905</v>
      </c>
      <c r="W24" s="9">
        <v>1.092280794697412</v>
      </c>
      <c r="X24" s="9">
        <v>0</v>
      </c>
      <c r="Y24" s="14">
        <v>0</v>
      </c>
      <c r="Z24" s="9">
        <f t="shared" si="0"/>
        <v>1.092280794697412</v>
      </c>
      <c r="AA24" s="35"/>
      <c r="AC24" s="3">
        <v>57.764461534079793</v>
      </c>
      <c r="AD24" s="36" t="s">
        <v>120</v>
      </c>
      <c r="AE24" s="3">
        <v>14.128212361185657</v>
      </c>
      <c r="AF24" s="36" t="s">
        <v>120</v>
      </c>
      <c r="AG24" s="69"/>
      <c r="AH24" s="69"/>
    </row>
    <row r="25" spans="1:34" x14ac:dyDescent="0.25">
      <c r="A25" s="33">
        <v>150</v>
      </c>
      <c r="B25" s="24"/>
      <c r="C25" s="25"/>
      <c r="E25" s="22"/>
      <c r="F25" s="22"/>
      <c r="G25" s="22"/>
      <c r="H25" s="22"/>
      <c r="I25" s="22"/>
      <c r="J25" s="22"/>
      <c r="K25" s="22"/>
      <c r="L25" s="22"/>
      <c r="M25" s="25"/>
      <c r="N25" s="4">
        <v>160</v>
      </c>
      <c r="O25" s="5">
        <v>0.03</v>
      </c>
      <c r="P25" s="34"/>
      <c r="Q25" s="72"/>
      <c r="R25" s="22"/>
      <c r="S25" s="22"/>
      <c r="T25" s="26">
        <v>7.3790497779846191</v>
      </c>
      <c r="U25" s="9">
        <v>0.19833000000000001</v>
      </c>
      <c r="V25" s="9">
        <v>0.59398966515041307</v>
      </c>
      <c r="W25" s="9">
        <v>0.86929611890838476</v>
      </c>
      <c r="X25" s="9">
        <v>0</v>
      </c>
      <c r="Y25" s="14">
        <v>0</v>
      </c>
      <c r="Z25" s="9">
        <f t="shared" si="0"/>
        <v>0.86929611890838476</v>
      </c>
      <c r="AA25" s="35"/>
      <c r="AC25" s="3">
        <v>58.63375765298818</v>
      </c>
      <c r="AD25" s="36" t="s">
        <v>120</v>
      </c>
      <c r="AE25" s="3">
        <v>14.997508480094041</v>
      </c>
      <c r="AF25" s="36" t="s">
        <v>120</v>
      </c>
      <c r="AG25" s="69"/>
      <c r="AH25" s="69"/>
    </row>
    <row r="26" spans="1:34" x14ac:dyDescent="0.25">
      <c r="A26" s="33">
        <v>151</v>
      </c>
      <c r="B26" s="24"/>
      <c r="C26" s="25"/>
      <c r="E26" s="22"/>
      <c r="F26" s="22"/>
      <c r="G26" s="22"/>
      <c r="H26" s="22"/>
      <c r="I26" s="22"/>
      <c r="J26" s="22"/>
      <c r="K26" s="22"/>
      <c r="L26" s="22"/>
      <c r="M26" s="37"/>
      <c r="N26" s="4">
        <v>170</v>
      </c>
      <c r="O26" s="5">
        <v>0.03</v>
      </c>
      <c r="P26" s="34"/>
      <c r="Q26" s="72"/>
      <c r="R26" s="22"/>
      <c r="S26" s="22"/>
      <c r="T26" s="26">
        <v>7.4908833503723145</v>
      </c>
      <c r="U26" s="9">
        <v>0.19833000000000001</v>
      </c>
      <c r="V26" s="9">
        <v>0.58666665619128899</v>
      </c>
      <c r="W26" s="9">
        <v>0.87159122943295841</v>
      </c>
      <c r="X26" s="9">
        <v>0</v>
      </c>
      <c r="Y26" s="14">
        <v>0</v>
      </c>
      <c r="Z26" s="9">
        <f t="shared" si="0"/>
        <v>0.87159122943295841</v>
      </c>
      <c r="AA26" s="35"/>
      <c r="AC26" s="3">
        <v>59.505348882421139</v>
      </c>
      <c r="AD26" s="36" t="s">
        <v>120</v>
      </c>
      <c r="AE26" s="3">
        <v>15.869099709526999</v>
      </c>
      <c r="AF26" s="36" t="s">
        <v>120</v>
      </c>
      <c r="AG26" s="69"/>
      <c r="AH26" s="69"/>
    </row>
    <row r="27" spans="1:34" x14ac:dyDescent="0.25">
      <c r="A27" s="33">
        <v>152</v>
      </c>
      <c r="B27" s="24"/>
      <c r="C27" s="25"/>
      <c r="E27" s="22"/>
      <c r="F27" s="22"/>
      <c r="G27" s="22"/>
      <c r="H27" s="22"/>
      <c r="I27" s="22"/>
      <c r="J27" s="22"/>
      <c r="K27" s="22"/>
      <c r="L27" s="22"/>
      <c r="M27" s="25"/>
      <c r="N27" s="4">
        <v>180</v>
      </c>
      <c r="O27" s="5">
        <v>0.03</v>
      </c>
      <c r="P27" s="34"/>
      <c r="Q27" s="72"/>
      <c r="R27" s="22"/>
      <c r="S27" s="22"/>
      <c r="T27" s="26">
        <v>7.0668754577636719</v>
      </c>
      <c r="U27" s="9">
        <v>0.19833000000000001</v>
      </c>
      <c r="V27" s="9">
        <v>0.57985286547277848</v>
      </c>
      <c r="W27" s="9">
        <v>0.81270635769121735</v>
      </c>
      <c r="X27" s="9">
        <v>0</v>
      </c>
      <c r="Y27" s="14">
        <v>0</v>
      </c>
      <c r="Z27" s="9">
        <f t="shared" si="0"/>
        <v>0.81270635769121735</v>
      </c>
      <c r="AA27" s="35"/>
      <c r="AC27" s="3">
        <v>60.318055240112358</v>
      </c>
      <c r="AD27" s="36" t="s">
        <v>120</v>
      </c>
      <c r="AE27" s="3">
        <v>16.681806067218215</v>
      </c>
      <c r="AF27" s="36" t="s">
        <v>120</v>
      </c>
      <c r="AG27" s="69"/>
      <c r="AH27" s="69"/>
    </row>
    <row r="28" spans="1:34" x14ac:dyDescent="0.25">
      <c r="A28" s="33">
        <v>153</v>
      </c>
      <c r="B28" s="24"/>
      <c r="C28" s="25"/>
      <c r="E28" s="22"/>
      <c r="F28" s="22"/>
      <c r="G28" s="22"/>
      <c r="H28" s="22"/>
      <c r="I28" s="22"/>
      <c r="J28" s="22"/>
      <c r="K28" s="22"/>
      <c r="L28" s="22"/>
      <c r="M28" s="25"/>
      <c r="N28" s="4">
        <v>190</v>
      </c>
      <c r="O28" s="5">
        <v>0.04</v>
      </c>
      <c r="P28" s="34"/>
      <c r="Q28" s="72"/>
      <c r="R28" s="22"/>
      <c r="S28" s="22"/>
      <c r="T28" s="26">
        <v>5.1581296920776367</v>
      </c>
      <c r="U28" s="9">
        <v>0.20944000000000002</v>
      </c>
      <c r="V28" s="9">
        <v>0.57949881656099311</v>
      </c>
      <c r="W28" s="9">
        <v>0.62604339813844601</v>
      </c>
      <c r="X28" s="9">
        <v>0</v>
      </c>
      <c r="Y28" s="14">
        <v>0</v>
      </c>
      <c r="Z28" s="9">
        <f t="shared" si="0"/>
        <v>0.62604339813844601</v>
      </c>
      <c r="AA28" s="35"/>
      <c r="AC28" s="3">
        <v>60.944098638250807</v>
      </c>
      <c r="AD28" s="36" t="s">
        <v>120</v>
      </c>
      <c r="AE28" s="3">
        <v>17.307849465356661</v>
      </c>
      <c r="AF28" s="36" t="s">
        <v>120</v>
      </c>
      <c r="AG28" s="69"/>
      <c r="AH28" s="69"/>
    </row>
    <row r="29" spans="1:34" x14ac:dyDescent="0.25">
      <c r="A29" s="33">
        <v>154</v>
      </c>
      <c r="B29" s="24"/>
      <c r="C29" s="25"/>
      <c r="E29" s="22"/>
      <c r="F29" s="22"/>
      <c r="G29" s="22"/>
      <c r="H29" s="22"/>
      <c r="I29" s="22"/>
      <c r="J29" s="22"/>
      <c r="K29" s="22"/>
      <c r="L29" s="22"/>
      <c r="M29" s="25"/>
      <c r="N29" s="4">
        <v>200</v>
      </c>
      <c r="O29" s="5">
        <v>0.04</v>
      </c>
      <c r="P29" s="34"/>
      <c r="Q29" s="72"/>
      <c r="R29" s="22"/>
      <c r="S29" s="22"/>
      <c r="T29" s="26">
        <v>4.393186092376709</v>
      </c>
      <c r="U29" s="9">
        <v>0.20944000000000002</v>
      </c>
      <c r="V29" s="9">
        <v>0.59670848950369215</v>
      </c>
      <c r="W29" s="9">
        <v>0.54903678902617137</v>
      </c>
      <c r="X29" s="9">
        <v>0</v>
      </c>
      <c r="Y29" s="14">
        <v>0</v>
      </c>
      <c r="Z29" s="9">
        <f t="shared" si="0"/>
        <v>0.54903678902617137</v>
      </c>
      <c r="AA29" s="35"/>
      <c r="AC29" s="3">
        <v>61.493135427276975</v>
      </c>
      <c r="AD29" s="36" t="s">
        <v>120</v>
      </c>
      <c r="AE29" s="3">
        <v>17.856886254382832</v>
      </c>
      <c r="AF29" s="36" t="s">
        <v>120</v>
      </c>
      <c r="AG29" s="69"/>
      <c r="AH29" s="69"/>
    </row>
    <row r="30" spans="1:34" x14ac:dyDescent="0.25">
      <c r="A30" s="33">
        <v>155</v>
      </c>
      <c r="B30" s="24"/>
      <c r="C30" s="25"/>
      <c r="E30" s="22"/>
      <c r="F30" s="22"/>
      <c r="G30" s="22"/>
      <c r="H30" s="22"/>
      <c r="I30" s="22"/>
      <c r="J30" s="22"/>
      <c r="K30" s="22"/>
      <c r="L30" s="22"/>
      <c r="M30" s="27" t="s">
        <v>97</v>
      </c>
      <c r="N30" s="4">
        <v>210</v>
      </c>
      <c r="O30" s="5">
        <v>0.04</v>
      </c>
      <c r="P30" s="34"/>
      <c r="Q30" s="72"/>
      <c r="R30" s="22"/>
      <c r="S30" s="22"/>
      <c r="T30" s="26">
        <v>7.397430419921875</v>
      </c>
      <c r="U30" s="9">
        <v>0.20944000000000002</v>
      </c>
      <c r="V30" s="9">
        <v>0.61930851504569417</v>
      </c>
      <c r="W30" s="9">
        <v>0.95950572286512048</v>
      </c>
      <c r="X30" s="9">
        <v>0</v>
      </c>
      <c r="Y30" s="14">
        <v>0</v>
      </c>
      <c r="Z30" s="9">
        <f t="shared" si="0"/>
        <v>0.95950572286512048</v>
      </c>
      <c r="AA30" s="35"/>
      <c r="AC30" s="3">
        <v>62.452641150142092</v>
      </c>
      <c r="AD30" s="36" t="s">
        <v>120</v>
      </c>
      <c r="AE30" s="3">
        <v>18.816391977247953</v>
      </c>
      <c r="AF30" s="36" t="s">
        <v>120</v>
      </c>
      <c r="AG30" s="69"/>
      <c r="AH30" s="69"/>
    </row>
    <row r="31" spans="1:34" x14ac:dyDescent="0.25">
      <c r="A31" s="33">
        <v>156</v>
      </c>
      <c r="B31" s="24"/>
      <c r="C31" s="25"/>
      <c r="E31" s="22"/>
      <c r="F31" s="22"/>
      <c r="G31" s="22"/>
      <c r="H31" s="22"/>
      <c r="I31" s="22"/>
      <c r="J31" s="22"/>
      <c r="K31" s="22"/>
      <c r="L31" s="22"/>
      <c r="M31" s="25"/>
      <c r="N31" s="4">
        <v>220</v>
      </c>
      <c r="O31" s="5">
        <v>0.05</v>
      </c>
      <c r="P31" s="34"/>
      <c r="Q31" s="72"/>
      <c r="R31" s="22"/>
      <c r="S31" s="22"/>
      <c r="T31" s="26">
        <v>7.7348494529724121</v>
      </c>
      <c r="U31" s="9">
        <v>0.22055000000000002</v>
      </c>
      <c r="V31" s="9">
        <v>0.6047092089179501</v>
      </c>
      <c r="W31" s="9">
        <v>1.0315861667189985</v>
      </c>
      <c r="X31" s="9">
        <v>0</v>
      </c>
      <c r="Y31" s="14">
        <v>0</v>
      </c>
      <c r="Z31" s="9">
        <f t="shared" si="0"/>
        <v>1.0315861667189985</v>
      </c>
      <c r="AA31" s="35"/>
      <c r="AC31" s="3">
        <v>63.484227316861094</v>
      </c>
      <c r="AD31" s="36" t="s">
        <v>120</v>
      </c>
      <c r="AE31" s="3">
        <v>19.847978143966952</v>
      </c>
      <c r="AF31" s="36" t="s">
        <v>120</v>
      </c>
      <c r="AG31" s="69"/>
      <c r="AH31" s="69"/>
    </row>
    <row r="32" spans="1:34" x14ac:dyDescent="0.25">
      <c r="A32" s="33">
        <v>157</v>
      </c>
      <c r="B32" s="20">
        <v>2</v>
      </c>
      <c r="C32" s="25"/>
      <c r="E32" s="22"/>
      <c r="F32" s="22"/>
      <c r="G32" s="22"/>
      <c r="H32" s="22"/>
      <c r="I32" s="22"/>
      <c r="J32" s="22"/>
      <c r="K32" s="22"/>
      <c r="L32" s="22"/>
      <c r="M32" s="37"/>
      <c r="N32" s="4">
        <v>230</v>
      </c>
      <c r="O32" s="5">
        <v>0.05</v>
      </c>
      <c r="P32" s="34"/>
      <c r="Q32" s="72"/>
      <c r="R32" s="22"/>
      <c r="S32" s="22"/>
      <c r="T32" s="26">
        <v>7.6105990409851074</v>
      </c>
      <c r="U32" s="9">
        <v>0.22055000000000002</v>
      </c>
      <c r="V32" s="9">
        <v>0.58535170862952668</v>
      </c>
      <c r="W32" s="9">
        <v>0.98252315594745565</v>
      </c>
      <c r="X32" s="9">
        <v>1.4249999999999998</v>
      </c>
      <c r="Y32" s="14">
        <v>0</v>
      </c>
      <c r="Z32" s="9">
        <f t="shared" si="0"/>
        <v>2.4075231559474553</v>
      </c>
      <c r="AA32" s="35"/>
      <c r="AC32" s="3">
        <v>63.891750472808553</v>
      </c>
      <c r="AD32" s="36" t="s">
        <v>120</v>
      </c>
      <c r="AE32" s="3">
        <v>20.255501299914407</v>
      </c>
      <c r="AF32" s="36" t="s">
        <v>120</v>
      </c>
      <c r="AG32" s="69"/>
      <c r="AH32" s="69"/>
    </row>
    <row r="33" spans="1:34" x14ac:dyDescent="0.25">
      <c r="A33" s="33">
        <v>158</v>
      </c>
      <c r="B33" s="24"/>
      <c r="C33" s="25"/>
      <c r="E33" s="22"/>
      <c r="F33" s="22"/>
      <c r="G33" s="22"/>
      <c r="H33" s="22"/>
      <c r="I33" s="22"/>
      <c r="J33" s="22"/>
      <c r="K33" s="22"/>
      <c r="L33" s="22"/>
      <c r="M33" s="25"/>
      <c r="N33" s="4">
        <v>240</v>
      </c>
      <c r="O33" s="5">
        <v>0.06</v>
      </c>
      <c r="P33" s="34"/>
      <c r="Q33" s="72"/>
      <c r="R33" s="22"/>
      <c r="S33" s="22"/>
      <c r="T33" s="26">
        <v>6.9144206047058105</v>
      </c>
      <c r="U33" s="9">
        <v>0.23166000000000003</v>
      </c>
      <c r="V33" s="9">
        <v>0.61696306760778885</v>
      </c>
      <c r="W33" s="9">
        <v>0.98824815777629027</v>
      </c>
      <c r="X33" s="9">
        <v>0</v>
      </c>
      <c r="Y33" s="14">
        <v>0</v>
      </c>
      <c r="Z33" s="9">
        <f t="shared" si="0"/>
        <v>0.98824815777629027</v>
      </c>
      <c r="AA33" s="35"/>
      <c r="AC33" s="3">
        <v>64.879998630584851</v>
      </c>
      <c r="AD33" s="36" t="s">
        <v>120</v>
      </c>
      <c r="AE33" s="3">
        <v>21.243749457690697</v>
      </c>
      <c r="AF33" s="36" t="s">
        <v>120</v>
      </c>
      <c r="AG33" s="69"/>
      <c r="AH33" s="69"/>
    </row>
    <row r="34" spans="1:34" x14ac:dyDescent="0.25">
      <c r="A34" s="33">
        <v>159</v>
      </c>
      <c r="B34" s="24"/>
      <c r="C34" s="25"/>
      <c r="E34" s="26">
        <v>10.237500000000001</v>
      </c>
      <c r="F34" s="26">
        <v>17.225352597386951</v>
      </c>
      <c r="G34" s="26">
        <v>17.345778981771499</v>
      </c>
      <c r="H34" s="26">
        <v>16.151913532891676</v>
      </c>
      <c r="I34" s="26">
        <v>17.564967524855199</v>
      </c>
      <c r="J34" s="26">
        <v>19.775967778340451</v>
      </c>
      <c r="K34" s="26">
        <v>23.126128998233376</v>
      </c>
      <c r="L34" s="22"/>
      <c r="M34" s="37"/>
      <c r="N34" s="4">
        <v>250</v>
      </c>
      <c r="O34" s="5">
        <v>0.06</v>
      </c>
      <c r="P34" s="34"/>
      <c r="Q34" s="72"/>
      <c r="R34" s="22"/>
      <c r="S34" s="22"/>
      <c r="T34" s="26">
        <v>6.0344891548156738</v>
      </c>
      <c r="U34" s="9">
        <v>0.23166000000000003</v>
      </c>
      <c r="V34" s="9">
        <v>0.60190536525560179</v>
      </c>
      <c r="W34" s="9">
        <v>0.84143345945997627</v>
      </c>
      <c r="X34" s="9">
        <v>0</v>
      </c>
      <c r="Y34" s="14">
        <v>0</v>
      </c>
      <c r="Z34" s="9">
        <f t="shared" si="0"/>
        <v>0.84143345945997627</v>
      </c>
      <c r="AA34" s="35"/>
      <c r="AC34" s="3">
        <v>65.721432090044829</v>
      </c>
      <c r="AD34" s="26">
        <v>59.436706450290231</v>
      </c>
      <c r="AE34" s="3">
        <v>22.085182917150675</v>
      </c>
      <c r="AF34" s="26">
        <v>25.688891750958973</v>
      </c>
      <c r="AG34" s="69"/>
      <c r="AH34" s="69"/>
    </row>
    <row r="35" spans="1:34" x14ac:dyDescent="0.25">
      <c r="A35" s="33">
        <v>160</v>
      </c>
      <c r="B35" s="24"/>
      <c r="C35" s="25"/>
      <c r="E35" s="22"/>
      <c r="F35" s="22"/>
      <c r="G35" s="22"/>
      <c r="H35" s="22"/>
      <c r="I35" s="22"/>
      <c r="J35" s="22"/>
      <c r="K35" s="22"/>
      <c r="L35" s="22"/>
      <c r="M35" s="25"/>
      <c r="N35" s="4">
        <v>260</v>
      </c>
      <c r="O35" s="5">
        <v>7.0000000000000007E-2</v>
      </c>
      <c r="P35" s="34"/>
      <c r="Q35" s="72"/>
      <c r="R35" s="22"/>
      <c r="S35" s="22"/>
      <c r="T35" s="26">
        <v>7.3984627723693848</v>
      </c>
      <c r="U35" s="9">
        <v>0.24277000000000004</v>
      </c>
      <c r="V35" s="9">
        <v>0.59873069990916794</v>
      </c>
      <c r="W35" s="9">
        <v>1.0753950629678837</v>
      </c>
      <c r="X35" s="9">
        <v>0</v>
      </c>
      <c r="Y35" s="14">
        <v>0</v>
      </c>
      <c r="Z35" s="9">
        <f t="shared" si="0"/>
        <v>1.0753950629678837</v>
      </c>
      <c r="AA35" s="35"/>
      <c r="AC35" s="3">
        <v>66.796827153012714</v>
      </c>
      <c r="AD35" s="36" t="s">
        <v>120</v>
      </c>
      <c r="AE35" s="3">
        <v>23.160577980118561</v>
      </c>
      <c r="AF35" s="36" t="s">
        <v>120</v>
      </c>
      <c r="AG35" s="69"/>
      <c r="AH35" s="69"/>
    </row>
    <row r="36" spans="1:34" x14ac:dyDescent="0.25">
      <c r="A36" s="33">
        <v>161</v>
      </c>
      <c r="B36" s="24"/>
      <c r="C36" s="25"/>
      <c r="E36" s="22"/>
      <c r="F36" s="22"/>
      <c r="G36" s="22"/>
      <c r="H36" s="22"/>
      <c r="I36" s="22"/>
      <c r="J36" s="22"/>
      <c r="K36" s="22"/>
      <c r="L36" s="23"/>
      <c r="M36" s="25"/>
      <c r="N36" s="4">
        <v>275</v>
      </c>
      <c r="O36" s="45">
        <v>7.0000000000000007E-2</v>
      </c>
      <c r="P36" s="34"/>
      <c r="Q36" s="72"/>
      <c r="R36" s="22"/>
      <c r="S36" s="23"/>
      <c r="T36" s="41">
        <v>7.913029670715332</v>
      </c>
      <c r="U36" s="9">
        <v>0.24277000000000004</v>
      </c>
      <c r="V36" s="9">
        <v>0.60739874106188618</v>
      </c>
      <c r="W36" s="9">
        <v>1.1668410513948215</v>
      </c>
      <c r="X36" s="9">
        <v>0</v>
      </c>
      <c r="Y36" s="14">
        <v>0</v>
      </c>
      <c r="Z36" s="9">
        <f t="shared" si="0"/>
        <v>1.1668410513948215</v>
      </c>
      <c r="AA36" s="35"/>
      <c r="AC36" s="3">
        <v>67.96366820440754</v>
      </c>
      <c r="AD36" s="36" t="s">
        <v>120</v>
      </c>
      <c r="AE36" s="3">
        <v>24.327419031513383</v>
      </c>
      <c r="AF36" s="36" t="s">
        <v>120</v>
      </c>
      <c r="AG36" s="69"/>
      <c r="AH36" s="69"/>
    </row>
    <row r="37" spans="1:34" x14ac:dyDescent="0.25">
      <c r="A37" s="33">
        <v>162</v>
      </c>
      <c r="B37" s="20">
        <v>37</v>
      </c>
      <c r="C37" s="21">
        <v>6</v>
      </c>
      <c r="E37" s="22"/>
      <c r="F37" s="22"/>
      <c r="G37" s="22"/>
      <c r="H37" s="22"/>
      <c r="I37" s="22"/>
      <c r="J37" s="22"/>
      <c r="K37" s="22"/>
      <c r="L37" s="22"/>
      <c r="M37" s="75" t="s">
        <v>98</v>
      </c>
      <c r="N37" s="4">
        <v>290</v>
      </c>
      <c r="O37" s="5">
        <v>0.08</v>
      </c>
      <c r="P37" s="34"/>
      <c r="Q37" s="79">
        <v>26</v>
      </c>
      <c r="R37" s="22"/>
      <c r="S37" s="22"/>
      <c r="T37" s="26">
        <v>5.2009406089782715</v>
      </c>
      <c r="U37" s="9">
        <v>0.25388000000000005</v>
      </c>
      <c r="V37" s="9">
        <v>0.60915386306580421</v>
      </c>
      <c r="W37" s="9">
        <v>0.80433577737024831</v>
      </c>
      <c r="X37" s="9">
        <v>4.3966048316080233</v>
      </c>
      <c r="Y37" s="14">
        <v>0</v>
      </c>
      <c r="Z37" s="9">
        <f t="shared" si="0"/>
        <v>5.2009406089782715</v>
      </c>
      <c r="AA37" s="35"/>
      <c r="AC37" s="3">
        <v>36.140274366030226</v>
      </c>
      <c r="AD37" s="36" t="s">
        <v>120</v>
      </c>
      <c r="AE37" s="3">
        <v>0</v>
      </c>
      <c r="AF37" s="36" t="s">
        <v>120</v>
      </c>
      <c r="AG37" s="69"/>
      <c r="AH37" s="69"/>
    </row>
    <row r="38" spans="1:34" x14ac:dyDescent="0.25">
      <c r="A38" s="33">
        <v>163</v>
      </c>
      <c r="B38" s="20">
        <v>27</v>
      </c>
      <c r="C38" s="25"/>
      <c r="E38" s="22"/>
      <c r="F38" s="22"/>
      <c r="G38" s="22"/>
      <c r="H38" s="22"/>
      <c r="I38" s="22"/>
      <c r="J38" s="22"/>
      <c r="K38" s="22"/>
      <c r="L38" s="24"/>
      <c r="M38" s="25"/>
      <c r="N38" s="4">
        <v>305</v>
      </c>
      <c r="O38" s="5">
        <v>0.08</v>
      </c>
      <c r="P38" s="34"/>
      <c r="Q38" s="72"/>
      <c r="R38" s="22"/>
      <c r="S38" s="24"/>
      <c r="T38" s="42">
        <v>6.2227706909179687</v>
      </c>
      <c r="U38" s="9">
        <v>0.25388000000000005</v>
      </c>
      <c r="V38" s="9">
        <v>1</v>
      </c>
      <c r="W38" s="9">
        <v>1.5798370230102543</v>
      </c>
      <c r="X38" s="9">
        <v>4.6429336679077142</v>
      </c>
      <c r="Y38" s="14">
        <v>0</v>
      </c>
      <c r="Z38" s="9">
        <f t="shared" si="0"/>
        <v>6.2227706909179687</v>
      </c>
      <c r="AA38" s="35"/>
      <c r="AC38" s="3">
        <v>15.363045056948195</v>
      </c>
      <c r="AD38" s="36" t="s">
        <v>120</v>
      </c>
      <c r="AE38" s="3">
        <v>0</v>
      </c>
      <c r="AF38" s="36" t="s">
        <v>120</v>
      </c>
      <c r="AG38" s="69"/>
      <c r="AH38" s="69"/>
    </row>
    <row r="39" spans="1:34" x14ac:dyDescent="0.25">
      <c r="A39" s="33">
        <v>164</v>
      </c>
      <c r="B39" s="20">
        <v>7</v>
      </c>
      <c r="C39" s="25"/>
      <c r="E39" s="22"/>
      <c r="F39" s="22"/>
      <c r="G39" s="22"/>
      <c r="H39" s="22"/>
      <c r="I39" s="22"/>
      <c r="J39" s="22"/>
      <c r="K39" s="22"/>
      <c r="L39" s="22"/>
      <c r="M39" s="25"/>
      <c r="N39" s="4">
        <v>320</v>
      </c>
      <c r="O39" s="5">
        <v>0.09</v>
      </c>
      <c r="P39" s="34"/>
      <c r="Q39" s="72"/>
      <c r="R39" s="22"/>
      <c r="S39" s="22"/>
      <c r="T39" s="26">
        <v>2.5143368244171143</v>
      </c>
      <c r="U39" s="9">
        <v>0.26499</v>
      </c>
      <c r="V39" s="9">
        <v>1</v>
      </c>
      <c r="W39" s="9">
        <v>0.66627411510229106</v>
      </c>
      <c r="X39" s="9">
        <v>1.8480627093148232</v>
      </c>
      <c r="Y39" s="14">
        <v>0</v>
      </c>
      <c r="Z39" s="9">
        <f t="shared" si="0"/>
        <v>2.5143368244171143</v>
      </c>
      <c r="AA39" s="35"/>
      <c r="AC39" s="3">
        <v>11.011948213457597</v>
      </c>
      <c r="AD39" s="36" t="s">
        <v>120</v>
      </c>
      <c r="AE39" s="3">
        <v>0</v>
      </c>
      <c r="AF39" s="36" t="s">
        <v>120</v>
      </c>
      <c r="AG39" s="69"/>
      <c r="AH39" s="69"/>
    </row>
    <row r="40" spans="1:34" x14ac:dyDescent="0.25">
      <c r="A40" s="33">
        <v>165</v>
      </c>
      <c r="B40" s="24"/>
      <c r="C40" s="25"/>
      <c r="E40" s="22"/>
      <c r="F40" s="22"/>
      <c r="G40" s="22"/>
      <c r="H40" s="22"/>
      <c r="I40" s="22"/>
      <c r="J40" s="22"/>
      <c r="K40" s="22"/>
      <c r="L40" s="22"/>
      <c r="M40" s="37"/>
      <c r="N40" s="4">
        <v>335</v>
      </c>
      <c r="O40" s="5">
        <v>0.09</v>
      </c>
      <c r="P40" s="34"/>
      <c r="Q40" s="72"/>
      <c r="R40" s="22"/>
      <c r="S40" s="22"/>
      <c r="T40" s="26">
        <v>4.6075625419616699</v>
      </c>
      <c r="U40" s="9">
        <v>0.26499</v>
      </c>
      <c r="V40" s="9">
        <v>1</v>
      </c>
      <c r="W40" s="9">
        <v>1.2209579979944229</v>
      </c>
      <c r="X40" s="9">
        <v>3.386604543967247</v>
      </c>
      <c r="Y40" s="14">
        <v>0</v>
      </c>
      <c r="Z40" s="9">
        <f t="shared" si="0"/>
        <v>4.6075625419616699</v>
      </c>
      <c r="AA40" s="35"/>
      <c r="AC40" s="3">
        <v>12.23290621145202</v>
      </c>
      <c r="AD40" s="36" t="s">
        <v>120</v>
      </c>
      <c r="AE40" s="3">
        <v>1.2209579979944229</v>
      </c>
      <c r="AF40" s="36" t="s">
        <v>120</v>
      </c>
      <c r="AG40" s="69"/>
      <c r="AH40" s="69"/>
    </row>
    <row r="41" spans="1:34" x14ac:dyDescent="0.25">
      <c r="A41" s="33">
        <v>166</v>
      </c>
      <c r="B41" s="24"/>
      <c r="C41" s="25"/>
      <c r="E41" s="26">
        <v>17.95</v>
      </c>
      <c r="F41" s="26">
        <v>19.841749010913077</v>
      </c>
      <c r="G41" s="26">
        <v>20.410317617318398</v>
      </c>
      <c r="H41" s="26">
        <v>19.3547740449564</v>
      </c>
      <c r="I41" s="26">
        <v>21.870035080725049</v>
      </c>
      <c r="J41" s="26">
        <v>23.904298339376755</v>
      </c>
      <c r="K41" s="26">
        <v>25.618026813564974</v>
      </c>
      <c r="L41" s="22"/>
      <c r="M41" s="25"/>
      <c r="N41" s="4">
        <v>350</v>
      </c>
      <c r="O41" s="5">
        <v>0.1</v>
      </c>
      <c r="P41" s="34"/>
      <c r="Q41" s="72"/>
      <c r="R41" s="22"/>
      <c r="S41" s="22"/>
      <c r="T41" s="26">
        <v>7.5340347290039062</v>
      </c>
      <c r="U41" s="9">
        <v>0.27610000000000001</v>
      </c>
      <c r="V41" s="9">
        <v>1</v>
      </c>
      <c r="W41" s="9">
        <v>2.0801469886779786</v>
      </c>
      <c r="X41" s="9">
        <v>2.7236273407694465</v>
      </c>
      <c r="Y41" s="14">
        <v>0</v>
      </c>
      <c r="Z41" s="9">
        <f t="shared" si="0"/>
        <v>4.8037743294474247</v>
      </c>
      <c r="AA41" s="35"/>
      <c r="AC41" s="3">
        <v>14.31305320013</v>
      </c>
      <c r="AD41" s="26">
        <v>21.216569766876972</v>
      </c>
      <c r="AE41" s="3">
        <v>3.3011049866724016</v>
      </c>
      <c r="AF41" s="26">
        <v>13.557490674865699</v>
      </c>
      <c r="AG41" s="69"/>
      <c r="AH41" s="69"/>
    </row>
    <row r="42" spans="1:34" x14ac:dyDescent="0.25">
      <c r="A42" s="33">
        <v>167</v>
      </c>
      <c r="B42" s="24"/>
      <c r="C42" s="25"/>
      <c r="E42" s="22"/>
      <c r="F42" s="22"/>
      <c r="G42" s="22"/>
      <c r="H42" s="22"/>
      <c r="I42" s="22"/>
      <c r="J42" s="22"/>
      <c r="K42" s="22"/>
      <c r="L42" s="22"/>
      <c r="M42" s="75" t="s">
        <v>98</v>
      </c>
      <c r="N42" s="4">
        <v>365</v>
      </c>
      <c r="O42" s="5">
        <v>0.11</v>
      </c>
      <c r="P42" s="34"/>
      <c r="Q42" s="79">
        <v>24</v>
      </c>
      <c r="R42" s="22"/>
      <c r="S42" s="22"/>
      <c r="T42" s="26">
        <v>8.8042802810668945</v>
      </c>
      <c r="U42" s="9">
        <v>0.28721000000000002</v>
      </c>
      <c r="V42" s="9">
        <v>1</v>
      </c>
      <c r="W42" s="9">
        <v>2.5286773395252231</v>
      </c>
      <c r="X42" s="9">
        <v>0</v>
      </c>
      <c r="Y42" s="14">
        <v>0</v>
      </c>
      <c r="Z42" s="9">
        <f t="shared" si="0"/>
        <v>2.5286773395252231</v>
      </c>
      <c r="AA42" s="35"/>
      <c r="AC42" s="3">
        <v>16.841730539655224</v>
      </c>
      <c r="AD42" s="36" t="s">
        <v>120</v>
      </c>
      <c r="AE42" s="3">
        <v>5.8297823261976252</v>
      </c>
      <c r="AF42" s="36" t="s">
        <v>120</v>
      </c>
      <c r="AG42" s="69"/>
      <c r="AH42" s="69"/>
    </row>
    <row r="43" spans="1:34" x14ac:dyDescent="0.25">
      <c r="A43" s="33">
        <v>168</v>
      </c>
      <c r="B43" s="24"/>
      <c r="C43" s="25"/>
      <c r="E43" s="22"/>
      <c r="F43" s="22"/>
      <c r="G43" s="22"/>
      <c r="H43" s="22"/>
      <c r="I43" s="22"/>
      <c r="J43" s="22"/>
      <c r="K43" s="22"/>
      <c r="L43" s="22"/>
      <c r="M43" s="38"/>
      <c r="N43" s="4">
        <v>380</v>
      </c>
      <c r="O43" s="5">
        <v>0.12</v>
      </c>
      <c r="P43" s="31">
        <v>0.24500019901274367</v>
      </c>
      <c r="Q43" s="72"/>
      <c r="R43" s="22"/>
      <c r="S43" s="22"/>
      <c r="T43" s="26">
        <v>10.320115089416504</v>
      </c>
      <c r="U43" s="9">
        <v>0.29832000000000003</v>
      </c>
      <c r="V43" s="9">
        <v>1</v>
      </c>
      <c r="W43" s="9">
        <v>3.0786967334747319</v>
      </c>
      <c r="X43" s="9">
        <v>0</v>
      </c>
      <c r="Y43" s="14">
        <v>0</v>
      </c>
      <c r="Z43" s="9">
        <f t="shared" si="0"/>
        <v>3.0786967334747319</v>
      </c>
      <c r="AA43" s="35"/>
      <c r="AC43" s="3">
        <v>19.920427273129956</v>
      </c>
      <c r="AD43" s="36" t="s">
        <v>120</v>
      </c>
      <c r="AE43" s="3">
        <v>8.9084790596723575</v>
      </c>
      <c r="AF43" s="36" t="s">
        <v>120</v>
      </c>
      <c r="AG43" s="69"/>
      <c r="AH43" s="69"/>
    </row>
    <row r="44" spans="1:34" x14ac:dyDescent="0.25">
      <c r="A44" s="33">
        <v>169</v>
      </c>
      <c r="B44" s="24"/>
      <c r="C44" s="25"/>
      <c r="E44" s="22"/>
      <c r="F44" s="22"/>
      <c r="G44" s="22"/>
      <c r="H44" s="22"/>
      <c r="I44" s="22"/>
      <c r="J44" s="22"/>
      <c r="K44" s="22"/>
      <c r="L44" s="22"/>
      <c r="M44" s="25"/>
      <c r="N44" s="4">
        <v>395</v>
      </c>
      <c r="O44" s="45">
        <v>0.13</v>
      </c>
      <c r="P44" s="34"/>
      <c r="Q44" s="72"/>
      <c r="R44" s="22"/>
      <c r="S44" s="22"/>
      <c r="T44" s="26">
        <v>8.8892860412597656</v>
      </c>
      <c r="U44" s="9">
        <v>0.30943000000000004</v>
      </c>
      <c r="V44" s="9">
        <v>1</v>
      </c>
      <c r="W44" s="9">
        <v>2.7506117797470098</v>
      </c>
      <c r="X44" s="9">
        <v>0</v>
      </c>
      <c r="Y44" s="14">
        <v>0</v>
      </c>
      <c r="Z44" s="9">
        <f t="shared" si="0"/>
        <v>2.7506117797470098</v>
      </c>
      <c r="AA44" s="35"/>
      <c r="AC44" s="3">
        <v>22.671039052876967</v>
      </c>
      <c r="AD44" s="36" t="s">
        <v>120</v>
      </c>
      <c r="AE44" s="3">
        <v>11.659090839419367</v>
      </c>
      <c r="AF44" s="36" t="s">
        <v>120</v>
      </c>
      <c r="AG44" s="69"/>
      <c r="AH44" s="69"/>
    </row>
    <row r="45" spans="1:34" x14ac:dyDescent="0.25">
      <c r="A45" s="33">
        <v>170</v>
      </c>
      <c r="B45" s="24"/>
      <c r="C45" s="25"/>
      <c r="E45" s="22"/>
      <c r="F45" s="22"/>
      <c r="G45" s="22"/>
      <c r="H45" s="22"/>
      <c r="I45" s="22"/>
      <c r="J45" s="22"/>
      <c r="K45" s="22"/>
      <c r="L45" s="22"/>
      <c r="M45" s="25"/>
      <c r="N45" s="4">
        <v>410</v>
      </c>
      <c r="O45" s="5">
        <v>0.14000000000000001</v>
      </c>
      <c r="P45" s="34"/>
      <c r="Q45" s="72"/>
      <c r="R45" s="22"/>
      <c r="S45" s="22"/>
      <c r="T45" s="26">
        <v>8.6676511764526367</v>
      </c>
      <c r="U45" s="9">
        <v>0.29139999999999999</v>
      </c>
      <c r="V45" s="9">
        <v>1</v>
      </c>
      <c r="W45" s="9">
        <v>2.5257535528182982</v>
      </c>
      <c r="X45" s="9">
        <v>0</v>
      </c>
      <c r="Y45" s="14">
        <v>0</v>
      </c>
      <c r="Z45" s="9">
        <f t="shared" si="0"/>
        <v>2.5257535528182982</v>
      </c>
      <c r="AA45" s="35"/>
      <c r="AC45" s="3">
        <v>25.196792605695265</v>
      </c>
      <c r="AD45" s="36" t="s">
        <v>120</v>
      </c>
      <c r="AE45" s="3">
        <v>14.184844392237665</v>
      </c>
      <c r="AF45" s="36" t="s">
        <v>120</v>
      </c>
      <c r="AG45" s="69"/>
      <c r="AH45" s="69"/>
    </row>
    <row r="46" spans="1:34" x14ac:dyDescent="0.25">
      <c r="A46" s="33">
        <v>171</v>
      </c>
      <c r="B46" s="24"/>
      <c r="C46" s="25"/>
      <c r="E46" s="22"/>
      <c r="F46" s="22"/>
      <c r="G46" s="22"/>
      <c r="H46" s="22"/>
      <c r="I46" s="22"/>
      <c r="J46" s="22"/>
      <c r="K46" s="22"/>
      <c r="L46" s="22"/>
      <c r="M46" s="25"/>
      <c r="N46" s="4">
        <v>425</v>
      </c>
      <c r="O46" s="5">
        <v>0.15</v>
      </c>
      <c r="P46" s="34"/>
      <c r="Q46" s="72"/>
      <c r="R46" s="22"/>
      <c r="S46" s="22"/>
      <c r="T46" s="26">
        <v>3.9594266414642334</v>
      </c>
      <c r="U46" s="9">
        <v>0.30149999999999999</v>
      </c>
      <c r="V46" s="9">
        <v>1</v>
      </c>
      <c r="W46" s="9">
        <v>1.1937671324014663</v>
      </c>
      <c r="X46" s="9">
        <v>0</v>
      </c>
      <c r="Y46" s="14">
        <v>0</v>
      </c>
      <c r="Z46" s="9">
        <f t="shared" si="0"/>
        <v>1.1937671324014663</v>
      </c>
      <c r="AA46" s="35"/>
      <c r="AC46" s="3">
        <v>26.39055973809673</v>
      </c>
      <c r="AD46" s="36" t="s">
        <v>120</v>
      </c>
      <c r="AE46" s="3">
        <v>15.378611524639132</v>
      </c>
      <c r="AF46" s="36" t="s">
        <v>120</v>
      </c>
      <c r="AG46" s="69"/>
      <c r="AH46" s="69"/>
    </row>
    <row r="47" spans="1:34" x14ac:dyDescent="0.25">
      <c r="A47" s="33">
        <v>172</v>
      </c>
      <c r="B47" s="24"/>
      <c r="C47" s="25"/>
      <c r="E47" s="26">
        <v>15.4</v>
      </c>
      <c r="F47" s="26">
        <v>18.508294287305201</v>
      </c>
      <c r="G47" s="26">
        <v>18.80636367561965</v>
      </c>
      <c r="H47" s="26">
        <v>17.793062703896922</v>
      </c>
      <c r="I47" s="26">
        <v>20.095799869117826</v>
      </c>
      <c r="J47" s="26">
        <v>21.950554343057206</v>
      </c>
      <c r="K47" s="26">
        <v>25.351698714588558</v>
      </c>
      <c r="L47" s="22"/>
      <c r="M47" s="37"/>
      <c r="N47" s="4">
        <v>440</v>
      </c>
      <c r="O47" s="5">
        <v>0.16</v>
      </c>
      <c r="P47" s="34"/>
      <c r="Q47" s="72"/>
      <c r="R47" s="22"/>
      <c r="S47" s="22"/>
      <c r="T47" s="26">
        <v>7.7142462730407715</v>
      </c>
      <c r="U47" s="9">
        <v>0.31159999999999999</v>
      </c>
      <c r="V47" s="9">
        <v>1</v>
      </c>
      <c r="W47" s="9">
        <v>2.4037591386795043</v>
      </c>
      <c r="X47" s="9">
        <v>0</v>
      </c>
      <c r="Y47" s="14">
        <v>0</v>
      </c>
      <c r="Z47" s="9">
        <f t="shared" si="0"/>
        <v>2.4037591386795043</v>
      </c>
      <c r="AA47" s="35"/>
      <c r="AC47" s="3">
        <v>28.794318876776234</v>
      </c>
      <c r="AD47" s="26">
        <v>38.538929785975277</v>
      </c>
      <c r="AE47" s="3">
        <v>17.782370663318638</v>
      </c>
      <c r="AF47" s="26">
        <v>23.097880177018105</v>
      </c>
      <c r="AG47" s="69"/>
      <c r="AH47" s="69"/>
    </row>
    <row r="48" spans="1:34" x14ac:dyDescent="0.25">
      <c r="A48" s="33">
        <v>173</v>
      </c>
      <c r="B48" s="24"/>
      <c r="C48" s="25"/>
      <c r="E48" s="22"/>
      <c r="F48" s="22"/>
      <c r="G48" s="22"/>
      <c r="H48" s="22"/>
      <c r="I48" s="22"/>
      <c r="J48" s="22"/>
      <c r="K48" s="22"/>
      <c r="L48" s="22"/>
      <c r="M48" s="75" t="s">
        <v>99</v>
      </c>
      <c r="N48" s="4">
        <v>455</v>
      </c>
      <c r="O48" s="45">
        <v>0.18</v>
      </c>
      <c r="P48" s="34"/>
      <c r="Q48" s="79">
        <v>41</v>
      </c>
      <c r="R48" s="22"/>
      <c r="S48" s="22"/>
      <c r="T48" s="26">
        <v>8.2919549942016602</v>
      </c>
      <c r="U48" s="9">
        <v>0.33179999999999998</v>
      </c>
      <c r="V48" s="9">
        <v>1</v>
      </c>
      <c r="W48" s="9">
        <v>2.7512706670761107</v>
      </c>
      <c r="X48" s="9">
        <v>0</v>
      </c>
      <c r="Y48" s="14">
        <v>0</v>
      </c>
      <c r="Z48" s="9">
        <f t="shared" si="0"/>
        <v>2.7512706670761107</v>
      </c>
      <c r="AA48" s="35"/>
      <c r="AC48" s="3">
        <v>31.545589543852344</v>
      </c>
      <c r="AD48" s="36" t="s">
        <v>120</v>
      </c>
      <c r="AE48" s="3">
        <v>20.939160624419138</v>
      </c>
      <c r="AF48" s="36" t="s">
        <v>120</v>
      </c>
      <c r="AG48" s="69"/>
      <c r="AH48" s="69"/>
    </row>
    <row r="49" spans="1:34" x14ac:dyDescent="0.25">
      <c r="A49" s="33">
        <v>174</v>
      </c>
      <c r="B49" s="24"/>
      <c r="C49" s="21">
        <v>21.5</v>
      </c>
      <c r="E49" s="22"/>
      <c r="F49" s="22"/>
      <c r="G49" s="22"/>
      <c r="H49" s="22"/>
      <c r="I49" s="22"/>
      <c r="J49" s="22"/>
      <c r="K49" s="22"/>
      <c r="L49" s="22"/>
      <c r="M49" s="38"/>
      <c r="N49" s="4">
        <v>470</v>
      </c>
      <c r="O49" s="5">
        <v>0.2</v>
      </c>
      <c r="P49" s="34"/>
      <c r="Q49" s="72"/>
      <c r="R49" s="26">
        <v>22.4</v>
      </c>
      <c r="S49" s="22"/>
      <c r="T49" s="26">
        <v>7.8289690017700195</v>
      </c>
      <c r="U49" s="9">
        <v>0.35199999999999998</v>
      </c>
      <c r="V49" s="9">
        <v>1</v>
      </c>
      <c r="W49" s="9">
        <v>2.7557970886230465</v>
      </c>
      <c r="X49" s="9">
        <v>2.5365641614865346</v>
      </c>
      <c r="Y49" s="14">
        <v>0</v>
      </c>
      <c r="Z49" s="9">
        <f t="shared" si="0"/>
        <v>5.2923612501095807</v>
      </c>
      <c r="AA49" s="35"/>
      <c r="AC49" s="3">
        <v>15.337950793961927</v>
      </c>
      <c r="AD49" s="36" t="s">
        <v>120</v>
      </c>
      <c r="AE49" s="3">
        <v>5.1370411685531101</v>
      </c>
      <c r="AF49" s="36" t="s">
        <v>120</v>
      </c>
      <c r="AG49" s="69"/>
      <c r="AH49" s="69"/>
    </row>
    <row r="50" spans="1:34" x14ac:dyDescent="0.25">
      <c r="A50" s="33">
        <v>175</v>
      </c>
      <c r="B50" s="24"/>
      <c r="C50" s="25"/>
      <c r="E50" s="22"/>
      <c r="F50" s="22"/>
      <c r="G50" s="22"/>
      <c r="H50" s="22"/>
      <c r="I50" s="22"/>
      <c r="J50" s="22"/>
      <c r="K50" s="22"/>
      <c r="L50" s="22"/>
      <c r="M50" s="74"/>
      <c r="N50" s="4">
        <v>485</v>
      </c>
      <c r="O50" s="5">
        <v>0.21</v>
      </c>
      <c r="P50" s="31">
        <v>0.49390617285864186</v>
      </c>
      <c r="Q50" s="79">
        <v>44</v>
      </c>
      <c r="R50" s="22"/>
      <c r="S50" s="22"/>
      <c r="T50" s="26">
        <v>8.243769645690918</v>
      </c>
      <c r="U50" s="9">
        <v>0.36209999999999998</v>
      </c>
      <c r="V50" s="9">
        <v>1</v>
      </c>
      <c r="W50" s="9">
        <v>2.9850689887046813</v>
      </c>
      <c r="X50" s="9">
        <v>0</v>
      </c>
      <c r="Y50" s="14">
        <v>0</v>
      </c>
      <c r="Z50" s="9">
        <f t="shared" si="0"/>
        <v>2.9850689887046813</v>
      </c>
      <c r="AA50" s="35"/>
      <c r="AC50" s="3">
        <v>18.323019782666609</v>
      </c>
      <c r="AD50" s="36" t="s">
        <v>120</v>
      </c>
      <c r="AE50" s="3">
        <v>8.5276294512821824</v>
      </c>
      <c r="AF50" s="36" t="s">
        <v>120</v>
      </c>
      <c r="AG50" s="69"/>
      <c r="AH50" s="69"/>
    </row>
    <row r="51" spans="1:34" x14ac:dyDescent="0.25">
      <c r="A51" s="33">
        <v>176</v>
      </c>
      <c r="B51" s="24"/>
      <c r="C51" s="25"/>
      <c r="E51" s="26">
        <v>16.524999999999999</v>
      </c>
      <c r="F51" s="26">
        <v>19.615801251570851</v>
      </c>
      <c r="G51" s="26">
        <v>19.156321535047823</v>
      </c>
      <c r="H51" s="26">
        <v>17.1556967104721</v>
      </c>
      <c r="I51" s="26">
        <v>19.588448773887997</v>
      </c>
      <c r="J51" s="26">
        <v>21.748158873046279</v>
      </c>
      <c r="K51" s="26">
        <v>25.752963575811023</v>
      </c>
      <c r="L51" s="22"/>
      <c r="M51" s="74"/>
      <c r="N51" s="4">
        <v>500</v>
      </c>
      <c r="O51" s="45">
        <v>0.23</v>
      </c>
      <c r="P51" s="34"/>
      <c r="Q51" s="72"/>
      <c r="R51" s="22"/>
      <c r="S51" s="22"/>
      <c r="T51" s="26">
        <v>9.8787403106689453</v>
      </c>
      <c r="U51" s="9">
        <v>0.38229999999999997</v>
      </c>
      <c r="V51" s="9">
        <v>1</v>
      </c>
      <c r="W51" s="9">
        <v>3.7766424207687375</v>
      </c>
      <c r="X51" s="9">
        <v>0</v>
      </c>
      <c r="Y51" s="14">
        <v>0</v>
      </c>
      <c r="Z51" s="9">
        <f t="shared" si="0"/>
        <v>3.7766424207687375</v>
      </c>
      <c r="AA51" s="35"/>
      <c r="AC51" s="3">
        <v>22.099662203435347</v>
      </c>
      <c r="AD51" s="26">
        <v>34.391133295168281</v>
      </c>
      <c r="AE51" s="3">
        <v>12.709791166075311</v>
      </c>
      <c r="AF51" s="26">
        <v>19.603331340692442</v>
      </c>
      <c r="AG51" s="69"/>
      <c r="AH51" s="69"/>
    </row>
    <row r="52" spans="1:34" x14ac:dyDescent="0.25">
      <c r="A52" s="33">
        <v>177</v>
      </c>
      <c r="B52" s="20">
        <v>4</v>
      </c>
      <c r="C52" s="25"/>
      <c r="E52" s="22"/>
      <c r="F52" s="22"/>
      <c r="G52" s="22"/>
      <c r="H52" s="22"/>
      <c r="I52" s="22"/>
      <c r="J52" s="22"/>
      <c r="K52" s="22"/>
      <c r="L52" s="22"/>
      <c r="M52" s="16"/>
      <c r="N52" s="4">
        <v>520</v>
      </c>
      <c r="O52" s="5">
        <v>0.26</v>
      </c>
      <c r="P52" s="34"/>
      <c r="Q52" s="72"/>
      <c r="R52" s="22"/>
      <c r="S52" s="22"/>
      <c r="T52" s="26">
        <v>6.2118163108825684</v>
      </c>
      <c r="U52" s="9">
        <v>0.41259999999999997</v>
      </c>
      <c r="V52" s="9">
        <v>1</v>
      </c>
      <c r="W52" s="9">
        <v>2.5629954098701475</v>
      </c>
      <c r="X52" s="9">
        <v>2.2199999999999998</v>
      </c>
      <c r="Y52" s="14">
        <v>0</v>
      </c>
      <c r="Z52" s="9">
        <f t="shared" si="0"/>
        <v>4.7829954098701473</v>
      </c>
      <c r="AA52" s="35"/>
      <c r="AC52" s="3">
        <v>22.882657613305494</v>
      </c>
      <c r="AD52" s="36" t="s">
        <v>120</v>
      </c>
      <c r="AE52" s="3">
        <v>14.033478967977979</v>
      </c>
      <c r="AF52" s="36" t="s">
        <v>120</v>
      </c>
      <c r="AG52" s="69"/>
      <c r="AH52" s="69"/>
    </row>
    <row r="53" spans="1:34" x14ac:dyDescent="0.25">
      <c r="A53" s="33">
        <v>178</v>
      </c>
      <c r="B53" s="24"/>
      <c r="C53" s="25"/>
      <c r="E53" s="22"/>
      <c r="F53" s="22"/>
      <c r="G53" s="22"/>
      <c r="H53" s="22"/>
      <c r="I53" s="22"/>
      <c r="J53" s="22"/>
      <c r="K53" s="22"/>
      <c r="L53" s="22"/>
      <c r="M53" s="74"/>
      <c r="N53" s="4">
        <v>540</v>
      </c>
      <c r="O53" s="5">
        <v>0.28999999999999998</v>
      </c>
      <c r="P53" s="34"/>
      <c r="Q53" s="72"/>
      <c r="R53" s="22"/>
      <c r="S53" s="22"/>
      <c r="T53" s="26">
        <v>7.0870919227600098</v>
      </c>
      <c r="U53" s="9">
        <v>0.44289999999999996</v>
      </c>
      <c r="V53" s="9">
        <v>1</v>
      </c>
      <c r="W53" s="9">
        <v>3.1388730125904081</v>
      </c>
      <c r="X53" s="9">
        <v>0</v>
      </c>
      <c r="Y53" s="14">
        <v>0</v>
      </c>
      <c r="Z53" s="9">
        <f t="shared" si="0"/>
        <v>3.1388730125904081</v>
      </c>
      <c r="AA53" s="35"/>
      <c r="AC53" s="3">
        <v>26.021530625895902</v>
      </c>
      <c r="AD53" s="36" t="s">
        <v>120</v>
      </c>
      <c r="AE53" s="3">
        <v>17.713044372600905</v>
      </c>
      <c r="AF53" s="36" t="s">
        <v>120</v>
      </c>
      <c r="AG53" s="69"/>
      <c r="AH53" s="69"/>
    </row>
    <row r="54" spans="1:34" x14ac:dyDescent="0.25">
      <c r="A54" s="33">
        <v>179</v>
      </c>
      <c r="B54" s="24"/>
      <c r="C54" s="25"/>
      <c r="E54" s="22"/>
      <c r="F54" s="22"/>
      <c r="G54" s="22"/>
      <c r="H54" s="22"/>
      <c r="I54" s="22"/>
      <c r="J54" s="22"/>
      <c r="K54" s="22"/>
      <c r="L54" s="22"/>
      <c r="M54" s="29" t="s">
        <v>100</v>
      </c>
      <c r="N54" s="4">
        <v>560</v>
      </c>
      <c r="O54" s="45">
        <v>0.32</v>
      </c>
      <c r="P54" s="34"/>
      <c r="Q54" s="79">
        <v>58</v>
      </c>
      <c r="R54" s="22"/>
      <c r="S54" s="22"/>
      <c r="T54" s="26">
        <v>7.6833305358886719</v>
      </c>
      <c r="U54" s="9">
        <v>0.47319999999999995</v>
      </c>
      <c r="V54" s="9">
        <v>1</v>
      </c>
      <c r="W54" s="9">
        <v>3.6357520095825193</v>
      </c>
      <c r="X54" s="9">
        <v>0</v>
      </c>
      <c r="Y54" s="14">
        <v>0</v>
      </c>
      <c r="Z54" s="9">
        <f t="shared" si="0"/>
        <v>3.6357520095825193</v>
      </c>
      <c r="AA54" s="35"/>
      <c r="AC54" s="3">
        <v>29.65728263547842</v>
      </c>
      <c r="AD54" s="36" t="s">
        <v>120</v>
      </c>
      <c r="AE54" s="3">
        <v>21.889488774215941</v>
      </c>
      <c r="AF54" s="36" t="s">
        <v>120</v>
      </c>
      <c r="AG54" s="69"/>
      <c r="AH54" s="69"/>
    </row>
    <row r="55" spans="1:34" x14ac:dyDescent="0.25">
      <c r="A55" s="33">
        <v>180</v>
      </c>
      <c r="B55" s="24"/>
      <c r="C55" s="21">
        <v>21.1</v>
      </c>
      <c r="E55" s="22"/>
      <c r="F55" s="22"/>
      <c r="G55" s="22"/>
      <c r="H55" s="22"/>
      <c r="I55" s="22"/>
      <c r="J55" s="22"/>
      <c r="K55" s="22"/>
      <c r="L55" s="22"/>
      <c r="M55" s="74"/>
      <c r="N55" s="4">
        <v>580</v>
      </c>
      <c r="O55" s="5">
        <v>0.35</v>
      </c>
      <c r="P55" s="34"/>
      <c r="Q55" s="72"/>
      <c r="R55" s="22"/>
      <c r="S55" s="22"/>
      <c r="T55" s="26">
        <v>9.1341152191162109</v>
      </c>
      <c r="U55" s="9">
        <v>0.50349999999999995</v>
      </c>
      <c r="V55" s="9">
        <v>1</v>
      </c>
      <c r="W55" s="9">
        <v>4.5990270128250117</v>
      </c>
      <c r="X55" s="9">
        <v>1.8420631340140545</v>
      </c>
      <c r="Y55" s="14">
        <v>0</v>
      </c>
      <c r="Z55" s="9">
        <f t="shared" si="0"/>
        <v>6.4410901468390662</v>
      </c>
      <c r="AA55" s="35"/>
      <c r="AC55" s="3">
        <v>14.998372782317482</v>
      </c>
      <c r="AD55" s="36" t="s">
        <v>120</v>
      </c>
      <c r="AE55" s="3">
        <v>7.7712713130875262</v>
      </c>
      <c r="AF55" s="36" t="s">
        <v>120</v>
      </c>
      <c r="AG55" s="69"/>
      <c r="AH55" s="69"/>
    </row>
    <row r="56" spans="1:34" x14ac:dyDescent="0.25">
      <c r="A56" s="33">
        <v>181</v>
      </c>
      <c r="B56" s="24"/>
      <c r="C56" s="25"/>
      <c r="E56" s="22"/>
      <c r="F56" s="22"/>
      <c r="G56" s="22"/>
      <c r="H56" s="22"/>
      <c r="I56" s="22"/>
      <c r="J56" s="22"/>
      <c r="K56" s="22"/>
      <c r="L56" s="22"/>
      <c r="M56" s="38"/>
      <c r="N56" s="4">
        <v>600</v>
      </c>
      <c r="O56" s="5">
        <v>0.38</v>
      </c>
      <c r="P56" s="34"/>
      <c r="Q56" s="72"/>
      <c r="R56" s="22"/>
      <c r="S56" s="22"/>
      <c r="T56" s="26">
        <v>11.577915191650391</v>
      </c>
      <c r="U56" s="9">
        <v>0.53380000000000005</v>
      </c>
      <c r="V56" s="9">
        <v>1</v>
      </c>
      <c r="W56" s="9">
        <v>6.1802911293029794</v>
      </c>
      <c r="X56" s="9">
        <v>0</v>
      </c>
      <c r="Y56" s="14">
        <v>0</v>
      </c>
      <c r="Z56" s="9">
        <f t="shared" si="0"/>
        <v>6.1802911293029794</v>
      </c>
      <c r="AA56" s="35"/>
      <c r="AC56" s="3">
        <v>21.178663911620461</v>
      </c>
      <c r="AD56" s="36" t="s">
        <v>120</v>
      </c>
      <c r="AE56" s="3">
        <v>14.492254834423026</v>
      </c>
      <c r="AF56" s="36" t="s">
        <v>120</v>
      </c>
      <c r="AG56" s="69"/>
      <c r="AH56" s="69"/>
    </row>
    <row r="57" spans="1:34" x14ac:dyDescent="0.25">
      <c r="A57" s="33">
        <v>182</v>
      </c>
      <c r="B57" s="24"/>
      <c r="C57" s="25"/>
      <c r="E57" s="26">
        <v>15.074999999999999</v>
      </c>
      <c r="F57" s="26">
        <v>19.24343295090825</v>
      </c>
      <c r="G57" s="26">
        <v>18.821992905145375</v>
      </c>
      <c r="H57" s="26">
        <v>17.1771079848006</v>
      </c>
      <c r="I57" s="26">
        <v>19.061757873832697</v>
      </c>
      <c r="J57" s="26">
        <v>21.140043108563479</v>
      </c>
      <c r="K57" s="26">
        <v>24.503330695194499</v>
      </c>
      <c r="L57" s="22"/>
      <c r="M57" s="75" t="s">
        <v>153</v>
      </c>
      <c r="N57" s="4">
        <v>620</v>
      </c>
      <c r="O57" s="5">
        <v>0.41</v>
      </c>
      <c r="P57" s="31">
        <v>1.108642579044417</v>
      </c>
      <c r="Q57" s="79">
        <v>72</v>
      </c>
      <c r="R57" s="22"/>
      <c r="S57" s="22"/>
      <c r="T57" s="26">
        <v>8.1545209884643555</v>
      </c>
      <c r="U57" s="9">
        <v>0.56409999999999993</v>
      </c>
      <c r="V57" s="9">
        <v>1</v>
      </c>
      <c r="W57" s="9">
        <v>4.5999652895927428</v>
      </c>
      <c r="X57" s="9">
        <v>0</v>
      </c>
      <c r="Y57" s="14">
        <v>0</v>
      </c>
      <c r="Z57" s="9">
        <f t="shared" si="0"/>
        <v>4.5999652895927428</v>
      </c>
      <c r="AA57" s="35"/>
      <c r="AC57" s="3">
        <v>25.778629201213203</v>
      </c>
      <c r="AD57" s="26">
        <v>40.195992136184486</v>
      </c>
      <c r="AE57" s="3">
        <v>19.632912516048286</v>
      </c>
      <c r="AF57" s="26">
        <v>27.179934228702763</v>
      </c>
      <c r="AG57" s="69"/>
      <c r="AH57" s="69"/>
    </row>
    <row r="58" spans="1:34" x14ac:dyDescent="0.25">
      <c r="A58" s="33">
        <v>183</v>
      </c>
      <c r="B58" s="24"/>
      <c r="C58" s="25"/>
      <c r="E58" s="22"/>
      <c r="F58" s="22"/>
      <c r="G58" s="22"/>
      <c r="H58" s="22"/>
      <c r="I58" s="22"/>
      <c r="J58" s="22"/>
      <c r="K58" s="22"/>
      <c r="L58" s="22"/>
      <c r="M58" s="74"/>
      <c r="N58" s="4">
        <v>640</v>
      </c>
      <c r="O58" s="45">
        <v>0.44</v>
      </c>
      <c r="P58" s="34"/>
      <c r="Q58" s="72"/>
      <c r="R58" s="22"/>
      <c r="S58" s="22"/>
      <c r="T58" s="26">
        <v>7.2377676963806152</v>
      </c>
      <c r="U58" s="9">
        <v>0.59440000000000004</v>
      </c>
      <c r="V58" s="9">
        <v>1</v>
      </c>
      <c r="W58" s="9">
        <v>4.3021291187286383</v>
      </c>
      <c r="X58" s="9">
        <v>0</v>
      </c>
      <c r="Y58" s="14">
        <v>0</v>
      </c>
      <c r="Z58" s="9">
        <f t="shared" si="0"/>
        <v>4.3021291187286383</v>
      </c>
      <c r="AA58" s="35"/>
      <c r="AC58" s="3">
        <v>30.080758319941843</v>
      </c>
      <c r="AD58" s="36" t="s">
        <v>120</v>
      </c>
      <c r="AE58" s="3">
        <v>24.475734026809441</v>
      </c>
      <c r="AF58" s="36" t="s">
        <v>120</v>
      </c>
      <c r="AG58" s="69"/>
      <c r="AH58" s="69"/>
    </row>
    <row r="59" spans="1:34" x14ac:dyDescent="0.25">
      <c r="A59" s="33">
        <v>184</v>
      </c>
      <c r="B59" s="24"/>
      <c r="C59" s="25"/>
      <c r="E59" s="22"/>
      <c r="F59" s="22"/>
      <c r="G59" s="22"/>
      <c r="H59" s="22"/>
      <c r="I59" s="22"/>
      <c r="J59" s="22"/>
      <c r="K59" s="22"/>
      <c r="L59" s="22"/>
      <c r="M59" s="74"/>
      <c r="N59" s="4">
        <v>660</v>
      </c>
      <c r="O59" s="5">
        <v>0.48</v>
      </c>
      <c r="P59" s="34"/>
      <c r="Q59" s="72"/>
      <c r="R59" s="22"/>
      <c r="S59" s="22"/>
      <c r="T59" s="26">
        <v>8.024632453918457</v>
      </c>
      <c r="U59" s="9">
        <v>0.63480000000000003</v>
      </c>
      <c r="V59" s="9">
        <v>1</v>
      </c>
      <c r="W59" s="9">
        <v>5.0940366817474372</v>
      </c>
      <c r="X59" s="9">
        <v>0</v>
      </c>
      <c r="Y59" s="14">
        <v>0</v>
      </c>
      <c r="Z59" s="9">
        <f t="shared" si="0"/>
        <v>5.0940366817474372</v>
      </c>
      <c r="AA59" s="35"/>
      <c r="AC59" s="3">
        <v>35.174795001689283</v>
      </c>
      <c r="AD59" s="36" t="s">
        <v>120</v>
      </c>
      <c r="AE59" s="3">
        <v>30.110463100589396</v>
      </c>
      <c r="AF59" s="36" t="s">
        <v>120</v>
      </c>
      <c r="AG59" s="69"/>
      <c r="AH59" s="69"/>
    </row>
    <row r="60" spans="1:34" x14ac:dyDescent="0.25">
      <c r="A60" s="33">
        <v>185</v>
      </c>
      <c r="B60" s="20">
        <v>16</v>
      </c>
      <c r="C60" s="25"/>
      <c r="E60" s="22"/>
      <c r="F60" s="22"/>
      <c r="G60" s="22"/>
      <c r="H60" s="22"/>
      <c r="I60" s="22"/>
      <c r="J60" s="22"/>
      <c r="K60" s="22"/>
      <c r="L60" s="22"/>
      <c r="M60" s="74"/>
      <c r="N60" s="4">
        <v>680</v>
      </c>
      <c r="O60" s="5">
        <v>0.53</v>
      </c>
      <c r="P60" s="34"/>
      <c r="Q60" s="72"/>
      <c r="R60" s="22"/>
      <c r="S60" s="22"/>
      <c r="T60" s="26">
        <v>5.3283205032348633</v>
      </c>
      <c r="U60" s="9">
        <v>0.68530000000000002</v>
      </c>
      <c r="V60" s="9">
        <v>1</v>
      </c>
      <c r="W60" s="9">
        <v>3.6514980408668518</v>
      </c>
      <c r="X60" s="9">
        <v>1.6768224623680115</v>
      </c>
      <c r="Y60" s="14">
        <v>0</v>
      </c>
      <c r="Z60" s="9">
        <f t="shared" si="0"/>
        <v>5.3283205032348633</v>
      </c>
      <c r="AA60" s="35"/>
      <c r="AC60" s="3">
        <v>27.056293042556138</v>
      </c>
      <c r="AD60" s="36" t="s">
        <v>120</v>
      </c>
      <c r="AE60" s="3">
        <v>22.532653533488766</v>
      </c>
      <c r="AF60" s="36" t="s">
        <v>120</v>
      </c>
      <c r="AG60" s="69"/>
      <c r="AH60" s="69"/>
    </row>
    <row r="61" spans="1:34" x14ac:dyDescent="0.25">
      <c r="A61" s="33">
        <v>186</v>
      </c>
      <c r="B61" s="24"/>
      <c r="C61" s="25"/>
      <c r="E61" s="22"/>
      <c r="F61" s="22"/>
      <c r="G61" s="22"/>
      <c r="H61" s="22"/>
      <c r="I61" s="22"/>
      <c r="J61" s="22"/>
      <c r="K61" s="22"/>
      <c r="L61" s="22"/>
      <c r="M61" s="38"/>
      <c r="N61" s="4">
        <v>700</v>
      </c>
      <c r="O61" s="5">
        <v>0.59</v>
      </c>
      <c r="P61" s="34"/>
      <c r="Q61" s="72"/>
      <c r="R61" s="22"/>
      <c r="S61" s="22"/>
      <c r="T61" s="26">
        <v>6.4420576095581055</v>
      </c>
      <c r="U61" s="9">
        <v>0.74590000000000001</v>
      </c>
      <c r="V61" s="9">
        <v>1</v>
      </c>
      <c r="W61" s="9">
        <v>4.8051307709693907</v>
      </c>
      <c r="X61" s="9">
        <v>1.6369268385887148</v>
      </c>
      <c r="Y61" s="14">
        <v>0</v>
      </c>
      <c r="Z61" s="9">
        <f t="shared" si="0"/>
        <v>6.4420576095581055</v>
      </c>
      <c r="AA61" s="35"/>
      <c r="AC61" s="3">
        <v>31.86142381352553</v>
      </c>
      <c r="AD61" s="36" t="s">
        <v>120</v>
      </c>
      <c r="AE61" s="3">
        <v>27.878476696490676</v>
      </c>
      <c r="AF61" s="36" t="s">
        <v>120</v>
      </c>
      <c r="AG61" s="69"/>
      <c r="AH61" s="69"/>
    </row>
    <row r="62" spans="1:34" x14ac:dyDescent="0.25">
      <c r="A62" s="33">
        <v>187</v>
      </c>
      <c r="B62" s="24"/>
      <c r="C62" s="25"/>
      <c r="E62" s="26">
        <v>16.675000000000001</v>
      </c>
      <c r="F62" s="26">
        <v>16.375486930548277</v>
      </c>
      <c r="G62" s="26">
        <v>17.85660205829295</v>
      </c>
      <c r="H62" s="26">
        <v>16.677079230964047</v>
      </c>
      <c r="I62" s="26">
        <v>18.654082352298023</v>
      </c>
      <c r="J62" s="26">
        <v>20.735958897662627</v>
      </c>
      <c r="K62" s="26">
        <v>24.248401799039002</v>
      </c>
      <c r="L62" s="22"/>
      <c r="M62" s="29" t="s">
        <v>101</v>
      </c>
      <c r="N62" s="4">
        <v>720</v>
      </c>
      <c r="O62" s="45">
        <v>0.64</v>
      </c>
      <c r="P62" s="34"/>
      <c r="Q62" s="79">
        <v>97</v>
      </c>
      <c r="R62" s="22"/>
      <c r="S62" s="22"/>
      <c r="T62" s="26">
        <v>7.4342203140258789</v>
      </c>
      <c r="U62" s="9">
        <v>0.7964</v>
      </c>
      <c r="V62" s="9">
        <v>1</v>
      </c>
      <c r="W62" s="9">
        <v>5.9206130580902103</v>
      </c>
      <c r="X62" s="9">
        <v>0.91625069904327416</v>
      </c>
      <c r="Y62" s="14">
        <v>0</v>
      </c>
      <c r="Z62" s="9">
        <f t="shared" si="0"/>
        <v>6.836863757133484</v>
      </c>
      <c r="AA62" s="35"/>
      <c r="AC62" s="3">
        <v>37.782036871615738</v>
      </c>
      <c r="AD62" s="26">
        <v>49.222087127024778</v>
      </c>
      <c r="AE62" s="3">
        <v>34.339782146613402</v>
      </c>
      <c r="AF62" s="26">
        <v>37.786225912614057</v>
      </c>
      <c r="AG62" s="69"/>
      <c r="AH62" s="69"/>
    </row>
    <row r="63" spans="1:34" x14ac:dyDescent="0.25">
      <c r="A63" s="33">
        <v>188</v>
      </c>
      <c r="B63" s="24"/>
      <c r="C63" s="25"/>
      <c r="E63" s="22"/>
      <c r="F63" s="22"/>
      <c r="G63" s="22"/>
      <c r="H63" s="22"/>
      <c r="I63" s="22"/>
      <c r="J63" s="22"/>
      <c r="K63" s="22"/>
      <c r="L63" s="22"/>
      <c r="M63" s="74"/>
      <c r="N63" s="4">
        <v>740</v>
      </c>
      <c r="O63" s="5">
        <v>0.69</v>
      </c>
      <c r="P63" s="34"/>
      <c r="Q63" s="72"/>
      <c r="R63" s="22"/>
      <c r="S63" s="22"/>
      <c r="T63" s="26">
        <v>2.8970129489898682</v>
      </c>
      <c r="U63" s="9">
        <v>0.84689999999999999</v>
      </c>
      <c r="V63" s="9">
        <v>1</v>
      </c>
      <c r="W63" s="9">
        <v>2.4534802664995192</v>
      </c>
      <c r="X63" s="9">
        <v>0</v>
      </c>
      <c r="Y63" s="14">
        <v>0</v>
      </c>
      <c r="Z63" s="9">
        <f t="shared" si="0"/>
        <v>2.4534802664995192</v>
      </c>
      <c r="AA63" s="35"/>
      <c r="AC63" s="3">
        <v>40.235517138115256</v>
      </c>
      <c r="AD63" s="36" t="s">
        <v>120</v>
      </c>
      <c r="AE63" s="3">
        <v>37.333954805145439</v>
      </c>
      <c r="AF63" s="36" t="s">
        <v>120</v>
      </c>
      <c r="AG63" s="69"/>
      <c r="AH63" s="69"/>
    </row>
    <row r="64" spans="1:34" x14ac:dyDescent="0.25">
      <c r="A64" s="33">
        <v>189</v>
      </c>
      <c r="B64" s="24"/>
      <c r="C64" s="21">
        <v>20.6</v>
      </c>
      <c r="E64" s="22"/>
      <c r="F64" s="22"/>
      <c r="G64" s="22"/>
      <c r="H64" s="22"/>
      <c r="I64" s="22"/>
      <c r="J64" s="22"/>
      <c r="K64" s="22"/>
      <c r="L64" s="22"/>
      <c r="M64" s="74"/>
      <c r="N64" s="4">
        <v>760</v>
      </c>
      <c r="O64" s="5">
        <v>0.74</v>
      </c>
      <c r="P64" s="31">
        <v>2.0014205455494238</v>
      </c>
      <c r="Q64" s="79">
        <v>101</v>
      </c>
      <c r="R64" s="26">
        <v>22.4</v>
      </c>
      <c r="S64" s="22"/>
      <c r="T64" s="26">
        <v>5.0946660041809082</v>
      </c>
      <c r="U64" s="9">
        <v>0.89739999999999998</v>
      </c>
      <c r="V64" s="9">
        <v>1</v>
      </c>
      <c r="W64" s="9">
        <v>4.5719532721519469</v>
      </c>
      <c r="X64" s="9">
        <v>6.2425029223838635E-2</v>
      </c>
      <c r="Y64" s="14">
        <v>0</v>
      </c>
      <c r="Z64" s="9">
        <f t="shared" si="0"/>
        <v>4.6343783013757855</v>
      </c>
      <c r="AA64" s="35"/>
      <c r="AC64" s="3">
        <v>24.269895439491037</v>
      </c>
      <c r="AD64" s="36" t="s">
        <v>120</v>
      </c>
      <c r="AE64" s="3">
        <v>22.057659382598814</v>
      </c>
      <c r="AF64" s="36" t="s">
        <v>120</v>
      </c>
      <c r="AG64" s="69"/>
      <c r="AH64" s="69"/>
    </row>
    <row r="65" spans="1:34" x14ac:dyDescent="0.25">
      <c r="A65" s="33">
        <v>190</v>
      </c>
      <c r="B65" s="24"/>
      <c r="C65" s="25"/>
      <c r="E65" s="26">
        <v>21.024999999999999</v>
      </c>
      <c r="F65" s="26">
        <v>20.349584719678827</v>
      </c>
      <c r="G65" s="26">
        <v>17.419342475691199</v>
      </c>
      <c r="H65" s="26">
        <v>16.539998388424173</v>
      </c>
      <c r="I65" s="26">
        <v>18.139632176151125</v>
      </c>
      <c r="J65" s="26">
        <v>20.546910773539729</v>
      </c>
      <c r="K65" s="26">
        <v>23.447558178752324</v>
      </c>
      <c r="L65" s="22"/>
      <c r="M65" s="38"/>
      <c r="N65" s="4">
        <v>780</v>
      </c>
      <c r="O65" s="5">
        <v>0.78</v>
      </c>
      <c r="P65" s="34"/>
      <c r="Q65" s="72"/>
      <c r="R65" s="22"/>
      <c r="S65" s="22"/>
      <c r="T65" s="26">
        <v>5.5157961845397949</v>
      </c>
      <c r="U65" s="9">
        <v>0.93780000000000008</v>
      </c>
      <c r="V65" s="9">
        <v>1</v>
      </c>
      <c r="W65" s="9">
        <v>5.1727136618614198</v>
      </c>
      <c r="X65" s="9">
        <v>0</v>
      </c>
      <c r="Y65" s="14">
        <v>0</v>
      </c>
      <c r="Z65" s="9">
        <f t="shared" si="0"/>
        <v>5.1727136618614198</v>
      </c>
      <c r="AA65" s="35"/>
      <c r="AC65" s="3">
        <v>29.442609101352456</v>
      </c>
      <c r="AD65" s="26">
        <v>32.497815035057997</v>
      </c>
      <c r="AE65" s="3">
        <v>27.919699320537827</v>
      </c>
      <c r="AF65" s="26">
        <v>22.821792033152803</v>
      </c>
      <c r="AG65" s="69"/>
      <c r="AH65" s="69"/>
    </row>
    <row r="66" spans="1:34" x14ac:dyDescent="0.25">
      <c r="A66" s="33">
        <v>191</v>
      </c>
      <c r="B66" s="24"/>
      <c r="C66" s="25"/>
      <c r="E66" s="22"/>
      <c r="F66" s="22"/>
      <c r="G66" s="22"/>
      <c r="H66" s="22"/>
      <c r="I66" s="22"/>
      <c r="J66" s="22"/>
      <c r="K66" s="22"/>
      <c r="L66" s="22"/>
      <c r="M66" s="38"/>
      <c r="N66" s="4">
        <v>800</v>
      </c>
      <c r="O66" s="5">
        <v>0.82</v>
      </c>
      <c r="P66" s="34"/>
      <c r="Q66" s="72"/>
      <c r="R66" s="22"/>
      <c r="S66" s="22"/>
      <c r="T66" s="26">
        <v>6.244326114654541</v>
      </c>
      <c r="U66" s="9">
        <v>0.96</v>
      </c>
      <c r="V66" s="9">
        <v>1</v>
      </c>
      <c r="W66" s="9">
        <v>5.9945530700683589</v>
      </c>
      <c r="X66" s="9">
        <v>0</v>
      </c>
      <c r="Y66" s="14">
        <v>0</v>
      </c>
      <c r="Z66" s="9">
        <f t="shared" si="0"/>
        <v>5.9945530700683589</v>
      </c>
      <c r="AA66" s="35"/>
      <c r="AC66" s="3">
        <v>35.437162171420816</v>
      </c>
      <c r="AD66" s="36" t="s">
        <v>120</v>
      </c>
      <c r="AE66" s="3">
        <v>34.603578666683781</v>
      </c>
      <c r="AF66" s="36" t="s">
        <v>120</v>
      </c>
      <c r="AG66" s="69"/>
      <c r="AH66" s="69"/>
    </row>
    <row r="67" spans="1:34" x14ac:dyDescent="0.25">
      <c r="A67" s="33">
        <v>192</v>
      </c>
      <c r="B67" s="24"/>
      <c r="C67" s="25"/>
      <c r="E67" s="22"/>
      <c r="F67" s="22"/>
      <c r="G67" s="22"/>
      <c r="H67" s="22"/>
      <c r="I67" s="22"/>
      <c r="J67" s="22"/>
      <c r="K67" s="22"/>
      <c r="L67" s="22"/>
      <c r="M67" s="38"/>
      <c r="N67" s="4">
        <v>820</v>
      </c>
      <c r="O67" s="5">
        <v>0.85</v>
      </c>
      <c r="P67" s="34"/>
      <c r="Q67" s="72"/>
      <c r="R67" s="22"/>
      <c r="S67" s="22"/>
      <c r="T67" s="26">
        <v>6.379298210144043</v>
      </c>
      <c r="U67" s="9">
        <v>0.96</v>
      </c>
      <c r="V67" s="9">
        <v>1</v>
      </c>
      <c r="W67" s="9">
        <v>6.1241262817382811</v>
      </c>
      <c r="X67" s="9">
        <v>0</v>
      </c>
      <c r="Y67" s="14">
        <v>0</v>
      </c>
      <c r="Z67" s="9">
        <f t="shared" si="0"/>
        <v>6.1241262817382811</v>
      </c>
      <c r="AA67" s="35"/>
      <c r="AC67" s="3">
        <v>41.561288453159094</v>
      </c>
      <c r="AD67" s="36" t="s">
        <v>120</v>
      </c>
      <c r="AE67" s="3">
        <v>41.417031224499652</v>
      </c>
      <c r="AF67" s="36" t="s">
        <v>120</v>
      </c>
      <c r="AG67" s="69"/>
      <c r="AH67" s="69"/>
    </row>
    <row r="68" spans="1:34" x14ac:dyDescent="0.25">
      <c r="A68" s="33">
        <v>193</v>
      </c>
      <c r="B68" s="24"/>
      <c r="C68" s="25"/>
      <c r="E68" s="22"/>
      <c r="F68" s="22"/>
      <c r="G68" s="22"/>
      <c r="H68" s="22"/>
      <c r="I68" s="22"/>
      <c r="J68" s="22"/>
      <c r="K68" s="22"/>
      <c r="L68" s="22"/>
      <c r="M68" s="29" t="s">
        <v>155</v>
      </c>
      <c r="N68" s="4">
        <v>840</v>
      </c>
      <c r="O68" s="45">
        <v>0.87</v>
      </c>
      <c r="P68" s="34"/>
      <c r="Q68" s="79">
        <v>119</v>
      </c>
      <c r="R68" s="22"/>
      <c r="S68" s="22"/>
      <c r="T68" s="26">
        <v>6.2993764877319336</v>
      </c>
      <c r="U68" s="9">
        <v>0.96</v>
      </c>
      <c r="V68" s="9">
        <v>1</v>
      </c>
      <c r="W68" s="9">
        <v>6.0474014282226563</v>
      </c>
      <c r="X68" s="9">
        <v>0</v>
      </c>
      <c r="Y68" s="14">
        <v>0</v>
      </c>
      <c r="Z68" s="9">
        <f t="shared" si="0"/>
        <v>6.0474014282226563</v>
      </c>
      <c r="AA68" s="35"/>
      <c r="AC68" s="3">
        <v>47.60868988138175</v>
      </c>
      <c r="AD68" s="36" t="s">
        <v>120</v>
      </c>
      <c r="AE68" s="3">
        <v>48.153758928799903</v>
      </c>
      <c r="AF68" s="36" t="s">
        <v>120</v>
      </c>
      <c r="AG68" s="69"/>
      <c r="AH68" s="69"/>
    </row>
    <row r="69" spans="1:34" x14ac:dyDescent="0.25">
      <c r="A69" s="33">
        <v>194</v>
      </c>
      <c r="B69" s="24"/>
      <c r="C69" s="25"/>
      <c r="E69" s="22"/>
      <c r="F69" s="22"/>
      <c r="G69" s="22"/>
      <c r="H69" s="22"/>
      <c r="I69" s="22"/>
      <c r="J69" s="22"/>
      <c r="K69" s="22"/>
      <c r="L69" s="22"/>
      <c r="M69" s="16"/>
      <c r="N69" s="4">
        <v>860</v>
      </c>
      <c r="O69" s="5">
        <v>0.87</v>
      </c>
      <c r="P69" s="34"/>
      <c r="Q69" s="72"/>
      <c r="R69" s="22"/>
      <c r="S69" s="22"/>
      <c r="T69" s="26">
        <v>8.319727897644043</v>
      </c>
      <c r="U69" s="9">
        <v>0.96</v>
      </c>
      <c r="V69" s="9">
        <v>1</v>
      </c>
      <c r="W69" s="9">
        <v>7.9869387817382806</v>
      </c>
      <c r="X69" s="9">
        <v>0</v>
      </c>
      <c r="Y69" s="14">
        <v>0</v>
      </c>
      <c r="Z69" s="9">
        <f t="shared" si="0"/>
        <v>7.9869387817382806</v>
      </c>
      <c r="AA69" s="35"/>
      <c r="AC69" s="3">
        <v>55.595628663120031</v>
      </c>
      <c r="AD69" s="36" t="s">
        <v>120</v>
      </c>
      <c r="AE69" s="3">
        <v>56.830023986615778</v>
      </c>
      <c r="AF69" s="36" t="s">
        <v>120</v>
      </c>
      <c r="AG69" s="69"/>
      <c r="AH69" s="69"/>
    </row>
    <row r="70" spans="1:34" x14ac:dyDescent="0.25">
      <c r="A70" s="33">
        <v>195</v>
      </c>
      <c r="B70" s="20">
        <v>5</v>
      </c>
      <c r="C70" s="25"/>
      <c r="E70" s="22"/>
      <c r="F70" s="22"/>
      <c r="G70" s="22"/>
      <c r="H70" s="22"/>
      <c r="I70" s="22"/>
      <c r="J70" s="22"/>
      <c r="K70" s="22"/>
      <c r="L70" s="22"/>
      <c r="M70" s="29" t="s">
        <v>102</v>
      </c>
      <c r="N70" s="4">
        <v>880</v>
      </c>
      <c r="O70" s="5">
        <v>0.87</v>
      </c>
      <c r="P70" s="34"/>
      <c r="Q70" s="79">
        <v>134</v>
      </c>
      <c r="R70" s="22"/>
      <c r="S70" s="22"/>
      <c r="T70" s="26">
        <v>5.852320671081543</v>
      </c>
      <c r="U70" s="9">
        <v>0.96</v>
      </c>
      <c r="V70" s="9">
        <v>0.91184324945848072</v>
      </c>
      <c r="W70" s="9">
        <v>5.1229431336883486</v>
      </c>
      <c r="X70" s="9">
        <v>0.48749999999999982</v>
      </c>
      <c r="Y70" s="14">
        <v>0</v>
      </c>
      <c r="Z70" s="9">
        <f t="shared" ref="Z70:Z133" si="1">W70+X70</f>
        <v>5.6104431336883485</v>
      </c>
      <c r="AA70" s="35"/>
      <c r="AC70" s="3">
        <v>56.206071796808374</v>
      </c>
      <c r="AD70" s="36" t="s">
        <v>120</v>
      </c>
      <c r="AE70" s="3">
        <v>58.129793396381714</v>
      </c>
      <c r="AF70" s="36" t="s">
        <v>120</v>
      </c>
      <c r="AG70" s="69"/>
      <c r="AH70" s="69"/>
    </row>
    <row r="71" spans="1:34" x14ac:dyDescent="0.25">
      <c r="A71" s="33">
        <v>196</v>
      </c>
      <c r="B71" s="24"/>
      <c r="C71" s="25"/>
      <c r="E71" s="26">
        <v>16.875</v>
      </c>
      <c r="F71" s="26">
        <v>13.452283124430803</v>
      </c>
      <c r="G71" s="26">
        <v>17.241629186980525</v>
      </c>
      <c r="H71" s="26">
        <v>16.181566175811898</v>
      </c>
      <c r="I71" s="26">
        <v>18.106591573642547</v>
      </c>
      <c r="J71" s="26">
        <v>20.29222853607375</v>
      </c>
      <c r="K71" s="26">
        <v>25.213753400125551</v>
      </c>
      <c r="L71" s="22"/>
      <c r="M71" s="74"/>
      <c r="N71" s="4">
        <v>900</v>
      </c>
      <c r="O71" s="5">
        <v>0.87</v>
      </c>
      <c r="P71" s="31">
        <v>2.8885956254319911</v>
      </c>
      <c r="Q71" s="72"/>
      <c r="R71" s="22"/>
      <c r="S71" s="22"/>
      <c r="T71" s="26">
        <v>6.328728199005127</v>
      </c>
      <c r="U71" s="9">
        <v>0.96</v>
      </c>
      <c r="V71" s="9">
        <v>0.90928798793909049</v>
      </c>
      <c r="W71" s="9">
        <v>5.524451069075285</v>
      </c>
      <c r="X71" s="9">
        <v>0</v>
      </c>
      <c r="Y71" s="14">
        <v>0</v>
      </c>
      <c r="Z71" s="9">
        <f t="shared" si="1"/>
        <v>5.524451069075285</v>
      </c>
      <c r="AA71" s="35"/>
      <c r="AC71" s="3">
        <v>61.730522865883657</v>
      </c>
      <c r="AD71" s="26">
        <v>61.02315632477093</v>
      </c>
      <c r="AE71" s="3">
        <v>64.343570741534592</v>
      </c>
      <c r="AF71" s="26">
        <v>55.109939671460744</v>
      </c>
      <c r="AG71" s="69"/>
      <c r="AH71" s="69"/>
    </row>
    <row r="72" spans="1:34" x14ac:dyDescent="0.25">
      <c r="A72" s="33">
        <v>197</v>
      </c>
      <c r="B72" s="24"/>
      <c r="C72" s="21">
        <v>23.4</v>
      </c>
      <c r="E72" s="22"/>
      <c r="F72" s="22"/>
      <c r="G72" s="22"/>
      <c r="H72" s="22"/>
      <c r="I72" s="22"/>
      <c r="J72" s="22"/>
      <c r="K72" s="22"/>
      <c r="L72" s="22"/>
      <c r="M72" s="38"/>
      <c r="N72" s="4">
        <v>910</v>
      </c>
      <c r="O72" s="45">
        <v>0.87</v>
      </c>
      <c r="P72" s="34"/>
      <c r="Q72" s="72"/>
      <c r="R72" s="22"/>
      <c r="S72" s="22"/>
      <c r="T72" s="26">
        <v>8.3860893249511719</v>
      </c>
      <c r="U72" s="9">
        <v>0.96</v>
      </c>
      <c r="V72" s="9">
        <v>0.78365382160453934</v>
      </c>
      <c r="W72" s="9">
        <v>6.3089193099024161</v>
      </c>
      <c r="X72" s="9">
        <v>0</v>
      </c>
      <c r="Y72" s="14">
        <v>0</v>
      </c>
      <c r="Z72" s="9">
        <f t="shared" si="1"/>
        <v>6.3089193099024161</v>
      </c>
      <c r="AA72" s="35"/>
      <c r="AC72" s="3">
        <v>44.63944217578608</v>
      </c>
      <c r="AD72" s="36" t="s">
        <v>120</v>
      </c>
      <c r="AE72" s="3">
        <v>47.597153189475812</v>
      </c>
      <c r="AF72" s="36" t="s">
        <v>120</v>
      </c>
      <c r="AG72" s="69"/>
      <c r="AH72" s="69"/>
    </row>
    <row r="73" spans="1:34" x14ac:dyDescent="0.25">
      <c r="A73" s="33">
        <v>198</v>
      </c>
      <c r="B73" s="24"/>
      <c r="C73" s="25"/>
      <c r="E73" s="22"/>
      <c r="F73" s="22"/>
      <c r="G73" s="22"/>
      <c r="H73" s="22"/>
      <c r="I73" s="22"/>
      <c r="J73" s="22"/>
      <c r="K73" s="22"/>
      <c r="L73" s="22"/>
      <c r="M73" s="74"/>
      <c r="N73" s="4">
        <v>920</v>
      </c>
      <c r="O73" s="5">
        <v>0.88</v>
      </c>
      <c r="P73" s="34"/>
      <c r="Q73" s="72"/>
      <c r="R73" s="22"/>
      <c r="S73" s="22"/>
      <c r="T73" s="26">
        <v>8.5170145034790039</v>
      </c>
      <c r="U73" s="9">
        <v>0.96</v>
      </c>
      <c r="V73" s="9">
        <v>1</v>
      </c>
      <c r="W73" s="9">
        <v>8.1763339233398433</v>
      </c>
      <c r="X73" s="9">
        <v>0</v>
      </c>
      <c r="Y73" s="14">
        <v>0</v>
      </c>
      <c r="Z73" s="9">
        <f t="shared" si="1"/>
        <v>8.1763339233398433</v>
      </c>
      <c r="AA73" s="35"/>
      <c r="AC73" s="3">
        <v>52.815776099125927</v>
      </c>
      <c r="AD73" s="36" t="s">
        <v>120</v>
      </c>
      <c r="AE73" s="3">
        <v>56.118150250854455</v>
      </c>
      <c r="AF73" s="36" t="s">
        <v>120</v>
      </c>
      <c r="AG73" s="69"/>
      <c r="AH73" s="69"/>
    </row>
    <row r="74" spans="1:34" x14ac:dyDescent="0.25">
      <c r="A74" s="33">
        <v>199</v>
      </c>
      <c r="B74" s="24"/>
      <c r="C74" s="25"/>
      <c r="E74" s="22"/>
      <c r="F74" s="22"/>
      <c r="G74" s="22"/>
      <c r="H74" s="22"/>
      <c r="I74" s="22"/>
      <c r="J74" s="22"/>
      <c r="K74" s="22"/>
      <c r="L74" s="22"/>
      <c r="M74" s="74"/>
      <c r="N74" s="4">
        <v>930</v>
      </c>
      <c r="O74" s="5">
        <v>0.88</v>
      </c>
      <c r="P74" s="34"/>
      <c r="Q74" s="72"/>
      <c r="R74" s="22"/>
      <c r="S74" s="22"/>
      <c r="T74" s="26">
        <v>7.7921466827392578</v>
      </c>
      <c r="U74" s="9">
        <v>0.96960000000000002</v>
      </c>
      <c r="V74" s="9">
        <v>0.99245285227390978</v>
      </c>
      <c r="W74" s="9">
        <v>7.4982447193223747</v>
      </c>
      <c r="X74" s="9">
        <v>0</v>
      </c>
      <c r="Y74" s="14">
        <v>0</v>
      </c>
      <c r="Z74" s="9">
        <f t="shared" si="1"/>
        <v>7.4982447193223747</v>
      </c>
      <c r="AA74" s="35"/>
      <c r="AC74" s="3">
        <v>60.314020818448299</v>
      </c>
      <c r="AD74" s="36" t="s">
        <v>120</v>
      </c>
      <c r="AE74" s="3">
        <v>63.961058108215624</v>
      </c>
      <c r="AF74" s="36" t="s">
        <v>120</v>
      </c>
      <c r="AG74" s="69"/>
      <c r="AH74" s="69"/>
    </row>
    <row r="75" spans="1:34" x14ac:dyDescent="0.25">
      <c r="A75" s="33">
        <v>200</v>
      </c>
      <c r="B75" s="24"/>
      <c r="C75" s="25"/>
      <c r="E75" s="22"/>
      <c r="F75" s="22"/>
      <c r="G75" s="22"/>
      <c r="H75" s="22"/>
      <c r="I75" s="22"/>
      <c r="J75" s="22"/>
      <c r="K75" s="22"/>
      <c r="L75" s="22"/>
      <c r="M75" s="29" t="s">
        <v>105</v>
      </c>
      <c r="N75" s="4">
        <v>940</v>
      </c>
      <c r="O75" s="5">
        <v>0.89</v>
      </c>
      <c r="P75" s="34"/>
      <c r="Q75" s="79">
        <v>154</v>
      </c>
      <c r="R75" s="22"/>
      <c r="S75" s="22"/>
      <c r="T75" s="26">
        <v>6.3549246788024902</v>
      </c>
      <c r="U75" s="9">
        <v>0.97919999999999996</v>
      </c>
      <c r="V75" s="9">
        <v>0.83435468913062405</v>
      </c>
      <c r="W75" s="9">
        <v>5.1919741717703021</v>
      </c>
      <c r="X75" s="9">
        <v>0</v>
      </c>
      <c r="Y75" s="14">
        <v>0</v>
      </c>
      <c r="Z75" s="9">
        <f t="shared" si="1"/>
        <v>5.1919741717703021</v>
      </c>
      <c r="AA75" s="35"/>
      <c r="AC75" s="3">
        <v>65.505994990218596</v>
      </c>
      <c r="AD75" s="36" t="s">
        <v>120</v>
      </c>
      <c r="AE75" s="3">
        <v>69.497695418024719</v>
      </c>
      <c r="AF75" s="36" t="s">
        <v>120</v>
      </c>
      <c r="AG75" s="69"/>
      <c r="AH75" s="69"/>
    </row>
    <row r="76" spans="1:34" x14ac:dyDescent="0.25">
      <c r="A76" s="33">
        <v>201</v>
      </c>
      <c r="B76" s="24"/>
      <c r="C76" s="25"/>
      <c r="E76" s="22"/>
      <c r="F76" s="22"/>
      <c r="G76" s="22"/>
      <c r="H76" s="22"/>
      <c r="I76" s="22"/>
      <c r="J76" s="22"/>
      <c r="K76" s="22"/>
      <c r="L76" s="22"/>
      <c r="M76" s="16"/>
      <c r="N76" s="4">
        <v>950</v>
      </c>
      <c r="O76" s="5">
        <v>0.89</v>
      </c>
      <c r="P76" s="34"/>
      <c r="Q76" s="72"/>
      <c r="R76" s="22"/>
      <c r="S76" s="22"/>
      <c r="T76" s="26">
        <v>4.1549334526062012</v>
      </c>
      <c r="U76" s="9">
        <v>0.98880000000000001</v>
      </c>
      <c r="V76" s="9">
        <v>0.72888890300200238</v>
      </c>
      <c r="W76" s="9">
        <v>2.9945658555897121</v>
      </c>
      <c r="X76" s="9">
        <v>0</v>
      </c>
      <c r="Y76" s="14">
        <v>0</v>
      </c>
      <c r="Z76" s="9">
        <f t="shared" si="1"/>
        <v>2.9945658555897121</v>
      </c>
      <c r="AA76" s="35"/>
      <c r="AC76" s="3">
        <v>68.500560845808309</v>
      </c>
      <c r="AD76" s="36" t="s">
        <v>120</v>
      </c>
      <c r="AE76" s="3">
        <v>72.836924411653229</v>
      </c>
      <c r="AF76" s="36" t="s">
        <v>120</v>
      </c>
      <c r="AG76" s="69"/>
      <c r="AH76" s="69"/>
    </row>
    <row r="77" spans="1:34" x14ac:dyDescent="0.25">
      <c r="A77" s="33">
        <v>202</v>
      </c>
      <c r="B77" s="24"/>
      <c r="C77" s="21">
        <v>21.1</v>
      </c>
      <c r="E77" s="22"/>
      <c r="F77" s="22"/>
      <c r="G77" s="22"/>
      <c r="H77" s="22"/>
      <c r="I77" s="22"/>
      <c r="J77" s="22"/>
      <c r="K77" s="22"/>
      <c r="L77" s="22"/>
      <c r="M77" s="74"/>
      <c r="N77" s="4">
        <v>955</v>
      </c>
      <c r="O77" s="5">
        <v>0.9</v>
      </c>
      <c r="P77" s="31">
        <v>3.654666509477694</v>
      </c>
      <c r="Q77" s="72"/>
      <c r="R77" s="26">
        <v>22.4</v>
      </c>
      <c r="S77" s="22"/>
      <c r="T77" s="26">
        <v>5.1181159019470215</v>
      </c>
      <c r="U77" s="9">
        <v>0.99839999999999995</v>
      </c>
      <c r="V77" s="9">
        <v>0.66471379569580213</v>
      </c>
      <c r="W77" s="9">
        <v>3.3966389163974573</v>
      </c>
      <c r="X77" s="9">
        <v>0</v>
      </c>
      <c r="Y77" s="14">
        <v>0</v>
      </c>
      <c r="Z77" s="9">
        <f t="shared" si="1"/>
        <v>3.3966389163974573</v>
      </c>
      <c r="AA77" s="35"/>
      <c r="AC77" s="3">
        <v>50.797199762205771</v>
      </c>
      <c r="AD77" s="36" t="s">
        <v>120</v>
      </c>
      <c r="AE77" s="3">
        <v>55.30589489707009</v>
      </c>
      <c r="AF77" s="36" t="s">
        <v>120</v>
      </c>
      <c r="AG77" s="69"/>
      <c r="AH77" s="69"/>
    </row>
    <row r="78" spans="1:34" x14ac:dyDescent="0.25">
      <c r="A78" s="33">
        <v>203</v>
      </c>
      <c r="B78" s="24"/>
      <c r="C78" s="25"/>
      <c r="E78" s="22"/>
      <c r="F78" s="22"/>
      <c r="G78" s="22"/>
      <c r="H78" s="22"/>
      <c r="I78" s="22"/>
      <c r="J78" s="22"/>
      <c r="K78" s="22"/>
      <c r="L78" s="22"/>
      <c r="M78" s="29" t="s">
        <v>104</v>
      </c>
      <c r="N78" s="4">
        <v>960</v>
      </c>
      <c r="O78" s="5">
        <v>0.9</v>
      </c>
      <c r="P78" s="34"/>
      <c r="Q78" s="79">
        <v>153</v>
      </c>
      <c r="R78" s="22"/>
      <c r="S78" s="22"/>
      <c r="T78" s="26">
        <v>6.1079106330871582</v>
      </c>
      <c r="U78" s="9">
        <v>1.008</v>
      </c>
      <c r="V78" s="9">
        <v>1</v>
      </c>
      <c r="W78" s="9">
        <v>6.1567739181518553</v>
      </c>
      <c r="X78" s="9">
        <v>0</v>
      </c>
      <c r="Y78" s="14">
        <v>0</v>
      </c>
      <c r="Z78" s="9">
        <f t="shared" si="1"/>
        <v>6.1567739181518553</v>
      </c>
      <c r="AA78" s="35"/>
      <c r="AC78" s="3">
        <v>56.953973680357628</v>
      </c>
      <c r="AD78" s="36" t="s">
        <v>120</v>
      </c>
      <c r="AE78" s="3">
        <v>61.635000384241344</v>
      </c>
      <c r="AF78" s="36" t="s">
        <v>120</v>
      </c>
      <c r="AG78" s="69"/>
      <c r="AH78" s="69"/>
    </row>
    <row r="79" spans="1:34" x14ac:dyDescent="0.25">
      <c r="A79" s="33">
        <v>204</v>
      </c>
      <c r="B79" s="24"/>
      <c r="C79" s="25"/>
      <c r="E79" s="22"/>
      <c r="F79" s="22"/>
      <c r="G79" s="22"/>
      <c r="H79" s="22"/>
      <c r="I79" s="22"/>
      <c r="J79" s="22"/>
      <c r="K79" s="22"/>
      <c r="L79" s="22"/>
      <c r="M79" s="74"/>
      <c r="N79" s="4">
        <v>965</v>
      </c>
      <c r="O79" s="45">
        <v>0.91</v>
      </c>
      <c r="P79" s="34"/>
      <c r="Q79" s="72"/>
      <c r="R79" s="22"/>
      <c r="S79" s="22"/>
      <c r="T79" s="26">
        <v>6.5741052627563477</v>
      </c>
      <c r="U79" s="9">
        <v>1.0176000000000001</v>
      </c>
      <c r="V79" s="9">
        <v>0.91688851271442573</v>
      </c>
      <c r="W79" s="9">
        <v>6.13380949690037</v>
      </c>
      <c r="X79" s="9">
        <v>0</v>
      </c>
      <c r="Y79" s="14">
        <v>0</v>
      </c>
      <c r="Z79" s="9">
        <f t="shared" si="1"/>
        <v>6.13380949690037</v>
      </c>
      <c r="AA79" s="35"/>
      <c r="AC79" s="3">
        <v>63.087783177257997</v>
      </c>
      <c r="AD79" s="36" t="s">
        <v>120</v>
      </c>
      <c r="AE79" s="3">
        <v>67.941141450161126</v>
      </c>
      <c r="AF79" s="36" t="s">
        <v>120</v>
      </c>
      <c r="AG79" s="69"/>
      <c r="AH79" s="69"/>
    </row>
    <row r="80" spans="1:34" x14ac:dyDescent="0.25">
      <c r="A80" s="33">
        <v>205</v>
      </c>
      <c r="B80" s="24"/>
      <c r="C80" s="25"/>
      <c r="E80" s="22"/>
      <c r="F80" s="22"/>
      <c r="G80" s="22"/>
      <c r="H80" s="22"/>
      <c r="I80" s="22"/>
      <c r="J80" s="22"/>
      <c r="K80" s="22"/>
      <c r="L80" s="22"/>
      <c r="M80" s="74"/>
      <c r="N80" s="4">
        <v>970</v>
      </c>
      <c r="O80" s="5">
        <v>0.91</v>
      </c>
      <c r="P80" s="34"/>
      <c r="Q80" s="72"/>
      <c r="R80" s="22"/>
      <c r="S80" s="22"/>
      <c r="T80" s="26">
        <v>7.2505841255187988</v>
      </c>
      <c r="U80" s="9">
        <v>1.0272000000000001</v>
      </c>
      <c r="V80" s="9">
        <v>0.79020023589529975</v>
      </c>
      <c r="W80" s="9">
        <v>5.8852533277527623</v>
      </c>
      <c r="X80" s="9">
        <v>0</v>
      </c>
      <c r="Y80" s="14">
        <v>0</v>
      </c>
      <c r="Z80" s="9">
        <f t="shared" si="1"/>
        <v>5.8852533277527623</v>
      </c>
      <c r="AA80" s="35"/>
      <c r="AC80" s="3">
        <v>68.973036505010754</v>
      </c>
      <c r="AD80" s="36" t="s">
        <v>120</v>
      </c>
      <c r="AE80" s="3">
        <v>73.998726346933296</v>
      </c>
      <c r="AF80" s="36" t="s">
        <v>120</v>
      </c>
      <c r="AG80" s="69"/>
      <c r="AH80" s="69"/>
    </row>
    <row r="81" spans="1:34" x14ac:dyDescent="0.25">
      <c r="A81" s="33">
        <v>206</v>
      </c>
      <c r="B81" s="24"/>
      <c r="C81" s="25"/>
      <c r="E81" s="22"/>
      <c r="F81" s="22"/>
      <c r="G81" s="22"/>
      <c r="H81" s="22"/>
      <c r="I81" s="22"/>
      <c r="J81" s="22"/>
      <c r="K81" s="22"/>
      <c r="L81" s="22"/>
      <c r="M81" s="74"/>
      <c r="N81" s="4">
        <v>975</v>
      </c>
      <c r="O81" s="5">
        <v>0.91</v>
      </c>
      <c r="P81" s="34"/>
      <c r="Q81" s="72"/>
      <c r="R81" s="22"/>
      <c r="S81" s="22"/>
      <c r="T81" s="26">
        <v>7.4181914329528809</v>
      </c>
      <c r="U81" s="9">
        <v>1.0367999999999999</v>
      </c>
      <c r="V81" s="9">
        <v>0.66992930151561469</v>
      </c>
      <c r="W81" s="9">
        <v>5.1525474332181309</v>
      </c>
      <c r="X81" s="9">
        <v>0</v>
      </c>
      <c r="Y81" s="14">
        <v>0</v>
      </c>
      <c r="Z81" s="9">
        <f t="shared" si="1"/>
        <v>5.1525474332181309</v>
      </c>
      <c r="AA81" s="35"/>
      <c r="AC81" s="3">
        <v>74.125583938228885</v>
      </c>
      <c r="AD81" s="36" t="s">
        <v>120</v>
      </c>
      <c r="AE81" s="3">
        <v>79.323605349170833</v>
      </c>
      <c r="AF81" s="36" t="s">
        <v>120</v>
      </c>
      <c r="AG81" s="69"/>
      <c r="AH81" s="69"/>
    </row>
    <row r="82" spans="1:34" x14ac:dyDescent="0.25">
      <c r="A82" s="33">
        <v>207</v>
      </c>
      <c r="B82" s="24"/>
      <c r="C82" s="25"/>
      <c r="E82" s="22"/>
      <c r="F82" s="22"/>
      <c r="G82" s="22"/>
      <c r="H82" s="22"/>
      <c r="I82" s="22"/>
      <c r="J82" s="22"/>
      <c r="K82" s="22"/>
      <c r="L82" s="22"/>
      <c r="M82" s="38"/>
      <c r="N82" s="4">
        <v>980</v>
      </c>
      <c r="O82" s="45">
        <v>0.88</v>
      </c>
      <c r="P82" s="34"/>
      <c r="Q82" s="72"/>
      <c r="R82" s="22"/>
      <c r="S82" s="22"/>
      <c r="T82" s="31">
        <v>7.3153038024902344</v>
      </c>
      <c r="U82" s="9">
        <v>1.0464</v>
      </c>
      <c r="V82" s="9">
        <v>0.56609285810803645</v>
      </c>
      <c r="W82" s="9">
        <v>4.3332901908993691</v>
      </c>
      <c r="X82" s="9">
        <v>0</v>
      </c>
      <c r="Y82" s="14">
        <v>0</v>
      </c>
      <c r="Z82" s="9">
        <f t="shared" si="1"/>
        <v>4.3332901908993691</v>
      </c>
      <c r="AA82" s="35"/>
      <c r="AC82" s="3">
        <v>78.458874129128247</v>
      </c>
      <c r="AD82" s="36" t="s">
        <v>120</v>
      </c>
      <c r="AE82" s="3">
        <v>83.829227109089601</v>
      </c>
      <c r="AF82" s="36" t="s">
        <v>120</v>
      </c>
      <c r="AG82" s="69"/>
      <c r="AH82" s="69"/>
    </row>
    <row r="83" spans="1:34" x14ac:dyDescent="0.25">
      <c r="A83" s="33">
        <v>208</v>
      </c>
      <c r="B83" s="24"/>
      <c r="C83" s="25"/>
      <c r="E83" s="26">
        <v>9.9749999999999996</v>
      </c>
      <c r="F83" s="26">
        <v>10.984899435000003</v>
      </c>
      <c r="G83" s="26">
        <v>15.260608449999999</v>
      </c>
      <c r="H83" s="26">
        <v>15.285895999999997</v>
      </c>
      <c r="I83" s="26">
        <v>17.322067049999998</v>
      </c>
      <c r="J83" s="26">
        <v>20.670594825000002</v>
      </c>
      <c r="K83" s="26">
        <v>24.109809375000001</v>
      </c>
      <c r="L83" s="22"/>
      <c r="M83" s="29" t="s">
        <v>107</v>
      </c>
      <c r="N83" s="4">
        <v>985</v>
      </c>
      <c r="O83" s="45">
        <v>0.77</v>
      </c>
      <c r="P83" s="34"/>
      <c r="Q83" s="79">
        <v>172</v>
      </c>
      <c r="R83" s="22"/>
      <c r="S83" s="22"/>
      <c r="T83" s="31">
        <v>7.716219425201416</v>
      </c>
      <c r="U83" s="9">
        <v>1.0204700000000002</v>
      </c>
      <c r="V83" s="9">
        <v>0.48025749246923288</v>
      </c>
      <c r="W83" s="9">
        <v>3.7816293492698807</v>
      </c>
      <c r="X83" s="9">
        <v>0</v>
      </c>
      <c r="Y83" s="14">
        <v>0</v>
      </c>
      <c r="Z83" s="9">
        <f t="shared" si="1"/>
        <v>3.7816293492698807</v>
      </c>
      <c r="AA83" s="35"/>
      <c r="AC83" s="3">
        <v>82.240503478398125</v>
      </c>
      <c r="AD83" s="26">
        <v>87.405380131440594</v>
      </c>
      <c r="AE83" s="3">
        <v>87.783188027378884</v>
      </c>
      <c r="AF83" s="26">
        <v>84.260800634061781</v>
      </c>
      <c r="AG83" s="69"/>
      <c r="AH83" s="69"/>
    </row>
    <row r="84" spans="1:34" x14ac:dyDescent="0.25">
      <c r="A84" s="33">
        <v>209</v>
      </c>
      <c r="B84" s="24"/>
      <c r="C84" s="21">
        <v>30.2</v>
      </c>
      <c r="E84" s="22"/>
      <c r="F84" s="22"/>
      <c r="G84" s="22"/>
      <c r="H84" s="22"/>
      <c r="I84" s="22"/>
      <c r="J84" s="22"/>
      <c r="K84" s="22"/>
      <c r="L84" s="22"/>
      <c r="M84" s="74"/>
      <c r="N84" s="4">
        <v>990</v>
      </c>
      <c r="O84" s="5">
        <v>0.9</v>
      </c>
      <c r="P84" s="34"/>
      <c r="Q84" s="72"/>
      <c r="R84" s="22"/>
      <c r="S84" s="22"/>
      <c r="T84" s="31">
        <v>4.7934255599975586</v>
      </c>
      <c r="U84" s="9">
        <v>1.0656000000000001</v>
      </c>
      <c r="V84" s="9">
        <v>0.40663574607554603</v>
      </c>
      <c r="W84" s="9">
        <v>2.0770442673795757</v>
      </c>
      <c r="X84" s="9">
        <v>0</v>
      </c>
      <c r="Y84" s="14">
        <v>0</v>
      </c>
      <c r="Z84" s="9">
        <f t="shared" si="1"/>
        <v>2.0770442673795757</v>
      </c>
      <c r="AA84" s="35"/>
      <c r="AC84" s="3">
        <v>54.117547745777699</v>
      </c>
      <c r="AD84" s="36" t="s">
        <v>120</v>
      </c>
      <c r="AE84" s="3">
        <v>59.832563863777857</v>
      </c>
      <c r="AF84" s="36" t="s">
        <v>120</v>
      </c>
      <c r="AG84" s="69"/>
      <c r="AH84" s="69"/>
    </row>
    <row r="85" spans="1:34" x14ac:dyDescent="0.25">
      <c r="A85" s="33">
        <v>210</v>
      </c>
      <c r="B85" s="24"/>
      <c r="C85" s="25"/>
      <c r="E85" s="22"/>
      <c r="F85" s="22"/>
      <c r="G85" s="22"/>
      <c r="H85" s="22"/>
      <c r="I85" s="22"/>
      <c r="J85" s="22"/>
      <c r="K85" s="22"/>
      <c r="L85" s="22"/>
      <c r="M85" s="38"/>
      <c r="N85" s="4">
        <v>995</v>
      </c>
      <c r="O85" s="5">
        <v>0.9</v>
      </c>
      <c r="P85" s="31">
        <v>4.292003388694277</v>
      </c>
      <c r="Q85" s="72"/>
      <c r="R85" s="22"/>
      <c r="S85" s="22"/>
      <c r="T85" s="31">
        <v>6.1119375228881836</v>
      </c>
      <c r="U85" s="9">
        <v>1.0752000000000002</v>
      </c>
      <c r="V85" s="9">
        <v>0.99049534095406444</v>
      </c>
      <c r="W85" s="9">
        <v>6.5090948327979277</v>
      </c>
      <c r="X85" s="9">
        <v>0</v>
      </c>
      <c r="Y85" s="14">
        <v>0</v>
      </c>
      <c r="Z85" s="9">
        <f t="shared" si="1"/>
        <v>6.5090948327979277</v>
      </c>
      <c r="AA85" s="35"/>
      <c r="AC85" s="3">
        <v>60.626642578575627</v>
      </c>
      <c r="AD85" s="36" t="s">
        <v>120</v>
      </c>
      <c r="AE85" s="3">
        <v>66.513990265595197</v>
      </c>
      <c r="AF85" s="36" t="s">
        <v>120</v>
      </c>
      <c r="AG85" s="69"/>
      <c r="AH85" s="69"/>
    </row>
    <row r="86" spans="1:34" x14ac:dyDescent="0.25">
      <c r="A86" s="33">
        <v>211</v>
      </c>
      <c r="B86" s="32">
        <v>15</v>
      </c>
      <c r="C86" s="25"/>
      <c r="E86" s="22"/>
      <c r="F86" s="22"/>
      <c r="G86" s="22"/>
      <c r="H86" s="22"/>
      <c r="I86" s="22"/>
      <c r="J86" s="22"/>
      <c r="K86" s="22"/>
      <c r="L86" s="22"/>
      <c r="M86" s="74"/>
      <c r="N86" s="4">
        <v>1000</v>
      </c>
      <c r="O86" s="5">
        <v>0.9</v>
      </c>
      <c r="P86" s="34"/>
      <c r="Q86" s="72"/>
      <c r="R86" s="22"/>
      <c r="S86" s="22"/>
      <c r="T86" s="31">
        <v>6.0835113525390625</v>
      </c>
      <c r="U86" s="9">
        <v>1.0847999999999998</v>
      </c>
      <c r="V86" s="9">
        <v>0.85930192619030554</v>
      </c>
      <c r="W86" s="9">
        <v>5.6708712156079386</v>
      </c>
      <c r="X86" s="9">
        <v>0.41264013693112389</v>
      </c>
      <c r="Y86" s="14">
        <v>0</v>
      </c>
      <c r="Z86" s="9">
        <f t="shared" si="1"/>
        <v>6.0835113525390625</v>
      </c>
      <c r="AA86" s="35"/>
      <c r="AC86" s="3">
        <v>52.197513794183571</v>
      </c>
      <c r="AD86" s="36" t="s">
        <v>120</v>
      </c>
      <c r="AE86" s="3">
        <v>58.25719305022254</v>
      </c>
      <c r="AF86" s="36" t="s">
        <v>120</v>
      </c>
      <c r="AG86" s="69"/>
      <c r="AH86" s="69"/>
    </row>
    <row r="87" spans="1:34" x14ac:dyDescent="0.25">
      <c r="A87" s="33">
        <v>212</v>
      </c>
      <c r="B87" s="39"/>
      <c r="C87" s="25"/>
      <c r="E87" s="22"/>
      <c r="F87" s="22"/>
      <c r="G87" s="22"/>
      <c r="H87" s="22"/>
      <c r="I87" s="22"/>
      <c r="J87" s="22"/>
      <c r="K87" s="22"/>
      <c r="L87" s="22"/>
      <c r="M87" s="74"/>
      <c r="N87" s="4">
        <v>1005</v>
      </c>
      <c r="O87" s="5">
        <v>0.88</v>
      </c>
      <c r="P87" s="34"/>
      <c r="Q87" s="72"/>
      <c r="R87" s="22"/>
      <c r="S87" s="22"/>
      <c r="T87" s="31">
        <v>7.3446669578552246</v>
      </c>
      <c r="U87" s="9">
        <v>1.0943999999999998</v>
      </c>
      <c r="V87" s="9">
        <v>1</v>
      </c>
      <c r="W87" s="9">
        <v>8.0380035186767564</v>
      </c>
      <c r="X87" s="9">
        <v>0</v>
      </c>
      <c r="Y87" s="14">
        <v>0</v>
      </c>
      <c r="Z87" s="9">
        <f t="shared" si="1"/>
        <v>8.0380035186767564</v>
      </c>
      <c r="AA87" s="35"/>
      <c r="AC87" s="3">
        <v>60.235517312860324</v>
      </c>
      <c r="AD87" s="36" t="s">
        <v>120</v>
      </c>
      <c r="AE87" s="3">
        <v>66.467528137918706</v>
      </c>
      <c r="AF87" s="36" t="s">
        <v>120</v>
      </c>
      <c r="AG87" s="69"/>
      <c r="AH87" s="69"/>
    </row>
    <row r="88" spans="1:34" x14ac:dyDescent="0.25">
      <c r="A88" s="33">
        <v>213</v>
      </c>
      <c r="B88" s="39"/>
      <c r="C88" s="25"/>
      <c r="E88" s="22"/>
      <c r="F88" s="22"/>
      <c r="G88" s="22"/>
      <c r="H88" s="22"/>
      <c r="I88" s="22"/>
      <c r="J88" s="22"/>
      <c r="K88" s="22"/>
      <c r="L88" s="22"/>
      <c r="M88" s="74"/>
      <c r="N88" s="4">
        <v>1010</v>
      </c>
      <c r="O88" s="5">
        <v>0.88</v>
      </c>
      <c r="P88" s="34"/>
      <c r="Q88" s="72"/>
      <c r="R88" s="22"/>
      <c r="S88" s="22"/>
      <c r="T88" s="31">
        <v>4.7362871170043945</v>
      </c>
      <c r="U88" s="9">
        <v>1.1039999999999999</v>
      </c>
      <c r="V88" s="9">
        <v>0.87277396757116954</v>
      </c>
      <c r="W88" s="9">
        <v>4.563613740925212</v>
      </c>
      <c r="X88" s="9">
        <v>0.17267337607918254</v>
      </c>
      <c r="Y88" s="14">
        <v>0</v>
      </c>
      <c r="Z88" s="9">
        <f t="shared" si="1"/>
        <v>4.7362871170043945</v>
      </c>
      <c r="AA88" s="35"/>
      <c r="AC88" s="3">
        <v>64.79913105378553</v>
      </c>
      <c r="AD88" s="36" t="s">
        <v>120</v>
      </c>
      <c r="AE88" s="3">
        <v>71.203473447863317</v>
      </c>
      <c r="AF88" s="36" t="s">
        <v>120</v>
      </c>
      <c r="AG88" s="69"/>
      <c r="AH88" s="69"/>
    </row>
    <row r="89" spans="1:34" x14ac:dyDescent="0.25">
      <c r="A89" s="33">
        <v>214</v>
      </c>
      <c r="B89" s="39"/>
      <c r="C89" s="25"/>
      <c r="E89" s="26">
        <v>14.9375</v>
      </c>
      <c r="F89" s="26">
        <v>15.253142587311977</v>
      </c>
      <c r="G89" s="26">
        <v>15.078413804128825</v>
      </c>
      <c r="H89" s="26">
        <v>14.691644562705424</v>
      </c>
      <c r="I89" s="26">
        <v>16.665659385411075</v>
      </c>
      <c r="J89" s="26">
        <v>19.208656462875176</v>
      </c>
      <c r="K89" s="26">
        <v>22.088243672669275</v>
      </c>
      <c r="L89" s="22"/>
      <c r="M89" s="29" t="s">
        <v>108</v>
      </c>
      <c r="N89" s="4">
        <v>1015</v>
      </c>
      <c r="O89" s="5">
        <v>0.87</v>
      </c>
      <c r="P89" s="34"/>
      <c r="Q89" s="79">
        <v>210</v>
      </c>
      <c r="R89" s="22"/>
      <c r="S89" s="22"/>
      <c r="T89" s="31">
        <v>5.5328850746154785</v>
      </c>
      <c r="U89" s="9">
        <v>1.1135999999999999</v>
      </c>
      <c r="V89" s="9">
        <v>0.7832370515177608</v>
      </c>
      <c r="W89" s="9">
        <v>4.8258530755056057</v>
      </c>
      <c r="X89" s="9">
        <v>0.31468648698969393</v>
      </c>
      <c r="Y89" s="14">
        <v>0</v>
      </c>
      <c r="Z89" s="9">
        <f t="shared" si="1"/>
        <v>5.1405395624952996</v>
      </c>
      <c r="AA89" s="35"/>
      <c r="AC89" s="3">
        <v>69.624984129291136</v>
      </c>
      <c r="AD89" s="26">
        <v>69.486238924001924</v>
      </c>
      <c r="AE89" s="3">
        <v>76.201658092388328</v>
      </c>
      <c r="AF89" s="26">
        <v>67.585015806975619</v>
      </c>
      <c r="AG89" s="69"/>
      <c r="AH89" s="69"/>
    </row>
    <row r="90" spans="1:34" x14ac:dyDescent="0.25">
      <c r="A90" s="33">
        <v>215</v>
      </c>
      <c r="B90" s="39"/>
      <c r="C90" s="21">
        <v>24.4</v>
      </c>
      <c r="E90" s="22"/>
      <c r="F90" s="22"/>
      <c r="G90" s="22"/>
      <c r="H90" s="22"/>
      <c r="I90" s="22"/>
      <c r="J90" s="22"/>
      <c r="K90" s="22"/>
      <c r="L90" s="22"/>
      <c r="M90" s="25"/>
      <c r="N90" s="4">
        <v>1020</v>
      </c>
      <c r="O90" s="5">
        <v>0.85</v>
      </c>
      <c r="P90" s="31">
        <v>3.6330499698036425</v>
      </c>
      <c r="Q90" s="34"/>
      <c r="R90" s="22"/>
      <c r="S90" s="22"/>
      <c r="T90" s="31">
        <v>5.9449753761291504</v>
      </c>
      <c r="U90" s="9">
        <v>1.1232</v>
      </c>
      <c r="V90" s="9">
        <v>0.68924012980472993</v>
      </c>
      <c r="W90" s="9">
        <v>4.6023295218404536</v>
      </c>
      <c r="X90" s="9">
        <v>0</v>
      </c>
      <c r="Y90" s="14">
        <v>0</v>
      </c>
      <c r="Z90" s="9">
        <f t="shared" si="1"/>
        <v>4.6023295218404536</v>
      </c>
      <c r="AA90" s="35"/>
      <c r="AC90" s="3">
        <v>49.827313651131597</v>
      </c>
      <c r="AD90" s="36" t="s">
        <v>120</v>
      </c>
      <c r="AE90" s="3">
        <v>56.576319183248188</v>
      </c>
      <c r="AF90" s="36" t="s">
        <v>120</v>
      </c>
      <c r="AG90" s="69"/>
      <c r="AH90" s="69"/>
    </row>
    <row r="91" spans="1:34" x14ac:dyDescent="0.25">
      <c r="A91" s="33">
        <v>216</v>
      </c>
      <c r="B91" s="39"/>
      <c r="C91" s="25"/>
      <c r="E91" s="26">
        <v>22.333333333333325</v>
      </c>
      <c r="F91" s="26">
        <v>18.845733516817226</v>
      </c>
      <c r="G91" s="26">
        <v>15.210394760627048</v>
      </c>
      <c r="H91" s="26">
        <v>14.471215102745973</v>
      </c>
      <c r="I91" s="26">
        <v>16.756817530228297</v>
      </c>
      <c r="J91" s="26">
        <v>19.217600834820676</v>
      </c>
      <c r="K91" s="26">
        <v>22.376098054845325</v>
      </c>
      <c r="L91" s="22"/>
      <c r="M91" s="25"/>
      <c r="N91" s="4">
        <v>1025</v>
      </c>
      <c r="O91" s="5">
        <v>0.85</v>
      </c>
      <c r="P91" s="34"/>
      <c r="Q91" s="34"/>
      <c r="R91" s="22"/>
      <c r="S91" s="22"/>
      <c r="T91" s="31">
        <v>5.8037710189819336</v>
      </c>
      <c r="U91" s="9">
        <v>1.1327999999999998</v>
      </c>
      <c r="V91" s="9">
        <v>1</v>
      </c>
      <c r="W91" s="9">
        <v>6.5745118103027336</v>
      </c>
      <c r="X91" s="9">
        <v>0</v>
      </c>
      <c r="Y91" s="14">
        <v>0</v>
      </c>
      <c r="Z91" s="9">
        <f t="shared" si="1"/>
        <v>6.5745118103027336</v>
      </c>
      <c r="AA91" s="35"/>
      <c r="AC91" s="3">
        <v>56.401825461434328</v>
      </c>
      <c r="AD91" s="26">
        <v>47.880061645869866</v>
      </c>
      <c r="AE91" s="3">
        <v>63.323162562570317</v>
      </c>
      <c r="AF91" s="26">
        <v>46.466937768718353</v>
      </c>
      <c r="AG91" s="69"/>
      <c r="AH91" s="69"/>
    </row>
    <row r="92" spans="1:34" x14ac:dyDescent="0.25">
      <c r="A92" s="33">
        <v>217</v>
      </c>
      <c r="B92" s="39"/>
      <c r="C92" s="25"/>
      <c r="E92" s="22"/>
      <c r="F92" s="22"/>
      <c r="G92" s="22"/>
      <c r="H92" s="22"/>
      <c r="I92" s="22"/>
      <c r="J92" s="22"/>
      <c r="K92" s="22"/>
      <c r="L92" s="22"/>
      <c r="M92" s="25"/>
      <c r="N92" s="4">
        <v>1030</v>
      </c>
      <c r="O92" s="5">
        <v>0.84</v>
      </c>
      <c r="P92" s="34"/>
      <c r="Q92" s="34"/>
      <c r="R92" s="22"/>
      <c r="S92" s="22"/>
      <c r="T92" s="31">
        <v>5.8532137870788574</v>
      </c>
      <c r="U92" s="9">
        <v>1.1423999999999999</v>
      </c>
      <c r="V92" s="9">
        <v>0.95982146936578139</v>
      </c>
      <c r="W92" s="9">
        <v>6.4180491903120309</v>
      </c>
      <c r="X92" s="9">
        <v>0</v>
      </c>
      <c r="Y92" s="14">
        <v>0</v>
      </c>
      <c r="Z92" s="9">
        <f t="shared" si="1"/>
        <v>6.4180491903120309</v>
      </c>
      <c r="AA92" s="35"/>
      <c r="AC92" s="3">
        <v>62.81987465174636</v>
      </c>
      <c r="AD92" s="36" t="s">
        <v>120</v>
      </c>
      <c r="AE92" s="3">
        <v>69.913543321901756</v>
      </c>
      <c r="AF92" s="36" t="s">
        <v>120</v>
      </c>
      <c r="AG92" s="69"/>
      <c r="AH92" s="69"/>
    </row>
    <row r="93" spans="1:34" x14ac:dyDescent="0.25">
      <c r="A93" s="33">
        <v>218</v>
      </c>
      <c r="B93" s="39"/>
      <c r="C93" s="25"/>
      <c r="E93" s="22"/>
      <c r="F93" s="22"/>
      <c r="G93" s="22"/>
      <c r="H93" s="22"/>
      <c r="I93" s="22"/>
      <c r="J93" s="22"/>
      <c r="K93" s="22"/>
      <c r="L93" s="22"/>
      <c r="M93" s="25"/>
      <c r="N93" s="4">
        <v>1035</v>
      </c>
      <c r="O93" s="5">
        <v>0.83</v>
      </c>
      <c r="P93" s="34"/>
      <c r="Q93" s="34"/>
      <c r="R93" s="22"/>
      <c r="S93" s="22"/>
      <c r="T93" s="31">
        <v>6.2968010902404785</v>
      </c>
      <c r="U93" s="9">
        <v>1.1519999999999999</v>
      </c>
      <c r="V93" s="9">
        <v>0.83469898366010442</v>
      </c>
      <c r="W93" s="9">
        <v>6.054835357824266</v>
      </c>
      <c r="X93" s="9">
        <v>0</v>
      </c>
      <c r="Y93" s="14">
        <v>0</v>
      </c>
      <c r="Z93" s="9">
        <f t="shared" si="1"/>
        <v>6.054835357824266</v>
      </c>
      <c r="AA93" s="35"/>
      <c r="AC93" s="3">
        <v>68.87471000957062</v>
      </c>
      <c r="AD93" s="36" t="s">
        <v>120</v>
      </c>
      <c r="AE93" s="3">
        <v>76.140710248745421</v>
      </c>
      <c r="AF93" s="36" t="s">
        <v>120</v>
      </c>
      <c r="AG93" s="69"/>
      <c r="AH93" s="69"/>
    </row>
    <row r="94" spans="1:34" x14ac:dyDescent="0.25">
      <c r="A94" s="33">
        <v>219</v>
      </c>
      <c r="B94" s="39"/>
      <c r="C94" s="25"/>
      <c r="E94" s="22"/>
      <c r="F94" s="22"/>
      <c r="G94" s="22"/>
      <c r="H94" s="22"/>
      <c r="I94" s="22"/>
      <c r="J94" s="22"/>
      <c r="K94" s="22"/>
      <c r="L94" s="22"/>
      <c r="M94" s="25"/>
      <c r="N94" s="4">
        <v>1040</v>
      </c>
      <c r="O94" s="5">
        <v>0.83</v>
      </c>
      <c r="P94" s="34"/>
      <c r="Q94" s="34"/>
      <c r="R94" s="22"/>
      <c r="S94" s="22"/>
      <c r="T94" s="31">
        <v>6.1189279556274414</v>
      </c>
      <c r="U94" s="9">
        <v>1.1519999999999999</v>
      </c>
      <c r="V94" s="9">
        <v>0.71787202534277117</v>
      </c>
      <c r="W94" s="9">
        <v>5.0602834995065544</v>
      </c>
      <c r="X94" s="9">
        <v>0</v>
      </c>
      <c r="Y94" s="14">
        <v>0</v>
      </c>
      <c r="Z94" s="9">
        <f t="shared" si="1"/>
        <v>5.0602834995065544</v>
      </c>
      <c r="AA94" s="35"/>
      <c r="AC94" s="3">
        <v>73.934993509077174</v>
      </c>
      <c r="AD94" s="36" t="s">
        <v>120</v>
      </c>
      <c r="AE94" s="3">
        <v>81.37332531727138</v>
      </c>
      <c r="AF94" s="36" t="s">
        <v>120</v>
      </c>
      <c r="AG94" s="69"/>
      <c r="AH94" s="69"/>
    </row>
    <row r="95" spans="1:34" x14ac:dyDescent="0.25">
      <c r="A95" s="33">
        <v>220</v>
      </c>
      <c r="B95" s="24"/>
      <c r="C95" s="25"/>
      <c r="E95" s="22"/>
      <c r="F95" s="22"/>
      <c r="G95" s="22"/>
      <c r="H95" s="22"/>
      <c r="I95" s="22"/>
      <c r="J95" s="22"/>
      <c r="K95" s="22"/>
      <c r="L95" s="22"/>
      <c r="M95" s="25"/>
      <c r="N95" s="4">
        <v>1045</v>
      </c>
      <c r="O95" s="5">
        <v>0.82</v>
      </c>
      <c r="P95" s="34"/>
      <c r="Q95" s="34"/>
      <c r="R95" s="22"/>
      <c r="S95" s="22"/>
      <c r="T95" s="31">
        <v>5.7799725532531738</v>
      </c>
      <c r="U95" s="9">
        <v>1.1519999999999999</v>
      </c>
      <c r="V95" s="9">
        <v>0.62164789059677017</v>
      </c>
      <c r="W95" s="9">
        <v>4.1392601227434964</v>
      </c>
      <c r="X95" s="9">
        <v>0</v>
      </c>
      <c r="Y95" s="14">
        <v>0</v>
      </c>
      <c r="Z95" s="9">
        <f t="shared" si="1"/>
        <v>4.1392601227434964</v>
      </c>
      <c r="AA95" s="35"/>
      <c r="AC95" s="3">
        <v>78.074253631820667</v>
      </c>
      <c r="AD95" s="26">
        <v>89.322443301352763</v>
      </c>
      <c r="AE95" s="3">
        <v>85.68491700903428</v>
      </c>
      <c r="AF95" s="26">
        <v>89.023883963930558</v>
      </c>
      <c r="AG95" s="69"/>
      <c r="AH95" s="69"/>
    </row>
    <row r="96" spans="1:34" x14ac:dyDescent="0.25">
      <c r="A96" s="33">
        <v>221</v>
      </c>
      <c r="B96" s="20">
        <v>32</v>
      </c>
      <c r="C96" s="25"/>
      <c r="E96" s="26">
        <v>8.9249999999999989</v>
      </c>
      <c r="F96" s="26">
        <v>12.36681295578094</v>
      </c>
      <c r="G96" s="26">
        <v>14.898046009673624</v>
      </c>
      <c r="H96" s="26">
        <v>14.152523862908048</v>
      </c>
      <c r="I96" s="26">
        <v>16.211519722591074</v>
      </c>
      <c r="J96" s="26">
        <v>19.136711459419004</v>
      </c>
      <c r="K96" s="26">
        <v>22.3101903162047</v>
      </c>
      <c r="L96" s="22"/>
      <c r="M96" s="25"/>
      <c r="N96" s="4">
        <v>1050</v>
      </c>
      <c r="O96" s="5">
        <v>0.81</v>
      </c>
      <c r="P96" s="34"/>
      <c r="Q96" s="34"/>
      <c r="R96" s="22"/>
      <c r="S96" s="22"/>
      <c r="T96" s="31">
        <v>4.8260903358459473</v>
      </c>
      <c r="U96" s="9">
        <v>1.1519999999999999</v>
      </c>
      <c r="V96" s="9">
        <v>0.5443127071309577</v>
      </c>
      <c r="W96" s="9">
        <v>3.0261914444884153</v>
      </c>
      <c r="X96" s="9">
        <v>1.7100000000000009</v>
      </c>
      <c r="Y96" s="14">
        <v>0</v>
      </c>
      <c r="Z96" s="9">
        <f t="shared" si="1"/>
        <v>4.7361914444884157</v>
      </c>
      <c r="AA96" s="35"/>
      <c r="AC96" s="3">
        <v>50.810445076309087</v>
      </c>
      <c r="AD96" s="36" t="s">
        <v>120</v>
      </c>
      <c r="AE96" s="3">
        <v>50.810445076309087</v>
      </c>
      <c r="AF96" s="36" t="s">
        <v>120</v>
      </c>
      <c r="AG96" s="69"/>
      <c r="AH96" s="69"/>
    </row>
    <row r="97" spans="1:34" x14ac:dyDescent="0.25">
      <c r="A97" s="33">
        <v>222</v>
      </c>
      <c r="B97" s="39"/>
      <c r="C97" s="25"/>
      <c r="E97" s="22"/>
      <c r="F97" s="22"/>
      <c r="G97" s="22"/>
      <c r="H97" s="22"/>
      <c r="I97" s="22"/>
      <c r="J97" s="22"/>
      <c r="K97" s="22"/>
      <c r="L97" s="22"/>
      <c r="M97" s="25"/>
      <c r="N97" s="4">
        <v>1050</v>
      </c>
      <c r="O97" s="5">
        <v>0.81</v>
      </c>
      <c r="P97" s="34"/>
      <c r="Q97" s="34"/>
      <c r="R97" s="22"/>
      <c r="S97" s="22"/>
      <c r="T97" s="31">
        <v>5.3937058448791504</v>
      </c>
      <c r="U97" s="9">
        <v>1.1519999999999999</v>
      </c>
      <c r="V97" s="9">
        <v>1</v>
      </c>
      <c r="W97" s="9">
        <v>6.2135491333007806</v>
      </c>
      <c r="X97" s="9">
        <v>0</v>
      </c>
      <c r="Y97" s="14">
        <v>0</v>
      </c>
      <c r="Z97" s="9">
        <f t="shared" si="1"/>
        <v>6.2135491333007806</v>
      </c>
      <c r="AA97" s="35"/>
      <c r="AC97" s="3">
        <v>57.023994209609867</v>
      </c>
      <c r="AD97" s="36" t="s">
        <v>120</v>
      </c>
      <c r="AE97" s="3">
        <v>57.023994209609867</v>
      </c>
      <c r="AF97" s="36" t="s">
        <v>120</v>
      </c>
      <c r="AG97" s="69"/>
      <c r="AH97" s="69"/>
    </row>
    <row r="98" spans="1:34" x14ac:dyDescent="0.25">
      <c r="A98" s="33">
        <v>223</v>
      </c>
      <c r="B98" s="39"/>
      <c r="C98" s="25"/>
      <c r="E98" s="26">
        <v>20.65</v>
      </c>
      <c r="F98" s="26">
        <v>18.134786718752501</v>
      </c>
      <c r="G98" s="26">
        <v>15.17875113400958</v>
      </c>
      <c r="H98" s="26">
        <v>14.209408354624991</v>
      </c>
      <c r="I98" s="26">
        <v>18.099156237256672</v>
      </c>
      <c r="J98" s="26">
        <v>19.926550902405502</v>
      </c>
      <c r="K98" s="26">
        <v>22.464685135746926</v>
      </c>
      <c r="L98" s="22"/>
      <c r="M98" s="25"/>
      <c r="N98" s="4">
        <v>1050</v>
      </c>
      <c r="O98" s="45">
        <v>0.8</v>
      </c>
      <c r="P98" s="31">
        <v>3.8203809530882946</v>
      </c>
      <c r="Q98" s="34"/>
      <c r="R98" s="22"/>
      <c r="S98" s="22"/>
      <c r="T98" s="31">
        <v>6.6947736740112305</v>
      </c>
      <c r="U98" s="9">
        <v>1.1519999999999999</v>
      </c>
      <c r="V98" s="9">
        <v>1</v>
      </c>
      <c r="W98" s="9">
        <v>7.7123792724609368</v>
      </c>
      <c r="X98" s="9">
        <v>0</v>
      </c>
      <c r="Y98" s="14">
        <v>0</v>
      </c>
      <c r="Z98" s="9">
        <f t="shared" si="1"/>
        <v>7.7123792724609368</v>
      </c>
      <c r="AA98" s="35"/>
      <c r="AC98" s="3">
        <v>64.736373482070803</v>
      </c>
      <c r="AD98" s="26">
        <v>53.418253164279378</v>
      </c>
      <c r="AE98" s="3">
        <v>64.736373482070803</v>
      </c>
      <c r="AF98" s="26">
        <v>53.418253164279378</v>
      </c>
      <c r="AG98" s="69"/>
      <c r="AH98" s="69"/>
    </row>
    <row r="99" spans="1:34" x14ac:dyDescent="0.25">
      <c r="A99" s="33">
        <v>224</v>
      </c>
      <c r="B99" s="39"/>
      <c r="C99" s="25"/>
      <c r="E99" s="22"/>
      <c r="F99" s="22"/>
      <c r="G99" s="22"/>
      <c r="H99" s="22"/>
      <c r="I99" s="22"/>
      <c r="J99" s="22"/>
      <c r="K99" s="22"/>
      <c r="L99" s="22"/>
      <c r="M99" s="25"/>
      <c r="N99" s="4">
        <v>1050</v>
      </c>
      <c r="O99" s="5">
        <v>0.8</v>
      </c>
      <c r="P99" s="34"/>
      <c r="Q99" s="34"/>
      <c r="R99" s="22"/>
      <c r="S99" s="22"/>
      <c r="T99" s="31">
        <v>6.6517810821533203</v>
      </c>
      <c r="U99" s="9">
        <v>1.1519999999999999</v>
      </c>
      <c r="V99" s="9">
        <v>0.95453380249001007</v>
      </c>
      <c r="W99" s="9">
        <v>7.3144510729101198</v>
      </c>
      <c r="X99" s="9">
        <v>0</v>
      </c>
      <c r="Y99" s="14">
        <v>0</v>
      </c>
      <c r="Z99" s="9">
        <f t="shared" si="1"/>
        <v>7.3144510729101198</v>
      </c>
      <c r="AA99" s="35"/>
      <c r="AC99" s="3">
        <v>72.05082455498092</v>
      </c>
      <c r="AD99" s="36" t="s">
        <v>120</v>
      </c>
      <c r="AE99" s="3">
        <v>72.05082455498092</v>
      </c>
      <c r="AF99" s="36" t="s">
        <v>120</v>
      </c>
      <c r="AG99" s="69"/>
      <c r="AH99" s="69"/>
    </row>
    <row r="100" spans="1:34" x14ac:dyDescent="0.25">
      <c r="A100" s="33">
        <v>225</v>
      </c>
      <c r="B100" s="39"/>
      <c r="C100" s="25"/>
      <c r="E100" s="22"/>
      <c r="F100" s="22"/>
      <c r="G100" s="22"/>
      <c r="H100" s="22"/>
      <c r="I100" s="22"/>
      <c r="J100" s="22"/>
      <c r="K100" s="22"/>
      <c r="L100" s="22"/>
      <c r="M100" s="25"/>
      <c r="N100" s="4">
        <v>1050</v>
      </c>
      <c r="O100" s="5">
        <v>0.8</v>
      </c>
      <c r="P100" s="34"/>
      <c r="Q100" s="34"/>
      <c r="R100" s="22"/>
      <c r="S100" s="22"/>
      <c r="T100" s="31">
        <v>7.1631431579589844</v>
      </c>
      <c r="U100" s="9">
        <v>1.1519999999999999</v>
      </c>
      <c r="V100" s="9">
        <v>0.81129987659834601</v>
      </c>
      <c r="W100" s="9">
        <v>6.6947986484448885</v>
      </c>
      <c r="X100" s="9">
        <v>0</v>
      </c>
      <c r="Y100" s="14">
        <v>0</v>
      </c>
      <c r="Z100" s="9">
        <f t="shared" si="1"/>
        <v>6.6947986484448885</v>
      </c>
      <c r="AA100" s="35"/>
      <c r="AC100" s="3">
        <v>78.745623203425808</v>
      </c>
      <c r="AD100" s="36" t="s">
        <v>120</v>
      </c>
      <c r="AE100" s="3">
        <v>78.745623203425808</v>
      </c>
      <c r="AF100" s="36" t="s">
        <v>120</v>
      </c>
      <c r="AG100" s="69"/>
      <c r="AH100" s="69"/>
    </row>
    <row r="101" spans="1:34" x14ac:dyDescent="0.25">
      <c r="A101" s="33">
        <v>226</v>
      </c>
      <c r="B101" s="39"/>
      <c r="C101" s="25"/>
      <c r="E101" s="22"/>
      <c r="F101" s="22"/>
      <c r="G101" s="22"/>
      <c r="H101" s="22"/>
      <c r="I101" s="22"/>
      <c r="J101" s="22"/>
      <c r="K101" s="22"/>
      <c r="L101" s="22"/>
      <c r="M101" s="37"/>
      <c r="N101" s="4">
        <v>1050</v>
      </c>
      <c r="O101" s="5">
        <v>0.79</v>
      </c>
      <c r="P101" s="34"/>
      <c r="Q101" s="34"/>
      <c r="R101" s="22"/>
      <c r="S101" s="22"/>
      <c r="T101" s="31">
        <v>6.0053744316101074</v>
      </c>
      <c r="U101" s="9">
        <v>1.13748</v>
      </c>
      <c r="V101" s="9">
        <v>0.6802001831404948</v>
      </c>
      <c r="W101" s="9">
        <v>4.6464428994513369</v>
      </c>
      <c r="X101" s="9">
        <v>0</v>
      </c>
      <c r="Y101" s="14">
        <v>0</v>
      </c>
      <c r="Z101" s="9">
        <f t="shared" si="1"/>
        <v>4.6464428994513369</v>
      </c>
      <c r="AA101" s="35"/>
      <c r="AC101" s="3">
        <v>83.392066102877152</v>
      </c>
      <c r="AD101" s="36" t="s">
        <v>120</v>
      </c>
      <c r="AE101" s="3">
        <v>83.392066102877152</v>
      </c>
      <c r="AF101" s="36" t="s">
        <v>120</v>
      </c>
      <c r="AG101" s="69"/>
      <c r="AH101" s="69"/>
    </row>
    <row r="102" spans="1:34" x14ac:dyDescent="0.25">
      <c r="A102" s="33">
        <v>227</v>
      </c>
      <c r="B102" s="24"/>
      <c r="C102" s="25"/>
      <c r="E102" s="22"/>
      <c r="F102" s="22"/>
      <c r="G102" s="22"/>
      <c r="H102" s="22"/>
      <c r="I102" s="22"/>
      <c r="J102" s="22"/>
      <c r="K102" s="22"/>
      <c r="L102" s="22"/>
      <c r="M102" s="25"/>
      <c r="N102" s="4">
        <v>1050</v>
      </c>
      <c r="O102" s="5">
        <v>0.79</v>
      </c>
      <c r="P102" s="34"/>
      <c r="Q102" s="34"/>
      <c r="R102" s="22"/>
      <c r="S102" s="22"/>
      <c r="T102" s="31">
        <v>5.7996020317077637</v>
      </c>
      <c r="U102" s="9">
        <v>1.13748</v>
      </c>
      <c r="V102" s="9">
        <v>0.58921204865358578</v>
      </c>
      <c r="W102" s="9">
        <v>3.8869914173108695</v>
      </c>
      <c r="X102" s="9">
        <v>0</v>
      </c>
      <c r="Y102" s="14">
        <v>0</v>
      </c>
      <c r="Z102" s="9">
        <f t="shared" si="1"/>
        <v>3.8869914173108695</v>
      </c>
      <c r="AA102" s="35"/>
      <c r="AC102" s="3">
        <v>87.279057520188019</v>
      </c>
      <c r="AD102" s="26">
        <v>88.675598311972536</v>
      </c>
      <c r="AE102" s="3">
        <v>87.279057520188019</v>
      </c>
      <c r="AF102" s="26">
        <v>88.67559831197255</v>
      </c>
      <c r="AG102" s="69"/>
      <c r="AH102" s="69"/>
    </row>
    <row r="103" spans="1:34" x14ac:dyDescent="0.25">
      <c r="A103" s="33">
        <v>228</v>
      </c>
      <c r="B103" s="20">
        <v>1</v>
      </c>
      <c r="C103" s="21">
        <v>23.6</v>
      </c>
      <c r="E103" s="26">
        <v>10.0375</v>
      </c>
      <c r="F103" s="26">
        <v>12.393887755607615</v>
      </c>
      <c r="G103" s="26">
        <v>14.678909649561984</v>
      </c>
      <c r="H103" s="26">
        <v>14.003950419653091</v>
      </c>
      <c r="I103" s="26">
        <v>17.192198702421148</v>
      </c>
      <c r="J103" s="26">
        <v>19.411033163451876</v>
      </c>
      <c r="K103" s="26">
        <v>22.474113145956977</v>
      </c>
      <c r="L103" s="22"/>
      <c r="M103" s="37"/>
      <c r="N103" s="4">
        <v>1050</v>
      </c>
      <c r="O103" s="5">
        <v>0.79</v>
      </c>
      <c r="P103" s="34"/>
      <c r="Q103" s="34"/>
      <c r="R103" s="26">
        <v>33.700000000000003</v>
      </c>
      <c r="S103" s="22"/>
      <c r="T103" s="31">
        <v>3.7345297336578369</v>
      </c>
      <c r="U103" s="9">
        <v>1.13748</v>
      </c>
      <c r="V103" s="9">
        <v>0.51309573656687002</v>
      </c>
      <c r="W103" s="9">
        <v>2.1796065126043875</v>
      </c>
      <c r="X103" s="9">
        <v>0.15749999999999997</v>
      </c>
      <c r="Y103" s="14">
        <v>0</v>
      </c>
      <c r="Z103" s="9">
        <f t="shared" si="1"/>
        <v>2.3371065126043877</v>
      </c>
      <c r="AA103" s="35"/>
      <c r="AC103" s="3">
        <v>65.016164032792403</v>
      </c>
      <c r="AD103" s="36" t="s">
        <v>120</v>
      </c>
      <c r="AE103" s="3">
        <v>65.016164032792403</v>
      </c>
      <c r="AF103" s="36" t="s">
        <v>120</v>
      </c>
      <c r="AG103" s="69"/>
      <c r="AH103" s="69"/>
    </row>
    <row r="104" spans="1:34" x14ac:dyDescent="0.25">
      <c r="A104" s="33">
        <v>229</v>
      </c>
      <c r="B104" s="39"/>
      <c r="C104" s="25"/>
      <c r="E104" s="22"/>
      <c r="F104" s="22"/>
      <c r="G104" s="22"/>
      <c r="H104" s="22"/>
      <c r="I104" s="22"/>
      <c r="J104" s="22"/>
      <c r="K104" s="22"/>
      <c r="L104" s="22"/>
      <c r="M104" s="27" t="s">
        <v>109</v>
      </c>
      <c r="N104" s="4">
        <v>1050</v>
      </c>
      <c r="O104" s="45">
        <v>0.78</v>
      </c>
      <c r="P104" s="34"/>
      <c r="Q104" s="34"/>
      <c r="R104" s="22"/>
      <c r="S104" s="22"/>
      <c r="T104" s="31">
        <v>5.3770637512207031</v>
      </c>
      <c r="U104" s="9">
        <v>1.1253600000000001</v>
      </c>
      <c r="V104" s="9">
        <v>0.94905485422611779</v>
      </c>
      <c r="W104" s="9">
        <v>5.7428566376453691</v>
      </c>
      <c r="X104" s="9">
        <v>0</v>
      </c>
      <c r="Y104" s="14">
        <v>0</v>
      </c>
      <c r="Z104" s="9">
        <f t="shared" si="1"/>
        <v>5.7428566376453691</v>
      </c>
      <c r="AA104" s="35"/>
      <c r="AC104" s="3">
        <v>70.759020670437778</v>
      </c>
      <c r="AD104" s="36" t="s">
        <v>120</v>
      </c>
      <c r="AE104" s="3">
        <v>70.759020670437778</v>
      </c>
      <c r="AF104" s="36" t="s">
        <v>120</v>
      </c>
      <c r="AG104" s="69"/>
      <c r="AH104" s="69"/>
    </row>
    <row r="105" spans="1:34" x14ac:dyDescent="0.25">
      <c r="A105" s="33">
        <v>230</v>
      </c>
      <c r="B105" s="39"/>
      <c r="C105" s="25"/>
      <c r="E105" s="26">
        <v>17.75</v>
      </c>
      <c r="F105" s="26">
        <v>17.055288291250726</v>
      </c>
      <c r="G105" s="26">
        <v>14.880146206118948</v>
      </c>
      <c r="H105" s="26">
        <v>14.215501524299388</v>
      </c>
      <c r="I105" s="26">
        <v>17.021135862991073</v>
      </c>
      <c r="J105" s="26">
        <v>18.895551556841827</v>
      </c>
      <c r="K105" s="26">
        <v>22.226090948570054</v>
      </c>
      <c r="L105" s="22"/>
      <c r="M105" s="25"/>
      <c r="N105" s="4">
        <v>1050</v>
      </c>
      <c r="O105" s="5">
        <v>0.79</v>
      </c>
      <c r="P105" s="31">
        <v>4.1334186378642173</v>
      </c>
      <c r="Q105" s="34"/>
      <c r="R105" s="22"/>
      <c r="S105" s="22"/>
      <c r="T105" s="31">
        <v>6.3731422424316406</v>
      </c>
      <c r="U105" s="9">
        <v>1.13748</v>
      </c>
      <c r="V105" s="9">
        <v>0.83659639441230693</v>
      </c>
      <c r="W105" s="9">
        <v>6.0647565115392261</v>
      </c>
      <c r="X105" s="9">
        <v>0</v>
      </c>
      <c r="Y105" s="14">
        <v>0</v>
      </c>
      <c r="Z105" s="9">
        <f t="shared" si="1"/>
        <v>6.0647565115392261</v>
      </c>
      <c r="AA105" s="35"/>
      <c r="AC105" s="3">
        <v>76.823777181977007</v>
      </c>
      <c r="AD105" s="26">
        <v>61.884283721433405</v>
      </c>
      <c r="AE105" s="3">
        <v>76.823777181977007</v>
      </c>
      <c r="AF105" s="26">
        <v>61.884283721433405</v>
      </c>
      <c r="AG105" s="69"/>
      <c r="AH105" s="69"/>
    </row>
    <row r="106" spans="1:34" x14ac:dyDescent="0.25">
      <c r="A106" s="33">
        <v>231</v>
      </c>
      <c r="B106" s="32">
        <v>3</v>
      </c>
      <c r="C106" s="25"/>
      <c r="E106" s="22"/>
      <c r="F106" s="22"/>
      <c r="G106" s="22"/>
      <c r="H106" s="22"/>
      <c r="I106" s="22"/>
      <c r="J106" s="22"/>
      <c r="K106" s="22"/>
      <c r="L106" s="22"/>
      <c r="M106" s="25"/>
      <c r="N106" s="4">
        <v>1050</v>
      </c>
      <c r="O106" s="5">
        <v>0.78</v>
      </c>
      <c r="P106" s="34"/>
      <c r="Q106" s="34"/>
      <c r="R106" s="22"/>
      <c r="S106" s="22"/>
      <c r="T106" s="31">
        <v>3.6152904033660889</v>
      </c>
      <c r="U106" s="9">
        <v>1.1253600000000001</v>
      </c>
      <c r="V106" s="9">
        <v>0.71783438806817468</v>
      </c>
      <c r="W106" s="9">
        <v>2.9205115109064512</v>
      </c>
      <c r="X106" s="9">
        <v>0.49500000000000011</v>
      </c>
      <c r="Y106" s="14">
        <v>0</v>
      </c>
      <c r="Z106" s="9">
        <f t="shared" si="1"/>
        <v>3.4155115109064513</v>
      </c>
      <c r="AA106" s="35"/>
      <c r="AC106" s="3">
        <v>77.239288692883463</v>
      </c>
      <c r="AD106" s="36" t="s">
        <v>120</v>
      </c>
      <c r="AE106" s="3">
        <v>77.239288692883463</v>
      </c>
      <c r="AF106" s="36" t="s">
        <v>120</v>
      </c>
      <c r="AG106" s="69"/>
      <c r="AH106" s="69"/>
    </row>
    <row r="107" spans="1:34" x14ac:dyDescent="0.25">
      <c r="A107" s="33">
        <v>232</v>
      </c>
      <c r="B107" s="39"/>
      <c r="C107" s="21">
        <v>18.100000000000001</v>
      </c>
      <c r="E107" s="22"/>
      <c r="F107" s="22"/>
      <c r="G107" s="22"/>
      <c r="H107" s="22"/>
      <c r="I107" s="22"/>
      <c r="J107" s="22"/>
      <c r="K107" s="22"/>
      <c r="L107" s="22"/>
      <c r="M107" s="25"/>
      <c r="N107" s="4">
        <v>1050</v>
      </c>
      <c r="O107" s="5">
        <v>0.78</v>
      </c>
      <c r="P107" s="34"/>
      <c r="Q107" s="34"/>
      <c r="R107" s="22"/>
      <c r="S107" s="22"/>
      <c r="T107" s="31">
        <v>5.8092131614685059</v>
      </c>
      <c r="U107" s="9">
        <v>1.1253600000000001</v>
      </c>
      <c r="V107" s="9">
        <v>0.70969770845037938</v>
      </c>
      <c r="W107" s="9">
        <v>4.6396176298649241</v>
      </c>
      <c r="X107" s="9">
        <v>0</v>
      </c>
      <c r="Y107" s="14">
        <v>0</v>
      </c>
      <c r="Z107" s="9">
        <f t="shared" si="1"/>
        <v>4.6396176298649241</v>
      </c>
      <c r="AA107" s="35"/>
      <c r="AC107" s="3">
        <v>63.778906322748391</v>
      </c>
      <c r="AD107" s="36" t="s">
        <v>120</v>
      </c>
      <c r="AE107" s="3">
        <v>63.778906322748391</v>
      </c>
      <c r="AF107" s="36" t="s">
        <v>120</v>
      </c>
      <c r="AG107" s="69"/>
      <c r="AH107" s="69"/>
    </row>
    <row r="108" spans="1:34" x14ac:dyDescent="0.25">
      <c r="A108" s="33">
        <v>233</v>
      </c>
      <c r="B108" s="39"/>
      <c r="C108" s="25"/>
      <c r="E108" s="22"/>
      <c r="F108" s="22"/>
      <c r="G108" s="22"/>
      <c r="H108" s="22"/>
      <c r="I108" s="22"/>
      <c r="J108" s="22"/>
      <c r="K108" s="22"/>
      <c r="L108" s="22"/>
      <c r="M108" s="25"/>
      <c r="N108" s="4">
        <v>1050</v>
      </c>
      <c r="O108" s="5">
        <v>0.78</v>
      </c>
      <c r="P108" s="34"/>
      <c r="Q108" s="34"/>
      <c r="R108" s="22"/>
      <c r="S108" s="22"/>
      <c r="T108" s="31">
        <v>6.0925664901733398</v>
      </c>
      <c r="U108" s="9">
        <v>1.1253600000000001</v>
      </c>
      <c r="V108" s="9">
        <v>0.97328323136376493</v>
      </c>
      <c r="W108" s="9">
        <v>6.6731516263696218</v>
      </c>
      <c r="X108" s="9">
        <v>0</v>
      </c>
      <c r="Y108" s="14">
        <v>0</v>
      </c>
      <c r="Z108" s="9">
        <f t="shared" si="1"/>
        <v>6.6731516263696218</v>
      </c>
      <c r="AA108" s="35"/>
      <c r="AC108" s="3">
        <v>70.452057949118014</v>
      </c>
      <c r="AD108" s="36" t="s">
        <v>120</v>
      </c>
      <c r="AE108" s="3">
        <v>70.452057949118014</v>
      </c>
      <c r="AF108" s="36" t="s">
        <v>120</v>
      </c>
      <c r="AG108" s="69"/>
      <c r="AH108" s="69"/>
    </row>
    <row r="109" spans="1:34" x14ac:dyDescent="0.25">
      <c r="A109" s="33">
        <v>234</v>
      </c>
      <c r="B109" s="39"/>
      <c r="C109" s="25"/>
      <c r="E109" s="22"/>
      <c r="F109" s="22"/>
      <c r="G109" s="22"/>
      <c r="H109" s="22"/>
      <c r="I109" s="22"/>
      <c r="J109" s="22"/>
      <c r="K109" s="22"/>
      <c r="L109" s="22"/>
      <c r="M109" s="25"/>
      <c r="N109" s="4">
        <v>1050</v>
      </c>
      <c r="O109" s="5">
        <v>0.78</v>
      </c>
      <c r="P109" s="34"/>
      <c r="Q109" s="34"/>
      <c r="R109" s="22"/>
      <c r="S109" s="22"/>
      <c r="T109" s="31">
        <v>6.1520605087280273</v>
      </c>
      <c r="U109" s="9">
        <v>1.1253600000000001</v>
      </c>
      <c r="V109" s="9">
        <v>0.8426074368321349</v>
      </c>
      <c r="W109" s="9">
        <v>5.8336095864546023</v>
      </c>
      <c r="X109" s="9">
        <v>0</v>
      </c>
      <c r="Y109" s="14">
        <v>0</v>
      </c>
      <c r="Z109" s="9">
        <f t="shared" si="1"/>
        <v>5.8336095864546023</v>
      </c>
      <c r="AA109" s="35"/>
      <c r="AC109" s="3">
        <v>76.285667535572614</v>
      </c>
      <c r="AD109" s="36" t="s">
        <v>120</v>
      </c>
      <c r="AE109" s="3">
        <v>76.285667535572614</v>
      </c>
      <c r="AF109" s="36" t="s">
        <v>120</v>
      </c>
      <c r="AG109" s="69"/>
      <c r="AH109" s="69"/>
    </row>
    <row r="110" spans="1:34" x14ac:dyDescent="0.25">
      <c r="A110" s="33">
        <v>235</v>
      </c>
      <c r="B110" s="32">
        <v>3.6</v>
      </c>
      <c r="C110" s="25"/>
      <c r="E110" s="26">
        <v>11.774999999999999</v>
      </c>
      <c r="F110" s="26">
        <v>15.401531056940703</v>
      </c>
      <c r="G110" s="26">
        <v>14.73848460892675</v>
      </c>
      <c r="H110" s="26">
        <v>13.910463496700789</v>
      </c>
      <c r="I110" s="26">
        <v>16.638159362871896</v>
      </c>
      <c r="J110" s="26">
        <v>19.138453026846179</v>
      </c>
      <c r="K110" s="26">
        <v>22.318298797071449</v>
      </c>
      <c r="L110" s="22"/>
      <c r="M110" s="37"/>
      <c r="N110" s="4">
        <v>1050</v>
      </c>
      <c r="O110" s="5">
        <v>0.78</v>
      </c>
      <c r="P110" s="34"/>
      <c r="Q110" s="34"/>
      <c r="R110" s="22"/>
      <c r="S110" s="22"/>
      <c r="T110" s="31">
        <v>5.2597088813781738</v>
      </c>
      <c r="U110" s="9">
        <v>1.1253600000000001</v>
      </c>
      <c r="V110" s="9">
        <v>0.72837182367973197</v>
      </c>
      <c r="W110" s="9">
        <v>4.3112808872481247</v>
      </c>
      <c r="X110" s="9">
        <v>0.59399999999999986</v>
      </c>
      <c r="Y110" s="14">
        <v>0</v>
      </c>
      <c r="Z110" s="9">
        <f t="shared" si="1"/>
        <v>4.9052808872481251</v>
      </c>
      <c r="AA110" s="35"/>
      <c r="AC110" s="3">
        <v>77.590948422820745</v>
      </c>
      <c r="AD110" s="26">
        <v>77.148154298735875</v>
      </c>
      <c r="AE110" s="3">
        <v>77.590948422820745</v>
      </c>
      <c r="AF110" s="26">
        <v>77.148154298735875</v>
      </c>
      <c r="AG110" s="69"/>
      <c r="AH110" s="69"/>
    </row>
    <row r="111" spans="1:34" x14ac:dyDescent="0.25">
      <c r="A111" s="33">
        <v>236</v>
      </c>
      <c r="B111" s="39"/>
      <c r="C111" s="25"/>
      <c r="E111" s="22"/>
      <c r="F111" s="22"/>
      <c r="G111" s="22"/>
      <c r="H111" s="22"/>
      <c r="I111" s="22"/>
      <c r="J111" s="22"/>
      <c r="K111" s="22"/>
      <c r="L111" s="22"/>
      <c r="M111" s="25"/>
      <c r="N111" s="4">
        <v>1050</v>
      </c>
      <c r="O111" s="5">
        <v>0.78</v>
      </c>
      <c r="P111" s="34"/>
      <c r="Q111" s="34"/>
      <c r="R111" s="22"/>
      <c r="S111" s="22"/>
      <c r="T111" s="31">
        <v>5.8425464630126953</v>
      </c>
      <c r="U111" s="9">
        <v>1.1253600000000001</v>
      </c>
      <c r="V111" s="9">
        <v>0.70281139487813216</v>
      </c>
      <c r="W111" s="9">
        <v>4.6209624929365836</v>
      </c>
      <c r="X111" s="9">
        <v>0</v>
      </c>
      <c r="Y111" s="14">
        <v>0</v>
      </c>
      <c r="Z111" s="9">
        <f t="shared" si="1"/>
        <v>4.6209624929365836</v>
      </c>
      <c r="AA111" s="35"/>
      <c r="AC111" s="3">
        <v>82.211910915757329</v>
      </c>
      <c r="AD111" s="36" t="s">
        <v>120</v>
      </c>
      <c r="AE111" s="3">
        <v>82.211910915757329</v>
      </c>
      <c r="AF111" s="36" t="s">
        <v>120</v>
      </c>
      <c r="AG111" s="69"/>
      <c r="AH111" s="69"/>
    </row>
    <row r="112" spans="1:34" x14ac:dyDescent="0.25">
      <c r="A112" s="33">
        <v>237</v>
      </c>
      <c r="B112" s="39"/>
      <c r="C112" s="21">
        <v>21.1</v>
      </c>
      <c r="E112" s="22"/>
      <c r="F112" s="22"/>
      <c r="G112" s="22"/>
      <c r="H112" s="22"/>
      <c r="I112" s="22"/>
      <c r="J112" s="22"/>
      <c r="K112" s="22"/>
      <c r="L112" s="22"/>
      <c r="M112" s="25"/>
      <c r="N112" s="4">
        <v>1050</v>
      </c>
      <c r="O112" s="45">
        <v>0.77</v>
      </c>
      <c r="P112" s="34"/>
      <c r="Q112" s="34"/>
      <c r="R112" s="22"/>
      <c r="S112" s="22"/>
      <c r="T112" s="31">
        <v>5.306464672088623</v>
      </c>
      <c r="U112" s="9">
        <v>1.11324</v>
      </c>
      <c r="V112" s="9">
        <v>0.61232222588050511</v>
      </c>
      <c r="W112" s="9">
        <v>3.6172131708032285</v>
      </c>
      <c r="X112" s="9">
        <v>0</v>
      </c>
      <c r="Y112" s="14">
        <v>0</v>
      </c>
      <c r="Z112" s="9">
        <f t="shared" si="1"/>
        <v>3.6172131708032285</v>
      </c>
      <c r="AA112" s="35"/>
      <c r="AC112" s="3">
        <v>64.729124086560546</v>
      </c>
      <c r="AD112" s="36" t="s">
        <v>120</v>
      </c>
      <c r="AE112" s="3">
        <v>64.729124086560546</v>
      </c>
      <c r="AF112" s="36" t="s">
        <v>120</v>
      </c>
      <c r="AG112" s="69"/>
      <c r="AH112" s="69"/>
    </row>
    <row r="113" spans="1:34" x14ac:dyDescent="0.25">
      <c r="A113" s="33">
        <v>238</v>
      </c>
      <c r="B113" s="24"/>
      <c r="C113" s="25"/>
      <c r="E113" s="26">
        <v>22.304166666666674</v>
      </c>
      <c r="F113" s="26">
        <v>18.738947802284429</v>
      </c>
      <c r="G113" s="26">
        <v>15.021987278488847</v>
      </c>
      <c r="H113" s="26">
        <v>14.002407584074891</v>
      </c>
      <c r="I113" s="26">
        <v>16.954945639589123</v>
      </c>
      <c r="J113" s="26">
        <v>19.141784391025126</v>
      </c>
      <c r="K113" s="26">
        <v>21.943373667764149</v>
      </c>
      <c r="L113" s="22"/>
      <c r="M113" s="25"/>
      <c r="N113" s="4">
        <v>1050</v>
      </c>
      <c r="O113" s="5">
        <v>0.77</v>
      </c>
      <c r="P113" s="34"/>
      <c r="Q113" s="34"/>
      <c r="R113" s="22"/>
      <c r="S113" s="22"/>
      <c r="T113" s="31">
        <v>6.0327467918395996</v>
      </c>
      <c r="U113" s="9">
        <v>1.11324</v>
      </c>
      <c r="V113" s="9">
        <v>0.95467576247701735</v>
      </c>
      <c r="W113" s="9">
        <v>6.4115022166409679</v>
      </c>
      <c r="X113" s="9">
        <v>0</v>
      </c>
      <c r="Y113" s="14">
        <v>0</v>
      </c>
      <c r="Z113" s="9">
        <f t="shared" si="1"/>
        <v>6.4115022166409679</v>
      </c>
      <c r="AA113" s="35"/>
      <c r="AC113" s="3">
        <v>71.140626303201515</v>
      </c>
      <c r="AD113" s="26">
        <v>50.215813791896089</v>
      </c>
      <c r="AE113" s="3">
        <v>71.140626303201515</v>
      </c>
      <c r="AF113" s="26">
        <v>50.215813791896096</v>
      </c>
      <c r="AG113" s="69"/>
      <c r="AH113" s="69"/>
    </row>
    <row r="114" spans="1:34" x14ac:dyDescent="0.25">
      <c r="A114" s="33">
        <v>239</v>
      </c>
      <c r="B114" s="39"/>
      <c r="C114" s="25"/>
      <c r="E114" s="22"/>
      <c r="F114" s="22"/>
      <c r="G114" s="22"/>
      <c r="H114" s="22"/>
      <c r="I114" s="22"/>
      <c r="J114" s="22"/>
      <c r="K114" s="22"/>
      <c r="L114" s="22"/>
      <c r="M114" s="25"/>
      <c r="N114" s="4">
        <v>1050</v>
      </c>
      <c r="O114" s="5">
        <v>0.77</v>
      </c>
      <c r="P114" s="34"/>
      <c r="Q114" s="34"/>
      <c r="R114" s="22"/>
      <c r="S114" s="22"/>
      <c r="T114" s="31">
        <v>5.8169422149658203</v>
      </c>
      <c r="U114" s="9">
        <v>1.11324</v>
      </c>
      <c r="V114" s="9">
        <v>0.82912367057038283</v>
      </c>
      <c r="W114" s="9">
        <v>5.3691169785704727</v>
      </c>
      <c r="X114" s="9">
        <v>0</v>
      </c>
      <c r="Y114" s="14">
        <v>0</v>
      </c>
      <c r="Z114" s="9">
        <f t="shared" si="1"/>
        <v>5.3691169785704727</v>
      </c>
      <c r="AA114" s="35"/>
      <c r="AC114" s="3">
        <v>76.509743281771989</v>
      </c>
      <c r="AD114" s="36" t="s">
        <v>120</v>
      </c>
      <c r="AE114" s="3">
        <v>76.509743281771989</v>
      </c>
      <c r="AF114" s="36" t="s">
        <v>120</v>
      </c>
      <c r="AG114" s="69"/>
      <c r="AH114" s="69"/>
    </row>
    <row r="115" spans="1:34" x14ac:dyDescent="0.25">
      <c r="A115" s="33">
        <v>240</v>
      </c>
      <c r="B115" s="39"/>
      <c r="C115" s="25"/>
      <c r="E115" s="22"/>
      <c r="F115" s="22"/>
      <c r="G115" s="22"/>
      <c r="H115" s="22"/>
      <c r="I115" s="22"/>
      <c r="J115" s="22"/>
      <c r="K115" s="22"/>
      <c r="L115" s="22"/>
      <c r="M115" s="25"/>
      <c r="N115" s="4">
        <v>1050</v>
      </c>
      <c r="O115" s="5">
        <v>0.77</v>
      </c>
      <c r="P115" s="34"/>
      <c r="Q115" s="34"/>
      <c r="R115" s="22"/>
      <c r="S115" s="22"/>
      <c r="T115" s="31">
        <v>5.3483657836914062</v>
      </c>
      <c r="U115" s="9">
        <v>1.11324</v>
      </c>
      <c r="V115" s="9">
        <v>0.72398390057992357</v>
      </c>
      <c r="W115" s="9">
        <v>4.3106108047423142</v>
      </c>
      <c r="X115" s="9">
        <v>0</v>
      </c>
      <c r="Y115" s="14">
        <v>0</v>
      </c>
      <c r="Z115" s="9">
        <f t="shared" si="1"/>
        <v>4.3106108047423142</v>
      </c>
      <c r="AA115" s="35"/>
      <c r="AC115" s="3">
        <v>80.8203540865143</v>
      </c>
      <c r="AD115" s="36" t="s">
        <v>120</v>
      </c>
      <c r="AE115" s="3">
        <v>80.8203540865143</v>
      </c>
      <c r="AF115" s="36" t="s">
        <v>120</v>
      </c>
      <c r="AG115" s="69"/>
      <c r="AH115" s="69"/>
    </row>
    <row r="116" spans="1:34" x14ac:dyDescent="0.25">
      <c r="A116" s="33">
        <v>241</v>
      </c>
      <c r="B116" s="39"/>
      <c r="C116" s="25"/>
      <c r="E116" s="22"/>
      <c r="F116" s="22"/>
      <c r="G116" s="22"/>
      <c r="H116" s="22"/>
      <c r="I116" s="22"/>
      <c r="J116" s="22"/>
      <c r="K116" s="22"/>
      <c r="L116" s="22"/>
      <c r="M116" s="25"/>
      <c r="N116" s="4">
        <v>1050</v>
      </c>
      <c r="O116" s="5">
        <v>0.76</v>
      </c>
      <c r="P116" s="34"/>
      <c r="Q116" s="34"/>
      <c r="R116" s="22"/>
      <c r="S116" s="22"/>
      <c r="T116" s="31">
        <v>6.3544826507568359</v>
      </c>
      <c r="U116" s="9">
        <v>1.1011200000000001</v>
      </c>
      <c r="V116" s="9">
        <v>0.63957213783794953</v>
      </c>
      <c r="W116" s="9">
        <v>4.4751169072388359</v>
      </c>
      <c r="X116" s="9">
        <v>0</v>
      </c>
      <c r="Y116" s="14">
        <v>0</v>
      </c>
      <c r="Z116" s="9">
        <f t="shared" si="1"/>
        <v>4.4751169072388359</v>
      </c>
      <c r="AA116" s="35"/>
      <c r="AC116" s="3">
        <v>85.295470993753142</v>
      </c>
      <c r="AD116" s="26" t="s">
        <v>120</v>
      </c>
      <c r="AE116" s="3">
        <v>85.295470993753142</v>
      </c>
      <c r="AF116" s="26" t="s">
        <v>120</v>
      </c>
      <c r="AG116" s="69"/>
      <c r="AH116" s="69"/>
    </row>
    <row r="117" spans="1:34" x14ac:dyDescent="0.25">
      <c r="A117" s="33">
        <v>242</v>
      </c>
      <c r="B117" s="39"/>
      <c r="C117" s="25"/>
      <c r="E117" s="26">
        <v>11.662500000000001</v>
      </c>
      <c r="F117" s="26">
        <v>13.416989986420203</v>
      </c>
      <c r="G117" s="26">
        <v>14.221890623667349</v>
      </c>
      <c r="H117" s="26">
        <v>13.429360270381657</v>
      </c>
      <c r="I117" s="26">
        <v>16.450407511769399</v>
      </c>
      <c r="J117" s="26">
        <v>18.856485811629454</v>
      </c>
      <c r="K117" s="26">
        <v>21.302003294040077</v>
      </c>
      <c r="L117" s="22"/>
      <c r="M117" s="25"/>
      <c r="N117" s="4">
        <v>1050</v>
      </c>
      <c r="O117" s="5">
        <v>0.76</v>
      </c>
      <c r="P117" s="34"/>
      <c r="Q117" s="34"/>
      <c r="R117" s="22"/>
      <c r="S117" s="22"/>
      <c r="T117" s="31">
        <v>6.2609453201293945</v>
      </c>
      <c r="U117" s="9">
        <v>1.1011200000000001</v>
      </c>
      <c r="V117" s="9">
        <v>0.55193896385693086</v>
      </c>
      <c r="W117" s="9">
        <v>3.8050959788663183</v>
      </c>
      <c r="X117" s="9">
        <v>0</v>
      </c>
      <c r="Y117" s="14">
        <v>0</v>
      </c>
      <c r="Z117" s="9">
        <f t="shared" si="1"/>
        <v>3.8050959788663183</v>
      </c>
      <c r="AA117" s="35"/>
      <c r="AC117" s="3">
        <v>89.100566972619461</v>
      </c>
      <c r="AD117" s="36">
        <v>86.263619145032976</v>
      </c>
      <c r="AE117" s="3">
        <v>89.100566972619461</v>
      </c>
      <c r="AF117" s="36">
        <v>86.263619145032976</v>
      </c>
      <c r="AG117" s="69"/>
      <c r="AH117" s="69"/>
    </row>
    <row r="118" spans="1:34" x14ac:dyDescent="0.25">
      <c r="A118" s="33">
        <v>243</v>
      </c>
      <c r="B118" s="39"/>
      <c r="C118" s="25"/>
      <c r="E118" s="22"/>
      <c r="F118" s="22"/>
      <c r="G118" s="22"/>
      <c r="H118" s="22"/>
      <c r="I118" s="22"/>
      <c r="J118" s="22"/>
      <c r="K118" s="22"/>
      <c r="L118" s="22"/>
      <c r="M118" s="37"/>
      <c r="N118" s="4">
        <v>1050</v>
      </c>
      <c r="O118" s="5">
        <v>0.75</v>
      </c>
      <c r="P118" s="34"/>
      <c r="Q118" s="34"/>
      <c r="R118" s="22"/>
      <c r="S118" s="22"/>
      <c r="T118" s="31">
        <v>4.8522191047668457</v>
      </c>
      <c r="U118" s="9">
        <v>1.089</v>
      </c>
      <c r="V118" s="9">
        <v>0.47742635450116588</v>
      </c>
      <c r="W118" s="9">
        <v>2.5227526562099931</v>
      </c>
      <c r="X118" s="9">
        <v>0</v>
      </c>
      <c r="Y118" s="14">
        <v>0</v>
      </c>
      <c r="Z118" s="9">
        <f t="shared" si="1"/>
        <v>2.5227526562099931</v>
      </c>
      <c r="AA118" s="35"/>
      <c r="AC118" s="3">
        <v>91.623319628829449</v>
      </c>
      <c r="AD118" s="26">
        <v>97.042479134643344</v>
      </c>
      <c r="AE118" s="3">
        <v>91.623319628829449</v>
      </c>
      <c r="AF118" s="26">
        <v>97.042479134643344</v>
      </c>
      <c r="AG118" s="69"/>
      <c r="AH118" s="69"/>
    </row>
    <row r="119" spans="1:34" x14ac:dyDescent="0.25">
      <c r="A119" s="33">
        <v>244</v>
      </c>
      <c r="B119" s="39"/>
      <c r="C119" s="21">
        <v>21.1</v>
      </c>
      <c r="E119" s="26">
        <v>9.5749999999999993</v>
      </c>
      <c r="F119" s="26">
        <v>12.000945888000782</v>
      </c>
      <c r="G119" s="26">
        <v>13.411862792320683</v>
      </c>
      <c r="H119" s="26">
        <v>13.106228870277622</v>
      </c>
      <c r="I119" s="26">
        <v>16.000476548410997</v>
      </c>
      <c r="J119" s="26">
        <v>18.684327806389881</v>
      </c>
      <c r="K119" s="26">
        <v>21.957597364265052</v>
      </c>
      <c r="L119" s="22"/>
      <c r="M119" s="25"/>
      <c r="N119" s="4">
        <v>1050</v>
      </c>
      <c r="O119" s="5">
        <v>0.75</v>
      </c>
      <c r="P119" s="34"/>
      <c r="Q119" s="34"/>
      <c r="R119" s="22"/>
      <c r="S119" s="22"/>
      <c r="T119" s="31">
        <v>5.105750560760498</v>
      </c>
      <c r="U119" s="9">
        <v>1.089</v>
      </c>
      <c r="V119" s="9">
        <v>0.42802500320347842</v>
      </c>
      <c r="W119" s="9">
        <v>2.3798885122368589</v>
      </c>
      <c r="X119" s="9">
        <v>4.2063134014053816E-2</v>
      </c>
      <c r="Y119" s="14">
        <v>0</v>
      </c>
      <c r="Z119" s="9">
        <f t="shared" si="1"/>
        <v>2.4219516462509127</v>
      </c>
      <c r="AA119" s="35"/>
      <c r="AC119" s="3">
        <v>72.945271275080358</v>
      </c>
      <c r="AD119" s="36" t="s">
        <v>120</v>
      </c>
      <c r="AE119" s="3">
        <v>72.945271275080358</v>
      </c>
      <c r="AF119" s="36" t="s">
        <v>120</v>
      </c>
      <c r="AG119" s="69"/>
      <c r="AH119" s="69"/>
    </row>
    <row r="120" spans="1:34" x14ac:dyDescent="0.25">
      <c r="A120" s="33">
        <v>245</v>
      </c>
      <c r="B120" s="39"/>
      <c r="C120" s="22"/>
      <c r="E120" s="22"/>
      <c r="F120" s="22"/>
      <c r="G120" s="22"/>
      <c r="H120" s="22"/>
      <c r="I120" s="22"/>
      <c r="J120" s="22"/>
      <c r="K120" s="22"/>
      <c r="L120" s="22"/>
      <c r="M120" s="25"/>
      <c r="N120" s="4">
        <v>1050</v>
      </c>
      <c r="O120" s="45">
        <v>0.78</v>
      </c>
      <c r="P120" s="31">
        <v>3.8140506127099183</v>
      </c>
      <c r="Q120" s="34"/>
      <c r="R120" s="22"/>
      <c r="S120" s="22"/>
      <c r="T120" s="31">
        <v>5.3507633209228516</v>
      </c>
      <c r="U120" s="9">
        <v>1.1253600000000001</v>
      </c>
      <c r="V120" s="9">
        <v>0.79378453416954053</v>
      </c>
      <c r="W120" s="9">
        <v>4.7798013635602405</v>
      </c>
      <c r="X120" s="9">
        <v>0</v>
      </c>
      <c r="Y120" s="14">
        <v>0</v>
      </c>
      <c r="Z120" s="9">
        <f t="shared" si="1"/>
        <v>4.7798013635602405</v>
      </c>
      <c r="AA120" s="35"/>
      <c r="AC120" s="3">
        <v>77.725072638640597</v>
      </c>
      <c r="AD120" s="36" t="s">
        <v>120</v>
      </c>
      <c r="AE120" s="3">
        <v>77.725072638640597</v>
      </c>
      <c r="AF120" s="36" t="s">
        <v>120</v>
      </c>
      <c r="AG120" s="69"/>
      <c r="AH120" s="69"/>
    </row>
    <row r="121" spans="1:34" x14ac:dyDescent="0.25">
      <c r="A121" s="33">
        <v>246</v>
      </c>
      <c r="B121" s="39"/>
      <c r="C121" s="22"/>
      <c r="E121" s="26">
        <v>18.987500000000001</v>
      </c>
      <c r="F121" s="26">
        <v>14.942659335767228</v>
      </c>
      <c r="G121" s="26">
        <v>13.854973044271816</v>
      </c>
      <c r="H121" s="26">
        <v>13.184622468748191</v>
      </c>
      <c r="I121" s="26">
        <v>16.235569591396224</v>
      </c>
      <c r="J121" s="26">
        <v>18.363781614515325</v>
      </c>
      <c r="K121" s="26">
        <v>21.710875320706478</v>
      </c>
      <c r="L121" s="22"/>
      <c r="M121" s="25"/>
      <c r="N121" s="4">
        <v>1050</v>
      </c>
      <c r="O121" s="5">
        <v>0.73</v>
      </c>
      <c r="P121" s="34"/>
      <c r="Q121" s="34"/>
      <c r="R121" s="22"/>
      <c r="S121" s="22"/>
      <c r="T121" s="31">
        <v>4.5245542526245117</v>
      </c>
      <c r="U121" s="9">
        <v>1.0647599999999999</v>
      </c>
      <c r="V121" s="9">
        <v>0.70018493148429406</v>
      </c>
      <c r="W121" s="9">
        <v>3.373185989549722</v>
      </c>
      <c r="X121" s="9">
        <v>0</v>
      </c>
      <c r="Y121" s="14">
        <v>0</v>
      </c>
      <c r="Z121" s="9">
        <f t="shared" si="1"/>
        <v>3.373185989549722</v>
      </c>
      <c r="AA121" s="35"/>
      <c r="AC121" s="3">
        <v>81.098258628190322</v>
      </c>
      <c r="AD121" s="26">
        <v>72.534077240078901</v>
      </c>
      <c r="AE121" s="3">
        <v>81.098258628190322</v>
      </c>
      <c r="AF121" s="26">
        <v>72.534077240078901</v>
      </c>
      <c r="AG121" s="69"/>
      <c r="AH121" s="69"/>
    </row>
    <row r="122" spans="1:34" x14ac:dyDescent="0.25">
      <c r="A122" s="33">
        <v>247</v>
      </c>
      <c r="B122" s="39"/>
      <c r="C122" s="22"/>
      <c r="E122" s="22"/>
      <c r="F122" s="22"/>
      <c r="G122" s="22"/>
      <c r="H122" s="22"/>
      <c r="I122" s="22"/>
      <c r="J122" s="22"/>
      <c r="K122" s="22"/>
      <c r="L122" s="22"/>
      <c r="M122" s="25"/>
      <c r="N122" s="4">
        <v>1050</v>
      </c>
      <c r="O122" s="5">
        <v>0.73</v>
      </c>
      <c r="P122" s="34"/>
      <c r="Q122" s="34"/>
      <c r="R122" s="22"/>
      <c r="S122" s="22"/>
      <c r="T122" s="31">
        <v>6.3766746520996094</v>
      </c>
      <c r="U122" s="9">
        <v>1.0647599999999999</v>
      </c>
      <c r="V122" s="9">
        <v>0.63413012200783425</v>
      </c>
      <c r="W122" s="9">
        <v>4.3055076970702677</v>
      </c>
      <c r="X122" s="9">
        <v>0</v>
      </c>
      <c r="Y122" s="14">
        <v>0</v>
      </c>
      <c r="Z122" s="9">
        <f t="shared" si="1"/>
        <v>4.3055076970702677</v>
      </c>
      <c r="AA122" s="35"/>
      <c r="AC122" s="3">
        <v>85.403766325260591</v>
      </c>
      <c r="AD122" s="36" t="s">
        <v>120</v>
      </c>
      <c r="AE122" s="3">
        <v>85.403766325260591</v>
      </c>
      <c r="AF122" s="36" t="s">
        <v>120</v>
      </c>
      <c r="AG122" s="69"/>
      <c r="AH122" s="69"/>
    </row>
    <row r="123" spans="1:34" x14ac:dyDescent="0.25">
      <c r="A123" s="33">
        <v>248</v>
      </c>
      <c r="B123" s="39"/>
      <c r="C123" s="22"/>
      <c r="E123" s="22"/>
      <c r="F123" s="22"/>
      <c r="G123" s="22"/>
      <c r="H123" s="22"/>
      <c r="I123" s="22"/>
      <c r="J123" s="22"/>
      <c r="K123" s="22"/>
      <c r="L123" s="22"/>
      <c r="M123" s="25"/>
      <c r="N123" s="4">
        <v>1050</v>
      </c>
      <c r="O123" s="5">
        <v>0.7</v>
      </c>
      <c r="P123" s="34"/>
      <c r="Q123" s="34"/>
      <c r="R123" s="22"/>
      <c r="S123" s="22"/>
      <c r="T123" s="31">
        <v>8.1897392272949219</v>
      </c>
      <c r="U123" s="9">
        <v>1.0284</v>
      </c>
      <c r="V123" s="9">
        <v>0.54981828995632875</v>
      </c>
      <c r="W123" s="9">
        <v>4.6307498801863227</v>
      </c>
      <c r="X123" s="9">
        <v>0</v>
      </c>
      <c r="Y123" s="14">
        <v>0</v>
      </c>
      <c r="Z123" s="9">
        <f t="shared" si="1"/>
        <v>4.6307498801863227</v>
      </c>
      <c r="AA123" s="35"/>
      <c r="AC123" s="3">
        <v>90.03451620544692</v>
      </c>
      <c r="AD123" s="36" t="s">
        <v>120</v>
      </c>
      <c r="AE123" s="3">
        <v>90.03451620544692</v>
      </c>
      <c r="AF123" s="36" t="s">
        <v>120</v>
      </c>
      <c r="AG123" s="69"/>
      <c r="AH123" s="69"/>
    </row>
    <row r="124" spans="1:34" x14ac:dyDescent="0.25">
      <c r="A124" s="33">
        <v>249</v>
      </c>
      <c r="B124" s="39"/>
      <c r="C124" s="22"/>
      <c r="E124" s="22"/>
      <c r="F124" s="22"/>
      <c r="G124" s="22"/>
      <c r="H124" s="22"/>
      <c r="I124" s="22"/>
      <c r="J124" s="22"/>
      <c r="K124" s="22"/>
      <c r="L124" s="22"/>
      <c r="M124" s="37"/>
      <c r="N124" s="4">
        <v>1050</v>
      </c>
      <c r="O124" s="5">
        <v>0.7</v>
      </c>
      <c r="P124" s="34"/>
      <c r="Q124" s="34"/>
      <c r="R124" s="22"/>
      <c r="S124" s="22"/>
      <c r="T124" s="31">
        <v>10.186124801635742</v>
      </c>
      <c r="U124" s="9">
        <v>1.0284</v>
      </c>
      <c r="V124" s="9">
        <v>0.45913746120378252</v>
      </c>
      <c r="W124" s="9">
        <v>4.8096534949862706</v>
      </c>
      <c r="X124" s="9">
        <v>0</v>
      </c>
      <c r="Y124" s="14">
        <v>0</v>
      </c>
      <c r="Z124" s="9">
        <f t="shared" si="1"/>
        <v>4.8096534949862706</v>
      </c>
      <c r="AA124" s="35"/>
      <c r="AC124" s="3">
        <v>94.844169700433184</v>
      </c>
      <c r="AD124" s="36" t="s">
        <v>120</v>
      </c>
      <c r="AE124" s="3">
        <v>94.844169700433184</v>
      </c>
      <c r="AF124" s="36" t="s">
        <v>120</v>
      </c>
      <c r="AG124" s="69"/>
      <c r="AH124" s="69"/>
    </row>
    <row r="125" spans="1:34" x14ac:dyDescent="0.25">
      <c r="A125" s="33">
        <v>250</v>
      </c>
      <c r="B125" s="39"/>
      <c r="C125" s="22"/>
      <c r="E125" s="22"/>
      <c r="F125" s="22"/>
      <c r="G125" s="22"/>
      <c r="H125" s="22"/>
      <c r="I125" s="22"/>
      <c r="J125" s="22"/>
      <c r="K125" s="22"/>
      <c r="L125" s="22"/>
      <c r="M125" s="25"/>
      <c r="N125" s="4">
        <v>1050</v>
      </c>
      <c r="O125" s="45">
        <v>0.69</v>
      </c>
      <c r="P125" s="34"/>
      <c r="Q125" s="34"/>
      <c r="R125" s="22"/>
      <c r="S125" s="22"/>
      <c r="T125" s="31">
        <v>5.652435302734375</v>
      </c>
      <c r="U125" s="9">
        <v>1.0162799999999999</v>
      </c>
      <c r="V125" s="9">
        <v>0.36495328451048509</v>
      </c>
      <c r="W125" s="9">
        <v>2.096458431435563</v>
      </c>
      <c r="X125" s="9">
        <v>0</v>
      </c>
      <c r="Y125" s="14">
        <v>0</v>
      </c>
      <c r="Z125" s="9">
        <f t="shared" si="1"/>
        <v>2.096458431435563</v>
      </c>
      <c r="AA125" s="35"/>
      <c r="AC125" s="3">
        <v>96.940628131868749</v>
      </c>
      <c r="AD125" s="36" t="s">
        <v>120</v>
      </c>
      <c r="AE125" s="3">
        <v>96.940628131868749</v>
      </c>
      <c r="AF125" s="36" t="s">
        <v>120</v>
      </c>
      <c r="AG125" s="69"/>
      <c r="AH125" s="69"/>
    </row>
    <row r="126" spans="1:34" x14ac:dyDescent="0.25">
      <c r="A126" s="33">
        <v>251</v>
      </c>
      <c r="B126" s="39"/>
      <c r="C126" s="22"/>
      <c r="E126" s="26">
        <v>11.362500000000001</v>
      </c>
      <c r="F126" s="26">
        <v>11.467850009438141</v>
      </c>
      <c r="G126" s="26">
        <v>12.725349350372783</v>
      </c>
      <c r="H126" s="26">
        <v>12.416143119895089</v>
      </c>
      <c r="I126" s="26">
        <v>16.002268573948221</v>
      </c>
      <c r="J126" s="26">
        <v>18.307577722507478</v>
      </c>
      <c r="K126" s="26">
        <v>21.51286286827645</v>
      </c>
      <c r="L126" s="22"/>
      <c r="M126" s="25"/>
      <c r="N126" s="4">
        <v>1050</v>
      </c>
      <c r="O126" s="5">
        <v>0.62</v>
      </c>
      <c r="P126" s="34"/>
      <c r="Q126" s="34"/>
      <c r="R126" s="22"/>
      <c r="S126" s="22"/>
      <c r="T126" s="31">
        <v>5.3752942085266113</v>
      </c>
      <c r="U126" s="9">
        <v>0.93143999999999993</v>
      </c>
      <c r="V126" s="9">
        <v>0.32389976339044763</v>
      </c>
      <c r="W126" s="9">
        <v>1.6216896871272117</v>
      </c>
      <c r="X126" s="9">
        <v>0</v>
      </c>
      <c r="Y126" s="14">
        <v>0</v>
      </c>
      <c r="Z126" s="9">
        <f t="shared" si="1"/>
        <v>1.6216896871272117</v>
      </c>
      <c r="AA126" s="35"/>
      <c r="AC126" s="3">
        <v>98.562317818995965</v>
      </c>
      <c r="AD126" s="26">
        <v>100.09031434732256</v>
      </c>
      <c r="AE126" s="3">
        <v>98.562317818995965</v>
      </c>
      <c r="AF126" s="26">
        <v>100.09031434732256</v>
      </c>
      <c r="AG126" s="69"/>
      <c r="AH126" s="69"/>
    </row>
    <row r="127" spans="1:34" x14ac:dyDescent="0.25">
      <c r="A127" s="33">
        <v>252</v>
      </c>
      <c r="B127" s="39"/>
      <c r="C127" s="22"/>
      <c r="E127" s="22"/>
      <c r="F127" s="22"/>
      <c r="G127" s="22"/>
      <c r="H127" s="22"/>
      <c r="I127" s="22"/>
      <c r="J127" s="22"/>
      <c r="K127" s="22"/>
      <c r="L127" s="22"/>
      <c r="M127" s="37"/>
      <c r="N127" s="4">
        <v>1050</v>
      </c>
      <c r="O127" s="5">
        <v>0.52</v>
      </c>
      <c r="P127" s="34"/>
      <c r="Q127" s="34"/>
      <c r="R127" s="22"/>
      <c r="S127" s="22"/>
      <c r="T127" s="31">
        <v>5.4157209396362305</v>
      </c>
      <c r="U127" s="9">
        <v>0.81023999999999996</v>
      </c>
      <c r="V127" s="9">
        <v>0.29214331603029869</v>
      </c>
      <c r="W127" s="9">
        <v>1.2819347259418032</v>
      </c>
      <c r="X127" s="9">
        <v>0</v>
      </c>
      <c r="Y127" s="14">
        <v>0</v>
      </c>
      <c r="Z127" s="9">
        <f t="shared" si="1"/>
        <v>1.2819347259418032</v>
      </c>
      <c r="AA127" s="35"/>
      <c r="AC127" s="3">
        <v>99.844252544937774</v>
      </c>
      <c r="AD127" s="36" t="s">
        <v>120</v>
      </c>
      <c r="AE127" s="3">
        <v>99.844252544937774</v>
      </c>
      <c r="AF127" s="36" t="s">
        <v>120</v>
      </c>
      <c r="AG127" s="69"/>
      <c r="AH127" s="69"/>
    </row>
    <row r="128" spans="1:34" x14ac:dyDescent="0.25">
      <c r="A128" s="33">
        <v>253</v>
      </c>
      <c r="B128" s="39"/>
      <c r="C128" s="22"/>
      <c r="E128" s="22"/>
      <c r="F128" s="22"/>
      <c r="G128" s="22"/>
      <c r="H128" s="22"/>
      <c r="I128" s="22"/>
      <c r="J128" s="22"/>
      <c r="K128" s="22"/>
      <c r="L128" s="22"/>
      <c r="M128" s="25"/>
      <c r="N128" s="4">
        <v>1050</v>
      </c>
      <c r="O128" s="5">
        <v>0.44</v>
      </c>
      <c r="P128" s="34"/>
      <c r="Q128" s="34"/>
      <c r="R128" s="22"/>
      <c r="S128" s="22"/>
      <c r="T128" s="31">
        <v>6.8675689697265625</v>
      </c>
      <c r="U128" s="9">
        <v>0.71328000000000003</v>
      </c>
      <c r="V128" s="9">
        <v>0.26704005924407942</v>
      </c>
      <c r="W128" s="9">
        <v>1.3080956219828803</v>
      </c>
      <c r="X128" s="9">
        <v>0</v>
      </c>
      <c r="Y128" s="14">
        <v>0</v>
      </c>
      <c r="Z128" s="9">
        <f t="shared" si="1"/>
        <v>1.3080956219828803</v>
      </c>
      <c r="AA128" s="35"/>
      <c r="AC128" s="3">
        <v>101.15234816692066</v>
      </c>
      <c r="AD128" s="36" t="s">
        <v>120</v>
      </c>
      <c r="AE128" s="3">
        <v>101.15234816692066</v>
      </c>
      <c r="AF128" s="36" t="s">
        <v>120</v>
      </c>
      <c r="AG128" s="69"/>
      <c r="AH128" s="69"/>
    </row>
    <row r="129" spans="1:34" x14ac:dyDescent="0.25">
      <c r="A129" s="33">
        <v>254</v>
      </c>
      <c r="B129" s="39"/>
      <c r="C129" s="22"/>
      <c r="E129" s="22"/>
      <c r="F129" s="22"/>
      <c r="G129" s="22"/>
      <c r="H129" s="22"/>
      <c r="I129" s="22"/>
      <c r="J129" s="22"/>
      <c r="K129" s="22"/>
      <c r="L129" s="22"/>
      <c r="M129" s="25"/>
      <c r="N129" s="4">
        <v>1050</v>
      </c>
      <c r="O129" s="5">
        <v>0.36</v>
      </c>
      <c r="P129" s="34"/>
      <c r="Q129" s="34"/>
      <c r="R129" s="22"/>
      <c r="S129" s="22"/>
      <c r="T129" s="31">
        <v>5.1884040832519531</v>
      </c>
      <c r="U129" s="9">
        <v>0.61631999999999987</v>
      </c>
      <c r="V129" s="9">
        <v>0.24142451140451163</v>
      </c>
      <c r="W129" s="9">
        <v>0.77200731372790354</v>
      </c>
      <c r="X129" s="9">
        <v>0</v>
      </c>
      <c r="Y129" s="14">
        <v>0</v>
      </c>
      <c r="Z129" s="9">
        <f t="shared" si="1"/>
        <v>0.77200731372790354</v>
      </c>
      <c r="AA129" s="35"/>
      <c r="AC129" s="3">
        <v>101.92435548064856</v>
      </c>
      <c r="AD129" s="36" t="s">
        <v>120</v>
      </c>
      <c r="AE129" s="3">
        <v>101.92435548064856</v>
      </c>
      <c r="AF129" s="36" t="s">
        <v>120</v>
      </c>
      <c r="AG129" s="69"/>
      <c r="AH129" s="69"/>
    </row>
    <row r="130" spans="1:34" x14ac:dyDescent="0.25">
      <c r="A130" s="33">
        <v>255</v>
      </c>
      <c r="B130" s="24"/>
      <c r="C130" s="22"/>
      <c r="E130" s="22"/>
      <c r="F130" s="22"/>
      <c r="G130" s="22"/>
      <c r="H130" s="22"/>
      <c r="I130" s="22"/>
      <c r="J130" s="22"/>
      <c r="K130" s="22"/>
      <c r="L130" s="22"/>
      <c r="M130" s="25"/>
      <c r="N130" s="4">
        <v>1050</v>
      </c>
      <c r="O130" s="5">
        <v>0.28000000000000003</v>
      </c>
      <c r="P130" s="34"/>
      <c r="Q130" s="34"/>
      <c r="R130" s="22"/>
      <c r="S130" s="22"/>
      <c r="T130" s="31">
        <v>5.2645106315612793</v>
      </c>
      <c r="U130" s="9">
        <v>0.51936000000000004</v>
      </c>
      <c r="V130" s="9">
        <v>0.22630681668482708</v>
      </c>
      <c r="W130" s="9">
        <v>0.61876272149351552</v>
      </c>
      <c r="X130" s="9">
        <v>0</v>
      </c>
      <c r="Y130" s="14">
        <v>0</v>
      </c>
      <c r="Z130" s="9">
        <f t="shared" si="1"/>
        <v>0.61876272149351552</v>
      </c>
      <c r="AA130" s="35"/>
      <c r="AC130" s="3">
        <v>102.54311820214207</v>
      </c>
      <c r="AD130" s="36" t="s">
        <v>120</v>
      </c>
      <c r="AE130" s="3">
        <v>102.54311820214207</v>
      </c>
      <c r="AF130" s="36" t="s">
        <v>120</v>
      </c>
      <c r="AG130" s="69"/>
      <c r="AH130" s="69"/>
    </row>
    <row r="131" spans="1:34" x14ac:dyDescent="0.25">
      <c r="A131" s="33">
        <v>256</v>
      </c>
      <c r="B131" s="39"/>
      <c r="C131" s="22"/>
      <c r="E131" s="22"/>
      <c r="F131" s="22"/>
      <c r="G131" s="22"/>
      <c r="H131" s="22"/>
      <c r="I131" s="22"/>
      <c r="J131" s="22"/>
      <c r="K131" s="22"/>
      <c r="L131" s="22"/>
      <c r="M131" s="27" t="s">
        <v>112</v>
      </c>
      <c r="N131" s="4">
        <v>1050</v>
      </c>
      <c r="O131" s="5">
        <v>0.2</v>
      </c>
      <c r="P131" s="34"/>
      <c r="Q131" s="34"/>
      <c r="R131" s="22"/>
      <c r="S131" s="22"/>
      <c r="T131" s="31">
        <v>5.164604663848877</v>
      </c>
      <c r="U131" s="9">
        <v>0.42239999999999994</v>
      </c>
      <c r="V131" s="9">
        <v>0.21419000669984151</v>
      </c>
      <c r="W131" s="9">
        <v>0.46726171326989024</v>
      </c>
      <c r="X131" s="9">
        <v>0</v>
      </c>
      <c r="Y131" s="14">
        <v>0</v>
      </c>
      <c r="Z131" s="9">
        <f t="shared" si="1"/>
        <v>0.46726171326989024</v>
      </c>
      <c r="AA131" s="35"/>
      <c r="AC131" s="3">
        <v>103.01037991541196</v>
      </c>
      <c r="AD131" s="36" t="s">
        <v>120</v>
      </c>
      <c r="AE131" s="3">
        <v>103.01037991541196</v>
      </c>
      <c r="AF131" s="36" t="s">
        <v>120</v>
      </c>
      <c r="AG131" s="69"/>
      <c r="AH131" s="69"/>
    </row>
    <row r="132" spans="1:34" x14ac:dyDescent="0.25">
      <c r="A132" s="33">
        <v>257</v>
      </c>
      <c r="B132" s="39"/>
      <c r="C132" s="22"/>
      <c r="E132" s="22"/>
      <c r="F132" s="22"/>
      <c r="G132" s="22"/>
      <c r="H132" s="22"/>
      <c r="I132" s="22"/>
      <c r="J132" s="22"/>
      <c r="K132" s="22"/>
      <c r="L132" s="22"/>
      <c r="M132" s="25"/>
      <c r="N132" s="4">
        <v>1050</v>
      </c>
      <c r="O132" s="45">
        <v>0.15</v>
      </c>
      <c r="P132" s="31">
        <v>2.5370843700660259</v>
      </c>
      <c r="Q132" s="34"/>
      <c r="R132" s="22"/>
      <c r="S132" s="22"/>
      <c r="T132" s="43">
        <v>5.7664284706115723</v>
      </c>
      <c r="U132" s="9">
        <v>0.36179999999999995</v>
      </c>
      <c r="V132" s="9">
        <v>0.2050399380284704</v>
      </c>
      <c r="W132" s="9">
        <v>0.4277735556987971</v>
      </c>
      <c r="X132" s="9">
        <v>0</v>
      </c>
      <c r="Y132" s="14">
        <v>0</v>
      </c>
      <c r="Z132" s="9">
        <f t="shared" si="1"/>
        <v>0.4277735556987971</v>
      </c>
      <c r="AA132" s="35"/>
      <c r="AC132" s="3">
        <v>103.43815347111075</v>
      </c>
      <c r="AD132" s="36" t="s">
        <v>120</v>
      </c>
      <c r="AE132" s="3">
        <v>103.43815347111075</v>
      </c>
      <c r="AF132" s="36" t="s">
        <v>120</v>
      </c>
      <c r="AG132" s="69"/>
      <c r="AH132" s="69"/>
    </row>
    <row r="133" spans="1:34" x14ac:dyDescent="0.25">
      <c r="A133" s="33">
        <v>258</v>
      </c>
      <c r="B133" s="39"/>
      <c r="C133" s="22"/>
      <c r="E133" s="22"/>
      <c r="F133" s="22"/>
      <c r="G133" s="22"/>
      <c r="H133" s="22"/>
      <c r="I133" s="22"/>
      <c r="J133" s="22"/>
      <c r="K133" s="22"/>
      <c r="L133" s="22"/>
      <c r="M133" s="37"/>
      <c r="N133" s="4">
        <v>1050</v>
      </c>
      <c r="O133" s="5">
        <v>0.11</v>
      </c>
      <c r="P133" s="34"/>
      <c r="Q133" s="34"/>
      <c r="R133" s="22"/>
      <c r="S133" s="22"/>
      <c r="T133" s="31">
        <v>5.2329010963439941</v>
      </c>
      <c r="U133" s="9">
        <v>0.31331999999999999</v>
      </c>
      <c r="V133" s="9">
        <v>0.19666313911839212</v>
      </c>
      <c r="W133" s="9">
        <v>0.32244348872488277</v>
      </c>
      <c r="X133" s="9">
        <v>0</v>
      </c>
      <c r="Y133" s="14">
        <v>0</v>
      </c>
      <c r="Z133" s="9">
        <f t="shared" si="1"/>
        <v>0.32244348872488277</v>
      </c>
      <c r="AA133" s="35"/>
      <c r="AC133" s="3">
        <v>103.76059695983564</v>
      </c>
      <c r="AD133" s="36" t="s">
        <v>120</v>
      </c>
      <c r="AE133" s="3">
        <v>103.76059695983564</v>
      </c>
      <c r="AF133" s="36" t="s">
        <v>120</v>
      </c>
      <c r="AG133" s="69"/>
      <c r="AH133" s="69"/>
    </row>
    <row r="134" spans="1:34" x14ac:dyDescent="0.25">
      <c r="A134" s="33">
        <v>259</v>
      </c>
      <c r="B134" s="39"/>
      <c r="C134" s="22"/>
      <c r="E134" s="22"/>
      <c r="F134" s="22"/>
      <c r="G134" s="22"/>
      <c r="H134" s="22"/>
      <c r="I134" s="22"/>
      <c r="J134" s="22"/>
      <c r="K134" s="22"/>
      <c r="L134" s="22"/>
      <c r="M134" s="25"/>
      <c r="N134" s="4">
        <v>1050</v>
      </c>
      <c r="O134" s="5">
        <v>0.11</v>
      </c>
      <c r="P134" s="34"/>
      <c r="Q134" s="34"/>
      <c r="R134" s="22"/>
      <c r="S134" s="22"/>
      <c r="T134" s="31">
        <v>4.7853317260742187</v>
      </c>
      <c r="U134" s="9">
        <v>0.31331999999999999</v>
      </c>
      <c r="V134" s="9">
        <v>0.19034894734816882</v>
      </c>
      <c r="W134" s="9">
        <v>0.2853978166831837</v>
      </c>
      <c r="X134" s="9">
        <v>0</v>
      </c>
      <c r="Y134" s="14">
        <v>0</v>
      </c>
      <c r="Z134" s="9">
        <f t="shared" ref="Z134:Z172" si="2">W134+X134</f>
        <v>0.2853978166831837</v>
      </c>
      <c r="AA134" s="35"/>
      <c r="AC134" s="3">
        <v>104.04599477651882</v>
      </c>
      <c r="AD134" s="36" t="s">
        <v>120</v>
      </c>
      <c r="AE134" s="3">
        <v>104.04599477651882</v>
      </c>
      <c r="AF134" s="36" t="s">
        <v>120</v>
      </c>
      <c r="AG134" s="69"/>
      <c r="AH134" s="69"/>
    </row>
    <row r="135" spans="1:34" x14ac:dyDescent="0.25">
      <c r="A135" s="33">
        <v>260</v>
      </c>
      <c r="B135" s="39"/>
      <c r="C135" s="22"/>
      <c r="E135" s="22"/>
      <c r="F135" s="22"/>
      <c r="G135" s="22"/>
      <c r="H135" s="22"/>
      <c r="I135" s="22"/>
      <c r="J135" s="22"/>
      <c r="K135" s="22"/>
      <c r="L135" s="22"/>
      <c r="M135" s="25"/>
      <c r="N135" s="4">
        <v>1050</v>
      </c>
      <c r="O135" s="5">
        <v>0.11</v>
      </c>
      <c r="P135" s="34"/>
      <c r="Q135" s="34"/>
      <c r="R135" s="22"/>
      <c r="S135" s="22"/>
      <c r="T135" s="31">
        <v>4.9634637832641602</v>
      </c>
      <c r="U135" s="9">
        <v>0.31331999999999999</v>
      </c>
      <c r="V135" s="9">
        <v>0.18476019580455116</v>
      </c>
      <c r="W135" s="9">
        <v>0.28733027533839495</v>
      </c>
      <c r="X135" s="9">
        <v>0</v>
      </c>
      <c r="Y135" s="14">
        <v>0</v>
      </c>
      <c r="Z135" s="9">
        <f t="shared" si="2"/>
        <v>0.28733027533839495</v>
      </c>
      <c r="AA135" s="35"/>
      <c r="AC135" s="3">
        <v>104.33332505185722</v>
      </c>
      <c r="AD135" s="36" t="s">
        <v>120</v>
      </c>
      <c r="AE135" s="3">
        <v>104.33332505185722</v>
      </c>
      <c r="AF135" s="36" t="s">
        <v>120</v>
      </c>
      <c r="AG135" s="69"/>
      <c r="AH135" s="69"/>
    </row>
    <row r="136" spans="1:34" x14ac:dyDescent="0.25">
      <c r="A136" s="33">
        <v>261</v>
      </c>
      <c r="B136" s="39"/>
      <c r="C136" s="22"/>
      <c r="E136" s="22"/>
      <c r="F136" s="22"/>
      <c r="G136" s="22"/>
      <c r="H136" s="22"/>
      <c r="I136" s="22"/>
      <c r="J136" s="22"/>
      <c r="K136" s="22"/>
      <c r="L136" s="22"/>
      <c r="M136" s="25"/>
      <c r="N136" s="4">
        <v>1050</v>
      </c>
      <c r="O136" s="5">
        <v>0.1</v>
      </c>
      <c r="P136" s="34"/>
      <c r="Q136" s="34"/>
      <c r="R136" s="22"/>
      <c r="S136" s="22"/>
      <c r="T136" s="31">
        <v>1.6360068321228027</v>
      </c>
      <c r="U136" s="9">
        <v>0.30119999999999997</v>
      </c>
      <c r="V136" s="9">
        <v>0.17913360223600927</v>
      </c>
      <c r="W136" s="9">
        <v>8.8270815692808965E-2</v>
      </c>
      <c r="X136" s="9">
        <v>0</v>
      </c>
      <c r="Y136" s="14">
        <v>0</v>
      </c>
      <c r="Z136" s="9">
        <f t="shared" si="2"/>
        <v>8.8270815692808965E-2</v>
      </c>
      <c r="AA136" s="35"/>
      <c r="AC136" s="3">
        <v>104.42159586755002</v>
      </c>
      <c r="AD136" s="36" t="s">
        <v>120</v>
      </c>
      <c r="AE136" s="3">
        <v>104.42159586755002</v>
      </c>
      <c r="AF136" s="36" t="s">
        <v>120</v>
      </c>
      <c r="AG136" s="69"/>
      <c r="AH136" s="69"/>
    </row>
    <row r="137" spans="1:34" x14ac:dyDescent="0.25">
      <c r="A137" s="33">
        <v>262</v>
      </c>
      <c r="B137" s="39"/>
      <c r="C137" s="22"/>
      <c r="E137" s="22"/>
      <c r="F137" s="22"/>
      <c r="G137" s="22"/>
      <c r="H137" s="22"/>
      <c r="I137" s="22"/>
      <c r="J137" s="22"/>
      <c r="K137" s="22"/>
      <c r="L137" s="22"/>
      <c r="M137" s="25"/>
      <c r="N137" s="4">
        <v>1050</v>
      </c>
      <c r="O137" s="5">
        <v>0.1</v>
      </c>
      <c r="P137" s="34"/>
      <c r="Q137" s="34"/>
      <c r="R137" s="22"/>
      <c r="S137" s="22"/>
      <c r="T137" s="31">
        <v>5.4031267166137695</v>
      </c>
      <c r="U137" s="9">
        <v>0.30119999999999997</v>
      </c>
      <c r="V137" s="9">
        <v>0.17740505482386418</v>
      </c>
      <c r="W137" s="9">
        <v>0.28871284780400264</v>
      </c>
      <c r="X137" s="9">
        <v>0</v>
      </c>
      <c r="Y137" s="14">
        <v>0</v>
      </c>
      <c r="Z137" s="9">
        <f t="shared" si="2"/>
        <v>0.28871284780400264</v>
      </c>
      <c r="AA137" s="35"/>
      <c r="AC137" s="3">
        <v>104.71030871535403</v>
      </c>
      <c r="AD137" s="36" t="s">
        <v>120</v>
      </c>
      <c r="AE137" s="3">
        <v>104.71030871535403</v>
      </c>
      <c r="AF137" s="36" t="s">
        <v>120</v>
      </c>
      <c r="AG137" s="69"/>
      <c r="AH137" s="69"/>
    </row>
    <row r="138" spans="1:34" x14ac:dyDescent="0.25">
      <c r="A138" s="33">
        <v>263</v>
      </c>
      <c r="B138" s="39"/>
      <c r="C138" s="22"/>
      <c r="E138" s="26">
        <v>7.7875000000000014</v>
      </c>
      <c r="F138" s="26">
        <v>10.571627555548506</v>
      </c>
      <c r="G138" s="26">
        <v>11.689951464218984</v>
      </c>
      <c r="H138" s="26">
        <v>11.64091186904259</v>
      </c>
      <c r="I138" s="26">
        <v>15.437603141265875</v>
      </c>
      <c r="J138" s="26">
        <v>18.36046222602878</v>
      </c>
      <c r="K138" s="26">
        <v>21.592328416637201</v>
      </c>
      <c r="L138" s="22"/>
      <c r="M138" s="25"/>
      <c r="N138" s="4">
        <v>1050</v>
      </c>
      <c r="O138" s="5">
        <v>0.1</v>
      </c>
      <c r="P138" s="34"/>
      <c r="Q138" s="34"/>
      <c r="R138" s="22"/>
      <c r="S138" s="22"/>
      <c r="T138" s="31">
        <v>5.7426142692565918</v>
      </c>
      <c r="U138" s="9">
        <v>0.30119999999999997</v>
      </c>
      <c r="V138" s="9">
        <v>0.17175138727805372</v>
      </c>
      <c r="W138" s="9">
        <v>0.29707415256508696</v>
      </c>
      <c r="X138" s="9">
        <v>0</v>
      </c>
      <c r="Y138" s="14">
        <v>0</v>
      </c>
      <c r="Z138" s="9">
        <f t="shared" si="2"/>
        <v>0.29707415256508696</v>
      </c>
      <c r="AA138" s="35"/>
      <c r="AC138" s="3">
        <v>105.00738286791912</v>
      </c>
      <c r="AD138" s="26">
        <v>113.57336912001037</v>
      </c>
      <c r="AE138" s="3">
        <v>105.00738286791912</v>
      </c>
      <c r="AF138" s="26">
        <v>113.57336912001037</v>
      </c>
      <c r="AG138" s="69"/>
      <c r="AH138" s="69"/>
    </row>
    <row r="139" spans="1:34" x14ac:dyDescent="0.25">
      <c r="A139" s="33">
        <v>264</v>
      </c>
      <c r="B139" s="24"/>
      <c r="C139" s="22"/>
      <c r="E139" s="22"/>
      <c r="F139" s="22"/>
      <c r="G139" s="22"/>
      <c r="H139" s="22"/>
      <c r="I139" s="22"/>
      <c r="J139" s="22"/>
      <c r="K139" s="22"/>
      <c r="L139" s="22"/>
      <c r="M139" s="25"/>
      <c r="N139" s="4">
        <v>1050</v>
      </c>
      <c r="O139" s="5">
        <v>0.09</v>
      </c>
      <c r="P139" s="34"/>
      <c r="Q139" s="34"/>
      <c r="R139" s="22"/>
      <c r="S139" s="22"/>
      <c r="T139" s="31">
        <v>4.4856715202331543</v>
      </c>
      <c r="U139" s="9">
        <v>0.28908</v>
      </c>
      <c r="V139" s="9">
        <v>0.165933985981813</v>
      </c>
      <c r="W139" s="9">
        <v>0.21516957366889716</v>
      </c>
      <c r="X139" s="9">
        <v>0</v>
      </c>
      <c r="Y139" s="14">
        <v>0</v>
      </c>
      <c r="Z139" s="9">
        <f t="shared" si="2"/>
        <v>0.21516957366889716</v>
      </c>
      <c r="AA139" s="35"/>
      <c r="AC139" s="3">
        <v>105.22255244158802</v>
      </c>
      <c r="AD139" s="36" t="s">
        <v>120</v>
      </c>
      <c r="AE139" s="3">
        <v>105.22255244158802</v>
      </c>
      <c r="AF139" s="36" t="s">
        <v>120</v>
      </c>
      <c r="AG139" s="69"/>
      <c r="AH139" s="69"/>
    </row>
    <row r="140" spans="1:34" x14ac:dyDescent="0.25">
      <c r="A140" s="33">
        <v>265</v>
      </c>
      <c r="B140" s="24"/>
      <c r="C140" s="22"/>
      <c r="E140" s="22"/>
      <c r="F140" s="22"/>
      <c r="G140" s="22"/>
      <c r="H140" s="22"/>
      <c r="I140" s="22"/>
      <c r="J140" s="22"/>
      <c r="K140" s="22"/>
      <c r="L140" s="22"/>
      <c r="M140" s="25"/>
      <c r="N140" s="4">
        <v>1050</v>
      </c>
      <c r="O140" s="5">
        <v>0.09</v>
      </c>
      <c r="P140" s="34"/>
      <c r="Q140" s="34"/>
      <c r="R140" s="22"/>
      <c r="S140" s="22"/>
      <c r="T140" s="31">
        <v>2.4171230792999268</v>
      </c>
      <c r="U140" s="9">
        <v>0.28908</v>
      </c>
      <c r="V140" s="9">
        <v>0.1617204664077774</v>
      </c>
      <c r="W140" s="9">
        <v>0.11300087239731288</v>
      </c>
      <c r="X140" s="9">
        <v>0</v>
      </c>
      <c r="Y140" s="14">
        <v>0</v>
      </c>
      <c r="Z140" s="9">
        <f t="shared" si="2"/>
        <v>0.11300087239731288</v>
      </c>
      <c r="AA140" s="35"/>
      <c r="AC140" s="3">
        <v>105.33555331398533</v>
      </c>
      <c r="AD140" s="36" t="s">
        <v>120</v>
      </c>
      <c r="AE140" s="3">
        <v>105.33555331398533</v>
      </c>
      <c r="AF140" s="36" t="s">
        <v>120</v>
      </c>
      <c r="AG140" s="69"/>
      <c r="AH140" s="69"/>
    </row>
    <row r="141" spans="1:34" x14ac:dyDescent="0.25">
      <c r="A141" s="33">
        <v>266</v>
      </c>
      <c r="B141" s="39"/>
      <c r="C141" s="22"/>
      <c r="E141" s="22"/>
      <c r="F141" s="22"/>
      <c r="G141" s="22"/>
      <c r="H141" s="22"/>
      <c r="I141" s="22"/>
      <c r="J141" s="22"/>
      <c r="K141" s="22"/>
      <c r="L141" s="22"/>
      <c r="M141" s="25"/>
      <c r="N141" s="4">
        <v>1050</v>
      </c>
      <c r="O141" s="5">
        <v>0.09</v>
      </c>
      <c r="P141" s="34"/>
      <c r="Q141" s="34"/>
      <c r="R141" s="22"/>
      <c r="S141" s="22"/>
      <c r="T141" s="31">
        <v>6.3924560546875</v>
      </c>
      <c r="U141" s="9">
        <v>0.28908</v>
      </c>
      <c r="V141" s="9">
        <v>0.15950764709689372</v>
      </c>
      <c r="W141" s="9">
        <v>0.29475915711701645</v>
      </c>
      <c r="X141" s="9">
        <v>0</v>
      </c>
      <c r="Y141" s="14">
        <v>0</v>
      </c>
      <c r="Z141" s="9">
        <f t="shared" si="2"/>
        <v>0.29475915711701645</v>
      </c>
      <c r="AA141" s="35"/>
      <c r="AC141" s="3">
        <v>105.63031247110234</v>
      </c>
      <c r="AD141" s="36" t="s">
        <v>120</v>
      </c>
      <c r="AE141" s="3">
        <v>105.63031247110234</v>
      </c>
      <c r="AF141" s="36" t="s">
        <v>120</v>
      </c>
      <c r="AG141" s="69"/>
      <c r="AH141" s="69"/>
    </row>
    <row r="142" spans="1:34" x14ac:dyDescent="0.25">
      <c r="A142" s="33">
        <v>267</v>
      </c>
      <c r="B142" s="39"/>
      <c r="C142" s="22"/>
      <c r="E142" s="22"/>
      <c r="F142" s="22"/>
      <c r="G142" s="22"/>
      <c r="H142" s="22"/>
      <c r="I142" s="22"/>
      <c r="J142" s="22"/>
      <c r="K142" s="22"/>
      <c r="L142" s="22"/>
      <c r="M142" s="25"/>
      <c r="N142" s="4">
        <v>1050</v>
      </c>
      <c r="O142" s="5">
        <v>0.09</v>
      </c>
      <c r="P142" s="34"/>
      <c r="Q142" s="34"/>
      <c r="R142" s="22"/>
      <c r="S142" s="22"/>
      <c r="T142" s="31">
        <v>4.3122687339782715</v>
      </c>
      <c r="U142" s="9">
        <v>0.28908</v>
      </c>
      <c r="V142" s="9">
        <v>0.1537355787836949</v>
      </c>
      <c r="W142" s="9">
        <v>0.19164533441049056</v>
      </c>
      <c r="X142" s="9">
        <v>0</v>
      </c>
      <c r="Y142" s="14">
        <v>0</v>
      </c>
      <c r="Z142" s="9">
        <f t="shared" si="2"/>
        <v>0.19164533441049056</v>
      </c>
      <c r="AA142" s="35"/>
      <c r="AC142" s="3">
        <v>105.82195780551284</v>
      </c>
      <c r="AD142" s="36" t="s">
        <v>120</v>
      </c>
      <c r="AE142" s="3">
        <v>105.82195780551284</v>
      </c>
      <c r="AF142" s="36" t="s">
        <v>120</v>
      </c>
      <c r="AG142" s="69"/>
      <c r="AH142" s="69"/>
    </row>
    <row r="143" spans="1:34" x14ac:dyDescent="0.25">
      <c r="A143" s="33">
        <v>268</v>
      </c>
      <c r="B143" s="24"/>
      <c r="C143" s="22"/>
      <c r="E143" s="22"/>
      <c r="F143" s="22"/>
      <c r="G143" s="22"/>
      <c r="H143" s="22"/>
      <c r="I143" s="22"/>
      <c r="J143" s="22"/>
      <c r="K143" s="22"/>
      <c r="L143" s="22"/>
      <c r="M143" s="25"/>
      <c r="N143" s="4">
        <v>1050</v>
      </c>
      <c r="O143" s="5">
        <v>0.08</v>
      </c>
      <c r="P143" s="34"/>
      <c r="Q143" s="34"/>
      <c r="R143" s="22"/>
      <c r="S143" s="22"/>
      <c r="T143" s="31">
        <v>4.062525749206543</v>
      </c>
      <c r="U143" s="9">
        <v>0.27695999999999998</v>
      </c>
      <c r="V143" s="9">
        <v>0.14998271840458857</v>
      </c>
      <c r="W143" s="9">
        <v>0.16875412521471575</v>
      </c>
      <c r="X143" s="9">
        <v>0</v>
      </c>
      <c r="Y143" s="14">
        <v>0</v>
      </c>
      <c r="Z143" s="9">
        <f t="shared" si="2"/>
        <v>0.16875412521471575</v>
      </c>
      <c r="AA143" s="35"/>
      <c r="AC143" s="3">
        <v>105.99071193072756</v>
      </c>
      <c r="AD143" s="36" t="s">
        <v>120</v>
      </c>
      <c r="AE143" s="3">
        <v>105.99071193072756</v>
      </c>
      <c r="AF143" s="36" t="s">
        <v>120</v>
      </c>
      <c r="AG143" s="69"/>
      <c r="AH143" s="69"/>
    </row>
    <row r="144" spans="1:34" x14ac:dyDescent="0.25">
      <c r="A144" s="33">
        <v>269</v>
      </c>
      <c r="B144" s="39"/>
      <c r="C144" s="22"/>
      <c r="E144" s="22"/>
      <c r="F144" s="22"/>
      <c r="G144" s="22"/>
      <c r="H144" s="22"/>
      <c r="I144" s="22"/>
      <c r="J144" s="22"/>
      <c r="K144" s="22"/>
      <c r="L144" s="22"/>
      <c r="M144" s="25"/>
      <c r="N144" s="4">
        <v>1050</v>
      </c>
      <c r="O144" s="5">
        <v>0.08</v>
      </c>
      <c r="P144" s="34"/>
      <c r="Q144" s="34"/>
      <c r="R144" s="22"/>
      <c r="S144" s="22"/>
      <c r="T144" s="31">
        <v>4.364861011505127</v>
      </c>
      <c r="U144" s="9">
        <v>0.27695999999999998</v>
      </c>
      <c r="V144" s="9">
        <v>0.14667812102277838</v>
      </c>
      <c r="W144" s="9">
        <v>0.17731799325453643</v>
      </c>
      <c r="X144" s="9">
        <v>0</v>
      </c>
      <c r="Y144" s="14">
        <v>0</v>
      </c>
      <c r="Z144" s="9">
        <f t="shared" si="2"/>
        <v>0.17731799325453643</v>
      </c>
      <c r="AA144" s="35"/>
      <c r="AC144" s="3">
        <v>106.16802992398209</v>
      </c>
      <c r="AD144" s="36" t="s">
        <v>120</v>
      </c>
      <c r="AE144" s="3">
        <v>106.16802992398209</v>
      </c>
      <c r="AF144" s="36" t="s">
        <v>120</v>
      </c>
      <c r="AG144" s="69"/>
      <c r="AH144" s="69"/>
    </row>
    <row r="145" spans="1:34" x14ac:dyDescent="0.25">
      <c r="A145" s="33">
        <v>270</v>
      </c>
      <c r="B145" s="39"/>
      <c r="C145" s="22"/>
      <c r="E145" s="22"/>
      <c r="F145" s="22"/>
      <c r="G145" s="22"/>
      <c r="H145" s="22"/>
      <c r="I145" s="22"/>
      <c r="J145" s="22"/>
      <c r="K145" s="22"/>
      <c r="L145" s="22"/>
      <c r="M145" s="25"/>
      <c r="N145" s="4">
        <v>1050</v>
      </c>
      <c r="O145" s="5">
        <v>7.0000000000000007E-2</v>
      </c>
      <c r="P145" s="34"/>
      <c r="Q145" s="34"/>
      <c r="R145" s="22"/>
      <c r="S145" s="22"/>
      <c r="T145" s="31">
        <v>6.462653636932373</v>
      </c>
      <c r="U145" s="9">
        <v>0.26484000000000002</v>
      </c>
      <c r="V145" s="9">
        <v>0.14320582323147282</v>
      </c>
      <c r="W145" s="9">
        <v>0.24510667475775083</v>
      </c>
      <c r="X145" s="9">
        <v>0</v>
      </c>
      <c r="Y145" s="14">
        <v>0</v>
      </c>
      <c r="Z145" s="9">
        <f t="shared" si="2"/>
        <v>0.24510667475775083</v>
      </c>
      <c r="AA145" s="35"/>
      <c r="AC145" s="3">
        <v>106.41313659873984</v>
      </c>
      <c r="AD145" s="36" t="s">
        <v>120</v>
      </c>
      <c r="AE145" s="3">
        <v>106.41313659873984</v>
      </c>
      <c r="AF145" s="36" t="s">
        <v>120</v>
      </c>
      <c r="AG145" s="69"/>
      <c r="AH145" s="69"/>
    </row>
    <row r="146" spans="1:34" x14ac:dyDescent="0.25">
      <c r="A146" s="33">
        <v>271</v>
      </c>
      <c r="B146" s="39"/>
      <c r="C146" s="22"/>
      <c r="E146" s="22"/>
      <c r="F146" s="22"/>
      <c r="G146" s="22"/>
      <c r="H146" s="22"/>
      <c r="I146" s="22"/>
      <c r="J146" s="22"/>
      <c r="K146" s="22"/>
      <c r="L146" s="22"/>
      <c r="M146" s="25"/>
      <c r="N146" s="4">
        <v>1050</v>
      </c>
      <c r="O146" s="5">
        <v>7.0000000000000007E-2</v>
      </c>
      <c r="P146" s="34"/>
      <c r="Q146" s="34"/>
      <c r="R146" s="22"/>
      <c r="S146" s="22"/>
      <c r="T146" s="31">
        <v>4.3729400634765625</v>
      </c>
      <c r="U146" s="9">
        <v>0.26484000000000002</v>
      </c>
      <c r="V146" s="9">
        <v>0.13840606574620798</v>
      </c>
      <c r="W146" s="9">
        <v>0.1602921403025987</v>
      </c>
      <c r="X146" s="9">
        <v>0</v>
      </c>
      <c r="Y146" s="14">
        <v>0</v>
      </c>
      <c r="Z146" s="9">
        <f t="shared" si="2"/>
        <v>0.1602921403025987</v>
      </c>
      <c r="AA146" s="35"/>
      <c r="AC146" s="3">
        <v>106.57342873904244</v>
      </c>
      <c r="AD146" s="36" t="s">
        <v>120</v>
      </c>
      <c r="AE146" s="3">
        <v>106.57342873904244</v>
      </c>
      <c r="AF146" s="36" t="s">
        <v>120</v>
      </c>
      <c r="AG146" s="69"/>
      <c r="AH146" s="69"/>
    </row>
    <row r="147" spans="1:34" x14ac:dyDescent="0.25">
      <c r="A147" s="33">
        <v>272</v>
      </c>
      <c r="B147" s="39"/>
      <c r="C147" s="22"/>
      <c r="E147" s="22"/>
      <c r="F147" s="22"/>
      <c r="G147" s="22"/>
      <c r="H147" s="22"/>
      <c r="I147" s="22"/>
      <c r="J147" s="22"/>
      <c r="K147" s="22"/>
      <c r="L147" s="22"/>
      <c r="M147" s="25"/>
      <c r="N147" s="4">
        <v>1050</v>
      </c>
      <c r="O147" s="5">
        <v>0.06</v>
      </c>
      <c r="P147" s="34"/>
      <c r="Q147" s="34"/>
      <c r="R147" s="22"/>
      <c r="S147" s="22"/>
      <c r="T147" s="31">
        <v>7.5557718276977539</v>
      </c>
      <c r="U147" s="9">
        <v>0.25272</v>
      </c>
      <c r="V147" s="9">
        <v>0.13526717366582328</v>
      </c>
      <c r="W147" s="9">
        <v>0.25829194528712235</v>
      </c>
      <c r="X147" s="9">
        <v>0</v>
      </c>
      <c r="Y147" s="14">
        <v>0</v>
      </c>
      <c r="Z147" s="9">
        <f t="shared" si="2"/>
        <v>0.25829194528712235</v>
      </c>
      <c r="AA147" s="35"/>
      <c r="AC147" s="3">
        <v>106.83172068432957</v>
      </c>
      <c r="AD147" s="36" t="s">
        <v>120</v>
      </c>
      <c r="AE147" s="3">
        <v>106.83172068432957</v>
      </c>
      <c r="AF147" s="36" t="s">
        <v>120</v>
      </c>
      <c r="AG147" s="69"/>
      <c r="AH147" s="69"/>
    </row>
    <row r="148" spans="1:34" x14ac:dyDescent="0.25">
      <c r="A148" s="33">
        <v>273</v>
      </c>
      <c r="B148" s="39"/>
      <c r="C148" s="22"/>
      <c r="E148" s="22"/>
      <c r="F148" s="22"/>
      <c r="G148" s="22"/>
      <c r="H148" s="22"/>
      <c r="I148" s="22"/>
      <c r="J148" s="22"/>
      <c r="K148" s="22"/>
      <c r="L148" s="22"/>
      <c r="M148" s="25"/>
      <c r="N148" s="4">
        <v>1050</v>
      </c>
      <c r="O148" s="5">
        <v>0.06</v>
      </c>
      <c r="P148" s="34"/>
      <c r="Q148" s="34"/>
      <c r="R148" s="22"/>
      <c r="S148" s="22"/>
      <c r="T148" s="31">
        <v>4.8454194068908691</v>
      </c>
      <c r="U148" s="9">
        <v>0.25272</v>
      </c>
      <c r="V148" s="9">
        <v>0.13020921798591048</v>
      </c>
      <c r="W148" s="9">
        <v>0.1594456656455088</v>
      </c>
      <c r="X148" s="9">
        <v>0</v>
      </c>
      <c r="Y148" s="14">
        <v>0</v>
      </c>
      <c r="Z148" s="9">
        <f t="shared" si="2"/>
        <v>0.1594456656455088</v>
      </c>
      <c r="AA148" s="35"/>
      <c r="AC148" s="3">
        <v>106.99116634997507</v>
      </c>
      <c r="AD148" s="36" t="s">
        <v>120</v>
      </c>
      <c r="AE148" s="3">
        <v>106.99116634997507</v>
      </c>
      <c r="AF148" s="36" t="s">
        <v>120</v>
      </c>
      <c r="AG148" s="69"/>
      <c r="AH148" s="69"/>
    </row>
    <row r="149" spans="1:34" x14ac:dyDescent="0.25">
      <c r="A149" s="33">
        <v>274</v>
      </c>
      <c r="B149" s="39"/>
      <c r="C149" s="22"/>
      <c r="E149" s="22"/>
      <c r="F149" s="22"/>
      <c r="G149" s="22"/>
      <c r="H149" s="22"/>
      <c r="I149" s="22"/>
      <c r="J149" s="22"/>
      <c r="K149" s="22"/>
      <c r="L149" s="22"/>
      <c r="M149" s="25"/>
      <c r="N149" s="4">
        <v>1050</v>
      </c>
      <c r="O149" s="5">
        <v>0.05</v>
      </c>
      <c r="P149" s="34"/>
      <c r="Q149" s="34"/>
      <c r="R149" s="22"/>
      <c r="S149" s="22"/>
      <c r="T149" s="31">
        <v>5.1225218772888184</v>
      </c>
      <c r="U149" s="9">
        <v>0.24060000000000001</v>
      </c>
      <c r="V149" s="9">
        <v>0.12708690184363716</v>
      </c>
      <c r="W149" s="9">
        <v>0.15663190766361967</v>
      </c>
      <c r="X149" s="9">
        <v>0</v>
      </c>
      <c r="Y149" s="14">
        <v>0</v>
      </c>
      <c r="Z149" s="9">
        <f t="shared" si="2"/>
        <v>0.15663190766361967</v>
      </c>
      <c r="AA149" s="35"/>
      <c r="AC149" s="3">
        <v>107.1477982576387</v>
      </c>
      <c r="AD149" s="36" t="s">
        <v>120</v>
      </c>
      <c r="AE149" s="3">
        <v>107.1477982576387</v>
      </c>
      <c r="AF149" s="36" t="s">
        <v>120</v>
      </c>
      <c r="AG149" s="69"/>
      <c r="AH149" s="69"/>
    </row>
    <row r="150" spans="1:34" x14ac:dyDescent="0.25">
      <c r="A150" s="33">
        <v>275</v>
      </c>
      <c r="B150" s="39"/>
      <c r="C150" s="22"/>
      <c r="E150" s="22"/>
      <c r="F150" s="22"/>
      <c r="G150" s="22"/>
      <c r="H150" s="22"/>
      <c r="I150" s="22"/>
      <c r="J150" s="22"/>
      <c r="K150" s="22"/>
      <c r="L150" s="22"/>
      <c r="M150" s="25"/>
      <c r="N150" s="4">
        <v>1050</v>
      </c>
      <c r="O150" s="5">
        <v>0.04</v>
      </c>
      <c r="P150" s="34"/>
      <c r="Q150" s="34"/>
      <c r="R150" s="22"/>
      <c r="S150" s="22"/>
      <c r="T150" s="31">
        <v>3.4770030975341797</v>
      </c>
      <c r="U150" s="9">
        <v>0.22847999999999996</v>
      </c>
      <c r="V150" s="9">
        <v>0.12401968561224395</v>
      </c>
      <c r="W150" s="9">
        <v>9.8524421553503022E-2</v>
      </c>
      <c r="X150" s="9">
        <v>0</v>
      </c>
      <c r="Y150" s="14">
        <v>0</v>
      </c>
      <c r="Z150" s="9">
        <f t="shared" si="2"/>
        <v>9.8524421553503022E-2</v>
      </c>
      <c r="AA150" s="35"/>
      <c r="AC150" s="3">
        <v>107.2463226791922</v>
      </c>
      <c r="AD150" s="36" t="s">
        <v>120</v>
      </c>
      <c r="AE150" s="3">
        <v>107.2463226791922</v>
      </c>
      <c r="AF150" s="36" t="s">
        <v>120</v>
      </c>
      <c r="AG150" s="69"/>
      <c r="AH150" s="69"/>
    </row>
    <row r="151" spans="1:34" x14ac:dyDescent="0.25">
      <c r="A151" s="33">
        <v>276</v>
      </c>
      <c r="B151" s="39"/>
      <c r="C151" s="22"/>
      <c r="E151" s="22"/>
      <c r="F151" s="22"/>
      <c r="G151" s="22"/>
      <c r="H151" s="22"/>
      <c r="I151" s="22"/>
      <c r="J151" s="22"/>
      <c r="K151" s="22"/>
      <c r="L151" s="22"/>
      <c r="M151" s="25"/>
      <c r="N151" s="4">
        <v>1050</v>
      </c>
      <c r="O151" s="5">
        <v>0</v>
      </c>
      <c r="P151" s="34"/>
      <c r="Q151" s="34"/>
      <c r="R151" s="22"/>
      <c r="S151" s="22"/>
      <c r="T151" s="31">
        <v>3.8426661491394043</v>
      </c>
      <c r="U151" s="9">
        <v>0.18</v>
      </c>
      <c r="V151" s="9">
        <v>0.12209034880287224</v>
      </c>
      <c r="W151" s="9">
        <v>8.4447441086655556E-2</v>
      </c>
      <c r="X151" s="9">
        <v>0</v>
      </c>
      <c r="Y151" s="14">
        <v>0</v>
      </c>
      <c r="Z151" s="9">
        <f t="shared" si="2"/>
        <v>8.4447441086655556E-2</v>
      </c>
      <c r="AA151" s="35"/>
      <c r="AC151" s="3">
        <v>107.33077012027886</v>
      </c>
      <c r="AD151" s="36" t="s">
        <v>120</v>
      </c>
      <c r="AE151" s="3">
        <v>107.33077012027886</v>
      </c>
      <c r="AF151" s="36" t="s">
        <v>120</v>
      </c>
      <c r="AG151" s="69"/>
      <c r="AH151" s="69"/>
    </row>
    <row r="152" spans="1:34" x14ac:dyDescent="0.25">
      <c r="A152" s="33">
        <v>277</v>
      </c>
      <c r="B152" s="24"/>
      <c r="C152" s="22"/>
      <c r="E152" s="22"/>
      <c r="F152" s="22"/>
      <c r="G152" s="22"/>
      <c r="H152" s="22"/>
      <c r="I152" s="22"/>
      <c r="J152" s="22"/>
      <c r="K152" s="22"/>
      <c r="L152" s="22"/>
      <c r="M152" s="25"/>
      <c r="N152" s="4">
        <v>1050</v>
      </c>
      <c r="O152" s="5">
        <v>0</v>
      </c>
      <c r="P152" s="34"/>
      <c r="Q152" s="34"/>
      <c r="R152" s="22"/>
      <c r="S152" s="22"/>
      <c r="T152" s="31">
        <v>3.6181302070617676</v>
      </c>
      <c r="U152" s="9">
        <v>0.18</v>
      </c>
      <c r="V152" s="9">
        <v>0.12043667193802257</v>
      </c>
      <c r="W152" s="9">
        <v>7.8436000939850592E-2</v>
      </c>
      <c r="X152" s="9">
        <v>0</v>
      </c>
      <c r="Y152" s="14">
        <v>0</v>
      </c>
      <c r="Z152" s="9">
        <f t="shared" si="2"/>
        <v>7.8436000939850592E-2</v>
      </c>
      <c r="AA152" s="35"/>
      <c r="AC152" s="3">
        <v>107.4092061212187</v>
      </c>
      <c r="AD152" s="36" t="s">
        <v>120</v>
      </c>
      <c r="AE152" s="3">
        <v>107.4092061212187</v>
      </c>
      <c r="AF152" s="36" t="s">
        <v>120</v>
      </c>
      <c r="AG152" s="69"/>
      <c r="AH152" s="69"/>
    </row>
    <row r="153" spans="1:34" x14ac:dyDescent="0.25">
      <c r="A153" s="33">
        <v>278</v>
      </c>
      <c r="B153" s="24"/>
      <c r="C153" s="22"/>
      <c r="E153" s="22"/>
      <c r="F153" s="22"/>
      <c r="G153" s="22"/>
      <c r="H153" s="22"/>
      <c r="I153" s="22"/>
      <c r="J153" s="22"/>
      <c r="K153" s="22"/>
      <c r="L153" s="22"/>
      <c r="M153" s="25"/>
      <c r="N153" s="4">
        <v>1050</v>
      </c>
      <c r="O153" s="5">
        <v>0</v>
      </c>
      <c r="P153" s="34"/>
      <c r="Q153" s="34"/>
      <c r="R153" s="22"/>
      <c r="S153" s="22"/>
      <c r="T153" s="31">
        <v>4.6913022994995117</v>
      </c>
      <c r="U153" s="9">
        <v>0.18</v>
      </c>
      <c r="V153" s="9">
        <v>0.11890071302136986</v>
      </c>
      <c r="W153" s="9">
        <v>0.1004038539136711</v>
      </c>
      <c r="X153" s="9">
        <v>0</v>
      </c>
      <c r="Y153" s="14">
        <v>0</v>
      </c>
      <c r="Z153" s="9">
        <f t="shared" si="2"/>
        <v>0.1004038539136711</v>
      </c>
      <c r="AA153" s="35"/>
      <c r="AC153" s="3">
        <v>107.50960997513238</v>
      </c>
      <c r="AD153" s="36" t="s">
        <v>120</v>
      </c>
      <c r="AE153" s="3">
        <v>107.50960997513238</v>
      </c>
      <c r="AF153" s="36" t="s">
        <v>120</v>
      </c>
      <c r="AG153" s="69"/>
      <c r="AH153" s="69"/>
    </row>
    <row r="154" spans="1:34" x14ac:dyDescent="0.25">
      <c r="A154" s="33">
        <v>279</v>
      </c>
      <c r="B154" s="39"/>
      <c r="C154" s="22"/>
      <c r="E154" s="22"/>
      <c r="F154" s="22"/>
      <c r="G154" s="22"/>
      <c r="H154" s="22"/>
      <c r="I154" s="22"/>
      <c r="J154" s="22"/>
      <c r="K154" s="22"/>
      <c r="L154" s="22"/>
      <c r="M154" s="25"/>
      <c r="N154" s="4">
        <v>1050</v>
      </c>
      <c r="O154" s="5">
        <v>0</v>
      </c>
      <c r="P154" s="34"/>
      <c r="Q154" s="34"/>
      <c r="R154" s="22"/>
      <c r="S154" s="22"/>
      <c r="T154" s="31">
        <v>2.6201634407043457</v>
      </c>
      <c r="U154" s="9">
        <v>0.18</v>
      </c>
      <c r="V154" s="9">
        <v>0.11693457256498327</v>
      </c>
      <c r="W154" s="9">
        <v>5.5149784558048538E-2</v>
      </c>
      <c r="X154" s="9">
        <v>0</v>
      </c>
      <c r="Y154" s="14">
        <v>0</v>
      </c>
      <c r="Z154" s="9">
        <f t="shared" si="2"/>
        <v>5.5149784558048538E-2</v>
      </c>
      <c r="AA154" s="35"/>
      <c r="AC154" s="3">
        <v>107.56475975969043</v>
      </c>
      <c r="AD154" s="36" t="s">
        <v>120</v>
      </c>
      <c r="AE154" s="3">
        <v>107.56475975969043</v>
      </c>
      <c r="AF154" s="36" t="s">
        <v>120</v>
      </c>
      <c r="AG154" s="69"/>
      <c r="AH154" s="69"/>
    </row>
    <row r="155" spans="1:34" x14ac:dyDescent="0.25">
      <c r="A155" s="33">
        <v>280</v>
      </c>
      <c r="B155" s="39"/>
      <c r="C155" s="22"/>
      <c r="E155" s="22"/>
      <c r="F155" s="22"/>
      <c r="G155" s="22"/>
      <c r="H155" s="22"/>
      <c r="I155" s="22"/>
      <c r="J155" s="22"/>
      <c r="K155" s="22"/>
      <c r="L155" s="22"/>
      <c r="M155" s="25"/>
      <c r="N155" s="4">
        <v>1050</v>
      </c>
      <c r="O155" s="5">
        <v>0</v>
      </c>
      <c r="P155" s="34"/>
      <c r="Q155" s="34"/>
      <c r="R155" s="22"/>
      <c r="S155" s="22"/>
      <c r="T155" s="31">
        <v>4.3121051788330078</v>
      </c>
      <c r="U155" s="9">
        <v>0.18</v>
      </c>
      <c r="V155" s="9">
        <v>0.11585461180298083</v>
      </c>
      <c r="W155" s="9">
        <v>8.9923908878517839E-2</v>
      </c>
      <c r="X155" s="9">
        <v>0</v>
      </c>
      <c r="Y155" s="14">
        <v>0</v>
      </c>
      <c r="Z155" s="9">
        <f t="shared" si="2"/>
        <v>8.9923908878517839E-2</v>
      </c>
      <c r="AA155" s="35"/>
      <c r="AC155" s="3">
        <v>107.65468366856895</v>
      </c>
      <c r="AD155" s="36" t="s">
        <v>120</v>
      </c>
      <c r="AE155" s="3">
        <v>107.65468366856895</v>
      </c>
      <c r="AF155" s="36" t="s">
        <v>120</v>
      </c>
      <c r="AG155" s="69"/>
      <c r="AH155" s="69"/>
    </row>
    <row r="156" spans="1:34" x14ac:dyDescent="0.25">
      <c r="A156" s="33">
        <v>281</v>
      </c>
      <c r="B156" s="39"/>
      <c r="C156" s="22"/>
      <c r="E156" s="22"/>
      <c r="F156" s="22"/>
      <c r="G156" s="22"/>
      <c r="H156" s="22"/>
      <c r="I156" s="22"/>
      <c r="J156" s="22"/>
      <c r="K156" s="22"/>
      <c r="L156" s="22"/>
      <c r="M156" s="25"/>
      <c r="N156" s="4">
        <v>1050</v>
      </c>
      <c r="O156" s="5">
        <v>0</v>
      </c>
      <c r="P156" s="34"/>
      <c r="Q156" s="34"/>
      <c r="R156" s="22"/>
      <c r="S156" s="22"/>
      <c r="T156" s="31">
        <v>3.9799096584320068</v>
      </c>
      <c r="U156" s="9">
        <v>0.18</v>
      </c>
      <c r="V156" s="9">
        <v>0.11409369299009856</v>
      </c>
      <c r="W156" s="9">
        <v>8.1734866325544484E-2</v>
      </c>
      <c r="X156" s="9">
        <v>0</v>
      </c>
      <c r="Y156" s="14">
        <v>0</v>
      </c>
      <c r="Z156" s="9">
        <f t="shared" si="2"/>
        <v>8.1734866325544484E-2</v>
      </c>
      <c r="AA156" s="35"/>
      <c r="AC156" s="3">
        <v>107.7364185348945</v>
      </c>
      <c r="AD156" s="36" t="s">
        <v>120</v>
      </c>
      <c r="AE156" s="3">
        <v>107.7364185348945</v>
      </c>
      <c r="AF156" s="36" t="s">
        <v>120</v>
      </c>
      <c r="AG156" s="69"/>
      <c r="AH156" s="69"/>
    </row>
    <row r="157" spans="1:34" x14ac:dyDescent="0.25">
      <c r="A157" s="33">
        <v>282</v>
      </c>
      <c r="B157" s="39"/>
      <c r="C157" s="22"/>
      <c r="E157" s="22"/>
      <c r="F157" s="22"/>
      <c r="G157" s="22"/>
      <c r="H157" s="22"/>
      <c r="I157" s="22"/>
      <c r="J157" s="22"/>
      <c r="K157" s="22"/>
      <c r="L157" s="22"/>
      <c r="M157" s="25"/>
      <c r="N157" s="4">
        <v>1050</v>
      </c>
      <c r="O157" s="5">
        <v>0</v>
      </c>
      <c r="P157" s="34"/>
      <c r="Q157" s="34"/>
      <c r="R157" s="22"/>
      <c r="S157" s="22"/>
      <c r="T157" s="31">
        <v>5.197911262512207</v>
      </c>
      <c r="U157" s="9">
        <v>0.18</v>
      </c>
      <c r="V157" s="9">
        <v>0.11249313463386079</v>
      </c>
      <c r="W157" s="9">
        <v>0.10525127966435645</v>
      </c>
      <c r="X157" s="9">
        <v>0</v>
      </c>
      <c r="Y157" s="14">
        <v>0</v>
      </c>
      <c r="Z157" s="9">
        <f t="shared" si="2"/>
        <v>0.10525127966435645</v>
      </c>
      <c r="AA157" s="35"/>
      <c r="AC157" s="3">
        <v>107.84166981455886</v>
      </c>
      <c r="AD157" s="36" t="s">
        <v>120</v>
      </c>
      <c r="AE157" s="3">
        <v>107.84166981455886</v>
      </c>
      <c r="AF157" s="36" t="s">
        <v>120</v>
      </c>
      <c r="AG157" s="69"/>
      <c r="AH157" s="69"/>
    </row>
    <row r="158" spans="1:34" x14ac:dyDescent="0.25">
      <c r="A158" s="33">
        <v>283</v>
      </c>
      <c r="B158" s="39"/>
      <c r="C158" s="22"/>
      <c r="E158" s="22"/>
      <c r="F158" s="22"/>
      <c r="G158" s="22"/>
      <c r="H158" s="22"/>
      <c r="I158" s="22"/>
      <c r="J158" s="22"/>
      <c r="K158" s="22"/>
      <c r="L158" s="22"/>
      <c r="M158" s="25"/>
      <c r="N158" s="4">
        <v>1050</v>
      </c>
      <c r="O158" s="5">
        <v>0</v>
      </c>
      <c r="P158" s="34"/>
      <c r="Q158" s="34"/>
      <c r="R158" s="22"/>
      <c r="S158" s="22"/>
      <c r="T158" s="31">
        <v>3.4055235385894775</v>
      </c>
      <c r="U158" s="9">
        <v>0.18</v>
      </c>
      <c r="V158" s="9">
        <v>0.11043207033236023</v>
      </c>
      <c r="W158" s="9">
        <v>6.7694222687763858E-2</v>
      </c>
      <c r="X158" s="9">
        <v>0</v>
      </c>
      <c r="Y158" s="14">
        <v>0</v>
      </c>
      <c r="Z158" s="9">
        <f t="shared" si="2"/>
        <v>6.7694222687763858E-2</v>
      </c>
      <c r="AA158" s="35"/>
      <c r="AC158" s="3">
        <v>107.90936403724662</v>
      </c>
      <c r="AD158" s="36" t="s">
        <v>120</v>
      </c>
      <c r="AE158" s="3">
        <v>107.90936403724662</v>
      </c>
      <c r="AF158" s="36" t="s">
        <v>120</v>
      </c>
      <c r="AG158" s="69"/>
      <c r="AH158" s="69"/>
    </row>
    <row r="159" spans="1:34" x14ac:dyDescent="0.25">
      <c r="A159" s="33">
        <v>284</v>
      </c>
      <c r="B159" s="24"/>
      <c r="C159" s="22"/>
      <c r="E159" s="22"/>
      <c r="F159" s="22"/>
      <c r="G159" s="22"/>
      <c r="H159" s="22"/>
      <c r="I159" s="22"/>
      <c r="J159" s="22"/>
      <c r="K159" s="22"/>
      <c r="L159" s="22"/>
      <c r="M159" s="25"/>
      <c r="N159" s="4">
        <v>1050</v>
      </c>
      <c r="O159" s="5">
        <v>0</v>
      </c>
      <c r="P159" s="34"/>
      <c r="Q159" s="34"/>
      <c r="R159" s="22"/>
      <c r="S159" s="22"/>
      <c r="T159" s="31">
        <v>3.1929836273193359</v>
      </c>
      <c r="U159" s="9">
        <v>0.18</v>
      </c>
      <c r="V159" s="9">
        <v>0.10910646036120827</v>
      </c>
      <c r="W159" s="9">
        <v>6.2707525482258747E-2</v>
      </c>
      <c r="X159" s="9">
        <v>0</v>
      </c>
      <c r="Y159" s="14">
        <v>0</v>
      </c>
      <c r="Z159" s="9">
        <f t="shared" si="2"/>
        <v>6.2707525482258747E-2</v>
      </c>
      <c r="AA159" s="35"/>
      <c r="AC159" s="3">
        <v>107.97207156272887</v>
      </c>
      <c r="AD159" s="36" t="s">
        <v>120</v>
      </c>
      <c r="AE159" s="3">
        <v>107.97207156272887</v>
      </c>
      <c r="AF159" s="36" t="s">
        <v>120</v>
      </c>
      <c r="AG159" s="69"/>
      <c r="AH159" s="69"/>
    </row>
    <row r="160" spans="1:34" x14ac:dyDescent="0.25">
      <c r="A160" s="33">
        <v>285</v>
      </c>
      <c r="B160" s="32">
        <v>7</v>
      </c>
      <c r="C160" s="22"/>
      <c r="E160" s="22"/>
      <c r="F160" s="22"/>
      <c r="G160" s="22"/>
      <c r="H160" s="22"/>
      <c r="I160" s="22"/>
      <c r="J160" s="22"/>
      <c r="K160" s="22"/>
      <c r="L160" s="22"/>
      <c r="M160" s="25"/>
      <c r="N160" s="4">
        <v>1050</v>
      </c>
      <c r="O160" s="5">
        <v>0</v>
      </c>
      <c r="P160" s="34"/>
      <c r="Q160" s="34"/>
      <c r="R160" s="22"/>
      <c r="S160" s="22"/>
      <c r="T160" s="31">
        <v>1.2749708890914917</v>
      </c>
      <c r="U160" s="9">
        <v>0.18</v>
      </c>
      <c r="V160" s="9">
        <v>0.10787850149344855</v>
      </c>
      <c r="W160" s="9">
        <v>2.4757550813332783E-2</v>
      </c>
      <c r="X160" s="9">
        <v>1.2502133382781588</v>
      </c>
      <c r="Y160" s="14">
        <v>0</v>
      </c>
      <c r="Z160" s="9">
        <f t="shared" si="2"/>
        <v>1.2749708890914917</v>
      </c>
      <c r="AA160" s="35"/>
      <c r="AC160" s="3">
        <v>106.2468291135422</v>
      </c>
      <c r="AD160" s="36" t="s">
        <v>120</v>
      </c>
      <c r="AE160" s="3">
        <v>106.2468291135422</v>
      </c>
      <c r="AF160" s="36" t="s">
        <v>120</v>
      </c>
      <c r="AG160" s="69"/>
      <c r="AH160" s="69"/>
    </row>
    <row r="161" spans="1:34" x14ac:dyDescent="0.25">
      <c r="A161" s="33">
        <v>286</v>
      </c>
      <c r="B161" s="39"/>
      <c r="C161" s="22"/>
      <c r="E161" s="22"/>
      <c r="F161" s="22"/>
      <c r="G161" s="22"/>
      <c r="H161" s="22"/>
      <c r="I161" s="22"/>
      <c r="J161" s="22"/>
      <c r="K161" s="22"/>
      <c r="L161" s="22"/>
      <c r="M161" s="25"/>
      <c r="N161" s="4">
        <v>1050</v>
      </c>
      <c r="O161" s="5">
        <v>0</v>
      </c>
      <c r="P161" s="34"/>
      <c r="Q161" s="34"/>
      <c r="R161" s="22"/>
      <c r="S161" s="22"/>
      <c r="T161" s="31">
        <v>2.7119507789611816</v>
      </c>
      <c r="U161" s="9">
        <v>0.18</v>
      </c>
      <c r="V161" s="9">
        <v>0.14166275223882127</v>
      </c>
      <c r="W161" s="9">
        <v>6.9152834031094124E-2</v>
      </c>
      <c r="X161" s="9">
        <v>2.6427979449300874</v>
      </c>
      <c r="Y161" s="14">
        <v>0</v>
      </c>
      <c r="Z161" s="9">
        <f t="shared" si="2"/>
        <v>2.7119507789611816</v>
      </c>
      <c r="AA161" s="35"/>
      <c r="AC161" s="3">
        <v>106.31598194757331</v>
      </c>
      <c r="AD161" s="36" t="s">
        <v>120</v>
      </c>
      <c r="AE161" s="3">
        <v>106.31598194757331</v>
      </c>
      <c r="AF161" s="36" t="s">
        <v>120</v>
      </c>
      <c r="AG161" s="69"/>
      <c r="AH161" s="69"/>
    </row>
    <row r="162" spans="1:34" x14ac:dyDescent="0.25">
      <c r="A162" s="33">
        <v>287</v>
      </c>
      <c r="B162" s="39"/>
      <c r="C162" s="22"/>
      <c r="E162" s="22"/>
      <c r="F162" s="22"/>
      <c r="G162" s="22"/>
      <c r="H162" s="22"/>
      <c r="I162" s="22"/>
      <c r="J162" s="22"/>
      <c r="K162" s="22"/>
      <c r="L162" s="22"/>
      <c r="M162" s="25"/>
      <c r="N162" s="4">
        <v>1050</v>
      </c>
      <c r="O162" s="5">
        <v>0</v>
      </c>
      <c r="P162" s="34"/>
      <c r="Q162" s="34"/>
      <c r="R162" s="22"/>
      <c r="S162" s="22"/>
      <c r="T162" s="31">
        <v>2.9170937538146973</v>
      </c>
      <c r="U162" s="9">
        <v>0.18</v>
      </c>
      <c r="V162" s="9">
        <v>0.14030857927271945</v>
      </c>
      <c r="W162" s="9">
        <v>7.3672790436551547E-2</v>
      </c>
      <c r="X162" s="9">
        <v>1.3569887167917538</v>
      </c>
      <c r="Y162" s="14">
        <v>0</v>
      </c>
      <c r="Z162" s="9">
        <f t="shared" si="2"/>
        <v>1.4306615072283053</v>
      </c>
      <c r="AA162" s="35"/>
      <c r="AC162" s="3">
        <v>106.38965473800985</v>
      </c>
      <c r="AD162" s="36" t="s">
        <v>120</v>
      </c>
      <c r="AE162" s="3">
        <v>106.38965473800985</v>
      </c>
      <c r="AF162" s="36" t="s">
        <v>120</v>
      </c>
      <c r="AG162" s="69"/>
      <c r="AH162" s="69"/>
    </row>
    <row r="163" spans="1:34" x14ac:dyDescent="0.25">
      <c r="A163" s="33">
        <v>288</v>
      </c>
      <c r="B163" s="39"/>
      <c r="C163" s="22"/>
      <c r="E163" s="22"/>
      <c r="F163" s="22"/>
      <c r="G163" s="22"/>
      <c r="H163" s="22"/>
      <c r="I163" s="22"/>
      <c r="J163" s="22"/>
      <c r="K163" s="22"/>
      <c r="L163" s="23"/>
      <c r="M163" s="25"/>
      <c r="N163" s="4">
        <v>1050</v>
      </c>
      <c r="O163" s="5">
        <v>0</v>
      </c>
      <c r="P163" s="34"/>
      <c r="Q163" s="34"/>
      <c r="R163" s="22"/>
      <c r="S163" s="23"/>
      <c r="T163" s="44">
        <v>2.9513676166534424</v>
      </c>
      <c r="U163" s="9">
        <v>0.18</v>
      </c>
      <c r="V163" s="9">
        <v>0.13886589507120739</v>
      </c>
      <c r="W163" s="9">
        <v>7.3771975038736143E-2</v>
      </c>
      <c r="X163" s="9">
        <v>0</v>
      </c>
      <c r="Y163" s="14">
        <v>0</v>
      </c>
      <c r="Z163" s="9">
        <f t="shared" si="2"/>
        <v>7.3771975038736143E-2</v>
      </c>
      <c r="AA163" s="35"/>
      <c r="AC163" s="3">
        <v>106.46342671304859</v>
      </c>
      <c r="AD163" s="36" t="s">
        <v>120</v>
      </c>
      <c r="AE163" s="3">
        <v>106.46342671304859</v>
      </c>
      <c r="AF163" s="36" t="s">
        <v>120</v>
      </c>
      <c r="AG163" s="69"/>
      <c r="AH163" s="69"/>
    </row>
    <row r="164" spans="1:34" x14ac:dyDescent="0.25">
      <c r="A164" s="33">
        <v>289</v>
      </c>
      <c r="B164" s="39"/>
      <c r="C164" s="22"/>
      <c r="E164" s="22"/>
      <c r="F164" s="22"/>
      <c r="G164" s="22"/>
      <c r="H164" s="22"/>
      <c r="I164" s="22"/>
      <c r="J164" s="22"/>
      <c r="K164" s="22"/>
      <c r="L164" s="23"/>
      <c r="M164" s="25"/>
      <c r="N164" s="4">
        <v>1050</v>
      </c>
      <c r="O164" s="5">
        <v>0</v>
      </c>
      <c r="P164" s="34"/>
      <c r="Q164" s="34"/>
      <c r="R164" s="22"/>
      <c r="S164" s="23"/>
      <c r="T164" s="44">
        <v>3.0102217197418213</v>
      </c>
      <c r="U164" s="9">
        <v>0.18</v>
      </c>
      <c r="V164" s="9">
        <v>0.13742126860501702</v>
      </c>
      <c r="W164" s="9">
        <v>7.446032775167348E-2</v>
      </c>
      <c r="X164" s="9">
        <v>0</v>
      </c>
      <c r="Y164" s="14">
        <v>0</v>
      </c>
      <c r="Z164" s="9">
        <f t="shared" si="2"/>
        <v>7.446032775167348E-2</v>
      </c>
      <c r="AA164" s="35"/>
      <c r="AC164" s="3">
        <v>106.53788704080027</v>
      </c>
      <c r="AD164" s="36" t="s">
        <v>120</v>
      </c>
      <c r="AE164" s="3">
        <v>106.53788704080027</v>
      </c>
      <c r="AF164" s="36" t="s">
        <v>120</v>
      </c>
      <c r="AG164" s="69"/>
      <c r="AH164" s="69"/>
    </row>
    <row r="165" spans="1:34" x14ac:dyDescent="0.25">
      <c r="A165" s="33">
        <v>290</v>
      </c>
      <c r="B165" s="39"/>
      <c r="C165" s="22"/>
      <c r="E165" s="22"/>
      <c r="F165" s="22"/>
      <c r="G165" s="22"/>
      <c r="H165" s="22"/>
      <c r="I165" s="22"/>
      <c r="J165" s="22"/>
      <c r="K165" s="22"/>
      <c r="L165" s="23"/>
      <c r="M165" s="25"/>
      <c r="N165" s="4">
        <v>1050</v>
      </c>
      <c r="O165" s="5">
        <v>0</v>
      </c>
      <c r="P165" s="34"/>
      <c r="Q165" s="34"/>
      <c r="R165" s="22"/>
      <c r="S165" s="23"/>
      <c r="T165" s="44">
        <v>3.2129921913146973</v>
      </c>
      <c r="U165" s="9">
        <v>0.18</v>
      </c>
      <c r="V165" s="9">
        <v>0.1359631625953189</v>
      </c>
      <c r="W165" s="9">
        <v>7.8632744350537825E-2</v>
      </c>
      <c r="X165" s="9">
        <v>0</v>
      </c>
      <c r="Y165" s="14">
        <v>0</v>
      </c>
      <c r="Z165" s="9">
        <f t="shared" si="2"/>
        <v>7.8632744350537825E-2</v>
      </c>
      <c r="AA165" s="35"/>
      <c r="AC165" s="3">
        <v>106.61651978515081</v>
      </c>
      <c r="AD165" s="36" t="s">
        <v>120</v>
      </c>
      <c r="AE165" s="3">
        <v>106.61651978515081</v>
      </c>
      <c r="AF165" s="36" t="s">
        <v>120</v>
      </c>
      <c r="AG165" s="69"/>
      <c r="AH165" s="69"/>
    </row>
    <row r="166" spans="1:34" x14ac:dyDescent="0.25">
      <c r="A166" s="33">
        <v>291</v>
      </c>
      <c r="B166" s="39"/>
      <c r="C166" s="22"/>
      <c r="E166" s="22"/>
      <c r="F166" s="22"/>
      <c r="G166" s="22"/>
      <c r="H166" s="22"/>
      <c r="I166" s="22"/>
      <c r="J166" s="22"/>
      <c r="K166" s="22"/>
      <c r="L166" s="23"/>
      <c r="M166" s="25"/>
      <c r="N166" s="4">
        <v>1050</v>
      </c>
      <c r="O166" s="5">
        <v>0</v>
      </c>
      <c r="P166" s="34"/>
      <c r="Q166" s="34"/>
      <c r="R166" s="22"/>
      <c r="S166" s="23"/>
      <c r="T166" s="44">
        <v>2.0502810478210449</v>
      </c>
      <c r="U166" s="9">
        <v>0.18</v>
      </c>
      <c r="V166" s="9">
        <v>0.13442335098612282</v>
      </c>
      <c r="W166" s="9">
        <v>4.9609016804059915E-2</v>
      </c>
      <c r="X166" s="9">
        <v>0</v>
      </c>
      <c r="Y166" s="14">
        <v>0</v>
      </c>
      <c r="Z166" s="9">
        <f t="shared" si="2"/>
        <v>4.9609016804059915E-2</v>
      </c>
      <c r="AA166" s="35"/>
      <c r="AC166" s="3">
        <v>106.66612880195487</v>
      </c>
      <c r="AD166" s="36" t="s">
        <v>120</v>
      </c>
      <c r="AE166" s="3">
        <v>106.66612880195487</v>
      </c>
      <c r="AF166" s="36" t="s">
        <v>120</v>
      </c>
      <c r="AG166" s="69"/>
      <c r="AH166" s="69"/>
    </row>
    <row r="167" spans="1:34" x14ac:dyDescent="0.25">
      <c r="A167" s="33">
        <v>292</v>
      </c>
      <c r="B167" s="39"/>
      <c r="C167" s="22"/>
      <c r="E167" s="22"/>
      <c r="F167" s="22"/>
      <c r="G167" s="22"/>
      <c r="H167" s="22"/>
      <c r="I167" s="22"/>
      <c r="J167" s="22"/>
      <c r="K167" s="22"/>
      <c r="L167" s="23"/>
      <c r="M167" s="28" t="s">
        <v>43</v>
      </c>
      <c r="N167" s="4">
        <v>1050</v>
      </c>
      <c r="O167" s="5">
        <v>0</v>
      </c>
      <c r="P167" s="34"/>
      <c r="Q167" s="34"/>
      <c r="R167" s="22"/>
      <c r="S167" s="23"/>
      <c r="T167" s="44">
        <v>2.5979089736938477</v>
      </c>
      <c r="U167" s="9">
        <v>0.18</v>
      </c>
      <c r="V167" s="9">
        <v>0.13345189131462579</v>
      </c>
      <c r="W167" s="9">
        <v>6.2405255880482832E-2</v>
      </c>
      <c r="X167" s="9">
        <v>0</v>
      </c>
      <c r="Y167" s="14">
        <v>0</v>
      </c>
      <c r="Z167" s="9">
        <f t="shared" si="2"/>
        <v>6.2405255880482832E-2</v>
      </c>
      <c r="AA167" s="35"/>
      <c r="AC167" s="3">
        <v>106.72853405783535</v>
      </c>
      <c r="AD167" s="36" t="s">
        <v>120</v>
      </c>
      <c r="AE167" s="3">
        <v>106.72853405783535</v>
      </c>
      <c r="AF167" s="36" t="s">
        <v>120</v>
      </c>
      <c r="AG167" s="69"/>
      <c r="AH167" s="69"/>
    </row>
    <row r="168" spans="1:34" x14ac:dyDescent="0.25">
      <c r="A168" s="33">
        <v>293</v>
      </c>
      <c r="B168" s="39"/>
      <c r="C168" s="22"/>
      <c r="E168" s="22"/>
      <c r="F168" s="22"/>
      <c r="G168" s="22"/>
      <c r="H168" s="22"/>
      <c r="I168" s="22"/>
      <c r="J168" s="22"/>
      <c r="K168" s="22"/>
      <c r="L168" s="23"/>
      <c r="M168" s="25"/>
      <c r="N168" s="4">
        <v>1050</v>
      </c>
      <c r="O168" s="5">
        <v>0</v>
      </c>
      <c r="P168" s="34"/>
      <c r="Q168" s="34"/>
      <c r="R168" s="22"/>
      <c r="S168" s="23"/>
      <c r="T168" s="44">
        <v>2.6447772979736328</v>
      </c>
      <c r="U168" s="9">
        <v>0.18</v>
      </c>
      <c r="V168" s="9">
        <v>0.13222985158711437</v>
      </c>
      <c r="W168" s="9">
        <v>6.2949331726564098E-2</v>
      </c>
      <c r="X168" s="9">
        <v>0</v>
      </c>
      <c r="Y168" s="14">
        <v>0</v>
      </c>
      <c r="Z168" s="9">
        <f t="shared" si="2"/>
        <v>6.2949331726564098E-2</v>
      </c>
      <c r="AA168" s="35"/>
      <c r="AC168" s="3">
        <v>106.7914833895619</v>
      </c>
      <c r="AD168" s="36" t="s">
        <v>120</v>
      </c>
      <c r="AE168" s="3">
        <v>106.7914833895619</v>
      </c>
      <c r="AF168" s="36" t="s">
        <v>120</v>
      </c>
      <c r="AG168" s="69"/>
      <c r="AH168" s="69"/>
    </row>
    <row r="169" spans="1:34" x14ac:dyDescent="0.25">
      <c r="A169" s="33">
        <v>294</v>
      </c>
      <c r="B169" s="39"/>
      <c r="C169" s="22"/>
      <c r="E169" s="22"/>
      <c r="F169" s="22"/>
      <c r="G169" s="22"/>
      <c r="H169" s="22"/>
      <c r="I169" s="22"/>
      <c r="J169" s="22"/>
      <c r="K169" s="22"/>
      <c r="L169" s="23"/>
      <c r="M169" s="25"/>
      <c r="N169" s="4">
        <v>1050</v>
      </c>
      <c r="O169" s="5">
        <v>0</v>
      </c>
      <c r="P169" s="34"/>
      <c r="Q169" s="34"/>
      <c r="R169" s="22"/>
      <c r="S169" s="23"/>
      <c r="T169" s="44">
        <v>2.7803986072540283</v>
      </c>
      <c r="U169" s="9">
        <v>0.18</v>
      </c>
      <c r="V169" s="9">
        <v>0.13099715759195663</v>
      </c>
      <c r="W169" s="9">
        <v>6.5560376614124269E-2</v>
      </c>
      <c r="X169" s="9">
        <v>0</v>
      </c>
      <c r="Y169" s="14">
        <v>0</v>
      </c>
      <c r="Z169" s="9">
        <f t="shared" si="2"/>
        <v>6.5560376614124269E-2</v>
      </c>
      <c r="AA169" s="35"/>
      <c r="AC169" s="3">
        <v>106.85704376617603</v>
      </c>
      <c r="AD169" s="36" t="s">
        <v>120</v>
      </c>
      <c r="AE169" s="3">
        <v>106.85704376617603</v>
      </c>
      <c r="AF169" s="36" t="s">
        <v>120</v>
      </c>
      <c r="AG169" s="69"/>
      <c r="AH169" s="69"/>
    </row>
    <row r="170" spans="1:34" x14ac:dyDescent="0.25">
      <c r="A170" s="33">
        <v>295</v>
      </c>
      <c r="B170" s="32">
        <v>5</v>
      </c>
      <c r="C170" s="22"/>
      <c r="E170" s="22"/>
      <c r="F170" s="22"/>
      <c r="G170" s="22"/>
      <c r="H170" s="22"/>
      <c r="I170" s="22"/>
      <c r="J170" s="22"/>
      <c r="K170" s="22"/>
      <c r="L170" s="23"/>
      <c r="M170" s="25"/>
      <c r="N170" s="4">
        <v>1050</v>
      </c>
      <c r="O170" s="5">
        <v>0</v>
      </c>
      <c r="P170" s="34"/>
      <c r="Q170" s="34"/>
      <c r="R170" s="22"/>
      <c r="S170" s="23"/>
      <c r="T170" s="44">
        <v>0.53597009181976318</v>
      </c>
      <c r="U170" s="9">
        <v>0.18</v>
      </c>
      <c r="V170" s="9">
        <v>0.12971333327872053</v>
      </c>
      <c r="W170" s="9">
        <v>1.2514044086575809E-2</v>
      </c>
      <c r="X170" s="9">
        <v>0.52345604773318732</v>
      </c>
      <c r="Y170" s="14">
        <v>0</v>
      </c>
      <c r="Z170" s="9">
        <f t="shared" si="2"/>
        <v>0.53597009181976318</v>
      </c>
      <c r="AA170" s="35"/>
      <c r="AC170" s="3">
        <v>105.61955781026261</v>
      </c>
      <c r="AD170" s="36" t="s">
        <v>120</v>
      </c>
      <c r="AE170" s="3">
        <v>105.61955781026261</v>
      </c>
      <c r="AF170" s="36" t="s">
        <v>120</v>
      </c>
      <c r="AG170" s="69"/>
      <c r="AH170" s="69"/>
    </row>
    <row r="171" spans="1:34" x14ac:dyDescent="0.25">
      <c r="A171" s="33">
        <v>296</v>
      </c>
      <c r="B171" s="24"/>
      <c r="C171" s="22"/>
      <c r="E171" s="22"/>
      <c r="F171" s="22"/>
      <c r="G171" s="22"/>
      <c r="H171" s="22"/>
      <c r="I171" s="22"/>
      <c r="J171" s="22"/>
      <c r="K171" s="22"/>
      <c r="L171" s="23"/>
      <c r="M171" s="25"/>
      <c r="N171" s="4">
        <v>1050</v>
      </c>
      <c r="O171" s="5">
        <v>0</v>
      </c>
      <c r="P171" s="34"/>
      <c r="Q171" s="34"/>
      <c r="R171" s="22"/>
      <c r="S171" s="23"/>
      <c r="T171" s="44">
        <v>2.0403637886047363</v>
      </c>
      <c r="U171" s="9">
        <v>0.18</v>
      </c>
      <c r="V171" s="9">
        <v>0.1539461800001572</v>
      </c>
      <c r="W171" s="9">
        <v>5.6539117991942528E-2</v>
      </c>
      <c r="X171" s="9">
        <v>1.9838246706127938</v>
      </c>
      <c r="Y171" s="14">
        <v>0</v>
      </c>
      <c r="Z171" s="9">
        <f t="shared" si="2"/>
        <v>2.0403637886047363</v>
      </c>
      <c r="AA171" s="35"/>
      <c r="AC171" s="3">
        <v>105.67609692825455</v>
      </c>
      <c r="AD171" s="36" t="s">
        <v>120</v>
      </c>
      <c r="AE171" s="3">
        <v>105.67609692825455</v>
      </c>
      <c r="AF171" s="36" t="s">
        <v>120</v>
      </c>
      <c r="AG171" s="69"/>
      <c r="AH171" s="69"/>
    </row>
    <row r="172" spans="1:34" x14ac:dyDescent="0.25">
      <c r="A172" s="33">
        <v>297</v>
      </c>
      <c r="B172" s="24"/>
      <c r="C172" s="22"/>
      <c r="E172" s="22"/>
      <c r="F172" s="22"/>
      <c r="G172" s="22"/>
      <c r="H172" s="22"/>
      <c r="I172" s="22"/>
      <c r="J172" s="22"/>
      <c r="K172" s="22"/>
      <c r="L172" s="23"/>
      <c r="M172" s="25"/>
      <c r="N172" s="4">
        <v>1050</v>
      </c>
      <c r="O172" s="5">
        <v>0</v>
      </c>
      <c r="P172" s="34"/>
      <c r="Q172" s="34"/>
      <c r="R172" s="22"/>
      <c r="S172" s="23"/>
      <c r="T172" s="44">
        <v>2.5791330337524414</v>
      </c>
      <c r="U172" s="9">
        <v>0.18</v>
      </c>
      <c r="V172" s="9">
        <v>0.15283901286543788</v>
      </c>
      <c r="W172" s="9">
        <v>7.0954586446925746E-2</v>
      </c>
      <c r="X172" s="9">
        <v>1.2427192816540187</v>
      </c>
      <c r="Y172" s="14">
        <v>0</v>
      </c>
      <c r="Z172" s="9">
        <f t="shared" si="2"/>
        <v>1.3136738681009443</v>
      </c>
      <c r="AA172" s="35"/>
      <c r="AC172" s="3">
        <v>105.74705151470148</v>
      </c>
      <c r="AD172" s="36" t="s">
        <v>120</v>
      </c>
      <c r="AE172" s="3">
        <v>105.74705151470148</v>
      </c>
      <c r="AF172" s="36" t="s">
        <v>120</v>
      </c>
      <c r="AG172" s="69"/>
      <c r="AH172" s="69"/>
    </row>
    <row r="173" spans="1:34" x14ac:dyDescent="0.25">
      <c r="A173" s="33"/>
      <c r="M173" s="18"/>
      <c r="AC173" s="8"/>
      <c r="AD173" s="8"/>
      <c r="AE173" s="8"/>
      <c r="AF173" s="8" t="s">
        <v>120</v>
      </c>
    </row>
    <row r="174" spans="1:34" x14ac:dyDescent="0.25">
      <c r="A174" s="6" t="s">
        <v>62</v>
      </c>
      <c r="B174" s="63">
        <f>SUM(B5:B172)</f>
        <v>211.6</v>
      </c>
      <c r="C174" s="63">
        <f>SUM(C5:C172)</f>
        <v>252.19999999999996</v>
      </c>
      <c r="D174" s="6"/>
      <c r="E174" s="6"/>
      <c r="F174" s="6"/>
      <c r="G174" s="6"/>
      <c r="H174" s="6"/>
      <c r="I174" s="6"/>
      <c r="J174" s="64"/>
      <c r="K174" s="6"/>
      <c r="L174" s="65"/>
      <c r="M174" s="65"/>
      <c r="N174" s="6"/>
      <c r="O174" s="63"/>
      <c r="P174" s="63"/>
      <c r="Q174" s="63"/>
      <c r="R174" s="63">
        <f>SUM(R5:R172)</f>
        <v>227.5</v>
      </c>
      <c r="S174" s="66"/>
      <c r="T174" s="63">
        <f>SUM(T5:T172)</f>
        <v>975.77586007118225</v>
      </c>
      <c r="U174" s="63"/>
      <c r="V174" s="63"/>
      <c r="W174" s="63">
        <f>SUM(W5:W172)</f>
        <v>442.23811458553996</v>
      </c>
      <c r="X174" s="63">
        <f>SUM(X5:X172)</f>
        <v>63.369775807316323</v>
      </c>
      <c r="Y174" s="63">
        <f>SUM(Y5:Y172)</f>
        <v>0</v>
      </c>
      <c r="Z174" s="63">
        <f>SUM(Z5:Z172)</f>
        <v>505.6078903928564</v>
      </c>
      <c r="AA174" s="13"/>
      <c r="AB174" s="13"/>
      <c r="AC174" s="8"/>
      <c r="AD174" s="8"/>
      <c r="AE174" s="8"/>
      <c r="AF174" s="8" t="s">
        <v>120</v>
      </c>
    </row>
    <row r="175" spans="1:34" x14ac:dyDescent="0.25">
      <c r="M175" s="18"/>
      <c r="AC175" s="8"/>
      <c r="AD175" s="8"/>
      <c r="AE175" s="8"/>
      <c r="AF175" s="8" t="s">
        <v>120</v>
      </c>
    </row>
    <row r="176" spans="1:34" x14ac:dyDescent="0.25">
      <c r="A176" s="11">
        <v>301</v>
      </c>
      <c r="M176" s="30" t="s">
        <v>116</v>
      </c>
      <c r="N176" s="18"/>
      <c r="AC176" s="8"/>
      <c r="AD176" s="8"/>
      <c r="AE176" s="8"/>
      <c r="AF176" s="8" t="s">
        <v>120</v>
      </c>
    </row>
    <row r="177" spans="12:32" x14ac:dyDescent="0.25">
      <c r="AC177" s="8"/>
      <c r="AD177" s="8"/>
      <c r="AE177" s="8"/>
      <c r="AF177" s="8" t="s">
        <v>120</v>
      </c>
    </row>
    <row r="178" spans="12:32" x14ac:dyDescent="0.25">
      <c r="T178" s="55"/>
      <c r="U178" s="55"/>
      <c r="V178" s="55"/>
      <c r="W178" s="93"/>
      <c r="AC178" s="8"/>
      <c r="AD178" s="8"/>
      <c r="AE178" s="8"/>
      <c r="AF178" s="8" t="s">
        <v>120</v>
      </c>
    </row>
    <row r="179" spans="12:32" x14ac:dyDescent="0.25">
      <c r="T179" s="55"/>
      <c r="U179" s="55"/>
      <c r="V179" s="55"/>
      <c r="W179" s="93"/>
      <c r="AC179" s="8"/>
      <c r="AD179" s="8"/>
      <c r="AE179" s="8"/>
      <c r="AF179" s="8" t="s">
        <v>120</v>
      </c>
    </row>
    <row r="180" spans="12:32" x14ac:dyDescent="0.25">
      <c r="AC180" s="8"/>
      <c r="AD180" s="8"/>
      <c r="AE180" s="8"/>
      <c r="AF180" s="8" t="s">
        <v>120</v>
      </c>
    </row>
    <row r="181" spans="12:32" x14ac:dyDescent="0.25">
      <c r="AC181" s="8"/>
      <c r="AD181" s="8"/>
      <c r="AE181" s="8"/>
      <c r="AF181" s="8" t="s">
        <v>120</v>
      </c>
    </row>
    <row r="184" spans="12:32" x14ac:dyDescent="0.25">
      <c r="L184" s="11"/>
      <c r="S184" s="11"/>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84"/>
  <sheetViews>
    <sheetView workbookViewId="0">
      <pane xSplit="1" ySplit="4" topLeftCell="B5" activePane="bottomRight" state="frozen"/>
      <selection pane="topRight" activeCell="B1" sqref="B1"/>
      <selection pane="bottomLeft" activeCell="A5" sqref="A5"/>
      <selection pane="bottomRight" activeCell="T178" sqref="T178:W179"/>
    </sheetView>
  </sheetViews>
  <sheetFormatPr defaultRowHeight="15" x14ac:dyDescent="0.25"/>
  <cols>
    <col min="1" max="1" width="6.28515625" style="11" customWidth="1"/>
    <col min="2" max="2" width="8" style="11" customWidth="1"/>
    <col min="3" max="3" width="7.140625" style="11" customWidth="1"/>
    <col min="4" max="4" width="3" style="11" customWidth="1"/>
    <col min="5" max="11" width="8.7109375" style="11" customWidth="1"/>
    <col min="12" max="12" width="2.28515625" style="18" customWidth="1"/>
    <col min="13" max="13" width="8.7109375" style="11" customWidth="1"/>
    <col min="14" max="15" width="8" style="11" customWidth="1"/>
    <col min="16" max="16" width="6.7109375" style="11" customWidth="1"/>
    <col min="17" max="17" width="6.7109375" style="69" customWidth="1"/>
    <col min="18" max="18" width="9.140625" style="11"/>
    <col min="19" max="19" width="2.42578125" style="18" customWidth="1"/>
    <col min="20" max="20" width="8.42578125" style="11" customWidth="1"/>
    <col min="21" max="21" width="8.28515625" style="11" customWidth="1"/>
    <col min="22" max="22" width="7.7109375" style="11" customWidth="1"/>
    <col min="23" max="24" width="8.28515625" style="11" customWidth="1"/>
    <col min="25" max="25" width="9.28515625" style="11" customWidth="1"/>
    <col min="26" max="26" width="8.28515625" style="11" customWidth="1"/>
    <col min="27" max="27" width="2.140625" style="11" customWidth="1"/>
    <col min="28" max="28" width="2.42578125" style="11" customWidth="1"/>
    <col min="29" max="16384" width="9.140625" style="11"/>
  </cols>
  <sheetData>
    <row r="1" spans="1:34" ht="15.75" x14ac:dyDescent="0.25">
      <c r="A1" s="40" t="s">
        <v>91</v>
      </c>
      <c r="G1" s="40" t="s">
        <v>87</v>
      </c>
    </row>
    <row r="2" spans="1:34" x14ac:dyDescent="0.25">
      <c r="B2" s="46" t="s">
        <v>117</v>
      </c>
      <c r="D2" s="60"/>
      <c r="E2" s="119" t="s">
        <v>319</v>
      </c>
      <c r="L2" s="62"/>
      <c r="M2" s="46" t="s">
        <v>118</v>
      </c>
      <c r="S2" s="62"/>
      <c r="T2" s="46" t="s">
        <v>119</v>
      </c>
      <c r="AB2" s="60"/>
      <c r="AC2" s="46" t="s">
        <v>121</v>
      </c>
    </row>
    <row r="3" spans="1:34" x14ac:dyDescent="0.25">
      <c r="A3" s="7" t="s">
        <v>0</v>
      </c>
      <c r="B3" s="52" t="s">
        <v>15</v>
      </c>
      <c r="C3" s="7" t="s">
        <v>16</v>
      </c>
      <c r="D3" s="60"/>
      <c r="E3" s="52" t="s">
        <v>18</v>
      </c>
      <c r="F3" s="52" t="s">
        <v>19</v>
      </c>
      <c r="G3" s="52" t="s">
        <v>20</v>
      </c>
      <c r="H3" s="52" t="s">
        <v>21</v>
      </c>
      <c r="I3" s="52" t="s">
        <v>77</v>
      </c>
      <c r="J3" s="52" t="s">
        <v>78</v>
      </c>
      <c r="K3" s="52" t="s">
        <v>79</v>
      </c>
      <c r="L3" s="58"/>
      <c r="M3" s="47" t="s">
        <v>9</v>
      </c>
      <c r="N3" s="47" t="s">
        <v>11</v>
      </c>
      <c r="O3" s="47" t="s">
        <v>13</v>
      </c>
      <c r="P3" s="47" t="s">
        <v>44</v>
      </c>
      <c r="Q3" s="47" t="s">
        <v>150</v>
      </c>
      <c r="R3" s="47" t="s">
        <v>41</v>
      </c>
      <c r="S3" s="58"/>
      <c r="T3" s="47" t="s">
        <v>2</v>
      </c>
      <c r="U3" s="47" t="s">
        <v>5</v>
      </c>
      <c r="V3" s="47" t="s">
        <v>6</v>
      </c>
      <c r="W3" s="47" t="s">
        <v>7</v>
      </c>
      <c r="X3" s="47" t="s">
        <v>4</v>
      </c>
      <c r="Y3" s="47" t="s">
        <v>17</v>
      </c>
      <c r="Z3" s="47" t="s">
        <v>8</v>
      </c>
      <c r="AA3" s="47" t="s">
        <v>74</v>
      </c>
      <c r="AB3" s="60"/>
      <c r="AC3" s="50" t="s">
        <v>124</v>
      </c>
      <c r="AE3" s="50" t="s">
        <v>125</v>
      </c>
      <c r="AF3" s="56"/>
    </row>
    <row r="4" spans="1:34" x14ac:dyDescent="0.25">
      <c r="B4" s="54" t="s">
        <v>3</v>
      </c>
      <c r="C4" s="2" t="s">
        <v>3</v>
      </c>
      <c r="D4" s="60"/>
      <c r="E4" s="53" t="s">
        <v>22</v>
      </c>
      <c r="F4" s="53" t="s">
        <v>22</v>
      </c>
      <c r="G4" s="53" t="s">
        <v>22</v>
      </c>
      <c r="H4" s="53" t="s">
        <v>22</v>
      </c>
      <c r="I4" s="53" t="s">
        <v>22</v>
      </c>
      <c r="J4" s="53" t="s">
        <v>22</v>
      </c>
      <c r="K4" s="53" t="s">
        <v>22</v>
      </c>
      <c r="L4" s="59"/>
      <c r="M4" s="48" t="s">
        <v>10</v>
      </c>
      <c r="N4" s="48" t="s">
        <v>12</v>
      </c>
      <c r="O4" s="48" t="s">
        <v>14</v>
      </c>
      <c r="P4" s="48"/>
      <c r="Q4" s="48" t="s">
        <v>151</v>
      </c>
      <c r="R4" s="48" t="s">
        <v>42</v>
      </c>
      <c r="S4" s="59"/>
      <c r="T4" s="49" t="s">
        <v>3</v>
      </c>
      <c r="U4" s="49"/>
      <c r="V4" s="49"/>
      <c r="W4" s="49" t="s">
        <v>3</v>
      </c>
      <c r="X4" s="49" t="s">
        <v>3</v>
      </c>
      <c r="Y4" s="49" t="s">
        <v>3</v>
      </c>
      <c r="Z4" s="49" t="s">
        <v>3</v>
      </c>
      <c r="AA4" s="61" t="s">
        <v>3</v>
      </c>
      <c r="AB4" s="60"/>
      <c r="AC4" s="51" t="s">
        <v>122</v>
      </c>
      <c r="AD4" s="51" t="s">
        <v>123</v>
      </c>
      <c r="AE4" s="51" t="s">
        <v>122</v>
      </c>
      <c r="AF4" s="57" t="s">
        <v>123</v>
      </c>
    </row>
    <row r="5" spans="1:34" x14ac:dyDescent="0.25">
      <c r="A5" s="33">
        <v>130</v>
      </c>
      <c r="B5" s="24"/>
      <c r="C5" s="25"/>
      <c r="E5" s="22"/>
      <c r="F5" s="22"/>
      <c r="G5" s="22"/>
      <c r="H5" s="22"/>
      <c r="I5" s="22"/>
      <c r="J5" s="22"/>
      <c r="K5" s="22"/>
      <c r="L5" s="22"/>
      <c r="M5" s="25"/>
      <c r="N5" s="4">
        <v>50</v>
      </c>
      <c r="O5" s="45">
        <v>0</v>
      </c>
      <c r="P5" s="34"/>
      <c r="Q5" s="72"/>
      <c r="R5" s="79">
        <v>100</v>
      </c>
      <c r="S5" s="22"/>
      <c r="T5" s="26">
        <v>6.4293265342712402</v>
      </c>
      <c r="U5" s="9">
        <v>0.15</v>
      </c>
      <c r="V5" s="9">
        <v>1</v>
      </c>
      <c r="W5" s="9">
        <v>0.96439898014068604</v>
      </c>
      <c r="X5" s="9">
        <v>0</v>
      </c>
      <c r="Y5" s="14">
        <v>0</v>
      </c>
      <c r="Z5" s="9">
        <f>W5+X5</f>
        <v>0.96439898014068604</v>
      </c>
      <c r="AA5" s="35"/>
      <c r="AC5" s="3">
        <v>65</v>
      </c>
      <c r="AD5" s="36" t="s">
        <v>120</v>
      </c>
      <c r="AE5" s="3">
        <v>6</v>
      </c>
      <c r="AF5" s="36"/>
      <c r="AG5" s="69"/>
      <c r="AH5" s="69"/>
    </row>
    <row r="6" spans="1:34" x14ac:dyDescent="0.25">
      <c r="A6" s="33">
        <v>131</v>
      </c>
      <c r="B6" s="20">
        <v>20</v>
      </c>
      <c r="C6" s="25"/>
      <c r="E6" s="22"/>
      <c r="F6" s="22"/>
      <c r="G6" s="22"/>
      <c r="H6" s="22"/>
      <c r="I6" s="22"/>
      <c r="J6" s="22"/>
      <c r="K6" s="22"/>
      <c r="L6" s="22"/>
      <c r="M6" s="28" t="s">
        <v>94</v>
      </c>
      <c r="N6" s="4">
        <v>50</v>
      </c>
      <c r="O6" s="5">
        <v>0</v>
      </c>
      <c r="P6" s="34"/>
      <c r="Q6" s="72"/>
      <c r="R6" s="26">
        <v>26.6</v>
      </c>
      <c r="S6" s="22"/>
      <c r="T6" s="26">
        <v>1.5948646068572998</v>
      </c>
      <c r="U6" s="9">
        <v>0.15</v>
      </c>
      <c r="V6" s="9">
        <v>0.50333857017724182</v>
      </c>
      <c r="W6" s="9">
        <v>0.12041353062627633</v>
      </c>
      <c r="X6" s="9">
        <v>1.4744510762310234</v>
      </c>
      <c r="Y6" s="14">
        <v>0</v>
      </c>
      <c r="Z6" s="9">
        <f t="shared" ref="Z6:Z69" si="0">W6+X6</f>
        <v>1.5948646068572998</v>
      </c>
      <c r="AA6" s="35"/>
      <c r="AC6" s="3">
        <v>54.12041353062628</v>
      </c>
      <c r="AD6" s="36" t="s">
        <v>120</v>
      </c>
      <c r="AE6" s="3">
        <v>0</v>
      </c>
      <c r="AF6" s="36" t="s">
        <v>120</v>
      </c>
      <c r="AG6" s="69"/>
      <c r="AH6" s="69"/>
    </row>
    <row r="7" spans="1:34" x14ac:dyDescent="0.25">
      <c r="A7" s="33">
        <v>132</v>
      </c>
      <c r="B7" s="20">
        <v>7</v>
      </c>
      <c r="C7" s="25"/>
      <c r="E7" s="22"/>
      <c r="F7" s="22"/>
      <c r="G7" s="22"/>
      <c r="H7" s="22"/>
      <c r="I7" s="22"/>
      <c r="J7" s="22"/>
      <c r="K7" s="22"/>
      <c r="L7" s="22"/>
      <c r="M7" s="25"/>
      <c r="N7" s="4">
        <v>50</v>
      </c>
      <c r="O7" s="5">
        <v>0</v>
      </c>
      <c r="P7" s="34"/>
      <c r="Q7" s="72"/>
      <c r="R7" s="22"/>
      <c r="S7" s="22"/>
      <c r="T7" s="26">
        <v>1.4009907245635986</v>
      </c>
      <c r="U7" s="9">
        <v>0.15</v>
      </c>
      <c r="V7" s="9">
        <v>1</v>
      </c>
      <c r="W7" s="9">
        <v>0.2101486086845398</v>
      </c>
      <c r="X7" s="9">
        <v>1.1908421158790587</v>
      </c>
      <c r="Y7" s="14">
        <v>0</v>
      </c>
      <c r="Z7" s="9">
        <f t="shared" si="0"/>
        <v>1.4009907245635986</v>
      </c>
      <c r="AA7" s="35"/>
      <c r="AC7" s="3">
        <v>44.771404255189879</v>
      </c>
      <c r="AD7" s="36" t="s">
        <v>120</v>
      </c>
      <c r="AE7" s="3">
        <v>0</v>
      </c>
      <c r="AF7" s="36" t="s">
        <v>120</v>
      </c>
      <c r="AG7" s="69"/>
      <c r="AH7" s="69"/>
    </row>
    <row r="8" spans="1:34" x14ac:dyDescent="0.25">
      <c r="A8" s="33">
        <v>133</v>
      </c>
      <c r="B8" s="24"/>
      <c r="C8" s="25"/>
      <c r="E8" s="22"/>
      <c r="F8" s="22"/>
      <c r="G8" s="22"/>
      <c r="H8" s="22"/>
      <c r="I8" s="22"/>
      <c r="J8" s="22"/>
      <c r="K8" s="22"/>
      <c r="L8" s="22"/>
      <c r="M8" s="25"/>
      <c r="N8" s="4">
        <v>50</v>
      </c>
      <c r="O8" s="5">
        <v>0</v>
      </c>
      <c r="P8" s="34"/>
      <c r="Q8" s="72"/>
      <c r="R8" s="22"/>
      <c r="S8" s="22"/>
      <c r="T8" s="26">
        <v>4.1616353988647461</v>
      </c>
      <c r="U8" s="9">
        <v>0.15</v>
      </c>
      <c r="V8" s="9">
        <v>1</v>
      </c>
      <c r="W8" s="9">
        <v>0.62424530982971194</v>
      </c>
      <c r="X8" s="9">
        <v>3.5373900890350343</v>
      </c>
      <c r="Y8" s="14">
        <v>0</v>
      </c>
      <c r="Z8" s="9">
        <f t="shared" si="0"/>
        <v>4.1616353988647461</v>
      </c>
      <c r="AA8" s="35"/>
      <c r="AC8" s="3">
        <v>45.395649565019589</v>
      </c>
      <c r="AD8" s="36" t="s">
        <v>120</v>
      </c>
      <c r="AE8" s="3">
        <v>0.62424530982971194</v>
      </c>
      <c r="AF8" s="36" t="s">
        <v>120</v>
      </c>
      <c r="AG8" s="69"/>
      <c r="AH8" s="69"/>
    </row>
    <row r="9" spans="1:34" x14ac:dyDescent="0.25">
      <c r="A9" s="33">
        <v>134</v>
      </c>
      <c r="B9" s="20">
        <v>2</v>
      </c>
      <c r="C9" s="25"/>
      <c r="E9" s="22"/>
      <c r="F9" s="22"/>
      <c r="G9" s="22"/>
      <c r="H9" s="22"/>
      <c r="I9" s="22"/>
      <c r="J9" s="22"/>
      <c r="K9" s="22"/>
      <c r="L9" s="22"/>
      <c r="M9" s="25"/>
      <c r="N9" s="4">
        <v>50</v>
      </c>
      <c r="O9" s="5">
        <v>0</v>
      </c>
      <c r="P9" s="34"/>
      <c r="Q9" s="72"/>
      <c r="R9" s="22"/>
      <c r="S9" s="22"/>
      <c r="T9" s="26">
        <v>4.4591131210327148</v>
      </c>
      <c r="U9" s="9">
        <v>0.15</v>
      </c>
      <c r="V9" s="9">
        <v>1</v>
      </c>
      <c r="W9" s="9">
        <v>0.6688669681549072</v>
      </c>
      <c r="X9" s="9">
        <v>1.7381588347339427</v>
      </c>
      <c r="Y9" s="14">
        <v>0</v>
      </c>
      <c r="Z9" s="9">
        <f t="shared" si="0"/>
        <v>2.40702580288885</v>
      </c>
      <c r="AA9" s="35"/>
      <c r="AC9" s="3">
        <v>45.564516533174498</v>
      </c>
      <c r="AD9" s="36" t="s">
        <v>120</v>
      </c>
      <c r="AE9" s="3">
        <v>0.79311227798461914</v>
      </c>
      <c r="AF9" s="36" t="s">
        <v>120</v>
      </c>
      <c r="AG9" s="69"/>
      <c r="AH9" s="69"/>
    </row>
    <row r="10" spans="1:34" x14ac:dyDescent="0.25">
      <c r="A10" s="33">
        <v>135</v>
      </c>
      <c r="B10" s="20">
        <v>2</v>
      </c>
      <c r="C10" s="25"/>
      <c r="E10" s="22"/>
      <c r="F10" s="22"/>
      <c r="G10" s="22"/>
      <c r="H10" s="22"/>
      <c r="I10" s="22"/>
      <c r="J10" s="22"/>
      <c r="K10" s="22"/>
      <c r="L10" s="22"/>
      <c r="M10" s="25"/>
      <c r="N10" s="4">
        <v>50</v>
      </c>
      <c r="O10" s="5">
        <v>0</v>
      </c>
      <c r="P10" s="34"/>
      <c r="Q10" s="72"/>
      <c r="R10" s="22"/>
      <c r="S10" s="22"/>
      <c r="T10" s="26">
        <v>3.1472861766815186</v>
      </c>
      <c r="U10" s="9">
        <v>0.15</v>
      </c>
      <c r="V10" s="9">
        <v>1</v>
      </c>
      <c r="W10" s="9">
        <v>0.47209292650222778</v>
      </c>
      <c r="X10" s="9">
        <v>1.5</v>
      </c>
      <c r="Y10" s="14">
        <v>0</v>
      </c>
      <c r="Z10" s="9">
        <f t="shared" si="0"/>
        <v>1.9720929265022278</v>
      </c>
      <c r="AA10" s="35"/>
      <c r="AC10" s="3">
        <v>45.536609459676725</v>
      </c>
      <c r="AD10" s="36" t="s">
        <v>120</v>
      </c>
      <c r="AE10" s="3">
        <v>0.76520520448684692</v>
      </c>
      <c r="AF10" s="36" t="s">
        <v>120</v>
      </c>
      <c r="AG10" s="69"/>
      <c r="AH10" s="69"/>
    </row>
    <row r="11" spans="1:34" x14ac:dyDescent="0.25">
      <c r="A11" s="33">
        <v>136</v>
      </c>
      <c r="B11" s="20">
        <v>3</v>
      </c>
      <c r="C11" s="25"/>
      <c r="E11" s="22"/>
      <c r="F11" s="22"/>
      <c r="G11" s="22"/>
      <c r="H11" s="22"/>
      <c r="I11" s="22"/>
      <c r="J11" s="22"/>
      <c r="K11" s="22"/>
      <c r="L11" s="22"/>
      <c r="M11" s="25"/>
      <c r="N11" s="4">
        <v>50</v>
      </c>
      <c r="O11" s="5">
        <v>0</v>
      </c>
      <c r="P11" s="34"/>
      <c r="Q11" s="72"/>
      <c r="R11" s="22"/>
      <c r="S11" s="22"/>
      <c r="T11" s="26">
        <v>4.6569843292236328</v>
      </c>
      <c r="U11" s="9">
        <v>0.15</v>
      </c>
      <c r="V11" s="9">
        <v>1</v>
      </c>
      <c r="W11" s="9">
        <v>0.69854764938354486</v>
      </c>
      <c r="X11" s="9">
        <v>2.25</v>
      </c>
      <c r="Y11" s="14">
        <v>0</v>
      </c>
      <c r="Z11" s="9">
        <f t="shared" si="0"/>
        <v>2.9485476493835447</v>
      </c>
      <c r="AA11" s="35"/>
      <c r="AC11" s="3">
        <v>45.485157109060268</v>
      </c>
      <c r="AD11" s="36" t="s">
        <v>120</v>
      </c>
      <c r="AE11" s="3">
        <v>0.71375285387039167</v>
      </c>
      <c r="AF11" s="36" t="s">
        <v>120</v>
      </c>
      <c r="AG11" s="69"/>
      <c r="AH11" s="69"/>
    </row>
    <row r="12" spans="1:34" x14ac:dyDescent="0.25">
      <c r="A12" s="33">
        <v>137</v>
      </c>
      <c r="B12" s="24"/>
      <c r="C12" s="25"/>
      <c r="E12" s="22"/>
      <c r="F12" s="22"/>
      <c r="G12" s="22"/>
      <c r="H12" s="22"/>
      <c r="I12" s="22"/>
      <c r="J12" s="22"/>
      <c r="K12" s="22"/>
      <c r="L12" s="22"/>
      <c r="M12" s="25"/>
      <c r="N12" s="4">
        <v>50</v>
      </c>
      <c r="O12" s="5">
        <v>0</v>
      </c>
      <c r="P12" s="34"/>
      <c r="Q12" s="72"/>
      <c r="R12" s="22"/>
      <c r="S12" s="22"/>
      <c r="T12" s="26">
        <v>6.2963991165161133</v>
      </c>
      <c r="U12" s="9">
        <v>0.15</v>
      </c>
      <c r="V12" s="9">
        <v>1</v>
      </c>
      <c r="W12" s="9">
        <v>0.94445986747741695</v>
      </c>
      <c r="X12" s="9">
        <v>0</v>
      </c>
      <c r="Y12" s="14">
        <v>0</v>
      </c>
      <c r="Z12" s="9">
        <f t="shared" si="0"/>
        <v>0.94445986747741695</v>
      </c>
      <c r="AA12" s="35"/>
      <c r="AC12" s="3">
        <v>46.429616976537687</v>
      </c>
      <c r="AD12" s="36" t="s">
        <v>120</v>
      </c>
      <c r="AE12" s="3">
        <v>1.6582127213478086</v>
      </c>
      <c r="AF12" s="36" t="s">
        <v>120</v>
      </c>
      <c r="AG12" s="69"/>
      <c r="AH12" s="69"/>
    </row>
    <row r="13" spans="1:34" x14ac:dyDescent="0.25">
      <c r="A13" s="33">
        <v>138</v>
      </c>
      <c r="B13" s="20">
        <v>13</v>
      </c>
      <c r="C13" s="25"/>
      <c r="E13" s="22"/>
      <c r="F13" s="22"/>
      <c r="G13" s="22"/>
      <c r="H13" s="22"/>
      <c r="I13" s="22"/>
      <c r="J13" s="22"/>
      <c r="K13" s="22"/>
      <c r="L13" s="22"/>
      <c r="M13" s="25"/>
      <c r="N13" s="4">
        <v>50</v>
      </c>
      <c r="O13" s="5">
        <v>0</v>
      </c>
      <c r="P13" s="34"/>
      <c r="Q13" s="72"/>
      <c r="R13" s="22"/>
      <c r="S13" s="22"/>
      <c r="T13" s="26">
        <v>5.3702101707458496</v>
      </c>
      <c r="U13" s="9">
        <v>0.15</v>
      </c>
      <c r="V13" s="9">
        <v>1</v>
      </c>
      <c r="W13" s="9">
        <v>0.80553152561187746</v>
      </c>
      <c r="X13" s="9">
        <v>4.5646786451339718</v>
      </c>
      <c r="Y13" s="14">
        <v>0</v>
      </c>
      <c r="Z13" s="9">
        <f t="shared" si="0"/>
        <v>5.3702101707458496</v>
      </c>
      <c r="AA13" s="35"/>
      <c r="AC13" s="3">
        <v>43.235148502149563</v>
      </c>
      <c r="AD13" s="36" t="s">
        <v>120</v>
      </c>
      <c r="AE13" s="3">
        <v>0</v>
      </c>
      <c r="AF13" s="36" t="s">
        <v>120</v>
      </c>
      <c r="AG13" s="69"/>
      <c r="AH13" s="69"/>
    </row>
    <row r="14" spans="1:34" x14ac:dyDescent="0.25">
      <c r="A14" s="33">
        <v>139</v>
      </c>
      <c r="B14" s="24"/>
      <c r="C14" s="25"/>
      <c r="E14" s="22"/>
      <c r="F14" s="22"/>
      <c r="G14" s="22"/>
      <c r="H14" s="22"/>
      <c r="I14" s="22"/>
      <c r="J14" s="22"/>
      <c r="K14" s="22"/>
      <c r="L14" s="22"/>
      <c r="M14" s="25"/>
      <c r="N14" s="4">
        <v>50</v>
      </c>
      <c r="O14" s="5">
        <v>0</v>
      </c>
      <c r="P14" s="34"/>
      <c r="Q14" s="72"/>
      <c r="R14" s="22"/>
      <c r="S14" s="22"/>
      <c r="T14" s="26">
        <v>4.7228608131408691</v>
      </c>
      <c r="U14" s="9">
        <v>0.15</v>
      </c>
      <c r="V14" s="9">
        <v>1</v>
      </c>
      <c r="W14" s="9">
        <v>0.70842912197113039</v>
      </c>
      <c r="X14" s="9">
        <v>4.0144316911697384</v>
      </c>
      <c r="Y14" s="14">
        <v>0</v>
      </c>
      <c r="Z14" s="9">
        <f t="shared" si="0"/>
        <v>4.7228608131408691</v>
      </c>
      <c r="AA14" s="35"/>
      <c r="AC14" s="3">
        <v>43.943577624120692</v>
      </c>
      <c r="AD14" s="36" t="s">
        <v>120</v>
      </c>
      <c r="AE14" s="3">
        <v>0.70842912197113039</v>
      </c>
      <c r="AF14" s="36" t="s">
        <v>120</v>
      </c>
      <c r="AG14" s="69"/>
      <c r="AH14" s="69"/>
    </row>
    <row r="15" spans="1:34" x14ac:dyDescent="0.25">
      <c r="A15" s="33">
        <v>140</v>
      </c>
      <c r="B15" s="24"/>
      <c r="C15" s="25"/>
      <c r="E15" s="22"/>
      <c r="F15" s="22"/>
      <c r="G15" s="22"/>
      <c r="H15" s="22"/>
      <c r="I15" s="22"/>
      <c r="J15" s="22"/>
      <c r="K15" s="22"/>
      <c r="L15" s="22"/>
      <c r="M15" s="25"/>
      <c r="N15" s="4">
        <v>60</v>
      </c>
      <c r="O15" s="5">
        <v>0</v>
      </c>
      <c r="P15" s="34"/>
      <c r="Q15" s="72"/>
      <c r="R15" s="22"/>
      <c r="S15" s="22"/>
      <c r="T15" s="26">
        <v>4.6003141403198242</v>
      </c>
      <c r="U15" s="9">
        <v>0.15</v>
      </c>
      <c r="V15" s="9">
        <v>1</v>
      </c>
      <c r="W15" s="9">
        <v>0.69004712104797361</v>
      </c>
      <c r="X15" s="9">
        <v>0.42088966369628977</v>
      </c>
      <c r="Y15" s="14">
        <v>0</v>
      </c>
      <c r="Z15" s="9">
        <f t="shared" si="0"/>
        <v>1.1109367847442635</v>
      </c>
      <c r="AA15" s="35"/>
      <c r="AC15" s="3">
        <v>44.633624745168667</v>
      </c>
      <c r="AD15" s="36" t="s">
        <v>120</v>
      </c>
      <c r="AE15" s="3">
        <v>1.398476243019104</v>
      </c>
      <c r="AF15" s="36" t="s">
        <v>120</v>
      </c>
      <c r="AG15" s="69"/>
      <c r="AH15" s="69"/>
    </row>
    <row r="16" spans="1:34" x14ac:dyDescent="0.25">
      <c r="A16" s="33">
        <v>141</v>
      </c>
      <c r="B16" s="24"/>
      <c r="C16" s="25"/>
      <c r="E16" s="22"/>
      <c r="F16" s="22"/>
      <c r="G16" s="22"/>
      <c r="H16" s="22"/>
      <c r="I16" s="22"/>
      <c r="J16" s="22"/>
      <c r="K16" s="22"/>
      <c r="L16" s="22"/>
      <c r="M16" s="37"/>
      <c r="N16" s="4">
        <v>70</v>
      </c>
      <c r="O16" s="5">
        <v>0</v>
      </c>
      <c r="P16" s="34"/>
      <c r="Q16" s="72"/>
      <c r="R16" s="22"/>
      <c r="S16" s="22"/>
      <c r="T16" s="26">
        <v>7.3442606925964355</v>
      </c>
      <c r="U16" s="9">
        <v>0.15</v>
      </c>
      <c r="V16" s="9">
        <v>1</v>
      </c>
      <c r="W16" s="9">
        <v>1.1016391038894653</v>
      </c>
      <c r="X16" s="9">
        <v>0</v>
      </c>
      <c r="Y16" s="14">
        <v>0</v>
      </c>
      <c r="Z16" s="9">
        <f t="shared" si="0"/>
        <v>1.1016391038894653</v>
      </c>
      <c r="AA16" s="35"/>
      <c r="AC16" s="3">
        <v>45.735263849058136</v>
      </c>
      <c r="AD16" s="36" t="s">
        <v>120</v>
      </c>
      <c r="AE16" s="3">
        <v>2.5001153469085695</v>
      </c>
      <c r="AF16" s="36" t="s">
        <v>120</v>
      </c>
      <c r="AG16" s="69"/>
      <c r="AH16" s="69"/>
    </row>
    <row r="17" spans="1:34" x14ac:dyDescent="0.25">
      <c r="A17" s="33">
        <v>142</v>
      </c>
      <c r="B17" s="24"/>
      <c r="C17" s="25"/>
      <c r="E17" s="22"/>
      <c r="F17" s="22"/>
      <c r="G17" s="22"/>
      <c r="H17" s="22"/>
      <c r="I17" s="22"/>
      <c r="J17" s="22"/>
      <c r="K17" s="22"/>
      <c r="L17" s="22"/>
      <c r="M17" s="25"/>
      <c r="N17" s="4">
        <v>80</v>
      </c>
      <c r="O17" s="5">
        <v>0.01</v>
      </c>
      <c r="P17" s="34"/>
      <c r="Q17" s="72"/>
      <c r="R17" s="22"/>
      <c r="S17" s="22"/>
      <c r="T17" s="26">
        <v>11.322551727294922</v>
      </c>
      <c r="U17" s="9">
        <v>0.16009999999999999</v>
      </c>
      <c r="V17" s="9">
        <v>1</v>
      </c>
      <c r="W17" s="9">
        <v>1.812740531539917</v>
      </c>
      <c r="X17" s="9">
        <v>0</v>
      </c>
      <c r="Y17" s="14">
        <v>0</v>
      </c>
      <c r="Z17" s="9">
        <f t="shared" si="0"/>
        <v>1.812740531539917</v>
      </c>
      <c r="AA17" s="35"/>
      <c r="AC17" s="3">
        <v>47.548004380598051</v>
      </c>
      <c r="AD17" s="36" t="s">
        <v>120</v>
      </c>
      <c r="AE17" s="3">
        <v>4.3128558784484863</v>
      </c>
      <c r="AF17" s="36" t="s">
        <v>120</v>
      </c>
      <c r="AG17" s="69"/>
      <c r="AH17" s="69"/>
    </row>
    <row r="18" spans="1:34" x14ac:dyDescent="0.25">
      <c r="A18" s="33">
        <v>143</v>
      </c>
      <c r="B18" s="24"/>
      <c r="C18" s="25"/>
      <c r="E18" s="22"/>
      <c r="F18" s="22"/>
      <c r="G18" s="22"/>
      <c r="H18" s="22"/>
      <c r="I18" s="22"/>
      <c r="J18" s="22"/>
      <c r="K18" s="22"/>
      <c r="L18" s="22"/>
      <c r="M18" s="25"/>
      <c r="N18" s="4">
        <v>90</v>
      </c>
      <c r="O18" s="5">
        <v>0.01</v>
      </c>
      <c r="P18" s="34"/>
      <c r="Q18" s="72"/>
      <c r="R18" s="22"/>
      <c r="S18" s="22"/>
      <c r="T18" s="26">
        <v>7.8441634178161621</v>
      </c>
      <c r="U18" s="9">
        <v>0.16009999999999999</v>
      </c>
      <c r="V18" s="9">
        <v>1</v>
      </c>
      <c r="W18" s="9">
        <v>1.2558505631923675</v>
      </c>
      <c r="X18" s="9">
        <v>0</v>
      </c>
      <c r="Y18" s="14">
        <v>0</v>
      </c>
      <c r="Z18" s="9">
        <f t="shared" si="0"/>
        <v>1.2558505631923675</v>
      </c>
      <c r="AA18" s="35"/>
      <c r="AC18" s="3">
        <v>48.803854943790419</v>
      </c>
      <c r="AD18" s="36" t="s">
        <v>120</v>
      </c>
      <c r="AE18" s="3">
        <v>5.5687064416408543</v>
      </c>
      <c r="AF18" s="36" t="s">
        <v>120</v>
      </c>
      <c r="AG18" s="69"/>
      <c r="AH18" s="69"/>
    </row>
    <row r="19" spans="1:34" x14ac:dyDescent="0.25">
      <c r="A19" s="33">
        <v>144</v>
      </c>
      <c r="B19" s="24"/>
      <c r="C19" s="25"/>
      <c r="E19" s="22"/>
      <c r="F19" s="22"/>
      <c r="G19" s="22"/>
      <c r="H19" s="22"/>
      <c r="I19" s="22"/>
      <c r="J19" s="22"/>
      <c r="K19" s="22"/>
      <c r="L19" s="22"/>
      <c r="M19" s="27" t="s">
        <v>95</v>
      </c>
      <c r="N19" s="4">
        <v>100</v>
      </c>
      <c r="O19" s="5">
        <v>0.01</v>
      </c>
      <c r="P19" s="34"/>
      <c r="Q19" s="72"/>
      <c r="R19" s="22"/>
      <c r="S19" s="22"/>
      <c r="T19" s="26">
        <v>9.9474954605102539</v>
      </c>
      <c r="U19" s="9">
        <v>0.16009999999999999</v>
      </c>
      <c r="V19" s="9">
        <v>1</v>
      </c>
      <c r="W19" s="9">
        <v>1.5925940232276916</v>
      </c>
      <c r="X19" s="9">
        <v>0</v>
      </c>
      <c r="Y19" s="14">
        <v>0</v>
      </c>
      <c r="Z19" s="9">
        <f t="shared" si="0"/>
        <v>1.5925940232276916</v>
      </c>
      <c r="AA19" s="35"/>
      <c r="AC19" s="3">
        <v>50.396448967018109</v>
      </c>
      <c r="AD19" s="36" t="s">
        <v>120</v>
      </c>
      <c r="AE19" s="3">
        <v>7.1613004648685461</v>
      </c>
      <c r="AF19" s="36" t="s">
        <v>120</v>
      </c>
      <c r="AG19" s="69"/>
      <c r="AH19" s="69"/>
    </row>
    <row r="20" spans="1:34" x14ac:dyDescent="0.25">
      <c r="A20" s="33">
        <v>145</v>
      </c>
      <c r="B20" s="24"/>
      <c r="C20" s="25"/>
      <c r="E20" s="22"/>
      <c r="F20" s="22"/>
      <c r="G20" s="22"/>
      <c r="H20" s="22"/>
      <c r="I20" s="22"/>
      <c r="J20" s="22"/>
      <c r="K20" s="22"/>
      <c r="L20" s="22"/>
      <c r="M20" s="38"/>
      <c r="N20" s="4">
        <v>110</v>
      </c>
      <c r="O20" s="45">
        <v>0.01</v>
      </c>
      <c r="P20" s="34"/>
      <c r="Q20" s="72"/>
      <c r="R20" s="22"/>
      <c r="S20" s="22"/>
      <c r="T20" s="26">
        <v>8.2142820358276367</v>
      </c>
      <c r="U20" s="9">
        <v>0.16009999999999999</v>
      </c>
      <c r="V20" s="9">
        <v>1</v>
      </c>
      <c r="W20" s="9">
        <v>1.3151065539360045</v>
      </c>
      <c r="X20" s="9">
        <v>0</v>
      </c>
      <c r="Y20" s="14">
        <v>0</v>
      </c>
      <c r="Z20" s="9">
        <f t="shared" si="0"/>
        <v>1.3151065539360045</v>
      </c>
      <c r="AA20" s="35"/>
      <c r="AC20" s="3">
        <v>51.711555520954114</v>
      </c>
      <c r="AD20" s="36" t="s">
        <v>120</v>
      </c>
      <c r="AE20" s="3">
        <v>8.4764070188045508</v>
      </c>
      <c r="AF20" s="36" t="s">
        <v>120</v>
      </c>
      <c r="AG20" s="69"/>
      <c r="AH20" s="69"/>
    </row>
    <row r="21" spans="1:34" x14ac:dyDescent="0.25">
      <c r="A21" s="33">
        <v>146</v>
      </c>
      <c r="B21" s="24"/>
      <c r="C21" s="25"/>
      <c r="E21" s="22"/>
      <c r="F21" s="22"/>
      <c r="G21" s="22"/>
      <c r="H21" s="22"/>
      <c r="I21" s="22"/>
      <c r="J21" s="22"/>
      <c r="K21" s="22"/>
      <c r="L21" s="22"/>
      <c r="M21" s="38"/>
      <c r="N21" s="4">
        <v>120</v>
      </c>
      <c r="O21" s="5">
        <v>0.01</v>
      </c>
      <c r="P21" s="34"/>
      <c r="Q21" s="72"/>
      <c r="R21" s="22"/>
      <c r="S21" s="22"/>
      <c r="T21" s="26">
        <v>6.1705784797668457</v>
      </c>
      <c r="U21" s="9">
        <v>0.16009999999999999</v>
      </c>
      <c r="V21" s="9">
        <v>0.91432470686103506</v>
      </c>
      <c r="W21" s="9">
        <v>0.90327016878410071</v>
      </c>
      <c r="X21" s="9">
        <v>0</v>
      </c>
      <c r="Y21" s="14">
        <v>0</v>
      </c>
      <c r="Z21" s="9">
        <f t="shared" si="0"/>
        <v>0.90327016878410071</v>
      </c>
      <c r="AA21" s="35"/>
      <c r="AC21" s="3">
        <v>52.614825689738218</v>
      </c>
      <c r="AD21" s="36" t="s">
        <v>120</v>
      </c>
      <c r="AE21" s="3">
        <v>9.3796771875886513</v>
      </c>
      <c r="AF21" s="36" t="s">
        <v>120</v>
      </c>
      <c r="AG21" s="69"/>
      <c r="AH21" s="69"/>
    </row>
    <row r="22" spans="1:34" x14ac:dyDescent="0.25">
      <c r="A22" s="33">
        <v>147</v>
      </c>
      <c r="B22" s="24"/>
      <c r="C22" s="25"/>
      <c r="E22" s="22"/>
      <c r="F22" s="22"/>
      <c r="G22" s="22"/>
      <c r="H22" s="22"/>
      <c r="I22" s="22"/>
      <c r="J22" s="22"/>
      <c r="K22" s="22"/>
      <c r="L22" s="22"/>
      <c r="M22" s="25"/>
      <c r="N22" s="4">
        <v>130</v>
      </c>
      <c r="O22" s="5">
        <v>1.6E-2</v>
      </c>
      <c r="P22" s="34"/>
      <c r="Q22" s="72"/>
      <c r="R22" s="22"/>
      <c r="S22" s="22"/>
      <c r="T22" s="26">
        <v>9.218876838684082</v>
      </c>
      <c r="U22" s="9">
        <v>0.16616</v>
      </c>
      <c r="V22" s="9">
        <v>0.86444804310355361</v>
      </c>
      <c r="W22" s="9">
        <v>1.3241689255138296</v>
      </c>
      <c r="X22" s="9">
        <v>0</v>
      </c>
      <c r="Y22" s="14">
        <v>0</v>
      </c>
      <c r="Z22" s="9">
        <f t="shared" si="0"/>
        <v>1.3241689255138296</v>
      </c>
      <c r="AA22" s="35"/>
      <c r="AC22" s="3">
        <v>53.938994615252049</v>
      </c>
      <c r="AD22" s="36" t="s">
        <v>120</v>
      </c>
      <c r="AE22" s="3">
        <v>10.703846113102481</v>
      </c>
      <c r="AF22" s="36" t="s">
        <v>120</v>
      </c>
      <c r="AG22" s="69"/>
      <c r="AH22" s="69"/>
    </row>
    <row r="23" spans="1:34" x14ac:dyDescent="0.25">
      <c r="A23" s="33">
        <v>148</v>
      </c>
      <c r="B23" s="24"/>
      <c r="C23" s="25"/>
      <c r="E23" s="22"/>
      <c r="F23" s="22"/>
      <c r="G23" s="22"/>
      <c r="H23" s="22"/>
      <c r="I23" s="22"/>
      <c r="J23" s="22"/>
      <c r="K23" s="22"/>
      <c r="L23" s="22"/>
      <c r="M23" s="27" t="s">
        <v>96</v>
      </c>
      <c r="N23" s="4">
        <v>140</v>
      </c>
      <c r="O23" s="5">
        <v>0.02</v>
      </c>
      <c r="P23" s="34"/>
      <c r="Q23" s="72"/>
      <c r="R23" s="22"/>
      <c r="S23" s="22"/>
      <c r="T23" s="26">
        <v>11.088203430175781</v>
      </c>
      <c r="U23" s="9">
        <v>0.17019999999999999</v>
      </c>
      <c r="V23" s="9">
        <v>0.76300091890471411</v>
      </c>
      <c r="W23" s="9">
        <v>1.4399446609397542</v>
      </c>
      <c r="X23" s="9">
        <v>0</v>
      </c>
      <c r="Y23" s="14">
        <v>0</v>
      </c>
      <c r="Z23" s="9">
        <f t="shared" si="0"/>
        <v>1.4399446609397542</v>
      </c>
      <c r="AA23" s="35"/>
      <c r="AC23" s="3">
        <v>55.378939276191801</v>
      </c>
      <c r="AD23" s="36" t="s">
        <v>120</v>
      </c>
      <c r="AE23" s="3">
        <v>12.143790774042234</v>
      </c>
      <c r="AF23" s="36" t="s">
        <v>120</v>
      </c>
      <c r="AG23" s="69"/>
      <c r="AH23" s="69"/>
    </row>
    <row r="24" spans="1:34" x14ac:dyDescent="0.25">
      <c r="A24" s="33">
        <v>149</v>
      </c>
      <c r="B24" s="24"/>
      <c r="C24" s="25"/>
      <c r="E24" s="22"/>
      <c r="F24" s="22"/>
      <c r="G24" s="22"/>
      <c r="H24" s="22"/>
      <c r="I24" s="22"/>
      <c r="J24" s="22"/>
      <c r="K24" s="22"/>
      <c r="L24" s="22"/>
      <c r="M24" s="25"/>
      <c r="N24" s="4">
        <v>150</v>
      </c>
      <c r="O24" s="5">
        <v>0.02</v>
      </c>
      <c r="P24" s="34"/>
      <c r="Q24" s="72"/>
      <c r="R24" s="22"/>
      <c r="S24" s="22"/>
      <c r="T24" s="26">
        <v>9.2688980102539062</v>
      </c>
      <c r="U24" s="9">
        <v>0.17019999999999999</v>
      </c>
      <c r="V24" s="9">
        <v>0.65780473120228877</v>
      </c>
      <c r="W24" s="9">
        <v>1.0377306689028403</v>
      </c>
      <c r="X24" s="9">
        <v>0</v>
      </c>
      <c r="Y24" s="14">
        <v>0</v>
      </c>
      <c r="Z24" s="9">
        <f t="shared" si="0"/>
        <v>1.0377306689028403</v>
      </c>
      <c r="AA24" s="35"/>
      <c r="AC24" s="3">
        <v>56.41666994509464</v>
      </c>
      <c r="AD24" s="36" t="s">
        <v>120</v>
      </c>
      <c r="AE24" s="3">
        <v>13.181521442945074</v>
      </c>
      <c r="AF24" s="36" t="s">
        <v>120</v>
      </c>
      <c r="AG24" s="69"/>
      <c r="AH24" s="69"/>
    </row>
    <row r="25" spans="1:34" x14ac:dyDescent="0.25">
      <c r="A25" s="33">
        <v>150</v>
      </c>
      <c r="B25" s="24"/>
      <c r="C25" s="25"/>
      <c r="E25" s="22"/>
      <c r="F25" s="22"/>
      <c r="G25" s="22"/>
      <c r="H25" s="22"/>
      <c r="I25" s="22"/>
      <c r="J25" s="22"/>
      <c r="K25" s="22"/>
      <c r="L25" s="22"/>
      <c r="M25" s="25"/>
      <c r="N25" s="4">
        <v>160</v>
      </c>
      <c r="O25" s="5">
        <v>0.03</v>
      </c>
      <c r="P25" s="34"/>
      <c r="Q25" s="72"/>
      <c r="R25" s="22"/>
      <c r="S25" s="22"/>
      <c r="T25" s="26">
        <v>7.3790497779846191</v>
      </c>
      <c r="U25" s="9">
        <v>0.18029999999999999</v>
      </c>
      <c r="V25" s="9">
        <v>0.61269518229978004</v>
      </c>
      <c r="W25" s="9">
        <v>0.8151558172805351</v>
      </c>
      <c r="X25" s="9">
        <v>0</v>
      </c>
      <c r="Y25" s="14">
        <v>0</v>
      </c>
      <c r="Z25" s="9">
        <f t="shared" si="0"/>
        <v>0.8151558172805351</v>
      </c>
      <c r="AA25" s="35"/>
      <c r="AC25" s="3">
        <v>57.231825762375173</v>
      </c>
      <c r="AD25" s="36" t="s">
        <v>120</v>
      </c>
      <c r="AE25" s="3">
        <v>13.99667726022561</v>
      </c>
      <c r="AF25" s="36" t="s">
        <v>120</v>
      </c>
      <c r="AG25" s="69"/>
      <c r="AH25" s="69"/>
    </row>
    <row r="26" spans="1:34" x14ac:dyDescent="0.25">
      <c r="A26" s="33">
        <v>151</v>
      </c>
      <c r="B26" s="24"/>
      <c r="C26" s="25"/>
      <c r="E26" s="22"/>
      <c r="F26" s="22"/>
      <c r="G26" s="22"/>
      <c r="H26" s="22"/>
      <c r="I26" s="22"/>
      <c r="J26" s="22"/>
      <c r="K26" s="22"/>
      <c r="L26" s="22"/>
      <c r="M26" s="37"/>
      <c r="N26" s="4">
        <v>170</v>
      </c>
      <c r="O26" s="5">
        <v>0.03</v>
      </c>
      <c r="P26" s="34"/>
      <c r="Q26" s="72"/>
      <c r="R26" s="22"/>
      <c r="S26" s="22"/>
      <c r="T26" s="26">
        <v>7.4908833503723145</v>
      </c>
      <c r="U26" s="9">
        <v>0.18029999999999999</v>
      </c>
      <c r="V26" s="9">
        <v>0.59788841543723781</v>
      </c>
      <c r="W26" s="9">
        <v>0.80751184149724597</v>
      </c>
      <c r="X26" s="9">
        <v>0</v>
      </c>
      <c r="Y26" s="14">
        <v>0</v>
      </c>
      <c r="Z26" s="9">
        <f t="shared" si="0"/>
        <v>0.80751184149724597</v>
      </c>
      <c r="AA26" s="35"/>
      <c r="AC26" s="3">
        <v>58.039337603872418</v>
      </c>
      <c r="AD26" s="36" t="s">
        <v>120</v>
      </c>
      <c r="AE26" s="3">
        <v>14.804189101722855</v>
      </c>
      <c r="AF26" s="36" t="s">
        <v>120</v>
      </c>
      <c r="AG26" s="69"/>
      <c r="AH26" s="69"/>
    </row>
    <row r="27" spans="1:34" x14ac:dyDescent="0.25">
      <c r="A27" s="33">
        <v>152</v>
      </c>
      <c r="B27" s="24"/>
      <c r="C27" s="25"/>
      <c r="E27" s="22"/>
      <c r="F27" s="22"/>
      <c r="G27" s="22"/>
      <c r="H27" s="22"/>
      <c r="I27" s="22"/>
      <c r="J27" s="22"/>
      <c r="K27" s="22"/>
      <c r="L27" s="22"/>
      <c r="M27" s="25"/>
      <c r="N27" s="4">
        <v>180</v>
      </c>
      <c r="O27" s="5">
        <v>0.03</v>
      </c>
      <c r="P27" s="34"/>
      <c r="Q27" s="72"/>
      <c r="R27" s="22"/>
      <c r="S27" s="22"/>
      <c r="T27" s="26">
        <v>7.0668754577636719</v>
      </c>
      <c r="U27" s="9">
        <v>0.18029999999999999</v>
      </c>
      <c r="V27" s="9">
        <v>0.58532560456960914</v>
      </c>
      <c r="W27" s="9">
        <v>0.7457970938969779</v>
      </c>
      <c r="X27" s="9">
        <v>0</v>
      </c>
      <c r="Y27" s="14">
        <v>0</v>
      </c>
      <c r="Z27" s="9">
        <f t="shared" si="0"/>
        <v>0.7457970938969779</v>
      </c>
      <c r="AA27" s="35"/>
      <c r="AC27" s="3">
        <v>58.785134697769394</v>
      </c>
      <c r="AD27" s="36" t="s">
        <v>120</v>
      </c>
      <c r="AE27" s="3">
        <v>15.549986195619834</v>
      </c>
      <c r="AF27" s="36" t="s">
        <v>120</v>
      </c>
      <c r="AG27" s="69"/>
      <c r="AH27" s="69"/>
    </row>
    <row r="28" spans="1:34" x14ac:dyDescent="0.25">
      <c r="A28" s="33">
        <v>153</v>
      </c>
      <c r="B28" s="24"/>
      <c r="C28" s="25"/>
      <c r="E28" s="22"/>
      <c r="F28" s="22"/>
      <c r="G28" s="22"/>
      <c r="H28" s="22"/>
      <c r="I28" s="22"/>
      <c r="J28" s="22"/>
      <c r="K28" s="22"/>
      <c r="L28" s="22"/>
      <c r="M28" s="25"/>
      <c r="N28" s="4">
        <v>190</v>
      </c>
      <c r="O28" s="5">
        <v>0.04</v>
      </c>
      <c r="P28" s="34"/>
      <c r="Q28" s="72"/>
      <c r="R28" s="22"/>
      <c r="S28" s="22"/>
      <c r="T28" s="26">
        <v>5.1581296920776367</v>
      </c>
      <c r="U28" s="9">
        <v>0.19039999999999999</v>
      </c>
      <c r="V28" s="9">
        <v>0.580412059222295</v>
      </c>
      <c r="W28" s="9">
        <v>0.57002726477026999</v>
      </c>
      <c r="X28" s="9">
        <v>0</v>
      </c>
      <c r="Y28" s="14">
        <v>0</v>
      </c>
      <c r="Z28" s="9">
        <f t="shared" si="0"/>
        <v>0.57002726477026999</v>
      </c>
      <c r="AA28" s="35"/>
      <c r="AC28" s="3">
        <v>59.355161962539661</v>
      </c>
      <c r="AD28" s="36" t="s">
        <v>120</v>
      </c>
      <c r="AE28" s="3">
        <v>16.120013460390105</v>
      </c>
      <c r="AF28" s="36" t="s">
        <v>120</v>
      </c>
      <c r="AG28" s="69"/>
      <c r="AH28" s="69"/>
    </row>
    <row r="29" spans="1:34" x14ac:dyDescent="0.25">
      <c r="A29" s="33">
        <v>154</v>
      </c>
      <c r="B29" s="24"/>
      <c r="C29" s="25"/>
      <c r="E29" s="22"/>
      <c r="F29" s="22"/>
      <c r="G29" s="22"/>
      <c r="H29" s="22"/>
      <c r="I29" s="22"/>
      <c r="J29" s="22"/>
      <c r="K29" s="22"/>
      <c r="L29" s="22"/>
      <c r="M29" s="25"/>
      <c r="N29" s="4">
        <v>200</v>
      </c>
      <c r="O29" s="5">
        <v>0.04</v>
      </c>
      <c r="P29" s="34"/>
      <c r="Q29" s="72"/>
      <c r="R29" s="22"/>
      <c r="S29" s="22"/>
      <c r="T29" s="26">
        <v>4.393186092376709</v>
      </c>
      <c r="U29" s="9">
        <v>0.19039999999999999</v>
      </c>
      <c r="V29" s="9">
        <v>0.59367996342577189</v>
      </c>
      <c r="W29" s="9">
        <v>0.49659110476597257</v>
      </c>
      <c r="X29" s="9">
        <v>0</v>
      </c>
      <c r="Y29" s="14">
        <v>0</v>
      </c>
      <c r="Z29" s="9">
        <f t="shared" si="0"/>
        <v>0.49659110476597257</v>
      </c>
      <c r="AA29" s="35"/>
      <c r="AC29" s="3">
        <v>59.851753067305637</v>
      </c>
      <c r="AD29" s="36" t="s">
        <v>120</v>
      </c>
      <c r="AE29" s="3">
        <v>16.616604565156077</v>
      </c>
      <c r="AF29" s="36" t="s">
        <v>120</v>
      </c>
      <c r="AG29" s="69"/>
      <c r="AH29" s="69"/>
    </row>
    <row r="30" spans="1:34" x14ac:dyDescent="0.25">
      <c r="A30" s="33">
        <v>155</v>
      </c>
      <c r="B30" s="24"/>
      <c r="C30" s="25"/>
      <c r="E30" s="22"/>
      <c r="F30" s="22"/>
      <c r="G30" s="22"/>
      <c r="H30" s="22"/>
      <c r="I30" s="22"/>
      <c r="J30" s="22"/>
      <c r="K30" s="22"/>
      <c r="L30" s="22"/>
      <c r="M30" s="27" t="s">
        <v>97</v>
      </c>
      <c r="N30" s="4">
        <v>210</v>
      </c>
      <c r="O30" s="5">
        <v>0.04</v>
      </c>
      <c r="P30" s="34"/>
      <c r="Q30" s="72"/>
      <c r="R30" s="22"/>
      <c r="S30" s="22"/>
      <c r="T30" s="26">
        <v>7.397430419921875</v>
      </c>
      <c r="U30" s="9">
        <v>0.19039999999999999</v>
      </c>
      <c r="V30" s="9">
        <v>0.61296207728687102</v>
      </c>
      <c r="W30" s="9">
        <v>0.86333915791498872</v>
      </c>
      <c r="X30" s="9">
        <v>0</v>
      </c>
      <c r="Y30" s="14">
        <v>0</v>
      </c>
      <c r="Z30" s="9">
        <f t="shared" si="0"/>
        <v>0.86333915791498872</v>
      </c>
      <c r="AA30" s="35"/>
      <c r="AC30" s="3">
        <v>60.715092225220623</v>
      </c>
      <c r="AD30" s="36" t="s">
        <v>120</v>
      </c>
      <c r="AE30" s="3">
        <v>17.479943723071067</v>
      </c>
      <c r="AF30" s="36" t="s">
        <v>120</v>
      </c>
      <c r="AG30" s="69"/>
      <c r="AH30" s="69"/>
    </row>
    <row r="31" spans="1:34" x14ac:dyDescent="0.25">
      <c r="A31" s="33">
        <v>156</v>
      </c>
      <c r="B31" s="24"/>
      <c r="C31" s="25"/>
      <c r="E31" s="22"/>
      <c r="F31" s="22"/>
      <c r="G31" s="22"/>
      <c r="H31" s="22"/>
      <c r="I31" s="22"/>
      <c r="J31" s="22"/>
      <c r="K31" s="22"/>
      <c r="L31" s="22"/>
      <c r="M31" s="25"/>
      <c r="N31" s="4">
        <v>220</v>
      </c>
      <c r="O31" s="5">
        <v>0.05</v>
      </c>
      <c r="P31" s="34"/>
      <c r="Q31" s="72"/>
      <c r="R31" s="22"/>
      <c r="S31" s="22"/>
      <c r="T31" s="26">
        <v>7.7348494529724121</v>
      </c>
      <c r="U31" s="9">
        <v>0.20050000000000001</v>
      </c>
      <c r="V31" s="9">
        <v>0.59660491295151696</v>
      </c>
      <c r="W31" s="9">
        <v>0.92523716150903079</v>
      </c>
      <c r="X31" s="9">
        <v>0</v>
      </c>
      <c r="Y31" s="14">
        <v>0</v>
      </c>
      <c r="Z31" s="9">
        <f t="shared" si="0"/>
        <v>0.92523716150903079</v>
      </c>
      <c r="AA31" s="35"/>
      <c r="AC31" s="3">
        <v>61.640329386729654</v>
      </c>
      <c r="AD31" s="36" t="s">
        <v>120</v>
      </c>
      <c r="AE31" s="3">
        <v>18.405180884580098</v>
      </c>
      <c r="AF31" s="36" t="s">
        <v>120</v>
      </c>
      <c r="AG31" s="69"/>
      <c r="AH31" s="69"/>
    </row>
    <row r="32" spans="1:34" x14ac:dyDescent="0.25">
      <c r="A32" s="33">
        <v>157</v>
      </c>
      <c r="B32" s="20">
        <v>2</v>
      </c>
      <c r="C32" s="25"/>
      <c r="E32" s="22"/>
      <c r="F32" s="22"/>
      <c r="G32" s="22"/>
      <c r="H32" s="22"/>
      <c r="I32" s="22"/>
      <c r="J32" s="22"/>
      <c r="K32" s="22"/>
      <c r="L32" s="22"/>
      <c r="M32" s="37"/>
      <c r="N32" s="4">
        <v>230</v>
      </c>
      <c r="O32" s="5">
        <v>0.05</v>
      </c>
      <c r="P32" s="34"/>
      <c r="Q32" s="72"/>
      <c r="R32" s="22"/>
      <c r="S32" s="22"/>
      <c r="T32" s="26">
        <v>7.6105990409851074</v>
      </c>
      <c r="U32" s="9">
        <v>0.20050000000000001</v>
      </c>
      <c r="V32" s="9">
        <v>0.57596126059202313</v>
      </c>
      <c r="W32" s="9">
        <v>0.87887374860999812</v>
      </c>
      <c r="X32" s="9">
        <v>1.4249999999999998</v>
      </c>
      <c r="Y32" s="14">
        <v>0</v>
      </c>
      <c r="Z32" s="9">
        <f t="shared" si="0"/>
        <v>2.3038737486099978</v>
      </c>
      <c r="AA32" s="35"/>
      <c r="AC32" s="3">
        <v>61.944203135339649</v>
      </c>
      <c r="AD32" s="36" t="s">
        <v>120</v>
      </c>
      <c r="AE32" s="3">
        <v>18.709054633190096</v>
      </c>
      <c r="AF32" s="36" t="s">
        <v>120</v>
      </c>
      <c r="AG32" s="69"/>
      <c r="AH32" s="69"/>
    </row>
    <row r="33" spans="1:34" x14ac:dyDescent="0.25">
      <c r="A33" s="33">
        <v>158</v>
      </c>
      <c r="B33" s="24"/>
      <c r="C33" s="25"/>
      <c r="E33" s="22"/>
      <c r="F33" s="22"/>
      <c r="G33" s="22"/>
      <c r="H33" s="22"/>
      <c r="I33" s="22"/>
      <c r="J33" s="22"/>
      <c r="K33" s="22"/>
      <c r="L33" s="22"/>
      <c r="M33" s="25"/>
      <c r="N33" s="4">
        <v>240</v>
      </c>
      <c r="O33" s="5">
        <v>0.06</v>
      </c>
      <c r="P33" s="34"/>
      <c r="Q33" s="72"/>
      <c r="R33" s="22"/>
      <c r="S33" s="22"/>
      <c r="T33" s="26">
        <v>6.9144206047058105</v>
      </c>
      <c r="U33" s="9">
        <v>0.21060000000000001</v>
      </c>
      <c r="V33" s="9">
        <v>0.61036982550234253</v>
      </c>
      <c r="W33" s="9">
        <v>0.88880648878702495</v>
      </c>
      <c r="X33" s="9">
        <v>0</v>
      </c>
      <c r="Y33" s="14">
        <v>0</v>
      </c>
      <c r="Z33" s="9">
        <f t="shared" si="0"/>
        <v>0.88880648878702495</v>
      </c>
      <c r="AA33" s="35"/>
      <c r="AC33" s="3">
        <v>62.833009624126674</v>
      </c>
      <c r="AD33" s="36" t="s">
        <v>120</v>
      </c>
      <c r="AE33" s="3">
        <v>19.597861121977122</v>
      </c>
      <c r="AF33" s="36" t="s">
        <v>120</v>
      </c>
      <c r="AG33" s="69"/>
      <c r="AH33" s="69"/>
    </row>
    <row r="34" spans="1:34" x14ac:dyDescent="0.25">
      <c r="A34" s="33">
        <v>159</v>
      </c>
      <c r="B34" s="24"/>
      <c r="C34" s="25"/>
      <c r="E34" s="26">
        <v>13.975000000000001</v>
      </c>
      <c r="F34" s="26">
        <v>14.700680891744472</v>
      </c>
      <c r="G34" s="26">
        <v>14.368410831062551</v>
      </c>
      <c r="H34" s="26">
        <v>15.2101776206691</v>
      </c>
      <c r="I34" s="26">
        <v>16.858535560228326</v>
      </c>
      <c r="J34" s="26">
        <v>21.782673372665926</v>
      </c>
      <c r="K34" s="26">
        <v>22.580456588208648</v>
      </c>
      <c r="L34" s="22"/>
      <c r="M34" s="37"/>
      <c r="N34" s="4">
        <v>250</v>
      </c>
      <c r="O34" s="5">
        <v>0.06</v>
      </c>
      <c r="P34" s="34"/>
      <c r="Q34" s="72"/>
      <c r="R34" s="22"/>
      <c r="S34" s="22"/>
      <c r="T34" s="26">
        <v>6.0344891548156738</v>
      </c>
      <c r="U34" s="9">
        <v>0.21060000000000001</v>
      </c>
      <c r="V34" s="9">
        <v>0.59373036201592932</v>
      </c>
      <c r="W34" s="9">
        <v>0.75455019605696283</v>
      </c>
      <c r="X34" s="9">
        <v>0</v>
      </c>
      <c r="Y34" s="14">
        <v>0</v>
      </c>
      <c r="Z34" s="9">
        <f t="shared" si="0"/>
        <v>0.75455019605696283</v>
      </c>
      <c r="AA34" s="35"/>
      <c r="AC34" s="3">
        <v>63.587559820183635</v>
      </c>
      <c r="AD34" s="26">
        <v>50.542704641180023</v>
      </c>
      <c r="AE34" s="3">
        <v>20.352411318034086</v>
      </c>
      <c r="AF34" s="26">
        <v>17.822873975936098</v>
      </c>
      <c r="AG34" s="69"/>
      <c r="AH34" s="69"/>
    </row>
    <row r="35" spans="1:34" x14ac:dyDescent="0.25">
      <c r="A35" s="33">
        <v>160</v>
      </c>
      <c r="B35" s="24"/>
      <c r="C35" s="25"/>
      <c r="E35" s="22"/>
      <c r="F35" s="22"/>
      <c r="G35" s="22"/>
      <c r="H35" s="22"/>
      <c r="I35" s="22"/>
      <c r="J35" s="22"/>
      <c r="K35" s="22"/>
      <c r="L35" s="22"/>
      <c r="M35" s="25"/>
      <c r="N35" s="4">
        <v>260</v>
      </c>
      <c r="O35" s="5">
        <v>7.0000000000000007E-2</v>
      </c>
      <c r="P35" s="34"/>
      <c r="Q35" s="72"/>
      <c r="R35" s="22"/>
      <c r="S35" s="22"/>
      <c r="T35" s="26">
        <v>7.3984627723693848</v>
      </c>
      <c r="U35" s="9">
        <v>0.22070000000000001</v>
      </c>
      <c r="V35" s="9">
        <v>0.58900535613342897</v>
      </c>
      <c r="W35" s="9">
        <v>0.96175193795751168</v>
      </c>
      <c r="X35" s="9">
        <v>0</v>
      </c>
      <c r="Y35" s="14">
        <v>0</v>
      </c>
      <c r="Z35" s="9">
        <f t="shared" si="0"/>
        <v>0.96175193795751168</v>
      </c>
      <c r="AA35" s="35"/>
      <c r="AC35" s="3">
        <v>64.549311758141144</v>
      </c>
      <c r="AD35" s="36" t="s">
        <v>120</v>
      </c>
      <c r="AE35" s="3">
        <v>21.314163255991598</v>
      </c>
      <c r="AF35" s="36" t="s">
        <v>120</v>
      </c>
      <c r="AG35" s="69"/>
      <c r="AH35" s="69"/>
    </row>
    <row r="36" spans="1:34" x14ac:dyDescent="0.25">
      <c r="A36" s="33">
        <v>161</v>
      </c>
      <c r="B36" s="24"/>
      <c r="C36" s="25"/>
      <c r="E36" s="22"/>
      <c r="F36" s="22"/>
      <c r="G36" s="22"/>
      <c r="H36" s="22"/>
      <c r="I36" s="22"/>
      <c r="J36" s="22"/>
      <c r="K36" s="22"/>
      <c r="L36" s="23"/>
      <c r="M36" s="25"/>
      <c r="N36" s="4">
        <v>275</v>
      </c>
      <c r="O36" s="45">
        <v>7.0000000000000007E-2</v>
      </c>
      <c r="P36" s="34"/>
      <c r="Q36" s="72"/>
      <c r="R36" s="22"/>
      <c r="S36" s="23"/>
      <c r="T36" s="41">
        <v>7.913029670715332</v>
      </c>
      <c r="U36" s="9">
        <v>0.22070000000000001</v>
      </c>
      <c r="V36" s="9">
        <v>0.59547593962522716</v>
      </c>
      <c r="W36" s="9">
        <v>1.0399425444042494</v>
      </c>
      <c r="X36" s="9">
        <v>0</v>
      </c>
      <c r="Y36" s="14">
        <v>0</v>
      </c>
      <c r="Z36" s="9">
        <f t="shared" si="0"/>
        <v>1.0399425444042494</v>
      </c>
      <c r="AA36" s="35"/>
      <c r="AC36" s="3">
        <v>65.589254302545399</v>
      </c>
      <c r="AD36" s="36" t="s">
        <v>120</v>
      </c>
      <c r="AE36" s="3">
        <v>22.354105800395846</v>
      </c>
      <c r="AF36" s="36" t="s">
        <v>120</v>
      </c>
      <c r="AG36" s="69"/>
      <c r="AH36" s="69"/>
    </row>
    <row r="37" spans="1:34" x14ac:dyDescent="0.25">
      <c r="A37" s="33">
        <v>162</v>
      </c>
      <c r="B37" s="20">
        <v>37</v>
      </c>
      <c r="C37" s="21">
        <v>0</v>
      </c>
      <c r="E37" s="22"/>
      <c r="F37" s="22"/>
      <c r="G37" s="22"/>
      <c r="H37" s="22"/>
      <c r="I37" s="22"/>
      <c r="J37" s="22"/>
      <c r="K37" s="22"/>
      <c r="L37" s="22"/>
      <c r="M37" s="75" t="s">
        <v>152</v>
      </c>
      <c r="N37" s="4">
        <v>290</v>
      </c>
      <c r="O37" s="5">
        <v>0.08</v>
      </c>
      <c r="P37" s="34"/>
      <c r="Q37" s="79">
        <v>25</v>
      </c>
      <c r="R37" s="22"/>
      <c r="S37" s="22"/>
      <c r="T37" s="26">
        <v>5.2009406089782715</v>
      </c>
      <c r="U37" s="9">
        <v>0.23080000000000001</v>
      </c>
      <c r="V37" s="9">
        <v>0.59565369302737137</v>
      </c>
      <c r="W37" s="9">
        <v>0.71500904820416777</v>
      </c>
      <c r="X37" s="9">
        <v>4.4859315607741035</v>
      </c>
      <c r="Y37" s="14">
        <v>0</v>
      </c>
      <c r="Z37" s="9">
        <f t="shared" si="0"/>
        <v>5.2009406089782715</v>
      </c>
      <c r="AA37" s="35"/>
      <c r="AC37" s="3">
        <v>37.584263350749566</v>
      </c>
      <c r="AD37" s="36" t="s">
        <v>120</v>
      </c>
      <c r="AE37" s="3">
        <v>0</v>
      </c>
      <c r="AF37" s="36" t="s">
        <v>120</v>
      </c>
      <c r="AG37" s="69"/>
      <c r="AH37" s="69"/>
    </row>
    <row r="38" spans="1:34" x14ac:dyDescent="0.25">
      <c r="A38" s="33">
        <v>163</v>
      </c>
      <c r="B38" s="20">
        <v>27</v>
      </c>
      <c r="C38" s="25"/>
      <c r="E38" s="22"/>
      <c r="F38" s="22"/>
      <c r="G38" s="22"/>
      <c r="H38" s="22"/>
      <c r="I38" s="22"/>
      <c r="J38" s="22"/>
      <c r="K38" s="22"/>
      <c r="L38" s="24"/>
      <c r="M38" s="25"/>
      <c r="N38" s="4">
        <v>305</v>
      </c>
      <c r="O38" s="5">
        <v>0.08</v>
      </c>
      <c r="P38" s="34"/>
      <c r="Q38" s="72"/>
      <c r="R38" s="22"/>
      <c r="S38" s="24"/>
      <c r="T38" s="42">
        <v>6.2227706909179687</v>
      </c>
      <c r="U38" s="9">
        <v>0.23080000000000001</v>
      </c>
      <c r="V38" s="9">
        <v>1</v>
      </c>
      <c r="W38" s="9">
        <v>1.4362154754638672</v>
      </c>
      <c r="X38" s="9">
        <v>4.7865552154541016</v>
      </c>
      <c r="Y38" s="14">
        <v>0</v>
      </c>
      <c r="Z38" s="9">
        <f t="shared" si="0"/>
        <v>6.2227706909179687</v>
      </c>
      <c r="AA38" s="35"/>
      <c r="AC38" s="3">
        <v>16.807034041667535</v>
      </c>
      <c r="AD38" s="36" t="s">
        <v>120</v>
      </c>
      <c r="AE38" s="3">
        <v>0</v>
      </c>
      <c r="AF38" s="36" t="s">
        <v>120</v>
      </c>
      <c r="AG38" s="69"/>
      <c r="AH38" s="69"/>
    </row>
    <row r="39" spans="1:34" x14ac:dyDescent="0.25">
      <c r="A39" s="33">
        <v>164</v>
      </c>
      <c r="B39" s="20">
        <v>7</v>
      </c>
      <c r="C39" s="25"/>
      <c r="E39" s="22"/>
      <c r="F39" s="22"/>
      <c r="G39" s="22"/>
      <c r="H39" s="22"/>
      <c r="I39" s="22"/>
      <c r="J39" s="22"/>
      <c r="K39" s="22"/>
      <c r="L39" s="22"/>
      <c r="M39" s="25"/>
      <c r="N39" s="4">
        <v>320</v>
      </c>
      <c r="O39" s="5">
        <v>0.09</v>
      </c>
      <c r="P39" s="34"/>
      <c r="Q39" s="72"/>
      <c r="R39" s="22"/>
      <c r="S39" s="22"/>
      <c r="T39" s="26">
        <v>2.5143368244171143</v>
      </c>
      <c r="U39" s="9">
        <v>0.2409</v>
      </c>
      <c r="V39" s="9">
        <v>1</v>
      </c>
      <c r="W39" s="9">
        <v>0.6057037410020828</v>
      </c>
      <c r="X39" s="9">
        <v>1.9086330834150314</v>
      </c>
      <c r="Y39" s="14">
        <v>0</v>
      </c>
      <c r="Z39" s="9">
        <f t="shared" si="0"/>
        <v>2.5143368244171143</v>
      </c>
      <c r="AA39" s="35"/>
      <c r="AC39" s="3">
        <v>12.312315650630547</v>
      </c>
      <c r="AD39" s="36" t="s">
        <v>120</v>
      </c>
      <c r="AE39" s="3">
        <v>0</v>
      </c>
      <c r="AF39" s="36" t="s">
        <v>120</v>
      </c>
      <c r="AG39" s="69"/>
      <c r="AH39" s="69"/>
    </row>
    <row r="40" spans="1:34" x14ac:dyDescent="0.25">
      <c r="A40" s="33">
        <v>165</v>
      </c>
      <c r="B40" s="24"/>
      <c r="C40" s="25"/>
      <c r="E40" s="22"/>
      <c r="F40" s="22"/>
      <c r="G40" s="22"/>
      <c r="H40" s="22"/>
      <c r="I40" s="22"/>
      <c r="J40" s="22"/>
      <c r="K40" s="22"/>
      <c r="L40" s="22"/>
      <c r="M40" s="37"/>
      <c r="N40" s="4">
        <v>335</v>
      </c>
      <c r="O40" s="5">
        <v>0.09</v>
      </c>
      <c r="P40" s="34"/>
      <c r="Q40" s="72"/>
      <c r="R40" s="22"/>
      <c r="S40" s="22"/>
      <c r="T40" s="26">
        <v>4.6075625419616699</v>
      </c>
      <c r="U40" s="9">
        <v>0.2409</v>
      </c>
      <c r="V40" s="9">
        <v>1</v>
      </c>
      <c r="W40" s="9">
        <v>1.1099618163585663</v>
      </c>
      <c r="X40" s="9">
        <v>3.4976007256031036</v>
      </c>
      <c r="Y40" s="14">
        <v>0</v>
      </c>
      <c r="Z40" s="9">
        <f t="shared" si="0"/>
        <v>4.6075625419616699</v>
      </c>
      <c r="AA40" s="35"/>
      <c r="AC40" s="3">
        <v>13.422277466989113</v>
      </c>
      <c r="AD40" s="36" t="s">
        <v>120</v>
      </c>
      <c r="AE40" s="3">
        <v>1.1099618163585663</v>
      </c>
      <c r="AF40" s="36" t="s">
        <v>120</v>
      </c>
      <c r="AG40" s="69"/>
      <c r="AH40" s="69"/>
    </row>
    <row r="41" spans="1:34" x14ac:dyDescent="0.25">
      <c r="A41" s="33">
        <v>166</v>
      </c>
      <c r="B41" s="24"/>
      <c r="C41" s="25"/>
      <c r="E41" s="26">
        <v>22.6</v>
      </c>
      <c r="F41" s="26">
        <v>17.896508034414296</v>
      </c>
      <c r="G41" s="26">
        <v>17.730012595120751</v>
      </c>
      <c r="H41" s="26">
        <v>18.761439407004175</v>
      </c>
      <c r="I41" s="26">
        <v>21.070895290100999</v>
      </c>
      <c r="J41" s="26">
        <v>26.019658371862647</v>
      </c>
      <c r="K41" s="26">
        <v>24.494283693013191</v>
      </c>
      <c r="L41" s="22"/>
      <c r="M41" s="25"/>
      <c r="N41" s="4">
        <v>350</v>
      </c>
      <c r="O41" s="5">
        <v>0.1</v>
      </c>
      <c r="P41" s="34"/>
      <c r="Q41" s="72"/>
      <c r="R41" s="22"/>
      <c r="S41" s="22"/>
      <c r="T41" s="26">
        <v>7.5340347290039062</v>
      </c>
      <c r="U41" s="9">
        <v>0.251</v>
      </c>
      <c r="V41" s="9">
        <v>1</v>
      </c>
      <c r="W41" s="9">
        <v>1.8910427169799804</v>
      </c>
      <c r="X41" s="9">
        <v>0.2874124981686923</v>
      </c>
      <c r="Y41" s="14">
        <v>0</v>
      </c>
      <c r="Z41" s="9">
        <f t="shared" si="0"/>
        <v>2.1784552151486727</v>
      </c>
      <c r="AA41" s="35"/>
      <c r="AC41" s="3">
        <v>15.313320183969093</v>
      </c>
      <c r="AD41" s="26">
        <v>7.2791325619907283</v>
      </c>
      <c r="AE41" s="3">
        <v>3.0010045333385467</v>
      </c>
      <c r="AF41" s="26">
        <v>2.7790936665325514</v>
      </c>
      <c r="AG41" s="69"/>
      <c r="AH41" s="69"/>
    </row>
    <row r="42" spans="1:34" x14ac:dyDescent="0.25">
      <c r="A42" s="33">
        <v>167</v>
      </c>
      <c r="B42" s="24"/>
      <c r="C42" s="25"/>
      <c r="E42" s="22"/>
      <c r="F42" s="22"/>
      <c r="G42" s="22"/>
      <c r="H42" s="22"/>
      <c r="I42" s="22"/>
      <c r="J42" s="22"/>
      <c r="K42" s="22"/>
      <c r="L42" s="22"/>
      <c r="M42" s="75" t="s">
        <v>98</v>
      </c>
      <c r="N42" s="4">
        <v>365</v>
      </c>
      <c r="O42" s="5">
        <v>0.11</v>
      </c>
      <c r="P42" s="34"/>
      <c r="Q42" s="79">
        <v>27</v>
      </c>
      <c r="R42" s="22"/>
      <c r="S42" s="22"/>
      <c r="T42" s="26">
        <v>8.8042802810668945</v>
      </c>
      <c r="U42" s="9">
        <v>0.2611</v>
      </c>
      <c r="V42" s="9">
        <v>1</v>
      </c>
      <c r="W42" s="9">
        <v>2.298797581386566</v>
      </c>
      <c r="X42" s="9">
        <v>0</v>
      </c>
      <c r="Y42" s="14">
        <v>0</v>
      </c>
      <c r="Z42" s="9">
        <f t="shared" si="0"/>
        <v>2.298797581386566</v>
      </c>
      <c r="AA42" s="35"/>
      <c r="AC42" s="3">
        <v>17.612117765355659</v>
      </c>
      <c r="AD42" s="36" t="s">
        <v>120</v>
      </c>
      <c r="AE42" s="3">
        <v>5.2998021147251126</v>
      </c>
      <c r="AF42" s="36" t="s">
        <v>120</v>
      </c>
      <c r="AG42" s="69"/>
      <c r="AH42" s="69"/>
    </row>
    <row r="43" spans="1:34" x14ac:dyDescent="0.25">
      <c r="A43" s="33">
        <v>168</v>
      </c>
      <c r="B43" s="24"/>
      <c r="C43" s="25"/>
      <c r="E43" s="22"/>
      <c r="F43" s="22"/>
      <c r="G43" s="22"/>
      <c r="H43" s="22"/>
      <c r="I43" s="22"/>
      <c r="J43" s="22"/>
      <c r="K43" s="22"/>
      <c r="L43" s="22"/>
      <c r="M43" s="38"/>
      <c r="N43" s="4">
        <v>380</v>
      </c>
      <c r="O43" s="5">
        <v>0.12</v>
      </c>
      <c r="P43" s="31">
        <v>0.26084943112015846</v>
      </c>
      <c r="Q43" s="72"/>
      <c r="R43" s="22"/>
      <c r="S43" s="22"/>
      <c r="T43" s="26">
        <v>10.320115089416504</v>
      </c>
      <c r="U43" s="9">
        <v>0.2712</v>
      </c>
      <c r="V43" s="9">
        <v>1</v>
      </c>
      <c r="W43" s="9">
        <v>2.7988152122497558</v>
      </c>
      <c r="X43" s="9">
        <v>0</v>
      </c>
      <c r="Y43" s="14">
        <v>0</v>
      </c>
      <c r="Z43" s="9">
        <f t="shared" si="0"/>
        <v>2.7988152122497558</v>
      </c>
      <c r="AA43" s="35"/>
      <c r="AC43" s="3">
        <v>20.410932977605416</v>
      </c>
      <c r="AD43" s="36" t="s">
        <v>120</v>
      </c>
      <c r="AE43" s="3">
        <v>8.0986173269748676</v>
      </c>
      <c r="AF43" s="36" t="s">
        <v>120</v>
      </c>
      <c r="AG43" s="69"/>
      <c r="AH43" s="69"/>
    </row>
    <row r="44" spans="1:34" x14ac:dyDescent="0.25">
      <c r="A44" s="33">
        <v>169</v>
      </c>
      <c r="B44" s="24"/>
      <c r="C44" s="25"/>
      <c r="E44" s="22"/>
      <c r="F44" s="22"/>
      <c r="G44" s="22"/>
      <c r="H44" s="22"/>
      <c r="I44" s="22"/>
      <c r="J44" s="22"/>
      <c r="K44" s="22"/>
      <c r="L44" s="22"/>
      <c r="M44" s="25"/>
      <c r="N44" s="4">
        <v>395</v>
      </c>
      <c r="O44" s="45">
        <v>0.13</v>
      </c>
      <c r="P44" s="34"/>
      <c r="Q44" s="72"/>
      <c r="R44" s="22"/>
      <c r="S44" s="22"/>
      <c r="T44" s="26">
        <v>8.8892860412597656</v>
      </c>
      <c r="U44" s="9">
        <v>0.28129999999999999</v>
      </c>
      <c r="V44" s="9">
        <v>1</v>
      </c>
      <c r="W44" s="9">
        <v>2.500556163406372</v>
      </c>
      <c r="X44" s="9">
        <v>0</v>
      </c>
      <c r="Y44" s="14">
        <v>0</v>
      </c>
      <c r="Z44" s="9">
        <f t="shared" si="0"/>
        <v>2.500556163406372</v>
      </c>
      <c r="AA44" s="35"/>
      <c r="AC44" s="3">
        <v>22.911489141011788</v>
      </c>
      <c r="AD44" s="36" t="s">
        <v>120</v>
      </c>
      <c r="AE44" s="3">
        <v>10.59917349038124</v>
      </c>
      <c r="AF44" s="36" t="s">
        <v>120</v>
      </c>
      <c r="AG44" s="69"/>
      <c r="AH44" s="69"/>
    </row>
    <row r="45" spans="1:34" x14ac:dyDescent="0.25">
      <c r="A45" s="33">
        <v>170</v>
      </c>
      <c r="B45" s="24"/>
      <c r="C45" s="25"/>
      <c r="E45" s="22"/>
      <c r="F45" s="22"/>
      <c r="G45" s="22"/>
      <c r="H45" s="22"/>
      <c r="I45" s="22"/>
      <c r="J45" s="22"/>
      <c r="K45" s="22"/>
      <c r="L45" s="22"/>
      <c r="M45" s="25"/>
      <c r="N45" s="4">
        <v>410</v>
      </c>
      <c r="O45" s="5">
        <v>0.14000000000000001</v>
      </c>
      <c r="P45" s="34"/>
      <c r="Q45" s="72"/>
      <c r="R45" s="22"/>
      <c r="S45" s="22"/>
      <c r="T45" s="26">
        <v>8.6676511764526367</v>
      </c>
      <c r="U45" s="9">
        <v>0.29139999999999999</v>
      </c>
      <c r="V45" s="9">
        <v>1</v>
      </c>
      <c r="W45" s="9">
        <v>2.5257535528182982</v>
      </c>
      <c r="X45" s="9">
        <v>0</v>
      </c>
      <c r="Y45" s="14">
        <v>0</v>
      </c>
      <c r="Z45" s="9">
        <f t="shared" si="0"/>
        <v>2.5257535528182982</v>
      </c>
      <c r="AA45" s="35"/>
      <c r="AC45" s="3">
        <v>25.437242693830086</v>
      </c>
      <c r="AD45" s="36" t="s">
        <v>120</v>
      </c>
      <c r="AE45" s="3">
        <v>13.124927043199538</v>
      </c>
      <c r="AF45" s="36" t="s">
        <v>120</v>
      </c>
      <c r="AG45" s="69"/>
      <c r="AH45" s="69"/>
    </row>
    <row r="46" spans="1:34" x14ac:dyDescent="0.25">
      <c r="A46" s="33">
        <v>171</v>
      </c>
      <c r="B46" s="24"/>
      <c r="C46" s="25"/>
      <c r="E46" s="22"/>
      <c r="F46" s="22"/>
      <c r="G46" s="22"/>
      <c r="H46" s="22"/>
      <c r="I46" s="22"/>
      <c r="J46" s="22"/>
      <c r="K46" s="22"/>
      <c r="L46" s="22"/>
      <c r="M46" s="25"/>
      <c r="N46" s="4">
        <v>425</v>
      </c>
      <c r="O46" s="5">
        <v>0.15</v>
      </c>
      <c r="P46" s="34"/>
      <c r="Q46" s="72"/>
      <c r="R46" s="22"/>
      <c r="S46" s="22"/>
      <c r="T46" s="26">
        <v>3.9594266414642334</v>
      </c>
      <c r="U46" s="9">
        <v>0.30149999999999999</v>
      </c>
      <c r="V46" s="9">
        <v>1</v>
      </c>
      <c r="W46" s="9">
        <v>1.1937671324014663</v>
      </c>
      <c r="X46" s="9">
        <v>0</v>
      </c>
      <c r="Y46" s="14">
        <v>0</v>
      </c>
      <c r="Z46" s="9">
        <f t="shared" si="0"/>
        <v>1.1937671324014663</v>
      </c>
      <c r="AA46" s="35"/>
      <c r="AC46" s="3">
        <v>26.631009826231551</v>
      </c>
      <c r="AD46" s="36" t="s">
        <v>120</v>
      </c>
      <c r="AE46" s="3">
        <v>14.318694175601005</v>
      </c>
      <c r="AF46" s="36" t="s">
        <v>120</v>
      </c>
      <c r="AG46" s="69"/>
      <c r="AH46" s="69"/>
    </row>
    <row r="47" spans="1:34" x14ac:dyDescent="0.25">
      <c r="A47" s="33">
        <v>172</v>
      </c>
      <c r="B47" s="24"/>
      <c r="C47" s="25"/>
      <c r="E47" s="26">
        <v>14.970833333333324</v>
      </c>
      <c r="F47" s="26">
        <v>15.642766180809671</v>
      </c>
      <c r="G47" s="26">
        <v>15.804229029543052</v>
      </c>
      <c r="H47" s="26">
        <v>16.883386647377499</v>
      </c>
      <c r="I47" s="26">
        <v>18.704320597177798</v>
      </c>
      <c r="J47" s="26">
        <v>24.022491522231348</v>
      </c>
      <c r="K47" s="26">
        <v>23.84447466943535</v>
      </c>
      <c r="L47" s="22"/>
      <c r="M47" s="37"/>
      <c r="N47" s="4">
        <v>440</v>
      </c>
      <c r="O47" s="5">
        <v>0.16</v>
      </c>
      <c r="P47" s="34"/>
      <c r="Q47" s="72"/>
      <c r="R47" s="22"/>
      <c r="S47" s="22"/>
      <c r="T47" s="26">
        <v>7.7142462730407715</v>
      </c>
      <c r="U47" s="9">
        <v>0.31159999999999999</v>
      </c>
      <c r="V47" s="9">
        <v>1</v>
      </c>
      <c r="W47" s="9">
        <v>2.4037591386795043</v>
      </c>
      <c r="X47" s="9">
        <v>0</v>
      </c>
      <c r="Y47" s="14">
        <v>0</v>
      </c>
      <c r="Z47" s="9">
        <f t="shared" si="0"/>
        <v>2.4037591386795043</v>
      </c>
      <c r="AA47" s="35"/>
      <c r="AC47" s="3">
        <v>29.034768964911056</v>
      </c>
      <c r="AD47" s="26">
        <v>36.895617098417738</v>
      </c>
      <c r="AE47" s="3">
        <v>16.722453314280507</v>
      </c>
      <c r="AF47" s="26">
        <v>21.739287191925627</v>
      </c>
      <c r="AG47" s="69"/>
      <c r="AH47" s="69"/>
    </row>
    <row r="48" spans="1:34" x14ac:dyDescent="0.25">
      <c r="A48" s="33">
        <v>173</v>
      </c>
      <c r="B48" s="24"/>
      <c r="C48" s="25"/>
      <c r="E48" s="22"/>
      <c r="F48" s="22"/>
      <c r="G48" s="22"/>
      <c r="H48" s="22"/>
      <c r="I48" s="22"/>
      <c r="J48" s="22"/>
      <c r="K48" s="22"/>
      <c r="L48" s="22"/>
      <c r="M48" s="75" t="s">
        <v>99</v>
      </c>
      <c r="N48" s="4">
        <v>455</v>
      </c>
      <c r="O48" s="45">
        <v>0.18</v>
      </c>
      <c r="P48" s="34"/>
      <c r="Q48" s="79">
        <v>51</v>
      </c>
      <c r="R48" s="22"/>
      <c r="S48" s="22"/>
      <c r="T48" s="26">
        <v>8.2919549942016602</v>
      </c>
      <c r="U48" s="9">
        <v>0.33179999999999998</v>
      </c>
      <c r="V48" s="9">
        <v>1</v>
      </c>
      <c r="W48" s="9">
        <v>2.7512706670761107</v>
      </c>
      <c r="X48" s="9">
        <v>0</v>
      </c>
      <c r="Y48" s="14">
        <v>0</v>
      </c>
      <c r="Z48" s="9">
        <f t="shared" si="0"/>
        <v>2.7512706670761107</v>
      </c>
      <c r="AA48" s="35"/>
      <c r="AC48" s="3">
        <v>31.786039631987165</v>
      </c>
      <c r="AD48" s="36" t="s">
        <v>120</v>
      </c>
      <c r="AE48" s="3">
        <v>19.858034965923427</v>
      </c>
      <c r="AF48" s="36" t="s">
        <v>120</v>
      </c>
      <c r="AG48" s="69"/>
      <c r="AH48" s="69"/>
    </row>
    <row r="49" spans="1:34" x14ac:dyDescent="0.25">
      <c r="A49" s="33">
        <v>174</v>
      </c>
      <c r="B49" s="24"/>
      <c r="C49" s="21">
        <v>11.9</v>
      </c>
      <c r="E49" s="22"/>
      <c r="F49" s="22"/>
      <c r="G49" s="22"/>
      <c r="H49" s="22"/>
      <c r="I49" s="22"/>
      <c r="J49" s="22"/>
      <c r="K49" s="22"/>
      <c r="L49" s="22"/>
      <c r="M49" s="38"/>
      <c r="N49" s="4">
        <v>470</v>
      </c>
      <c r="O49" s="5">
        <v>0.2</v>
      </c>
      <c r="P49" s="34"/>
      <c r="Q49" s="72"/>
      <c r="R49" s="26">
        <v>22.4</v>
      </c>
      <c r="S49" s="22"/>
      <c r="T49" s="26">
        <v>7.8289690017700195</v>
      </c>
      <c r="U49" s="9">
        <v>0.35199999999999998</v>
      </c>
      <c r="V49" s="9">
        <v>1</v>
      </c>
      <c r="W49" s="9">
        <v>2.7557970886230465</v>
      </c>
      <c r="X49" s="9">
        <v>2.0023369479594297</v>
      </c>
      <c r="Y49" s="14">
        <v>0</v>
      </c>
      <c r="Z49" s="9">
        <f t="shared" si="0"/>
        <v>4.7581340365824758</v>
      </c>
      <c r="AA49" s="35"/>
      <c r="AC49" s="3">
        <v>24.644173668569643</v>
      </c>
      <c r="AD49" s="36" t="s">
        <v>120</v>
      </c>
      <c r="AE49" s="3">
        <v>13.100479987072713</v>
      </c>
      <c r="AF49" s="36" t="s">
        <v>120</v>
      </c>
      <c r="AG49" s="69"/>
      <c r="AH49" s="69"/>
    </row>
    <row r="50" spans="1:34" x14ac:dyDescent="0.25">
      <c r="A50" s="33">
        <v>175</v>
      </c>
      <c r="B50" s="24"/>
      <c r="C50" s="25"/>
      <c r="E50" s="22"/>
      <c r="F50" s="22"/>
      <c r="G50" s="22"/>
      <c r="H50" s="22"/>
      <c r="I50" s="22"/>
      <c r="J50" s="22"/>
      <c r="K50" s="22"/>
      <c r="L50" s="22"/>
      <c r="M50" s="74"/>
      <c r="N50" s="4">
        <v>485</v>
      </c>
      <c r="O50" s="5">
        <v>0.21</v>
      </c>
      <c r="P50" s="31">
        <v>0.56975967417212592</v>
      </c>
      <c r="Q50" s="79">
        <v>55</v>
      </c>
      <c r="R50" s="22"/>
      <c r="S50" s="22"/>
      <c r="T50" s="26">
        <v>8.243769645690918</v>
      </c>
      <c r="U50" s="9">
        <v>0.36209999999999998</v>
      </c>
      <c r="V50" s="9">
        <v>1</v>
      </c>
      <c r="W50" s="9">
        <v>2.9850689887046813</v>
      </c>
      <c r="X50" s="9">
        <v>0</v>
      </c>
      <c r="Y50" s="14">
        <v>0</v>
      </c>
      <c r="Z50" s="9">
        <f t="shared" si="0"/>
        <v>2.9850689887046813</v>
      </c>
      <c r="AA50" s="35"/>
      <c r="AC50" s="3">
        <v>27.629242657274325</v>
      </c>
      <c r="AD50" s="36" t="s">
        <v>120</v>
      </c>
      <c r="AE50" s="3">
        <v>16.469859960344206</v>
      </c>
      <c r="AF50" s="36" t="s">
        <v>120</v>
      </c>
      <c r="AG50" s="69"/>
      <c r="AH50" s="69"/>
    </row>
    <row r="51" spans="1:34" x14ac:dyDescent="0.25">
      <c r="A51" s="33">
        <v>176</v>
      </c>
      <c r="B51" s="24"/>
      <c r="C51" s="25"/>
      <c r="E51" s="26">
        <v>16.399999999999999</v>
      </c>
      <c r="F51" s="26">
        <v>16.008356251340096</v>
      </c>
      <c r="G51" s="26">
        <v>15.591707132228601</v>
      </c>
      <c r="H51" s="26">
        <v>16.673809669116299</v>
      </c>
      <c r="I51" s="26">
        <v>18.26877495283555</v>
      </c>
      <c r="J51" s="26">
        <v>23.744468045538447</v>
      </c>
      <c r="K51" s="26">
        <v>23.962178600746846</v>
      </c>
      <c r="L51" s="22"/>
      <c r="M51" s="74"/>
      <c r="N51" s="4">
        <v>500</v>
      </c>
      <c r="O51" s="45">
        <v>0.23</v>
      </c>
      <c r="P51" s="34"/>
      <c r="Q51" s="72"/>
      <c r="R51" s="22"/>
      <c r="S51" s="22"/>
      <c r="T51" s="26">
        <v>9.8787403106689453</v>
      </c>
      <c r="U51" s="9">
        <v>0.38229999999999997</v>
      </c>
      <c r="V51" s="9">
        <v>1</v>
      </c>
      <c r="W51" s="9">
        <v>3.7766424207687375</v>
      </c>
      <c r="X51" s="9">
        <v>0</v>
      </c>
      <c r="Y51" s="14">
        <v>0</v>
      </c>
      <c r="Z51" s="9">
        <f t="shared" si="0"/>
        <v>3.7766424207687375</v>
      </c>
      <c r="AA51" s="35"/>
      <c r="AC51" s="3">
        <v>31.405885078043063</v>
      </c>
      <c r="AD51" s="26">
        <v>34.921393513553404</v>
      </c>
      <c r="AE51" s="3">
        <v>20.630813365679753</v>
      </c>
      <c r="AF51" s="26">
        <v>20.220393412901352</v>
      </c>
      <c r="AG51" s="69"/>
      <c r="AH51" s="69"/>
    </row>
    <row r="52" spans="1:34" x14ac:dyDescent="0.25">
      <c r="A52" s="33">
        <v>177</v>
      </c>
      <c r="B52" s="20">
        <v>4</v>
      </c>
      <c r="C52" s="25"/>
      <c r="E52" s="22"/>
      <c r="F52" s="22"/>
      <c r="G52" s="22"/>
      <c r="H52" s="22"/>
      <c r="I52" s="22"/>
      <c r="J52" s="22"/>
      <c r="K52" s="22"/>
      <c r="L52" s="22"/>
      <c r="M52" s="16"/>
      <c r="N52" s="4">
        <v>520</v>
      </c>
      <c r="O52" s="5">
        <v>0.26</v>
      </c>
      <c r="P52" s="34"/>
      <c r="Q52" s="72"/>
      <c r="R52" s="22"/>
      <c r="S52" s="22"/>
      <c r="T52" s="26">
        <v>6.2118163108825684</v>
      </c>
      <c r="U52" s="9">
        <v>0.41259999999999997</v>
      </c>
      <c r="V52" s="9">
        <v>1</v>
      </c>
      <c r="W52" s="9">
        <v>2.5629954098701475</v>
      </c>
      <c r="X52" s="9">
        <v>2.2199999999999998</v>
      </c>
      <c r="Y52" s="14">
        <v>0</v>
      </c>
      <c r="Z52" s="9">
        <f t="shared" si="0"/>
        <v>4.7829954098701473</v>
      </c>
      <c r="AA52" s="35"/>
      <c r="AC52" s="3">
        <v>32.18888048791321</v>
      </c>
      <c r="AD52" s="36" t="s">
        <v>120</v>
      </c>
      <c r="AE52" s="3">
        <v>21.92622342163898</v>
      </c>
      <c r="AF52" s="36" t="s">
        <v>120</v>
      </c>
      <c r="AG52" s="69"/>
      <c r="AH52" s="69"/>
    </row>
    <row r="53" spans="1:34" x14ac:dyDescent="0.25">
      <c r="A53" s="33">
        <v>178</v>
      </c>
      <c r="B53" s="24"/>
      <c r="C53" s="25"/>
      <c r="E53" s="22"/>
      <c r="F53" s="22"/>
      <c r="G53" s="22"/>
      <c r="H53" s="22"/>
      <c r="I53" s="22"/>
      <c r="J53" s="22"/>
      <c r="K53" s="22"/>
      <c r="L53" s="22"/>
      <c r="M53" s="74"/>
      <c r="N53" s="4">
        <v>540</v>
      </c>
      <c r="O53" s="5">
        <v>0.28999999999999998</v>
      </c>
      <c r="P53" s="34"/>
      <c r="Q53" s="72"/>
      <c r="R53" s="22"/>
      <c r="S53" s="22"/>
      <c r="T53" s="26">
        <v>7.0870919227600098</v>
      </c>
      <c r="U53" s="9">
        <v>0.44289999999999996</v>
      </c>
      <c r="V53" s="9">
        <v>1</v>
      </c>
      <c r="W53" s="9">
        <v>3.1388730125904081</v>
      </c>
      <c r="X53" s="9">
        <v>0</v>
      </c>
      <c r="Y53" s="14">
        <v>0</v>
      </c>
      <c r="Z53" s="9">
        <f t="shared" si="0"/>
        <v>3.1388730125904081</v>
      </c>
      <c r="AA53" s="35"/>
      <c r="AC53" s="3">
        <v>35.327753500503619</v>
      </c>
      <c r="AD53" s="36" t="s">
        <v>120</v>
      </c>
      <c r="AE53" s="3">
        <v>25.57751108031847</v>
      </c>
      <c r="AF53" s="36" t="s">
        <v>120</v>
      </c>
      <c r="AG53" s="69"/>
      <c r="AH53" s="69"/>
    </row>
    <row r="54" spans="1:34" x14ac:dyDescent="0.25">
      <c r="A54" s="33">
        <v>179</v>
      </c>
      <c r="B54" s="24"/>
      <c r="C54" s="25"/>
      <c r="E54" s="22"/>
      <c r="F54" s="22"/>
      <c r="G54" s="22"/>
      <c r="H54" s="22"/>
      <c r="I54" s="22"/>
      <c r="J54" s="22"/>
      <c r="K54" s="22"/>
      <c r="L54" s="22"/>
      <c r="M54" s="29" t="s">
        <v>153</v>
      </c>
      <c r="N54" s="4">
        <v>560</v>
      </c>
      <c r="O54" s="45">
        <v>0.32</v>
      </c>
      <c r="P54" s="34"/>
      <c r="Q54" s="79">
        <v>60</v>
      </c>
      <c r="R54" s="22"/>
      <c r="S54" s="22"/>
      <c r="T54" s="26">
        <v>7.6833305358886719</v>
      </c>
      <c r="U54" s="9">
        <v>0.47319999999999995</v>
      </c>
      <c r="V54" s="9">
        <v>1</v>
      </c>
      <c r="W54" s="9">
        <v>3.6357520095825193</v>
      </c>
      <c r="X54" s="9">
        <v>0</v>
      </c>
      <c r="Y54" s="14">
        <v>0</v>
      </c>
      <c r="Z54" s="9">
        <f t="shared" si="0"/>
        <v>3.6357520095825193</v>
      </c>
      <c r="AA54" s="35"/>
      <c r="AC54" s="3">
        <v>38.963505510086136</v>
      </c>
      <c r="AD54" s="36" t="s">
        <v>120</v>
      </c>
      <c r="AE54" s="3">
        <v>29.725677735990068</v>
      </c>
      <c r="AF54" s="36" t="s">
        <v>120</v>
      </c>
      <c r="AG54" s="69"/>
      <c r="AH54" s="69"/>
    </row>
    <row r="55" spans="1:34" x14ac:dyDescent="0.25">
      <c r="A55" s="33">
        <v>180</v>
      </c>
      <c r="B55" s="24"/>
      <c r="C55" s="21">
        <v>15.1</v>
      </c>
      <c r="E55" s="22"/>
      <c r="F55" s="22"/>
      <c r="G55" s="22"/>
      <c r="H55" s="22"/>
      <c r="I55" s="22"/>
      <c r="J55" s="22"/>
      <c r="K55" s="22"/>
      <c r="L55" s="22"/>
      <c r="M55" s="74"/>
      <c r="N55" s="4">
        <v>580</v>
      </c>
      <c r="O55" s="5">
        <v>0.35</v>
      </c>
      <c r="P55" s="34"/>
      <c r="Q55" s="72"/>
      <c r="R55" s="22"/>
      <c r="S55" s="22"/>
      <c r="T55" s="26">
        <v>9.1341152191162109</v>
      </c>
      <c r="U55" s="9">
        <v>0.50349999999999995</v>
      </c>
      <c r="V55" s="9">
        <v>1</v>
      </c>
      <c r="W55" s="9">
        <v>4.5990270128250117</v>
      </c>
      <c r="X55" s="9">
        <v>1.5236423304952904</v>
      </c>
      <c r="Y55" s="14">
        <v>0</v>
      </c>
      <c r="Z55" s="9">
        <f t="shared" si="0"/>
        <v>6.1226693433203021</v>
      </c>
      <c r="AA55" s="35"/>
      <c r="AC55" s="3">
        <v>29.986174853406439</v>
      </c>
      <c r="AD55" s="36" t="s">
        <v>120</v>
      </c>
      <c r="AE55" s="3">
        <v>21.260761725399451</v>
      </c>
      <c r="AF55" s="36" t="s">
        <v>120</v>
      </c>
      <c r="AG55" s="69"/>
      <c r="AH55" s="69"/>
    </row>
    <row r="56" spans="1:34" x14ac:dyDescent="0.25">
      <c r="A56" s="33">
        <v>181</v>
      </c>
      <c r="B56" s="24"/>
      <c r="C56" s="25"/>
      <c r="E56" s="22"/>
      <c r="F56" s="22"/>
      <c r="G56" s="22"/>
      <c r="H56" s="22"/>
      <c r="I56" s="22"/>
      <c r="J56" s="22"/>
      <c r="K56" s="22"/>
      <c r="L56" s="22"/>
      <c r="M56" s="38"/>
      <c r="N56" s="4">
        <v>600</v>
      </c>
      <c r="O56" s="5">
        <v>0.38</v>
      </c>
      <c r="P56" s="34"/>
      <c r="Q56" s="72"/>
      <c r="R56" s="22"/>
      <c r="S56" s="22"/>
      <c r="T56" s="26">
        <v>11.577915191650391</v>
      </c>
      <c r="U56" s="9">
        <v>0.53380000000000005</v>
      </c>
      <c r="V56" s="9">
        <v>1</v>
      </c>
      <c r="W56" s="9">
        <v>6.1802911293029794</v>
      </c>
      <c r="X56" s="9">
        <v>0</v>
      </c>
      <c r="Y56" s="14">
        <v>0</v>
      </c>
      <c r="Z56" s="9">
        <f t="shared" si="0"/>
        <v>6.1802911293029794</v>
      </c>
      <c r="AA56" s="35"/>
      <c r="AC56" s="3">
        <v>36.166465982709418</v>
      </c>
      <c r="AD56" s="36" t="s">
        <v>120</v>
      </c>
      <c r="AE56" s="3">
        <v>27.953467500791511</v>
      </c>
      <c r="AF56" s="36" t="s">
        <v>120</v>
      </c>
      <c r="AG56" s="69"/>
      <c r="AH56" s="69"/>
    </row>
    <row r="57" spans="1:34" x14ac:dyDescent="0.25">
      <c r="A57" s="33">
        <v>182</v>
      </c>
      <c r="B57" s="24"/>
      <c r="C57" s="25"/>
      <c r="E57" s="26">
        <v>12.45</v>
      </c>
      <c r="F57" s="26">
        <v>15.052180873027897</v>
      </c>
      <c r="G57" s="26">
        <v>14.958016927554</v>
      </c>
      <c r="H57" s="26">
        <v>15.720917712030701</v>
      </c>
      <c r="I57" s="26">
        <v>17.754790564681699</v>
      </c>
      <c r="J57" s="26">
        <v>22.894805784931748</v>
      </c>
      <c r="K57" s="26">
        <v>23.17387509580152</v>
      </c>
      <c r="L57" s="22"/>
      <c r="M57" s="75" t="s">
        <v>153</v>
      </c>
      <c r="N57" s="4">
        <v>620</v>
      </c>
      <c r="O57" s="5">
        <v>0.41</v>
      </c>
      <c r="P57" s="31">
        <v>1.191163313206256</v>
      </c>
      <c r="Q57" s="79">
        <v>79</v>
      </c>
      <c r="R57" s="22"/>
      <c r="S57" s="22"/>
      <c r="T57" s="26">
        <v>8.1545209884643555</v>
      </c>
      <c r="U57" s="9">
        <v>0.56409999999999993</v>
      </c>
      <c r="V57" s="9">
        <v>1</v>
      </c>
      <c r="W57" s="9">
        <v>4.5999652895927428</v>
      </c>
      <c r="X57" s="9">
        <v>0</v>
      </c>
      <c r="Y57" s="14">
        <v>0</v>
      </c>
      <c r="Z57" s="9">
        <f t="shared" si="0"/>
        <v>4.5999652895927428</v>
      </c>
      <c r="AA57" s="35"/>
      <c r="AC57" s="3">
        <v>40.766431272302164</v>
      </c>
      <c r="AD57" s="26">
        <v>48.374609165621848</v>
      </c>
      <c r="AE57" s="3">
        <v>33.065847436473334</v>
      </c>
      <c r="AF57" s="26">
        <v>33.320650080947843</v>
      </c>
      <c r="AG57" s="69"/>
      <c r="AH57" s="69"/>
    </row>
    <row r="58" spans="1:34" x14ac:dyDescent="0.25">
      <c r="A58" s="33">
        <v>183</v>
      </c>
      <c r="B58" s="24"/>
      <c r="C58" s="25"/>
      <c r="E58" s="22"/>
      <c r="F58" s="22"/>
      <c r="G58" s="22"/>
      <c r="H58" s="22"/>
      <c r="I58" s="22"/>
      <c r="J58" s="22"/>
      <c r="K58" s="22"/>
      <c r="L58" s="22"/>
      <c r="M58" s="74"/>
      <c r="N58" s="4">
        <v>640</v>
      </c>
      <c r="O58" s="45">
        <v>0.44</v>
      </c>
      <c r="P58" s="34"/>
      <c r="Q58" s="72"/>
      <c r="R58" s="22"/>
      <c r="S58" s="22"/>
      <c r="T58" s="26">
        <v>7.2377676963806152</v>
      </c>
      <c r="U58" s="9">
        <v>0.59440000000000004</v>
      </c>
      <c r="V58" s="9">
        <v>1</v>
      </c>
      <c r="W58" s="9">
        <v>4.3021291187286383</v>
      </c>
      <c r="X58" s="9">
        <v>0</v>
      </c>
      <c r="Y58" s="14">
        <v>0</v>
      </c>
      <c r="Z58" s="9">
        <f t="shared" si="0"/>
        <v>4.3021291187286383</v>
      </c>
      <c r="AA58" s="35"/>
      <c r="AC58" s="3">
        <v>45.0685603910308</v>
      </c>
      <c r="AD58" s="36" t="s">
        <v>120</v>
      </c>
      <c r="AE58" s="3">
        <v>37.880391201291047</v>
      </c>
      <c r="AF58" s="36" t="s">
        <v>120</v>
      </c>
      <c r="AG58" s="69"/>
      <c r="AH58" s="69"/>
    </row>
    <row r="59" spans="1:34" x14ac:dyDescent="0.25">
      <c r="A59" s="33">
        <v>184</v>
      </c>
      <c r="B59" s="24"/>
      <c r="C59" s="25"/>
      <c r="E59" s="22"/>
      <c r="F59" s="22"/>
      <c r="G59" s="22"/>
      <c r="H59" s="22"/>
      <c r="I59" s="22"/>
      <c r="J59" s="22"/>
      <c r="K59" s="22"/>
      <c r="L59" s="22"/>
      <c r="M59" s="74"/>
      <c r="N59" s="4">
        <v>660</v>
      </c>
      <c r="O59" s="5">
        <v>0.48</v>
      </c>
      <c r="P59" s="34"/>
      <c r="Q59" s="72"/>
      <c r="R59" s="22"/>
      <c r="S59" s="22"/>
      <c r="T59" s="26">
        <v>8.024632453918457</v>
      </c>
      <c r="U59" s="9">
        <v>0.63480000000000003</v>
      </c>
      <c r="V59" s="9">
        <v>0.92743900675500934</v>
      </c>
      <c r="W59" s="9">
        <v>4.724408320493426</v>
      </c>
      <c r="X59" s="9">
        <v>0</v>
      </c>
      <c r="Y59" s="14">
        <v>0</v>
      </c>
      <c r="Z59" s="9">
        <f t="shared" si="0"/>
        <v>4.724408320493426</v>
      </c>
      <c r="AA59" s="35"/>
      <c r="AC59" s="3">
        <v>49.792968711524225</v>
      </c>
      <c r="AD59" s="36" t="s">
        <v>120</v>
      </c>
      <c r="AE59" s="3">
        <v>43.117214167873549</v>
      </c>
      <c r="AF59" s="36" t="s">
        <v>120</v>
      </c>
      <c r="AG59" s="69"/>
      <c r="AH59" s="69"/>
    </row>
    <row r="60" spans="1:34" x14ac:dyDescent="0.25">
      <c r="A60" s="33">
        <v>185</v>
      </c>
      <c r="B60" s="20">
        <v>16</v>
      </c>
      <c r="C60" s="25"/>
      <c r="E60" s="22"/>
      <c r="F60" s="22"/>
      <c r="G60" s="22"/>
      <c r="H60" s="22"/>
      <c r="I60" s="22"/>
      <c r="J60" s="22"/>
      <c r="K60" s="22"/>
      <c r="L60" s="22"/>
      <c r="M60" s="74"/>
      <c r="N60" s="4">
        <v>680</v>
      </c>
      <c r="O60" s="5">
        <v>0.53</v>
      </c>
      <c r="P60" s="34"/>
      <c r="Q60" s="72"/>
      <c r="R60" s="22"/>
      <c r="S60" s="22"/>
      <c r="T60" s="26">
        <v>5.3283205032348633</v>
      </c>
      <c r="U60" s="9">
        <v>0.68530000000000002</v>
      </c>
      <c r="V60" s="9">
        <v>0.78893039513976626</v>
      </c>
      <c r="W60" s="9">
        <v>2.8807777922331681</v>
      </c>
      <c r="X60" s="9">
        <v>2.4475427110016952</v>
      </c>
      <c r="Y60" s="14">
        <v>0</v>
      </c>
      <c r="Z60" s="9">
        <f t="shared" si="0"/>
        <v>5.3283205032348633</v>
      </c>
      <c r="AA60" s="35"/>
      <c r="AC60" s="3">
        <v>40.90374650375739</v>
      </c>
      <c r="AD60" s="36" t="s">
        <v>120</v>
      </c>
      <c r="AE60" s="3">
        <v>34.740406606195798</v>
      </c>
      <c r="AF60" s="36" t="s">
        <v>120</v>
      </c>
      <c r="AG60" s="69"/>
      <c r="AH60" s="69"/>
    </row>
    <row r="61" spans="1:34" x14ac:dyDescent="0.25">
      <c r="A61" s="33">
        <v>186</v>
      </c>
      <c r="B61" s="24"/>
      <c r="C61" s="25"/>
      <c r="E61" s="22"/>
      <c r="F61" s="22"/>
      <c r="G61" s="22"/>
      <c r="H61" s="22"/>
      <c r="I61" s="22"/>
      <c r="J61" s="22"/>
      <c r="K61" s="22"/>
      <c r="L61" s="22"/>
      <c r="M61" s="38"/>
      <c r="N61" s="4">
        <v>700</v>
      </c>
      <c r="O61" s="5">
        <v>0.59</v>
      </c>
      <c r="P61" s="34"/>
      <c r="Q61" s="72"/>
      <c r="R61" s="22"/>
      <c r="S61" s="22"/>
      <c r="T61" s="26">
        <v>6.4420576095581055</v>
      </c>
      <c r="U61" s="9">
        <v>0.74590000000000001</v>
      </c>
      <c r="V61" s="9">
        <v>1</v>
      </c>
      <c r="W61" s="9">
        <v>4.8051307709693907</v>
      </c>
      <c r="X61" s="9">
        <v>1.6369268385887148</v>
      </c>
      <c r="Y61" s="14">
        <v>0</v>
      </c>
      <c r="Z61" s="9">
        <f t="shared" si="0"/>
        <v>6.4420576095581055</v>
      </c>
      <c r="AA61" s="35"/>
      <c r="AC61" s="3">
        <v>45.708877274726781</v>
      </c>
      <c r="AD61" s="36" t="s">
        <v>120</v>
      </c>
      <c r="AE61" s="3">
        <v>40.057952023254266</v>
      </c>
      <c r="AF61" s="36" t="s">
        <v>120</v>
      </c>
      <c r="AG61" s="69"/>
      <c r="AH61" s="69"/>
    </row>
    <row r="62" spans="1:34" x14ac:dyDescent="0.25">
      <c r="A62" s="33">
        <v>187</v>
      </c>
      <c r="B62" s="24"/>
      <c r="C62" s="25"/>
      <c r="E62" s="26">
        <v>17.487499999999997</v>
      </c>
      <c r="F62" s="26">
        <v>13.639597558979947</v>
      </c>
      <c r="G62" s="26">
        <v>14.4503936605741</v>
      </c>
      <c r="H62" s="26">
        <v>15.388783938323176</v>
      </c>
      <c r="I62" s="26">
        <v>17.651920132663925</v>
      </c>
      <c r="J62" s="26">
        <v>21.8263906537357</v>
      </c>
      <c r="K62" s="26">
        <v>22.403071487600048</v>
      </c>
      <c r="L62" s="22"/>
      <c r="M62" s="29" t="s">
        <v>101</v>
      </c>
      <c r="N62" s="4">
        <v>720</v>
      </c>
      <c r="O62" s="45">
        <v>0.64</v>
      </c>
      <c r="P62" s="34"/>
      <c r="Q62" s="79">
        <v>96</v>
      </c>
      <c r="R62" s="22"/>
      <c r="S62" s="22"/>
      <c r="T62" s="26">
        <v>7.4342203140258789</v>
      </c>
      <c r="U62" s="9">
        <v>0.7964</v>
      </c>
      <c r="V62" s="9">
        <v>0.95998258414025373</v>
      </c>
      <c r="W62" s="9">
        <v>5.6836854231999698</v>
      </c>
      <c r="X62" s="9">
        <v>0.14553045040959045</v>
      </c>
      <c r="Y62" s="14">
        <v>0</v>
      </c>
      <c r="Z62" s="9">
        <f t="shared" si="0"/>
        <v>5.8292158736095603</v>
      </c>
      <c r="AA62" s="35"/>
      <c r="AC62" s="3">
        <v>51.392562697926749</v>
      </c>
      <c r="AD62" s="26">
        <v>47.67543719797672</v>
      </c>
      <c r="AE62" s="3">
        <v>46.254052092543311</v>
      </c>
      <c r="AF62" s="26">
        <v>34.881075144520615</v>
      </c>
      <c r="AG62" s="69"/>
      <c r="AH62" s="69"/>
    </row>
    <row r="63" spans="1:34" x14ac:dyDescent="0.25">
      <c r="A63" s="33">
        <v>188</v>
      </c>
      <c r="B63" s="24"/>
      <c r="C63" s="25"/>
      <c r="E63" s="22"/>
      <c r="F63" s="22"/>
      <c r="G63" s="22"/>
      <c r="H63" s="22"/>
      <c r="I63" s="22"/>
      <c r="J63" s="22"/>
      <c r="K63" s="22"/>
      <c r="L63" s="22"/>
      <c r="M63" s="74"/>
      <c r="N63" s="4">
        <v>740</v>
      </c>
      <c r="O63" s="5">
        <v>0.69</v>
      </c>
      <c r="P63" s="34"/>
      <c r="Q63" s="72"/>
      <c r="R63" s="22"/>
      <c r="S63" s="22"/>
      <c r="T63" s="26">
        <v>2.8970129489898682</v>
      </c>
      <c r="U63" s="9">
        <v>0.84689999999999999</v>
      </c>
      <c r="V63" s="9">
        <v>0.80173481068427765</v>
      </c>
      <c r="W63" s="9">
        <v>1.9670405369796031</v>
      </c>
      <c r="X63" s="9">
        <v>0</v>
      </c>
      <c r="Y63" s="14">
        <v>0</v>
      </c>
      <c r="Z63" s="9">
        <f t="shared" si="0"/>
        <v>1.9670405369796031</v>
      </c>
      <c r="AA63" s="35"/>
      <c r="AC63" s="3">
        <v>53.359603234906352</v>
      </c>
      <c r="AD63" s="36" t="s">
        <v>120</v>
      </c>
      <c r="AE63" s="3">
        <v>48.733507275611991</v>
      </c>
      <c r="AF63" s="36" t="s">
        <v>120</v>
      </c>
      <c r="AG63" s="69"/>
      <c r="AH63" s="69"/>
    </row>
    <row r="64" spans="1:34" x14ac:dyDescent="0.25">
      <c r="A64" s="33">
        <v>189</v>
      </c>
      <c r="B64" s="24"/>
      <c r="C64" s="21">
        <v>18.600000000000001</v>
      </c>
      <c r="E64" s="22"/>
      <c r="F64" s="22"/>
      <c r="G64" s="22"/>
      <c r="H64" s="22"/>
      <c r="I64" s="22"/>
      <c r="J64" s="22"/>
      <c r="K64" s="22"/>
      <c r="L64" s="22"/>
      <c r="M64" s="74"/>
      <c r="N64" s="4">
        <v>760</v>
      </c>
      <c r="O64" s="5">
        <v>0.74</v>
      </c>
      <c r="P64" s="31">
        <v>2.0100316911050484</v>
      </c>
      <c r="Q64" s="79">
        <v>100</v>
      </c>
      <c r="R64" s="26">
        <v>22.4</v>
      </c>
      <c r="S64" s="22"/>
      <c r="T64" s="26">
        <v>5.0946660041809082</v>
      </c>
      <c r="U64" s="9">
        <v>0.89739999999999998</v>
      </c>
      <c r="V64" s="9">
        <v>0.76351669595827809</v>
      </c>
      <c r="W64" s="9">
        <v>3.4907626564290926</v>
      </c>
      <c r="X64" s="9">
        <v>0</v>
      </c>
      <c r="Y64" s="14">
        <v>0</v>
      </c>
      <c r="Z64" s="9">
        <f t="shared" si="0"/>
        <v>3.4907626564290926</v>
      </c>
      <c r="AA64" s="35"/>
      <c r="AC64" s="3">
        <v>38.250365891335441</v>
      </c>
      <c r="AD64" s="36" t="s">
        <v>120</v>
      </c>
      <c r="AE64" s="3">
        <v>34.398909230283202</v>
      </c>
      <c r="AF64" s="36" t="s">
        <v>120</v>
      </c>
      <c r="AG64" s="69"/>
      <c r="AH64" s="69"/>
    </row>
    <row r="65" spans="1:34" x14ac:dyDescent="0.25">
      <c r="A65" s="33">
        <v>190</v>
      </c>
      <c r="B65" s="24"/>
      <c r="C65" s="25"/>
      <c r="E65" s="26">
        <v>20.854166666666675</v>
      </c>
      <c r="F65" s="26">
        <v>15.262891840507798</v>
      </c>
      <c r="G65" s="26">
        <v>14.006663661417701</v>
      </c>
      <c r="H65" s="26">
        <v>15.101970125642726</v>
      </c>
      <c r="I65" s="26">
        <v>17.016677676918611</v>
      </c>
      <c r="J65" s="26">
        <v>22.1761239780189</v>
      </c>
      <c r="K65" s="26">
        <v>21.989554627524896</v>
      </c>
      <c r="L65" s="22"/>
      <c r="M65" s="38"/>
      <c r="N65" s="4">
        <v>780</v>
      </c>
      <c r="O65" s="5">
        <v>0.78</v>
      </c>
      <c r="P65" s="34"/>
      <c r="Q65" s="72"/>
      <c r="R65" s="22"/>
      <c r="S65" s="22"/>
      <c r="T65" s="26">
        <v>5.5157961845397949</v>
      </c>
      <c r="U65" s="9">
        <v>0.93780000000000008</v>
      </c>
      <c r="V65" s="9">
        <v>1</v>
      </c>
      <c r="W65" s="9">
        <v>5.1727136618614198</v>
      </c>
      <c r="X65" s="9">
        <v>0</v>
      </c>
      <c r="Y65" s="14">
        <v>0</v>
      </c>
      <c r="Z65" s="9">
        <f t="shared" si="0"/>
        <v>5.1727136618614198</v>
      </c>
      <c r="AA65" s="35"/>
      <c r="AC65" s="3">
        <v>43.423079553196864</v>
      </c>
      <c r="AD65" s="26">
        <v>39.94718578890371</v>
      </c>
      <c r="AE65" s="3">
        <v>40.346262190386746</v>
      </c>
      <c r="AF65" s="26">
        <v>28.715157968397879</v>
      </c>
      <c r="AG65" s="69"/>
      <c r="AH65" s="69"/>
    </row>
    <row r="66" spans="1:34" x14ac:dyDescent="0.25">
      <c r="A66" s="33">
        <v>191</v>
      </c>
      <c r="B66" s="24"/>
      <c r="C66" s="25"/>
      <c r="E66" s="22"/>
      <c r="F66" s="22"/>
      <c r="G66" s="22"/>
      <c r="H66" s="22"/>
      <c r="I66" s="22"/>
      <c r="J66" s="22"/>
      <c r="K66" s="22"/>
      <c r="L66" s="22"/>
      <c r="M66" s="38"/>
      <c r="N66" s="4">
        <v>800</v>
      </c>
      <c r="O66" s="5">
        <v>0.82</v>
      </c>
      <c r="P66" s="34"/>
      <c r="Q66" s="72"/>
      <c r="R66" s="22"/>
      <c r="S66" s="22"/>
      <c r="T66" s="26">
        <v>6.244326114654541</v>
      </c>
      <c r="U66" s="9">
        <v>0.96</v>
      </c>
      <c r="V66" s="9">
        <v>1</v>
      </c>
      <c r="W66" s="9">
        <v>5.9945530700683589</v>
      </c>
      <c r="X66" s="9">
        <v>0</v>
      </c>
      <c r="Y66" s="14">
        <v>0</v>
      </c>
      <c r="Z66" s="9">
        <f t="shared" si="0"/>
        <v>5.9945530700683589</v>
      </c>
      <c r="AA66" s="35"/>
      <c r="AC66" s="3">
        <v>49.41763262326522</v>
      </c>
      <c r="AD66" s="36" t="s">
        <v>120</v>
      </c>
      <c r="AE66" s="3">
        <v>47.115454558697223</v>
      </c>
      <c r="AF66" s="36" t="s">
        <v>120</v>
      </c>
      <c r="AG66" s="69"/>
      <c r="AH66" s="69"/>
    </row>
    <row r="67" spans="1:34" x14ac:dyDescent="0.25">
      <c r="A67" s="33">
        <v>192</v>
      </c>
      <c r="B67" s="24"/>
      <c r="C67" s="25"/>
      <c r="E67" s="22"/>
      <c r="F67" s="22"/>
      <c r="G67" s="22"/>
      <c r="H67" s="22"/>
      <c r="I67" s="22"/>
      <c r="J67" s="22"/>
      <c r="K67" s="22"/>
      <c r="L67" s="22"/>
      <c r="M67" s="38"/>
      <c r="N67" s="4">
        <v>820</v>
      </c>
      <c r="O67" s="5">
        <v>0.85</v>
      </c>
      <c r="P67" s="34"/>
      <c r="Q67" s="72"/>
      <c r="R67" s="22"/>
      <c r="S67" s="22"/>
      <c r="T67" s="26">
        <v>6.379298210144043</v>
      </c>
      <c r="U67" s="9">
        <v>0.96</v>
      </c>
      <c r="V67" s="9">
        <v>0.91379044633491036</v>
      </c>
      <c r="W67" s="9">
        <v>5.5961680884009786</v>
      </c>
      <c r="X67" s="9">
        <v>0</v>
      </c>
      <c r="Y67" s="14">
        <v>0</v>
      </c>
      <c r="Z67" s="9">
        <f t="shared" si="0"/>
        <v>5.5961680884009786</v>
      </c>
      <c r="AA67" s="35"/>
      <c r="AC67" s="3">
        <v>55.0138007116662</v>
      </c>
      <c r="AD67" s="36" t="s">
        <v>120</v>
      </c>
      <c r="AE67" s="3">
        <v>53.486261945340324</v>
      </c>
      <c r="AF67" s="36" t="s">
        <v>120</v>
      </c>
      <c r="AG67" s="69"/>
      <c r="AH67" s="69"/>
    </row>
    <row r="68" spans="1:34" x14ac:dyDescent="0.25">
      <c r="A68" s="33">
        <v>193</v>
      </c>
      <c r="B68" s="24"/>
      <c r="C68" s="25"/>
      <c r="E68" s="22"/>
      <c r="F68" s="22"/>
      <c r="G68" s="22"/>
      <c r="H68" s="22"/>
      <c r="I68" s="22"/>
      <c r="J68" s="22"/>
      <c r="K68" s="22"/>
      <c r="L68" s="22"/>
      <c r="M68" s="29" t="s">
        <v>102</v>
      </c>
      <c r="N68" s="4">
        <v>840</v>
      </c>
      <c r="O68" s="45">
        <v>0.87</v>
      </c>
      <c r="P68" s="34"/>
      <c r="Q68" s="79">
        <v>122</v>
      </c>
      <c r="R68" s="22"/>
      <c r="S68" s="22"/>
      <c r="T68" s="26">
        <v>6.2993764877319336</v>
      </c>
      <c r="U68" s="9">
        <v>0.96</v>
      </c>
      <c r="V68" s="9">
        <v>0.77178241176369178</v>
      </c>
      <c r="W68" s="9">
        <v>4.6672780591768763</v>
      </c>
      <c r="X68" s="9">
        <v>0</v>
      </c>
      <c r="Y68" s="14">
        <v>0</v>
      </c>
      <c r="Z68" s="9">
        <f t="shared" si="0"/>
        <v>4.6672780591768763</v>
      </c>
      <c r="AA68" s="35"/>
      <c r="AC68" s="3">
        <v>59.681078770843072</v>
      </c>
      <c r="AD68" s="36" t="s">
        <v>120</v>
      </c>
      <c r="AE68" s="3">
        <v>58.928179302759318</v>
      </c>
      <c r="AF68" s="36" t="s">
        <v>120</v>
      </c>
      <c r="AG68" s="69"/>
      <c r="AH68" s="69"/>
    </row>
    <row r="69" spans="1:34" x14ac:dyDescent="0.25">
      <c r="A69" s="33">
        <v>194</v>
      </c>
      <c r="B69" s="24"/>
      <c r="C69" s="25"/>
      <c r="E69" s="22"/>
      <c r="F69" s="22"/>
      <c r="G69" s="22"/>
      <c r="H69" s="22"/>
      <c r="I69" s="22"/>
      <c r="J69" s="22"/>
      <c r="K69" s="22"/>
      <c r="L69" s="22"/>
      <c r="M69" s="16"/>
      <c r="N69" s="4">
        <v>860</v>
      </c>
      <c r="O69" s="5">
        <v>0.87</v>
      </c>
      <c r="P69" s="34"/>
      <c r="Q69" s="72"/>
      <c r="R69" s="22"/>
      <c r="S69" s="22"/>
      <c r="T69" s="26">
        <v>8.319727897644043</v>
      </c>
      <c r="U69" s="9">
        <v>0.96</v>
      </c>
      <c r="V69" s="9">
        <v>0.66090815014570359</v>
      </c>
      <c r="W69" s="9">
        <v>5.2786329355656267</v>
      </c>
      <c r="X69" s="9">
        <v>0</v>
      </c>
      <c r="Y69" s="14">
        <v>0</v>
      </c>
      <c r="Z69" s="9">
        <f t="shared" si="0"/>
        <v>5.2786329355656267</v>
      </c>
      <c r="AA69" s="35"/>
      <c r="AC69" s="3">
        <v>64.959711706408697</v>
      </c>
      <c r="AD69" s="36" t="s">
        <v>120</v>
      </c>
      <c r="AE69" s="3">
        <v>64.981451536567064</v>
      </c>
      <c r="AF69" s="36" t="s">
        <v>120</v>
      </c>
      <c r="AG69" s="69"/>
      <c r="AH69" s="69"/>
    </row>
    <row r="70" spans="1:34" x14ac:dyDescent="0.25">
      <c r="A70" s="33">
        <v>195</v>
      </c>
      <c r="B70" s="20">
        <v>5</v>
      </c>
      <c r="C70" s="25"/>
      <c r="E70" s="22"/>
      <c r="F70" s="22"/>
      <c r="G70" s="22"/>
      <c r="H70" s="22"/>
      <c r="I70" s="22"/>
      <c r="J70" s="22"/>
      <c r="K70" s="22"/>
      <c r="L70" s="22"/>
      <c r="M70" s="29" t="s">
        <v>154</v>
      </c>
      <c r="N70" s="4">
        <v>880</v>
      </c>
      <c r="O70" s="5">
        <v>0.87</v>
      </c>
      <c r="P70" s="34"/>
      <c r="Q70" s="79">
        <v>131</v>
      </c>
      <c r="R70" s="22"/>
      <c r="S70" s="22"/>
      <c r="T70" s="26">
        <v>5.852320671081543</v>
      </c>
      <c r="U70" s="9">
        <v>0.96</v>
      </c>
      <c r="V70" s="9">
        <v>0.53917785591281397</v>
      </c>
      <c r="W70" s="9">
        <v>3.0292240430860673</v>
      </c>
      <c r="X70" s="9">
        <v>0.48749999999999982</v>
      </c>
      <c r="Y70" s="14">
        <v>0</v>
      </c>
      <c r="Z70" s="9">
        <f t="shared" ref="Z70:Z133" si="1">W70+X70</f>
        <v>3.5167240430860671</v>
      </c>
      <c r="AA70" s="35"/>
      <c r="AC70" s="3">
        <v>63.476435749494769</v>
      </c>
      <c r="AD70" s="36" t="s">
        <v>120</v>
      </c>
      <c r="AE70" s="3">
        <v>64.272814877895257</v>
      </c>
      <c r="AF70" s="36" t="s">
        <v>120</v>
      </c>
      <c r="AG70" s="69"/>
      <c r="AH70" s="69"/>
    </row>
    <row r="71" spans="1:34" x14ac:dyDescent="0.25">
      <c r="A71" s="33">
        <v>196</v>
      </c>
      <c r="B71" s="24"/>
      <c r="C71" s="25"/>
      <c r="E71" s="26">
        <v>12.820833333333326</v>
      </c>
      <c r="F71" s="26">
        <v>11.999321472973497</v>
      </c>
      <c r="G71" s="26">
        <v>13.223703491938375</v>
      </c>
      <c r="H71" s="26">
        <v>15.055720256057151</v>
      </c>
      <c r="I71" s="26">
        <v>17.031406072318802</v>
      </c>
      <c r="J71" s="26">
        <v>21.770640593949651</v>
      </c>
      <c r="K71" s="26">
        <v>24.049905378192747</v>
      </c>
      <c r="L71" s="22"/>
      <c r="M71" s="74"/>
      <c r="N71" s="4">
        <v>900</v>
      </c>
      <c r="O71" s="5">
        <v>0.87</v>
      </c>
      <c r="P71" s="31">
        <v>2.5451463855936964</v>
      </c>
      <c r="Q71" s="72"/>
      <c r="R71" s="22"/>
      <c r="S71" s="22"/>
      <c r="T71" s="26">
        <v>6.328728199005127</v>
      </c>
      <c r="U71" s="9">
        <v>0.96</v>
      </c>
      <c r="V71" s="9">
        <v>0.59408379767623654</v>
      </c>
      <c r="W71" s="9">
        <v>3.6094030876086283</v>
      </c>
      <c r="X71" s="9">
        <v>0</v>
      </c>
      <c r="Y71" s="14">
        <v>0</v>
      </c>
      <c r="Z71" s="9">
        <f t="shared" si="1"/>
        <v>3.6094030876086283</v>
      </c>
      <c r="AA71" s="35"/>
      <c r="AC71" s="3">
        <v>67.085838837103395</v>
      </c>
      <c r="AD71" s="26">
        <v>64.275527008701332</v>
      </c>
      <c r="AE71" s="3">
        <v>68.656857263746005</v>
      </c>
      <c r="AF71" s="26">
        <v>57.966136748486399</v>
      </c>
      <c r="AG71" s="69"/>
      <c r="AH71" s="69"/>
    </row>
    <row r="72" spans="1:34" x14ac:dyDescent="0.25">
      <c r="A72" s="33">
        <v>197</v>
      </c>
      <c r="B72" s="24"/>
      <c r="C72" s="21">
        <v>19.100000000000001</v>
      </c>
      <c r="E72" s="22"/>
      <c r="F72" s="22"/>
      <c r="G72" s="22"/>
      <c r="H72" s="22"/>
      <c r="I72" s="22"/>
      <c r="J72" s="22"/>
      <c r="K72" s="22"/>
      <c r="L72" s="22"/>
      <c r="M72" s="38"/>
      <c r="N72" s="4">
        <v>910</v>
      </c>
      <c r="O72" s="45">
        <v>0.87</v>
      </c>
      <c r="P72" s="34"/>
      <c r="Q72" s="72"/>
      <c r="R72" s="22"/>
      <c r="S72" s="22"/>
      <c r="T72" s="26">
        <v>8.3860893249511719</v>
      </c>
      <c r="U72" s="9">
        <v>0.96</v>
      </c>
      <c r="V72" s="9">
        <v>0.5019152198976693</v>
      </c>
      <c r="W72" s="9">
        <v>4.04074163290979</v>
      </c>
      <c r="X72" s="9">
        <v>0</v>
      </c>
      <c r="Y72" s="14">
        <v>0</v>
      </c>
      <c r="Z72" s="9">
        <f t="shared" si="1"/>
        <v>4.04074163290979</v>
      </c>
      <c r="AA72" s="35"/>
      <c r="AC72" s="3">
        <v>52.02658047001318</v>
      </c>
      <c r="AD72" s="36" t="s">
        <v>120</v>
      </c>
      <c r="AE72" s="3">
        <v>53.98491854577685</v>
      </c>
      <c r="AF72" s="36" t="s">
        <v>120</v>
      </c>
      <c r="AG72" s="69"/>
      <c r="AH72" s="69"/>
    </row>
    <row r="73" spans="1:34" x14ac:dyDescent="0.25">
      <c r="A73" s="33">
        <v>198</v>
      </c>
      <c r="B73" s="24"/>
      <c r="C73" s="25"/>
      <c r="E73" s="22"/>
      <c r="F73" s="22"/>
      <c r="G73" s="22"/>
      <c r="H73" s="22"/>
      <c r="I73" s="22"/>
      <c r="J73" s="22"/>
      <c r="K73" s="22"/>
      <c r="L73" s="22"/>
      <c r="M73" s="74"/>
      <c r="N73" s="4">
        <v>920</v>
      </c>
      <c r="O73" s="5">
        <v>0.88</v>
      </c>
      <c r="P73" s="34"/>
      <c r="Q73" s="72"/>
      <c r="R73" s="22"/>
      <c r="S73" s="22"/>
      <c r="T73" s="26">
        <v>8.5170145034790039</v>
      </c>
      <c r="U73" s="9">
        <v>0.96</v>
      </c>
      <c r="V73" s="9">
        <v>0.88407549181877865</v>
      </c>
      <c r="W73" s="9">
        <v>7.2284964345512366</v>
      </c>
      <c r="X73" s="9">
        <v>0</v>
      </c>
      <c r="Y73" s="14">
        <v>0</v>
      </c>
      <c r="Z73" s="9">
        <f t="shared" si="1"/>
        <v>7.2284964345512366</v>
      </c>
      <c r="AA73" s="35"/>
      <c r="AC73" s="3">
        <v>59.255076904564419</v>
      </c>
      <c r="AD73" s="36" t="s">
        <v>120</v>
      </c>
      <c r="AE73" s="3">
        <v>61.60073462944915</v>
      </c>
      <c r="AF73" s="36" t="s">
        <v>120</v>
      </c>
      <c r="AG73" s="69"/>
      <c r="AH73" s="69"/>
    </row>
    <row r="74" spans="1:34" x14ac:dyDescent="0.25">
      <c r="A74" s="33">
        <v>199</v>
      </c>
      <c r="B74" s="24"/>
      <c r="C74" s="25"/>
      <c r="E74" s="22"/>
      <c r="F74" s="22"/>
      <c r="G74" s="22"/>
      <c r="H74" s="22"/>
      <c r="I74" s="22"/>
      <c r="J74" s="22"/>
      <c r="K74" s="22"/>
      <c r="L74" s="22"/>
      <c r="M74" s="74"/>
      <c r="N74" s="4">
        <v>930</v>
      </c>
      <c r="O74" s="5">
        <v>0.88</v>
      </c>
      <c r="P74" s="34"/>
      <c r="Q74" s="72"/>
      <c r="R74" s="22"/>
      <c r="S74" s="22"/>
      <c r="T74" s="26">
        <v>7.7921466827392578</v>
      </c>
      <c r="U74" s="9">
        <v>0.96</v>
      </c>
      <c r="V74" s="9">
        <v>0.711528059288557</v>
      </c>
      <c r="W74" s="9">
        <v>5.3225577665867823</v>
      </c>
      <c r="X74" s="9">
        <v>0</v>
      </c>
      <c r="Y74" s="14">
        <v>0</v>
      </c>
      <c r="Z74" s="9">
        <f t="shared" si="1"/>
        <v>5.3225577665867823</v>
      </c>
      <c r="AA74" s="35"/>
      <c r="AC74" s="3">
        <v>64.577634671151202</v>
      </c>
      <c r="AD74" s="36" t="s">
        <v>120</v>
      </c>
      <c r="AE74" s="3">
        <v>67.310612045156986</v>
      </c>
      <c r="AF74" s="36" t="s">
        <v>120</v>
      </c>
      <c r="AG74" s="69"/>
      <c r="AH74" s="69"/>
    </row>
    <row r="75" spans="1:34" x14ac:dyDescent="0.25">
      <c r="A75" s="33">
        <v>200</v>
      </c>
      <c r="B75" s="24"/>
      <c r="C75" s="25"/>
      <c r="E75" s="22"/>
      <c r="F75" s="22"/>
      <c r="G75" s="22"/>
      <c r="H75" s="22"/>
      <c r="I75" s="22"/>
      <c r="J75" s="22"/>
      <c r="K75" s="22"/>
      <c r="L75" s="22"/>
      <c r="M75" s="29" t="s">
        <v>105</v>
      </c>
      <c r="N75" s="4">
        <v>940</v>
      </c>
      <c r="O75" s="5">
        <v>0.88</v>
      </c>
      <c r="P75" s="34"/>
      <c r="Q75" s="79">
        <v>148</v>
      </c>
      <c r="R75" s="22"/>
      <c r="S75" s="22"/>
      <c r="T75" s="26">
        <v>6.3549246788024902</v>
      </c>
      <c r="U75" s="9">
        <v>0.96</v>
      </c>
      <c r="V75" s="9">
        <v>0.58885951539344117</v>
      </c>
      <c r="W75" s="9">
        <v>3.5924715520525958</v>
      </c>
      <c r="X75" s="9">
        <v>0</v>
      </c>
      <c r="Y75" s="14">
        <v>0</v>
      </c>
      <c r="Z75" s="9">
        <f t="shared" si="1"/>
        <v>3.5924715520525958</v>
      </c>
      <c r="AA75" s="35"/>
      <c r="AC75" s="3">
        <v>68.170106223203803</v>
      </c>
      <c r="AD75" s="36" t="s">
        <v>120</v>
      </c>
      <c r="AE75" s="3">
        <v>71.290403246330641</v>
      </c>
      <c r="AF75" s="36" t="s">
        <v>120</v>
      </c>
      <c r="AG75" s="69"/>
      <c r="AH75" s="69"/>
    </row>
    <row r="76" spans="1:34" x14ac:dyDescent="0.25">
      <c r="A76" s="33">
        <v>201</v>
      </c>
      <c r="B76" s="24"/>
      <c r="C76" s="25"/>
      <c r="E76" s="22"/>
      <c r="F76" s="22"/>
      <c r="G76" s="22"/>
      <c r="H76" s="22"/>
      <c r="I76" s="22"/>
      <c r="J76" s="22"/>
      <c r="K76" s="22"/>
      <c r="L76" s="22"/>
      <c r="M76" s="16"/>
      <c r="N76" s="4">
        <v>950</v>
      </c>
      <c r="O76" s="5">
        <v>0.87</v>
      </c>
      <c r="P76" s="34"/>
      <c r="Q76" s="72"/>
      <c r="R76" s="22"/>
      <c r="S76" s="22"/>
      <c r="T76" s="26">
        <v>4.1549334526062012</v>
      </c>
      <c r="U76" s="9">
        <v>0.96</v>
      </c>
      <c r="V76" s="9">
        <v>0.51028970913820737</v>
      </c>
      <c r="W76" s="9">
        <v>2.035410991698265</v>
      </c>
      <c r="X76" s="9">
        <v>0</v>
      </c>
      <c r="Y76" s="14">
        <v>0</v>
      </c>
      <c r="Z76" s="9">
        <f t="shared" si="1"/>
        <v>2.035410991698265</v>
      </c>
      <c r="AA76" s="35"/>
      <c r="AC76" s="3">
        <v>70.205517214902073</v>
      </c>
      <c r="AD76" s="36" t="s">
        <v>120</v>
      </c>
      <c r="AE76" s="3">
        <v>73.713133887149965</v>
      </c>
      <c r="AF76" s="36" t="s">
        <v>120</v>
      </c>
      <c r="AG76" s="69"/>
      <c r="AH76" s="69"/>
    </row>
    <row r="77" spans="1:34" x14ac:dyDescent="0.25">
      <c r="A77" s="33">
        <v>202</v>
      </c>
      <c r="B77" s="24"/>
      <c r="C77" s="21">
        <v>23.1</v>
      </c>
      <c r="E77" s="22"/>
      <c r="F77" s="22"/>
      <c r="G77" s="22"/>
      <c r="H77" s="22"/>
      <c r="I77" s="22"/>
      <c r="J77" s="22"/>
      <c r="K77" s="22"/>
      <c r="L77" s="22"/>
      <c r="M77" s="74"/>
      <c r="N77" s="4">
        <v>955</v>
      </c>
      <c r="O77" s="5">
        <v>0.87</v>
      </c>
      <c r="P77" s="31">
        <v>2.9469432405010636</v>
      </c>
      <c r="Q77" s="72"/>
      <c r="R77" s="26">
        <v>22.4</v>
      </c>
      <c r="S77" s="22"/>
      <c r="T77" s="26">
        <v>5.1181159019470215</v>
      </c>
      <c r="U77" s="9">
        <v>0.96</v>
      </c>
      <c r="V77" s="9">
        <v>0.46127482677209025</v>
      </c>
      <c r="W77" s="9">
        <v>2.2664237050272891</v>
      </c>
      <c r="X77" s="9">
        <v>0</v>
      </c>
      <c r="Y77" s="14">
        <v>0</v>
      </c>
      <c r="Z77" s="9">
        <f t="shared" si="1"/>
        <v>2.2664237050272891</v>
      </c>
      <c r="AA77" s="35"/>
      <c r="AC77" s="3">
        <v>49.371940919929365</v>
      </c>
      <c r="AD77" s="36" t="s">
        <v>120</v>
      </c>
      <c r="AE77" s="3">
        <v>53.073217416737783</v>
      </c>
      <c r="AF77" s="36" t="s">
        <v>120</v>
      </c>
      <c r="AG77" s="69"/>
      <c r="AH77" s="69"/>
    </row>
    <row r="78" spans="1:34" x14ac:dyDescent="0.25">
      <c r="A78" s="33">
        <v>203</v>
      </c>
      <c r="B78" s="24"/>
      <c r="C78" s="25"/>
      <c r="E78" s="22"/>
      <c r="F78" s="22"/>
      <c r="G78" s="22"/>
      <c r="H78" s="22"/>
      <c r="I78" s="22"/>
      <c r="J78" s="22"/>
      <c r="K78" s="22"/>
      <c r="L78" s="22"/>
      <c r="M78" s="29" t="s">
        <v>103</v>
      </c>
      <c r="N78" s="4">
        <v>960</v>
      </c>
      <c r="O78" s="5">
        <v>0.86</v>
      </c>
      <c r="P78" s="34"/>
      <c r="Q78" s="79">
        <v>141</v>
      </c>
      <c r="R78" s="22"/>
      <c r="S78" s="22"/>
      <c r="T78" s="26">
        <v>6.1079106330871582</v>
      </c>
      <c r="U78" s="9">
        <v>0.96</v>
      </c>
      <c r="V78" s="9">
        <v>0.9608754500300819</v>
      </c>
      <c r="W78" s="9">
        <v>5.6341837231786993</v>
      </c>
      <c r="X78" s="9">
        <v>0</v>
      </c>
      <c r="Y78" s="14">
        <v>0</v>
      </c>
      <c r="Z78" s="9">
        <f t="shared" si="1"/>
        <v>5.6341837231786993</v>
      </c>
      <c r="AA78" s="35"/>
      <c r="AC78" s="3">
        <v>55.006124643108066</v>
      </c>
      <c r="AD78" s="36" t="s">
        <v>120</v>
      </c>
      <c r="AE78" s="3">
        <v>58.901060964477011</v>
      </c>
      <c r="AF78" s="36" t="s">
        <v>120</v>
      </c>
      <c r="AG78" s="69"/>
      <c r="AH78" s="69"/>
    </row>
    <row r="79" spans="1:34" x14ac:dyDescent="0.25">
      <c r="A79" s="33">
        <v>204</v>
      </c>
      <c r="B79" s="24"/>
      <c r="C79" s="25"/>
      <c r="E79" s="22"/>
      <c r="F79" s="22"/>
      <c r="G79" s="22"/>
      <c r="H79" s="22"/>
      <c r="I79" s="22"/>
      <c r="J79" s="22"/>
      <c r="K79" s="22"/>
      <c r="L79" s="22"/>
      <c r="M79" s="74"/>
      <c r="N79" s="4">
        <v>965</v>
      </c>
      <c r="O79" s="45">
        <v>0.85</v>
      </c>
      <c r="P79" s="34"/>
      <c r="Q79" s="72"/>
      <c r="R79" s="22"/>
      <c r="S79" s="22"/>
      <c r="T79" s="26">
        <v>6.5741052627563477</v>
      </c>
      <c r="U79" s="9">
        <v>0.96</v>
      </c>
      <c r="V79" s="9">
        <v>0.82954235545138488</v>
      </c>
      <c r="W79" s="9">
        <v>5.2353588140661564</v>
      </c>
      <c r="X79" s="9">
        <v>0</v>
      </c>
      <c r="Y79" s="14">
        <v>0</v>
      </c>
      <c r="Z79" s="9">
        <f t="shared" si="1"/>
        <v>5.2353588140661564</v>
      </c>
      <c r="AA79" s="35"/>
      <c r="AC79" s="3">
        <v>60.241483457174226</v>
      </c>
      <c r="AD79" s="36" t="s">
        <v>120</v>
      </c>
      <c r="AE79" s="3">
        <v>64.330079603103698</v>
      </c>
      <c r="AF79" s="36" t="s">
        <v>120</v>
      </c>
      <c r="AG79" s="69"/>
      <c r="AH79" s="69"/>
    </row>
    <row r="80" spans="1:34" x14ac:dyDescent="0.25">
      <c r="A80" s="33">
        <v>205</v>
      </c>
      <c r="B80" s="24"/>
      <c r="C80" s="25"/>
      <c r="E80" s="22"/>
      <c r="F80" s="22"/>
      <c r="G80" s="22"/>
      <c r="H80" s="22"/>
      <c r="I80" s="22"/>
      <c r="J80" s="22"/>
      <c r="K80" s="22"/>
      <c r="L80" s="22"/>
      <c r="M80" s="74"/>
      <c r="N80" s="4">
        <v>970</v>
      </c>
      <c r="O80" s="5">
        <v>0.86</v>
      </c>
      <c r="P80" s="34"/>
      <c r="Q80" s="72"/>
      <c r="R80" s="22"/>
      <c r="S80" s="22"/>
      <c r="T80" s="26">
        <v>7.2505841255187988</v>
      </c>
      <c r="U80" s="9">
        <v>0.96</v>
      </c>
      <c r="V80" s="9">
        <v>0.70893012016841583</v>
      </c>
      <c r="W80" s="9">
        <v>4.9345511763794399</v>
      </c>
      <c r="X80" s="9">
        <v>0</v>
      </c>
      <c r="Y80" s="14">
        <v>0</v>
      </c>
      <c r="Z80" s="9">
        <f t="shared" si="1"/>
        <v>4.9345511763794399</v>
      </c>
      <c r="AA80" s="35"/>
      <c r="AC80" s="3">
        <v>65.17603463355367</v>
      </c>
      <c r="AD80" s="36" t="s">
        <v>120</v>
      </c>
      <c r="AE80" s="3">
        <v>69.458290604043668</v>
      </c>
      <c r="AF80" s="36" t="s">
        <v>120</v>
      </c>
      <c r="AG80" s="69"/>
      <c r="AH80" s="69"/>
    </row>
    <row r="81" spans="1:34" x14ac:dyDescent="0.25">
      <c r="A81" s="33">
        <v>206</v>
      </c>
      <c r="B81" s="24"/>
      <c r="C81" s="25"/>
      <c r="E81" s="22"/>
      <c r="F81" s="22"/>
      <c r="G81" s="22"/>
      <c r="H81" s="22"/>
      <c r="I81" s="22"/>
      <c r="J81" s="22"/>
      <c r="K81" s="22"/>
      <c r="L81" s="22"/>
      <c r="M81" s="74"/>
      <c r="N81" s="4">
        <v>975</v>
      </c>
      <c r="O81" s="5">
        <v>0.86</v>
      </c>
      <c r="P81" s="34"/>
      <c r="Q81" s="72"/>
      <c r="R81" s="22"/>
      <c r="S81" s="22"/>
      <c r="T81" s="26">
        <v>7.4181914329528809</v>
      </c>
      <c r="U81" s="9">
        <v>0.96</v>
      </c>
      <c r="V81" s="9">
        <v>0.5965815741041216</v>
      </c>
      <c r="W81" s="9">
        <v>4.2485340691936697</v>
      </c>
      <c r="X81" s="9">
        <v>0</v>
      </c>
      <c r="Y81" s="14">
        <v>0</v>
      </c>
      <c r="Z81" s="9">
        <f t="shared" si="1"/>
        <v>4.2485340691936697</v>
      </c>
      <c r="AA81" s="35"/>
      <c r="AC81" s="3">
        <v>69.424568702747337</v>
      </c>
      <c r="AD81" s="36" t="s">
        <v>120</v>
      </c>
      <c r="AE81" s="3">
        <v>73.900484497797862</v>
      </c>
      <c r="AF81" s="36" t="s">
        <v>120</v>
      </c>
      <c r="AG81" s="69"/>
      <c r="AH81" s="69"/>
    </row>
    <row r="82" spans="1:34" x14ac:dyDescent="0.25">
      <c r="A82" s="33">
        <v>207</v>
      </c>
      <c r="B82" s="24"/>
      <c r="C82" s="25"/>
      <c r="E82" s="22"/>
      <c r="F82" s="22"/>
      <c r="G82" s="22"/>
      <c r="H82" s="22"/>
      <c r="I82" s="22"/>
      <c r="J82" s="22"/>
      <c r="K82" s="22"/>
      <c r="L82" s="22"/>
      <c r="M82" s="38"/>
      <c r="N82" s="4">
        <v>980</v>
      </c>
      <c r="O82" s="45">
        <v>0.83</v>
      </c>
      <c r="P82" s="34"/>
      <c r="Q82" s="72"/>
      <c r="R82" s="22"/>
      <c r="S82" s="22"/>
      <c r="T82" s="31">
        <v>7.3153038024902344</v>
      </c>
      <c r="U82" s="9">
        <v>0.96960000000000002</v>
      </c>
      <c r="V82" s="9">
        <v>0.50134178242896754</v>
      </c>
      <c r="W82" s="9">
        <v>3.5559764369504223</v>
      </c>
      <c r="X82" s="9">
        <v>0</v>
      </c>
      <c r="Y82" s="14">
        <v>0</v>
      </c>
      <c r="Z82" s="9">
        <f t="shared" si="1"/>
        <v>3.5559764369504223</v>
      </c>
      <c r="AA82" s="35"/>
      <c r="AC82" s="3">
        <v>72.980545139697753</v>
      </c>
      <c r="AD82" s="36" t="s">
        <v>120</v>
      </c>
      <c r="AE82" s="3">
        <v>77.650120759308805</v>
      </c>
      <c r="AF82" s="36" t="s">
        <v>120</v>
      </c>
      <c r="AG82" s="69"/>
      <c r="AH82" s="69"/>
    </row>
    <row r="83" spans="1:34" x14ac:dyDescent="0.25">
      <c r="A83" s="33">
        <v>208</v>
      </c>
      <c r="B83" s="24"/>
      <c r="C83" s="25"/>
      <c r="E83" s="26">
        <v>8.75</v>
      </c>
      <c r="F83" s="26">
        <v>10.388764749999996</v>
      </c>
      <c r="G83" s="26">
        <v>12.577138635000001</v>
      </c>
      <c r="H83" s="26">
        <v>13.410114525000001</v>
      </c>
      <c r="I83" s="26">
        <v>16.594228400000002</v>
      </c>
      <c r="J83" s="26">
        <v>20.809131375</v>
      </c>
      <c r="K83" s="26">
        <v>23.929393499999996</v>
      </c>
      <c r="L83" s="22"/>
      <c r="M83" s="29" t="s">
        <v>107</v>
      </c>
      <c r="N83" s="4">
        <v>985</v>
      </c>
      <c r="O83" s="45">
        <v>0.66</v>
      </c>
      <c r="P83" s="34"/>
      <c r="Q83" s="79">
        <v>153</v>
      </c>
      <c r="R83" s="22"/>
      <c r="S83" s="22"/>
      <c r="T83" s="31">
        <v>7.716219425201416</v>
      </c>
      <c r="U83" s="9">
        <v>0.83293200000000012</v>
      </c>
      <c r="V83" s="9">
        <v>0.42310458841133813</v>
      </c>
      <c r="W83" s="9">
        <v>2.7193296098314592</v>
      </c>
      <c r="X83" s="9">
        <v>0</v>
      </c>
      <c r="Y83" s="14">
        <v>0</v>
      </c>
      <c r="Z83" s="9">
        <f t="shared" si="1"/>
        <v>2.7193296098314592</v>
      </c>
      <c r="AA83" s="35"/>
      <c r="AC83" s="3">
        <v>75.699874749529215</v>
      </c>
      <c r="AD83" s="26">
        <v>82.089958941608415</v>
      </c>
      <c r="AE83" s="3">
        <v>80.563110193700794</v>
      </c>
      <c r="AF83" s="26">
        <v>78.286246103661455</v>
      </c>
      <c r="AG83" s="69"/>
      <c r="AH83" s="69"/>
    </row>
    <row r="84" spans="1:34" x14ac:dyDescent="0.25">
      <c r="A84" s="33">
        <v>209</v>
      </c>
      <c r="B84" s="24"/>
      <c r="C84" s="21">
        <v>32.299999999999997</v>
      </c>
      <c r="E84" s="22"/>
      <c r="F84" s="22"/>
      <c r="G84" s="22"/>
      <c r="H84" s="22"/>
      <c r="I84" s="22"/>
      <c r="J84" s="22"/>
      <c r="K84" s="22"/>
      <c r="L84" s="22"/>
      <c r="M84" s="74"/>
      <c r="N84" s="4">
        <v>990</v>
      </c>
      <c r="O84" s="5">
        <v>0.86</v>
      </c>
      <c r="P84" s="34"/>
      <c r="Q84" s="72"/>
      <c r="R84" s="22"/>
      <c r="S84" s="22"/>
      <c r="T84" s="31">
        <v>4.7934255599975586</v>
      </c>
      <c r="U84" s="9">
        <v>0.98880000000000001</v>
      </c>
      <c r="V84" s="9">
        <v>0.36493697515524509</v>
      </c>
      <c r="W84" s="9">
        <v>1.7297060843829755</v>
      </c>
      <c r="X84" s="9">
        <v>3.7489002908905888E-2</v>
      </c>
      <c r="Y84" s="14">
        <v>0</v>
      </c>
      <c r="Z84" s="9">
        <f t="shared" si="1"/>
        <v>1.7671950872918814</v>
      </c>
      <c r="AA84" s="35"/>
      <c r="AC84" s="3">
        <v>45.167069836821092</v>
      </c>
      <c r="AD84" s="36" t="s">
        <v>120</v>
      </c>
      <c r="AE84" s="3">
        <v>50.223965105553198</v>
      </c>
      <c r="AF84" s="36" t="s">
        <v>120</v>
      </c>
      <c r="AG84" s="69"/>
      <c r="AH84" s="69"/>
    </row>
    <row r="85" spans="1:34" x14ac:dyDescent="0.25">
      <c r="A85" s="33">
        <v>210</v>
      </c>
      <c r="B85" s="24"/>
      <c r="C85" s="25"/>
      <c r="E85" s="22"/>
      <c r="F85" s="22"/>
      <c r="G85" s="22"/>
      <c r="H85" s="22"/>
      <c r="I85" s="22"/>
      <c r="J85" s="22"/>
      <c r="K85" s="22"/>
      <c r="L85" s="22"/>
      <c r="M85" s="38"/>
      <c r="N85" s="4">
        <v>995</v>
      </c>
      <c r="O85" s="5">
        <v>0.86</v>
      </c>
      <c r="P85" s="31">
        <v>3.8643365724810148</v>
      </c>
      <c r="Q85" s="72"/>
      <c r="R85" s="22"/>
      <c r="S85" s="22"/>
      <c r="T85" s="31">
        <v>6.1119375228881836</v>
      </c>
      <c r="U85" s="9">
        <v>0.99839999999999995</v>
      </c>
      <c r="V85" s="9">
        <v>1</v>
      </c>
      <c r="W85" s="9">
        <v>6.102158422851562</v>
      </c>
      <c r="X85" s="9">
        <v>0</v>
      </c>
      <c r="Y85" s="14">
        <v>0</v>
      </c>
      <c r="Z85" s="9">
        <f t="shared" si="1"/>
        <v>6.102158422851562</v>
      </c>
      <c r="AA85" s="35"/>
      <c r="AC85" s="3">
        <v>51.269228259672651</v>
      </c>
      <c r="AD85" s="36" t="s">
        <v>120</v>
      </c>
      <c r="AE85" s="3">
        <v>56.519783352965284</v>
      </c>
      <c r="AF85" s="36" t="s">
        <v>120</v>
      </c>
      <c r="AG85" s="69"/>
      <c r="AH85" s="69"/>
    </row>
    <row r="86" spans="1:34" x14ac:dyDescent="0.25">
      <c r="A86" s="33">
        <v>211</v>
      </c>
      <c r="B86" s="32">
        <v>15</v>
      </c>
      <c r="C86" s="25"/>
      <c r="E86" s="22"/>
      <c r="F86" s="22"/>
      <c r="G86" s="22"/>
      <c r="H86" s="22"/>
      <c r="I86" s="22"/>
      <c r="J86" s="22"/>
      <c r="K86" s="22"/>
      <c r="L86" s="22"/>
      <c r="M86" s="74"/>
      <c r="N86" s="4">
        <v>1000</v>
      </c>
      <c r="O86" s="5">
        <v>0.86</v>
      </c>
      <c r="P86" s="34"/>
      <c r="Q86" s="72"/>
      <c r="R86" s="22"/>
      <c r="S86" s="22"/>
      <c r="T86" s="31">
        <v>6.0835113525390625</v>
      </c>
      <c r="U86" s="9">
        <v>1.008</v>
      </c>
      <c r="V86" s="9">
        <v>0.93211679393533187</v>
      </c>
      <c r="W86" s="9">
        <v>5.7159074425802885</v>
      </c>
      <c r="X86" s="9">
        <v>0.36760390995877401</v>
      </c>
      <c r="Y86" s="14">
        <v>0</v>
      </c>
      <c r="Z86" s="9">
        <f t="shared" si="1"/>
        <v>6.0835113525390625</v>
      </c>
      <c r="AA86" s="35"/>
      <c r="AC86" s="3">
        <v>43.245135702252938</v>
      </c>
      <c r="AD86" s="36" t="s">
        <v>120</v>
      </c>
      <c r="AE86" s="3">
        <v>48.689350620106097</v>
      </c>
      <c r="AF86" s="36" t="s">
        <v>120</v>
      </c>
      <c r="AG86" s="69"/>
      <c r="AH86" s="69"/>
    </row>
    <row r="87" spans="1:34" x14ac:dyDescent="0.25">
      <c r="A87" s="33">
        <v>212</v>
      </c>
      <c r="B87" s="39"/>
      <c r="C87" s="25"/>
      <c r="E87" s="22"/>
      <c r="F87" s="22"/>
      <c r="G87" s="22"/>
      <c r="H87" s="22"/>
      <c r="I87" s="22"/>
      <c r="J87" s="22"/>
      <c r="K87" s="22"/>
      <c r="L87" s="22"/>
      <c r="M87" s="74"/>
      <c r="N87" s="4">
        <v>1005</v>
      </c>
      <c r="O87" s="5">
        <v>0.84</v>
      </c>
      <c r="P87" s="34"/>
      <c r="Q87" s="72"/>
      <c r="R87" s="22"/>
      <c r="S87" s="22"/>
      <c r="T87" s="31">
        <v>7.3446669578552246</v>
      </c>
      <c r="U87" s="9">
        <v>1.0176000000000001</v>
      </c>
      <c r="V87" s="9">
        <v>1</v>
      </c>
      <c r="W87" s="9">
        <v>7.4739330963134769</v>
      </c>
      <c r="X87" s="9">
        <v>0</v>
      </c>
      <c r="Y87" s="14">
        <v>0</v>
      </c>
      <c r="Z87" s="9">
        <f t="shared" si="1"/>
        <v>7.4739330963134769</v>
      </c>
      <c r="AA87" s="35"/>
      <c r="AC87" s="3">
        <v>50.719068798566411</v>
      </c>
      <c r="AD87" s="36" t="s">
        <v>120</v>
      </c>
      <c r="AE87" s="3">
        <v>56.356943540980097</v>
      </c>
      <c r="AF87" s="36" t="s">
        <v>120</v>
      </c>
      <c r="AG87" s="69"/>
      <c r="AH87" s="69"/>
    </row>
    <row r="88" spans="1:34" x14ac:dyDescent="0.25">
      <c r="A88" s="33">
        <v>213</v>
      </c>
      <c r="B88" s="39"/>
      <c r="C88" s="25"/>
      <c r="E88" s="22"/>
      <c r="F88" s="22"/>
      <c r="G88" s="22"/>
      <c r="H88" s="22"/>
      <c r="I88" s="22"/>
      <c r="J88" s="22"/>
      <c r="K88" s="22"/>
      <c r="L88" s="22"/>
      <c r="M88" s="74"/>
      <c r="N88" s="4">
        <v>1010</v>
      </c>
      <c r="O88" s="5">
        <v>0.83</v>
      </c>
      <c r="P88" s="34"/>
      <c r="Q88" s="72"/>
      <c r="R88" s="22"/>
      <c r="S88" s="22"/>
      <c r="T88" s="31">
        <v>4.7362871170043945</v>
      </c>
      <c r="U88" s="9">
        <v>1.0272000000000001</v>
      </c>
      <c r="V88" s="9">
        <v>0.9484347357918339</v>
      </c>
      <c r="W88" s="9">
        <v>4.6142432312465793</v>
      </c>
      <c r="X88" s="9">
        <v>0.12204388575781522</v>
      </c>
      <c r="Y88" s="14">
        <v>0</v>
      </c>
      <c r="Z88" s="9">
        <f t="shared" si="1"/>
        <v>4.7362871170043945</v>
      </c>
      <c r="AA88" s="35"/>
      <c r="AC88" s="3">
        <v>55.333312029812987</v>
      </c>
      <c r="AD88" s="36" t="s">
        <v>120</v>
      </c>
      <c r="AE88" s="3">
        <v>61.1648465967872</v>
      </c>
      <c r="AF88" s="36" t="s">
        <v>120</v>
      </c>
      <c r="AG88" s="69"/>
      <c r="AH88" s="69"/>
    </row>
    <row r="89" spans="1:34" x14ac:dyDescent="0.25">
      <c r="A89" s="33">
        <v>214</v>
      </c>
      <c r="B89" s="39"/>
      <c r="C89" s="25"/>
      <c r="E89" s="26">
        <v>13.762499999999999</v>
      </c>
      <c r="F89" s="26">
        <v>14.621945556688171</v>
      </c>
      <c r="G89" s="26">
        <v>12.123528085015085</v>
      </c>
      <c r="H89" s="26">
        <v>13.502951537309709</v>
      </c>
      <c r="I89" s="26">
        <v>15.813260757423604</v>
      </c>
      <c r="J89" s="26">
        <v>20.383009088442648</v>
      </c>
      <c r="K89" s="26">
        <v>21.437504314516147</v>
      </c>
      <c r="L89" s="22"/>
      <c r="M89" s="29" t="s">
        <v>108</v>
      </c>
      <c r="N89" s="4">
        <v>1015</v>
      </c>
      <c r="O89" s="5">
        <v>0.83</v>
      </c>
      <c r="P89" s="34"/>
      <c r="Q89" s="79">
        <v>182</v>
      </c>
      <c r="R89" s="22"/>
      <c r="S89" s="22"/>
      <c r="T89" s="31">
        <v>5.5328850746154785</v>
      </c>
      <c r="U89" s="9">
        <v>1.0367999999999999</v>
      </c>
      <c r="V89" s="9">
        <v>0.8465038651232768</v>
      </c>
      <c r="W89" s="9">
        <v>4.8559653974596637</v>
      </c>
      <c r="X89" s="9">
        <v>0.6769196771558148</v>
      </c>
      <c r="Y89" s="14">
        <v>0</v>
      </c>
      <c r="Z89" s="9">
        <f t="shared" si="1"/>
        <v>5.5328850746154785</v>
      </c>
      <c r="AA89" s="35"/>
      <c r="AC89" s="3">
        <v>60.18927742727265</v>
      </c>
      <c r="AD89" s="26">
        <v>62.953987134569502</v>
      </c>
      <c r="AE89" s="3">
        <v>66.214471818807397</v>
      </c>
      <c r="AF89" s="26">
        <v>60.938327022291077</v>
      </c>
      <c r="AG89" s="69"/>
      <c r="AH89" s="69"/>
    </row>
    <row r="90" spans="1:34" x14ac:dyDescent="0.25">
      <c r="A90" s="33">
        <v>215</v>
      </c>
      <c r="B90" s="39"/>
      <c r="C90" s="21">
        <v>28.2</v>
      </c>
      <c r="E90" s="22"/>
      <c r="F90" s="22"/>
      <c r="G90" s="22"/>
      <c r="H90" s="22"/>
      <c r="I90" s="22"/>
      <c r="J90" s="22"/>
      <c r="K90" s="22"/>
      <c r="L90" s="22"/>
      <c r="M90" s="25"/>
      <c r="N90" s="4">
        <v>1020</v>
      </c>
      <c r="O90" s="5">
        <v>0.82</v>
      </c>
      <c r="P90" s="31">
        <v>3.627637028885168</v>
      </c>
      <c r="Q90" s="34"/>
      <c r="R90" s="22"/>
      <c r="S90" s="22"/>
      <c r="T90" s="31">
        <v>5.9449753761291504</v>
      </c>
      <c r="U90" s="9">
        <v>1.0464</v>
      </c>
      <c r="V90" s="9">
        <v>0.74015134780941394</v>
      </c>
      <c r="W90" s="9">
        <v>4.6043499606681486</v>
      </c>
      <c r="X90" s="9">
        <v>0.14309777565091064</v>
      </c>
      <c r="Y90" s="14">
        <v>0</v>
      </c>
      <c r="Z90" s="9">
        <f t="shared" si="1"/>
        <v>4.7474477363190593</v>
      </c>
      <c r="AA90" s="35"/>
      <c r="AC90" s="3">
        <v>36.643292636464118</v>
      </c>
      <c r="AD90" s="36" t="s">
        <v>120</v>
      </c>
      <c r="AE90" s="3">
        <v>42.862146852559384</v>
      </c>
      <c r="AF90" s="36" t="s">
        <v>120</v>
      </c>
      <c r="AG90" s="69"/>
      <c r="AH90" s="69"/>
    </row>
    <row r="91" spans="1:34" x14ac:dyDescent="0.25">
      <c r="A91" s="33">
        <v>216</v>
      </c>
      <c r="B91" s="39"/>
      <c r="C91" s="25"/>
      <c r="E91" s="26">
        <v>20.270833333333325</v>
      </c>
      <c r="F91" s="26">
        <v>16.855094160433623</v>
      </c>
      <c r="G91" s="26">
        <v>12.302188983089618</v>
      </c>
      <c r="H91" s="26">
        <v>13.339936297173843</v>
      </c>
      <c r="I91" s="26">
        <v>16.323483955079574</v>
      </c>
      <c r="J91" s="26">
        <v>19.956254972578648</v>
      </c>
      <c r="K91" s="26">
        <v>21.087256573675575</v>
      </c>
      <c r="L91" s="22"/>
      <c r="M91" s="25"/>
      <c r="N91" s="4">
        <v>1025</v>
      </c>
      <c r="O91" s="5">
        <v>0.82</v>
      </c>
      <c r="P91" s="34"/>
      <c r="Q91" s="34"/>
      <c r="R91" s="22"/>
      <c r="S91" s="22"/>
      <c r="T91" s="31">
        <v>5.8037710189819336</v>
      </c>
      <c r="U91" s="9">
        <v>1.056</v>
      </c>
      <c r="V91" s="9">
        <v>1</v>
      </c>
      <c r="W91" s="9">
        <v>6.1287821960449218</v>
      </c>
      <c r="X91" s="9">
        <v>0</v>
      </c>
      <c r="Y91" s="14">
        <v>0</v>
      </c>
      <c r="Z91" s="9">
        <f t="shared" si="1"/>
        <v>6.1287821960449218</v>
      </c>
      <c r="AA91" s="35"/>
      <c r="AC91" s="3">
        <v>42.772074832509041</v>
      </c>
      <c r="AD91" s="26">
        <v>46.445104349517166</v>
      </c>
      <c r="AE91" s="3">
        <v>49.184588873164834</v>
      </c>
      <c r="AF91" s="26">
        <v>44.964593316427184</v>
      </c>
      <c r="AG91" s="69"/>
      <c r="AH91" s="69"/>
    </row>
    <row r="92" spans="1:34" x14ac:dyDescent="0.25">
      <c r="A92" s="33">
        <v>217</v>
      </c>
      <c r="B92" s="39"/>
      <c r="C92" s="25"/>
      <c r="E92" s="22"/>
      <c r="F92" s="22"/>
      <c r="G92" s="22"/>
      <c r="H92" s="22"/>
      <c r="I92" s="22"/>
      <c r="J92" s="22"/>
      <c r="K92" s="22"/>
      <c r="L92" s="22"/>
      <c r="M92" s="25"/>
      <c r="N92" s="4">
        <v>1030</v>
      </c>
      <c r="O92" s="5">
        <v>0.81</v>
      </c>
      <c r="P92" s="34"/>
      <c r="Q92" s="34"/>
      <c r="R92" s="22"/>
      <c r="S92" s="22"/>
      <c r="T92" s="31">
        <v>5.8532137870788574</v>
      </c>
      <c r="U92" s="9">
        <v>1.056</v>
      </c>
      <c r="V92" s="9">
        <v>1</v>
      </c>
      <c r="W92" s="9">
        <v>6.1809937591552737</v>
      </c>
      <c r="X92" s="9">
        <v>0</v>
      </c>
      <c r="Y92" s="14">
        <v>0</v>
      </c>
      <c r="Z92" s="9">
        <f t="shared" si="1"/>
        <v>6.1809937591552737</v>
      </c>
      <c r="AA92" s="35"/>
      <c r="AC92" s="3">
        <v>48.953068591664312</v>
      </c>
      <c r="AD92" s="36" t="s">
        <v>120</v>
      </c>
      <c r="AE92" s="3">
        <v>55.559242456880632</v>
      </c>
      <c r="AF92" s="36" t="s">
        <v>120</v>
      </c>
      <c r="AG92" s="69"/>
      <c r="AH92" s="69"/>
    </row>
    <row r="93" spans="1:34" x14ac:dyDescent="0.25">
      <c r="A93" s="33">
        <v>218</v>
      </c>
      <c r="B93" s="39"/>
      <c r="C93" s="25"/>
      <c r="E93" s="22"/>
      <c r="F93" s="22"/>
      <c r="G93" s="22"/>
      <c r="H93" s="22"/>
      <c r="I93" s="22"/>
      <c r="J93" s="22"/>
      <c r="K93" s="22"/>
      <c r="L93" s="22"/>
      <c r="M93" s="25"/>
      <c r="N93" s="4">
        <v>1035</v>
      </c>
      <c r="O93" s="5">
        <v>0.81</v>
      </c>
      <c r="P93" s="34"/>
      <c r="Q93" s="34"/>
      <c r="R93" s="22"/>
      <c r="S93" s="22"/>
      <c r="T93" s="31">
        <v>6.2968010902404785</v>
      </c>
      <c r="U93" s="9">
        <v>1.056</v>
      </c>
      <c r="V93" s="9">
        <v>0.99648177990383668</v>
      </c>
      <c r="W93" s="9">
        <v>6.6260278213570345</v>
      </c>
      <c r="X93" s="9">
        <v>0</v>
      </c>
      <c r="Y93" s="14">
        <v>0</v>
      </c>
      <c r="Z93" s="9">
        <f t="shared" si="1"/>
        <v>6.6260278213570345</v>
      </c>
      <c r="AA93" s="35"/>
      <c r="AC93" s="3">
        <v>55.579096413021347</v>
      </c>
      <c r="AD93" s="36" t="s">
        <v>120</v>
      </c>
      <c r="AE93" s="3">
        <v>62.378930102798194</v>
      </c>
      <c r="AF93" s="36" t="s">
        <v>120</v>
      </c>
      <c r="AG93" s="69"/>
      <c r="AH93" s="69"/>
    </row>
    <row r="94" spans="1:34" x14ac:dyDescent="0.25">
      <c r="A94" s="33">
        <v>219</v>
      </c>
      <c r="B94" s="39"/>
      <c r="C94" s="25"/>
      <c r="E94" s="22"/>
      <c r="F94" s="22"/>
      <c r="G94" s="22"/>
      <c r="H94" s="22"/>
      <c r="I94" s="22"/>
      <c r="J94" s="22"/>
      <c r="K94" s="22"/>
      <c r="L94" s="22"/>
      <c r="M94" s="25"/>
      <c r="N94" s="4">
        <v>1040</v>
      </c>
      <c r="O94" s="5">
        <v>0.8</v>
      </c>
      <c r="P94" s="34"/>
      <c r="Q94" s="34"/>
      <c r="R94" s="22"/>
      <c r="S94" s="22"/>
      <c r="T94" s="31">
        <v>6.1189279556274414</v>
      </c>
      <c r="U94" s="9">
        <v>1.056</v>
      </c>
      <c r="V94" s="9">
        <v>0.85257469637620253</v>
      </c>
      <c r="W94" s="9">
        <v>5.5089863599762712</v>
      </c>
      <c r="X94" s="9">
        <v>0</v>
      </c>
      <c r="Y94" s="14">
        <v>0</v>
      </c>
      <c r="Z94" s="9">
        <f t="shared" si="1"/>
        <v>5.5089863599762712</v>
      </c>
      <c r="AA94" s="35"/>
      <c r="AC94" s="3">
        <v>61.088082772997616</v>
      </c>
      <c r="AD94" s="36" t="s">
        <v>120</v>
      </c>
      <c r="AE94" s="3">
        <v>68.081576287334997</v>
      </c>
      <c r="AF94" s="36" t="s">
        <v>120</v>
      </c>
      <c r="AG94" s="69"/>
      <c r="AH94" s="69"/>
    </row>
    <row r="95" spans="1:34" x14ac:dyDescent="0.25">
      <c r="A95" s="33">
        <v>220</v>
      </c>
      <c r="B95" s="24"/>
      <c r="C95" s="25"/>
      <c r="E95" s="22"/>
      <c r="F95" s="22"/>
      <c r="G95" s="22"/>
      <c r="H95" s="22"/>
      <c r="I95" s="22"/>
      <c r="J95" s="22"/>
      <c r="K95" s="22"/>
      <c r="L95" s="22"/>
      <c r="M95" s="25"/>
      <c r="N95" s="4">
        <v>1045</v>
      </c>
      <c r="O95" s="5">
        <v>0.8</v>
      </c>
      <c r="P95" s="34"/>
      <c r="Q95" s="34"/>
      <c r="R95" s="22"/>
      <c r="S95" s="22"/>
      <c r="T95" s="31">
        <v>5.7799725532531738</v>
      </c>
      <c r="U95" s="9">
        <v>1.056</v>
      </c>
      <c r="V95" s="9">
        <v>0.73444116229024647</v>
      </c>
      <c r="W95" s="9">
        <v>4.4827725465779356</v>
      </c>
      <c r="X95" s="9">
        <v>0</v>
      </c>
      <c r="Y95" s="14">
        <v>0</v>
      </c>
      <c r="Z95" s="9">
        <f t="shared" si="1"/>
        <v>4.4827725465779356</v>
      </c>
      <c r="AA95" s="35"/>
      <c r="AC95" s="3">
        <v>65.570855319575557</v>
      </c>
      <c r="AD95" s="26">
        <v>72.322299324894871</v>
      </c>
      <c r="AE95" s="3">
        <v>72.758008658473457</v>
      </c>
      <c r="AF95" s="26">
        <v>72.027531084801026</v>
      </c>
      <c r="AG95" s="69"/>
      <c r="AH95" s="69"/>
    </row>
    <row r="96" spans="1:34" x14ac:dyDescent="0.25">
      <c r="A96" s="33">
        <v>221</v>
      </c>
      <c r="B96" s="20">
        <v>32</v>
      </c>
      <c r="C96" s="25"/>
      <c r="E96" s="26">
        <v>10.3</v>
      </c>
      <c r="F96" s="26">
        <v>12.480467322145072</v>
      </c>
      <c r="G96" s="26">
        <v>13.009821499102426</v>
      </c>
      <c r="H96" s="26">
        <v>13.366615627657009</v>
      </c>
      <c r="I96" s="26">
        <v>16.003939504703624</v>
      </c>
      <c r="J96" s="26">
        <v>20.053580728644572</v>
      </c>
      <c r="K96" s="26">
        <v>21.247871180467897</v>
      </c>
      <c r="L96" s="22"/>
      <c r="M96" s="25"/>
      <c r="N96" s="4">
        <v>1050</v>
      </c>
      <c r="O96" s="5">
        <v>0.79</v>
      </c>
      <c r="P96" s="34"/>
      <c r="Q96" s="34"/>
      <c r="R96" s="22"/>
      <c r="S96" s="22"/>
      <c r="T96" s="31">
        <v>4.8260903358459473</v>
      </c>
      <c r="U96" s="9">
        <v>1.0426900000000001</v>
      </c>
      <c r="V96" s="9">
        <v>0.63974125973065621</v>
      </c>
      <c r="W96" s="9">
        <v>3.2192523135778188</v>
      </c>
      <c r="X96" s="9">
        <v>1.6068380222681284</v>
      </c>
      <c r="Y96" s="14">
        <v>0</v>
      </c>
      <c r="Z96" s="9">
        <f t="shared" si="1"/>
        <v>4.8260903358459473</v>
      </c>
      <c r="AA96" s="35"/>
      <c r="AC96" s="3">
        <v>38.680107633153384</v>
      </c>
      <c r="AD96" s="36" t="s">
        <v>120</v>
      </c>
      <c r="AE96" s="3">
        <v>38.680107633153384</v>
      </c>
      <c r="AF96" s="36" t="s">
        <v>120</v>
      </c>
      <c r="AG96" s="69"/>
      <c r="AH96" s="69"/>
    </row>
    <row r="97" spans="1:34" x14ac:dyDescent="0.25">
      <c r="A97" s="33">
        <v>222</v>
      </c>
      <c r="B97" s="39"/>
      <c r="C97" s="25"/>
      <c r="E97" s="22"/>
      <c r="F97" s="22"/>
      <c r="G97" s="22"/>
      <c r="H97" s="22"/>
      <c r="I97" s="22"/>
      <c r="J97" s="22"/>
      <c r="K97" s="22"/>
      <c r="L97" s="22"/>
      <c r="M97" s="25"/>
      <c r="N97" s="4">
        <v>1050</v>
      </c>
      <c r="O97" s="5">
        <v>0.79</v>
      </c>
      <c r="P97" s="34"/>
      <c r="Q97" s="34"/>
      <c r="R97" s="22"/>
      <c r="S97" s="22"/>
      <c r="T97" s="31">
        <v>5.3937058448791504</v>
      </c>
      <c r="U97" s="9">
        <v>1.0426900000000001</v>
      </c>
      <c r="V97" s="9">
        <v>1</v>
      </c>
      <c r="W97" s="9">
        <v>5.623963147397042</v>
      </c>
      <c r="X97" s="9">
        <v>0</v>
      </c>
      <c r="Y97" s="14">
        <v>0</v>
      </c>
      <c r="Z97" s="9">
        <f t="shared" si="1"/>
        <v>5.623963147397042</v>
      </c>
      <c r="AA97" s="35"/>
      <c r="AC97" s="3">
        <v>44.304070780550425</v>
      </c>
      <c r="AD97" s="36" t="s">
        <v>120</v>
      </c>
      <c r="AE97" s="3">
        <v>44.304070780550425</v>
      </c>
      <c r="AF97" s="36" t="s">
        <v>120</v>
      </c>
      <c r="AG97" s="69"/>
      <c r="AH97" s="69"/>
    </row>
    <row r="98" spans="1:34" x14ac:dyDescent="0.25">
      <c r="A98" s="33">
        <v>223</v>
      </c>
      <c r="B98" s="39"/>
      <c r="C98" s="25"/>
      <c r="E98" s="26">
        <v>21.875</v>
      </c>
      <c r="F98" s="26">
        <v>17.428162101171345</v>
      </c>
      <c r="G98" s="26">
        <v>12.87485503795212</v>
      </c>
      <c r="H98" s="26">
        <v>13.305688166065842</v>
      </c>
      <c r="I98" s="26">
        <v>16.333061885648227</v>
      </c>
      <c r="J98" s="26">
        <v>20.840799628285197</v>
      </c>
      <c r="K98" s="26">
        <v>21.069659237068098</v>
      </c>
      <c r="L98" s="22"/>
      <c r="M98" s="25"/>
      <c r="N98" s="4">
        <v>1050</v>
      </c>
      <c r="O98" s="45">
        <v>0.76</v>
      </c>
      <c r="P98" s="31">
        <v>3.6448525616958638</v>
      </c>
      <c r="Q98" s="34"/>
      <c r="R98" s="22"/>
      <c r="S98" s="22"/>
      <c r="T98" s="31">
        <v>6.6947736740112305</v>
      </c>
      <c r="U98" s="9">
        <v>1.0093600000000003</v>
      </c>
      <c r="V98" s="9">
        <v>1</v>
      </c>
      <c r="W98" s="9">
        <v>6.7574367555999775</v>
      </c>
      <c r="X98" s="9">
        <v>0</v>
      </c>
      <c r="Y98" s="14">
        <v>0</v>
      </c>
      <c r="Z98" s="9">
        <f t="shared" si="1"/>
        <v>6.7574367555999775</v>
      </c>
      <c r="AA98" s="35"/>
      <c r="AC98" s="3">
        <v>51.061507536150401</v>
      </c>
      <c r="AD98" s="26">
        <v>40.704396756040467</v>
      </c>
      <c r="AE98" s="3">
        <v>51.061507536150401</v>
      </c>
      <c r="AF98" s="26">
        <v>40.704396756040467</v>
      </c>
      <c r="AG98" s="69"/>
      <c r="AH98" s="69"/>
    </row>
    <row r="99" spans="1:34" x14ac:dyDescent="0.25">
      <c r="A99" s="33">
        <v>224</v>
      </c>
      <c r="B99" s="39"/>
      <c r="C99" s="25"/>
      <c r="E99" s="22"/>
      <c r="F99" s="22"/>
      <c r="G99" s="22"/>
      <c r="H99" s="22"/>
      <c r="I99" s="22"/>
      <c r="J99" s="22"/>
      <c r="K99" s="22"/>
      <c r="L99" s="22"/>
      <c r="M99" s="25"/>
      <c r="N99" s="4">
        <v>1050</v>
      </c>
      <c r="O99" s="5">
        <v>0.79</v>
      </c>
      <c r="P99" s="34"/>
      <c r="Q99" s="34"/>
      <c r="R99" s="22"/>
      <c r="S99" s="22"/>
      <c r="T99" s="31">
        <v>6.6517810821533203</v>
      </c>
      <c r="U99" s="9">
        <v>1.0426900000000001</v>
      </c>
      <c r="V99" s="9">
        <v>1</v>
      </c>
      <c r="W99" s="9">
        <v>6.9357456165504461</v>
      </c>
      <c r="X99" s="9">
        <v>0</v>
      </c>
      <c r="Y99" s="14">
        <v>0</v>
      </c>
      <c r="Z99" s="9">
        <f t="shared" si="1"/>
        <v>6.9357456165504461</v>
      </c>
      <c r="AA99" s="35"/>
      <c r="AC99" s="3">
        <v>57.99725315270085</v>
      </c>
      <c r="AD99" s="36" t="s">
        <v>120</v>
      </c>
      <c r="AE99" s="3">
        <v>57.99725315270085</v>
      </c>
      <c r="AF99" s="36" t="s">
        <v>120</v>
      </c>
      <c r="AG99" s="69"/>
      <c r="AH99" s="69"/>
    </row>
    <row r="100" spans="1:34" x14ac:dyDescent="0.25">
      <c r="A100" s="33">
        <v>225</v>
      </c>
      <c r="B100" s="39"/>
      <c r="C100" s="25"/>
      <c r="E100" s="22"/>
      <c r="F100" s="22"/>
      <c r="G100" s="22"/>
      <c r="H100" s="22"/>
      <c r="I100" s="22"/>
      <c r="J100" s="22"/>
      <c r="K100" s="22"/>
      <c r="L100" s="22"/>
      <c r="M100" s="25"/>
      <c r="N100" s="4">
        <v>1050</v>
      </c>
      <c r="O100" s="5">
        <v>0.79</v>
      </c>
      <c r="P100" s="34"/>
      <c r="Q100" s="34"/>
      <c r="R100" s="22"/>
      <c r="S100" s="22"/>
      <c r="T100" s="31">
        <v>7.1631431579589844</v>
      </c>
      <c r="U100" s="9">
        <v>1.0426900000000001</v>
      </c>
      <c r="V100" s="9">
        <v>0.96078653035540906</v>
      </c>
      <c r="W100" s="9">
        <v>7.1760547760520401</v>
      </c>
      <c r="X100" s="9">
        <v>0</v>
      </c>
      <c r="Y100" s="14">
        <v>0</v>
      </c>
      <c r="Z100" s="9">
        <f t="shared" si="1"/>
        <v>7.1760547760520401</v>
      </c>
      <c r="AA100" s="35"/>
      <c r="AC100" s="3">
        <v>65.173307928752891</v>
      </c>
      <c r="AD100" s="36" t="s">
        <v>120</v>
      </c>
      <c r="AE100" s="3">
        <v>65.173307928752891</v>
      </c>
      <c r="AF100" s="36" t="s">
        <v>120</v>
      </c>
      <c r="AG100" s="69"/>
      <c r="AH100" s="69"/>
    </row>
    <row r="101" spans="1:34" x14ac:dyDescent="0.25">
      <c r="A101" s="33">
        <v>226</v>
      </c>
      <c r="B101" s="39"/>
      <c r="C101" s="25"/>
      <c r="E101" s="22"/>
      <c r="F101" s="22"/>
      <c r="G101" s="22"/>
      <c r="H101" s="22"/>
      <c r="I101" s="22"/>
      <c r="J101" s="22"/>
      <c r="K101" s="22"/>
      <c r="L101" s="22"/>
      <c r="M101" s="37"/>
      <c r="N101" s="4">
        <v>1050</v>
      </c>
      <c r="O101" s="5">
        <v>0.78</v>
      </c>
      <c r="P101" s="34"/>
      <c r="Q101" s="34"/>
      <c r="R101" s="22"/>
      <c r="S101" s="22"/>
      <c r="T101" s="31">
        <v>6.0053744316101074</v>
      </c>
      <c r="U101" s="9">
        <v>1.0315800000000002</v>
      </c>
      <c r="V101" s="9">
        <v>0.80470790370959155</v>
      </c>
      <c r="W101" s="9">
        <v>4.9851849021340815</v>
      </c>
      <c r="X101" s="9">
        <v>0.28316197773187213</v>
      </c>
      <c r="Y101" s="14">
        <v>0</v>
      </c>
      <c r="Z101" s="9">
        <f t="shared" si="1"/>
        <v>5.2683468798659536</v>
      </c>
      <c r="AA101" s="35"/>
      <c r="AC101" s="3">
        <v>70.158492830886971</v>
      </c>
      <c r="AD101" s="36" t="s">
        <v>120</v>
      </c>
      <c r="AE101" s="3">
        <v>70.158492830886971</v>
      </c>
      <c r="AF101" s="36" t="s">
        <v>120</v>
      </c>
      <c r="AG101" s="69"/>
      <c r="AH101" s="69"/>
    </row>
    <row r="102" spans="1:34" x14ac:dyDescent="0.25">
      <c r="A102" s="33">
        <v>227</v>
      </c>
      <c r="B102" s="24"/>
      <c r="C102" s="25"/>
      <c r="E102" s="22"/>
      <c r="F102" s="22"/>
      <c r="G102" s="22"/>
      <c r="H102" s="22"/>
      <c r="I102" s="22"/>
      <c r="J102" s="22"/>
      <c r="K102" s="22"/>
      <c r="L102" s="22"/>
      <c r="M102" s="25"/>
      <c r="N102" s="4">
        <v>1050</v>
      </c>
      <c r="O102" s="5">
        <v>0.78</v>
      </c>
      <c r="P102" s="34"/>
      <c r="Q102" s="34"/>
      <c r="R102" s="22"/>
      <c r="S102" s="22"/>
      <c r="T102" s="31">
        <v>5.7996020317077637</v>
      </c>
      <c r="U102" s="9">
        <v>1.0315800000000002</v>
      </c>
      <c r="V102" s="9">
        <v>0.69628052440680721</v>
      </c>
      <c r="W102" s="9">
        <v>4.1656747192194166</v>
      </c>
      <c r="X102" s="9">
        <v>0</v>
      </c>
      <c r="Y102" s="14">
        <v>0</v>
      </c>
      <c r="Z102" s="9">
        <f t="shared" si="1"/>
        <v>4.1656747192194166</v>
      </c>
      <c r="AA102" s="35"/>
      <c r="AC102" s="3">
        <v>74.324167550106381</v>
      </c>
      <c r="AD102" s="26">
        <v>70.3730545281948</v>
      </c>
      <c r="AE102" s="3">
        <v>74.324167550106381</v>
      </c>
      <c r="AF102" s="26">
        <v>70.3730545281948</v>
      </c>
      <c r="AG102" s="69"/>
      <c r="AH102" s="69"/>
    </row>
    <row r="103" spans="1:34" x14ac:dyDescent="0.25">
      <c r="A103" s="33">
        <v>228</v>
      </c>
      <c r="B103" s="20">
        <v>1</v>
      </c>
      <c r="C103" s="21">
        <v>28.7</v>
      </c>
      <c r="E103" s="26">
        <v>9.9625000000000004</v>
      </c>
      <c r="F103" s="26">
        <v>12.523386731706097</v>
      </c>
      <c r="G103" s="26">
        <v>13.130779242614826</v>
      </c>
      <c r="H103" s="26">
        <v>14.021236740150275</v>
      </c>
      <c r="I103" s="26">
        <v>15.76822002232255</v>
      </c>
      <c r="J103" s="26">
        <v>20.767751859840772</v>
      </c>
      <c r="K103" s="26">
        <v>21.340909307917546</v>
      </c>
      <c r="L103" s="22"/>
      <c r="M103" s="37"/>
      <c r="N103" s="4">
        <v>1050</v>
      </c>
      <c r="O103" s="5">
        <v>0.78</v>
      </c>
      <c r="P103" s="34"/>
      <c r="Q103" s="34"/>
      <c r="R103" s="26">
        <v>33.700000000000003</v>
      </c>
      <c r="S103" s="22"/>
      <c r="T103" s="31">
        <v>3.7345297336578369</v>
      </c>
      <c r="U103" s="9">
        <v>1.0315800000000002</v>
      </c>
      <c r="V103" s="9">
        <v>0.60567742708950056</v>
      </c>
      <c r="W103" s="9">
        <v>2.3333518054547948</v>
      </c>
      <c r="X103" s="9">
        <v>0.41575714247619633</v>
      </c>
      <c r="Y103" s="14">
        <v>0</v>
      </c>
      <c r="Z103" s="9">
        <f t="shared" si="1"/>
        <v>2.7491089479309911</v>
      </c>
      <c r="AA103" s="35"/>
      <c r="AC103" s="3">
        <v>47.373276498037384</v>
      </c>
      <c r="AD103" s="36" t="s">
        <v>120</v>
      </c>
      <c r="AE103" s="3">
        <v>47.373276498037384</v>
      </c>
      <c r="AF103" s="36" t="s">
        <v>120</v>
      </c>
      <c r="AG103" s="69"/>
      <c r="AH103" s="69"/>
    </row>
    <row r="104" spans="1:34" x14ac:dyDescent="0.25">
      <c r="A104" s="33">
        <v>229</v>
      </c>
      <c r="B104" s="39"/>
      <c r="C104" s="25"/>
      <c r="E104" s="22"/>
      <c r="F104" s="22"/>
      <c r="G104" s="22"/>
      <c r="H104" s="22"/>
      <c r="I104" s="22"/>
      <c r="J104" s="22"/>
      <c r="K104" s="22"/>
      <c r="L104" s="22"/>
      <c r="M104" s="29" t="s">
        <v>109</v>
      </c>
      <c r="N104" s="4">
        <v>1050</v>
      </c>
      <c r="O104" s="45">
        <v>0.78</v>
      </c>
      <c r="P104" s="34"/>
      <c r="Q104" s="34"/>
      <c r="R104" s="22"/>
      <c r="S104" s="22"/>
      <c r="T104" s="31">
        <v>5.3770637512207031</v>
      </c>
      <c r="U104" s="9">
        <v>1.0315800000000002</v>
      </c>
      <c r="V104" s="9">
        <v>1</v>
      </c>
      <c r="W104" s="9">
        <v>5.5468714244842534</v>
      </c>
      <c r="X104" s="9">
        <v>0</v>
      </c>
      <c r="Y104" s="14">
        <v>0</v>
      </c>
      <c r="Z104" s="9">
        <f t="shared" si="1"/>
        <v>5.5468714244842534</v>
      </c>
      <c r="AA104" s="35"/>
      <c r="AC104" s="3">
        <v>52.920147922521636</v>
      </c>
      <c r="AD104" s="36" t="s">
        <v>120</v>
      </c>
      <c r="AE104" s="3">
        <v>52.920147922521636</v>
      </c>
      <c r="AF104" s="36" t="s">
        <v>120</v>
      </c>
      <c r="AG104" s="69"/>
      <c r="AH104" s="69"/>
    </row>
    <row r="105" spans="1:34" x14ac:dyDescent="0.25">
      <c r="A105" s="33">
        <v>230</v>
      </c>
      <c r="B105" s="39"/>
      <c r="C105" s="25"/>
      <c r="E105" s="26">
        <v>19.912500000000001</v>
      </c>
      <c r="F105" s="26">
        <v>15.806444161886198</v>
      </c>
      <c r="G105" s="26">
        <v>13.313484982026425</v>
      </c>
      <c r="H105" s="26">
        <v>13.765530811976408</v>
      </c>
      <c r="I105" s="26">
        <v>15.944742738721626</v>
      </c>
      <c r="J105" s="26">
        <v>20.556249325774999</v>
      </c>
      <c r="K105" s="26">
        <v>21.002697856025673</v>
      </c>
      <c r="L105" s="22"/>
      <c r="M105" s="25"/>
      <c r="N105" s="4">
        <v>1050</v>
      </c>
      <c r="O105" s="5">
        <v>0.77</v>
      </c>
      <c r="P105" s="31">
        <v>3.6417705414812684</v>
      </c>
      <c r="Q105" s="34"/>
      <c r="R105" s="22"/>
      <c r="S105" s="22"/>
      <c r="T105" s="31">
        <v>6.3731422424316406</v>
      </c>
      <c r="U105" s="9">
        <v>1.0204700000000002</v>
      </c>
      <c r="V105" s="9">
        <v>1</v>
      </c>
      <c r="W105" s="9">
        <v>6.5036004641342178</v>
      </c>
      <c r="X105" s="9">
        <v>0</v>
      </c>
      <c r="Y105" s="14">
        <v>0</v>
      </c>
      <c r="Z105" s="9">
        <f t="shared" si="1"/>
        <v>6.5036004641342178</v>
      </c>
      <c r="AA105" s="35"/>
      <c r="AC105" s="3">
        <v>59.423748386655852</v>
      </c>
      <c r="AD105" s="26">
        <v>45.817882803941302</v>
      </c>
      <c r="AE105" s="3">
        <v>59.423748386655852</v>
      </c>
      <c r="AF105" s="26">
        <v>45.817882803941302</v>
      </c>
      <c r="AG105" s="69"/>
      <c r="AH105" s="69"/>
    </row>
    <row r="106" spans="1:34" x14ac:dyDescent="0.25">
      <c r="A106" s="33">
        <v>231</v>
      </c>
      <c r="B106" s="32">
        <v>3</v>
      </c>
      <c r="C106" s="25"/>
      <c r="E106" s="22"/>
      <c r="F106" s="22"/>
      <c r="G106" s="22"/>
      <c r="H106" s="22"/>
      <c r="I106" s="22"/>
      <c r="J106" s="22"/>
      <c r="K106" s="22"/>
      <c r="L106" s="22"/>
      <c r="M106" s="25"/>
      <c r="N106" s="4">
        <v>1050</v>
      </c>
      <c r="O106" s="5">
        <v>0.77</v>
      </c>
      <c r="P106" s="34"/>
      <c r="Q106" s="34"/>
      <c r="R106" s="22"/>
      <c r="S106" s="22"/>
      <c r="T106" s="31">
        <v>3.6152904033660889</v>
      </c>
      <c r="U106" s="9">
        <v>1.0204700000000002</v>
      </c>
      <c r="V106" s="9">
        <v>0.92976037127765032</v>
      </c>
      <c r="W106" s="9">
        <v>3.4301606589258089</v>
      </c>
      <c r="X106" s="9">
        <v>0.18512974444027996</v>
      </c>
      <c r="Y106" s="14">
        <v>0</v>
      </c>
      <c r="Z106" s="9">
        <f t="shared" si="1"/>
        <v>3.6152904033660889</v>
      </c>
      <c r="AA106" s="35"/>
      <c r="AC106" s="3">
        <v>60.371409045581657</v>
      </c>
      <c r="AD106" s="36" t="s">
        <v>120</v>
      </c>
      <c r="AE106" s="3">
        <v>60.371409045581657</v>
      </c>
      <c r="AF106" s="36" t="s">
        <v>120</v>
      </c>
      <c r="AG106" s="69"/>
      <c r="AH106" s="69"/>
    </row>
    <row r="107" spans="1:34" x14ac:dyDescent="0.25">
      <c r="A107" s="33">
        <v>232</v>
      </c>
      <c r="B107" s="39"/>
      <c r="C107" s="21">
        <v>12.1</v>
      </c>
      <c r="E107" s="22"/>
      <c r="F107" s="22"/>
      <c r="G107" s="22"/>
      <c r="H107" s="22"/>
      <c r="I107" s="22"/>
      <c r="J107" s="22"/>
      <c r="K107" s="22"/>
      <c r="L107" s="22"/>
      <c r="M107" s="25"/>
      <c r="N107" s="4">
        <v>1050</v>
      </c>
      <c r="O107" s="5">
        <v>0.76</v>
      </c>
      <c r="P107" s="34"/>
      <c r="Q107" s="34"/>
      <c r="R107" s="22"/>
      <c r="S107" s="22"/>
      <c r="T107" s="31">
        <v>5.8092131614685059</v>
      </c>
      <c r="U107" s="9">
        <v>1.0093600000000003</v>
      </c>
      <c r="V107" s="9">
        <v>0.90914882652397666</v>
      </c>
      <c r="W107" s="9">
        <v>5.3308736008940842</v>
      </c>
      <c r="X107" s="9">
        <v>0.33237025555972011</v>
      </c>
      <c r="Y107" s="14">
        <v>0</v>
      </c>
      <c r="Z107" s="9">
        <f t="shared" si="1"/>
        <v>5.6632438564538043</v>
      </c>
      <c r="AA107" s="35"/>
      <c r="AC107" s="3">
        <v>53.602282646475736</v>
      </c>
      <c r="AD107" s="36" t="s">
        <v>120</v>
      </c>
      <c r="AE107" s="3">
        <v>53.602282646475736</v>
      </c>
      <c r="AF107" s="36" t="s">
        <v>120</v>
      </c>
      <c r="AG107" s="69"/>
      <c r="AH107" s="69"/>
    </row>
    <row r="108" spans="1:34" x14ac:dyDescent="0.25">
      <c r="A108" s="33">
        <v>233</v>
      </c>
      <c r="B108" s="39"/>
      <c r="C108" s="25"/>
      <c r="E108" s="22"/>
      <c r="F108" s="22"/>
      <c r="G108" s="22"/>
      <c r="H108" s="22"/>
      <c r="I108" s="22"/>
      <c r="J108" s="22"/>
      <c r="K108" s="22"/>
      <c r="L108" s="22"/>
      <c r="M108" s="25"/>
      <c r="N108" s="4">
        <v>1050</v>
      </c>
      <c r="O108" s="5">
        <v>0.76</v>
      </c>
      <c r="P108" s="34"/>
      <c r="Q108" s="34"/>
      <c r="R108" s="22"/>
      <c r="S108" s="22"/>
      <c r="T108" s="31">
        <v>6.0925664901733398</v>
      </c>
      <c r="U108" s="9">
        <v>1.0093600000000003</v>
      </c>
      <c r="V108" s="9">
        <v>1</v>
      </c>
      <c r="W108" s="9">
        <v>6.1495929125213635</v>
      </c>
      <c r="X108" s="9">
        <v>0</v>
      </c>
      <c r="Y108" s="14">
        <v>0</v>
      </c>
      <c r="Z108" s="9">
        <f t="shared" si="1"/>
        <v>6.1495929125213635</v>
      </c>
      <c r="AA108" s="35"/>
      <c r="AC108" s="3">
        <v>59.751875558997099</v>
      </c>
      <c r="AD108" s="36" t="s">
        <v>120</v>
      </c>
      <c r="AE108" s="3">
        <v>59.751875558997099</v>
      </c>
      <c r="AF108" s="36" t="s">
        <v>120</v>
      </c>
      <c r="AG108" s="69"/>
      <c r="AH108" s="69"/>
    </row>
    <row r="109" spans="1:34" x14ac:dyDescent="0.25">
      <c r="A109" s="33">
        <v>234</v>
      </c>
      <c r="B109" s="39"/>
      <c r="C109" s="25"/>
      <c r="E109" s="22"/>
      <c r="F109" s="22"/>
      <c r="G109" s="22"/>
      <c r="H109" s="22"/>
      <c r="I109" s="22"/>
      <c r="J109" s="22"/>
      <c r="K109" s="22"/>
      <c r="L109" s="22"/>
      <c r="M109" s="25"/>
      <c r="N109" s="4">
        <v>1050</v>
      </c>
      <c r="O109" s="5">
        <v>0.75</v>
      </c>
      <c r="P109" s="34"/>
      <c r="Q109" s="34"/>
      <c r="R109" s="22"/>
      <c r="S109" s="22"/>
      <c r="T109" s="31">
        <v>6.1520605087280273</v>
      </c>
      <c r="U109" s="9">
        <v>0.99825000000000019</v>
      </c>
      <c r="V109" s="9">
        <v>0.92262363110182166</v>
      </c>
      <c r="W109" s="9">
        <v>5.6661033416114623</v>
      </c>
      <c r="X109" s="9">
        <v>0</v>
      </c>
      <c r="Y109" s="14">
        <v>0</v>
      </c>
      <c r="Z109" s="9">
        <f t="shared" si="1"/>
        <v>5.6661033416114623</v>
      </c>
      <c r="AA109" s="35"/>
      <c r="AC109" s="3">
        <v>65.41797890060856</v>
      </c>
      <c r="AD109" s="36" t="s">
        <v>120</v>
      </c>
      <c r="AE109" s="3">
        <v>65.41797890060856</v>
      </c>
      <c r="AF109" s="36" t="s">
        <v>120</v>
      </c>
      <c r="AG109" s="69"/>
      <c r="AH109" s="69"/>
    </row>
    <row r="110" spans="1:34" x14ac:dyDescent="0.25">
      <c r="A110" s="33">
        <v>235</v>
      </c>
      <c r="B110" s="32">
        <v>3.6</v>
      </c>
      <c r="C110" s="25"/>
      <c r="E110" s="26">
        <v>12.324999999999999</v>
      </c>
      <c r="F110" s="26">
        <v>13.706510432950523</v>
      </c>
      <c r="G110" s="26">
        <v>13.121013746320202</v>
      </c>
      <c r="H110" s="26">
        <v>13.723794510405178</v>
      </c>
      <c r="I110" s="26">
        <v>16.106850336917475</v>
      </c>
      <c r="J110" s="26">
        <v>20.582737468369722</v>
      </c>
      <c r="K110" s="26">
        <v>21.213344430101571</v>
      </c>
      <c r="L110" s="22"/>
      <c r="M110" s="37"/>
      <c r="N110" s="4">
        <v>1050</v>
      </c>
      <c r="O110" s="5">
        <v>0.75</v>
      </c>
      <c r="P110" s="34"/>
      <c r="Q110" s="34"/>
      <c r="R110" s="22"/>
      <c r="S110" s="22"/>
      <c r="T110" s="31">
        <v>5.2597088813781738</v>
      </c>
      <c r="U110" s="9">
        <v>0.99825000000000019</v>
      </c>
      <c r="V110" s="9">
        <v>0.79938632932657938</v>
      </c>
      <c r="W110" s="9">
        <v>4.1971814321032888</v>
      </c>
      <c r="X110" s="9">
        <v>0.67500000000000027</v>
      </c>
      <c r="Y110" s="14">
        <v>0</v>
      </c>
      <c r="Z110" s="9">
        <f t="shared" si="1"/>
        <v>4.8721814321032895</v>
      </c>
      <c r="AA110" s="35"/>
      <c r="AC110" s="3">
        <v>66.690160332711855</v>
      </c>
      <c r="AD110" s="26">
        <v>64.201556602580695</v>
      </c>
      <c r="AE110" s="3">
        <v>66.690160332711855</v>
      </c>
      <c r="AF110" s="26">
        <v>64.201556602580709</v>
      </c>
      <c r="AG110" s="69"/>
      <c r="AH110" s="69"/>
    </row>
    <row r="111" spans="1:34" x14ac:dyDescent="0.25">
      <c r="A111" s="33">
        <v>236</v>
      </c>
      <c r="B111" s="39"/>
      <c r="C111" s="25"/>
      <c r="E111" s="22"/>
      <c r="F111" s="22"/>
      <c r="G111" s="22"/>
      <c r="H111" s="22"/>
      <c r="I111" s="22"/>
      <c r="J111" s="22"/>
      <c r="K111" s="22"/>
      <c r="L111" s="22"/>
      <c r="M111" s="25"/>
      <c r="N111" s="4">
        <v>1050</v>
      </c>
      <c r="O111" s="5">
        <v>0.74</v>
      </c>
      <c r="P111" s="34"/>
      <c r="Q111" s="34"/>
      <c r="R111" s="22"/>
      <c r="S111" s="22"/>
      <c r="T111" s="31">
        <v>5.8425464630126953</v>
      </c>
      <c r="U111" s="9">
        <v>0.98714000000000002</v>
      </c>
      <c r="V111" s="9">
        <v>0.77171648329507647</v>
      </c>
      <c r="W111" s="9">
        <v>4.4508063781126186</v>
      </c>
      <c r="X111" s="9">
        <v>0</v>
      </c>
      <c r="Y111" s="14">
        <v>0</v>
      </c>
      <c r="Z111" s="9">
        <f t="shared" si="1"/>
        <v>4.4508063781126186</v>
      </c>
      <c r="AA111" s="35"/>
      <c r="AC111" s="3">
        <v>71.140966710824472</v>
      </c>
      <c r="AD111" s="36" t="s">
        <v>120</v>
      </c>
      <c r="AE111" s="3">
        <v>71.140966710824472</v>
      </c>
      <c r="AF111" s="36" t="s">
        <v>120</v>
      </c>
      <c r="AG111" s="69"/>
      <c r="AH111" s="69"/>
    </row>
    <row r="112" spans="1:34" x14ac:dyDescent="0.25">
      <c r="A112" s="33">
        <v>237</v>
      </c>
      <c r="B112" s="39"/>
      <c r="C112" s="21">
        <v>15.1</v>
      </c>
      <c r="E112" s="22"/>
      <c r="F112" s="22"/>
      <c r="G112" s="22"/>
      <c r="H112" s="22"/>
      <c r="I112" s="22"/>
      <c r="J112" s="22"/>
      <c r="K112" s="22"/>
      <c r="L112" s="22"/>
      <c r="M112" s="25"/>
      <c r="N112" s="4">
        <v>1050</v>
      </c>
      <c r="O112" s="45">
        <v>0.73</v>
      </c>
      <c r="P112" s="34"/>
      <c r="Q112" s="34"/>
      <c r="R112" s="22"/>
      <c r="S112" s="22"/>
      <c r="T112" s="31">
        <v>5.306464672088623</v>
      </c>
      <c r="U112" s="9">
        <v>0.97603000000000006</v>
      </c>
      <c r="V112" s="9">
        <v>0.67491179483582209</v>
      </c>
      <c r="W112" s="9">
        <v>3.4955495436343638</v>
      </c>
      <c r="X112" s="9">
        <v>0</v>
      </c>
      <c r="Y112" s="14">
        <v>0</v>
      </c>
      <c r="Z112" s="9">
        <f t="shared" si="1"/>
        <v>3.4955495436343638</v>
      </c>
      <c r="AA112" s="35"/>
      <c r="AC112" s="3">
        <v>59.536516254458839</v>
      </c>
      <c r="AD112" s="36" t="s">
        <v>120</v>
      </c>
      <c r="AE112" s="3">
        <v>59.536516254458839</v>
      </c>
      <c r="AF112" s="36" t="s">
        <v>120</v>
      </c>
      <c r="AG112" s="69"/>
      <c r="AH112" s="69"/>
    </row>
    <row r="113" spans="1:34" x14ac:dyDescent="0.25">
      <c r="A113" s="33">
        <v>238</v>
      </c>
      <c r="B113" s="24"/>
      <c r="C113" s="25"/>
      <c r="E113" s="26">
        <v>20.137500000000003</v>
      </c>
      <c r="F113" s="26">
        <v>13.926099519984023</v>
      </c>
      <c r="G113" s="26">
        <v>12.754614092406225</v>
      </c>
      <c r="H113" s="26">
        <v>14.073208551334609</v>
      </c>
      <c r="I113" s="26">
        <v>15.9687180930708</v>
      </c>
      <c r="J113" s="26">
        <v>20.800404756652473</v>
      </c>
      <c r="K113" s="26">
        <v>21.264136212538748</v>
      </c>
      <c r="L113" s="22"/>
      <c r="M113" s="25"/>
      <c r="N113" s="4">
        <v>1050</v>
      </c>
      <c r="O113" s="5">
        <v>0.74</v>
      </c>
      <c r="P113" s="34"/>
      <c r="Q113" s="34"/>
      <c r="R113" s="22"/>
      <c r="S113" s="22"/>
      <c r="T113" s="31">
        <v>6.0327467918395996</v>
      </c>
      <c r="U113" s="9">
        <v>0.98714000000000002</v>
      </c>
      <c r="V113" s="9">
        <v>0.92730767902741773</v>
      </c>
      <c r="W113" s="9">
        <v>5.5222708539063667</v>
      </c>
      <c r="X113" s="9">
        <v>0</v>
      </c>
      <c r="Y113" s="14">
        <v>0</v>
      </c>
      <c r="Z113" s="9">
        <f t="shared" si="1"/>
        <v>5.5222708539063667</v>
      </c>
      <c r="AA113" s="35"/>
      <c r="AC113" s="3">
        <v>65.058787108365209</v>
      </c>
      <c r="AD113" s="26">
        <v>51.874996180433826</v>
      </c>
      <c r="AE113" s="3">
        <v>65.058787108365209</v>
      </c>
      <c r="AF113" s="26">
        <v>51.874996180433826</v>
      </c>
      <c r="AG113" s="69"/>
      <c r="AH113" s="69"/>
    </row>
    <row r="114" spans="1:34" x14ac:dyDescent="0.25">
      <c r="A114" s="33">
        <v>239</v>
      </c>
      <c r="B114" s="39"/>
      <c r="C114" s="25"/>
      <c r="E114" s="22"/>
      <c r="F114" s="22"/>
      <c r="G114" s="22"/>
      <c r="H114" s="22"/>
      <c r="I114" s="22"/>
      <c r="J114" s="22"/>
      <c r="K114" s="22"/>
      <c r="L114" s="22"/>
      <c r="M114" s="25"/>
      <c r="N114" s="4">
        <v>1050</v>
      </c>
      <c r="O114" s="5">
        <v>0.74</v>
      </c>
      <c r="P114" s="34"/>
      <c r="Q114" s="34"/>
      <c r="R114" s="22"/>
      <c r="S114" s="22"/>
      <c r="T114" s="31">
        <v>5.8169422149658203</v>
      </c>
      <c r="U114" s="9">
        <v>0.98714000000000002</v>
      </c>
      <c r="V114" s="9">
        <v>0.80719872254058922</v>
      </c>
      <c r="W114" s="9">
        <v>4.6350451167531705</v>
      </c>
      <c r="X114" s="9">
        <v>0</v>
      </c>
      <c r="Y114" s="14">
        <v>0</v>
      </c>
      <c r="Z114" s="9">
        <f t="shared" si="1"/>
        <v>4.6350451167531705</v>
      </c>
      <c r="AA114" s="35"/>
      <c r="AC114" s="3">
        <v>69.693832225118385</v>
      </c>
      <c r="AD114" s="36" t="s">
        <v>120</v>
      </c>
      <c r="AE114" s="3">
        <v>69.693832225118385</v>
      </c>
      <c r="AF114" s="36" t="s">
        <v>120</v>
      </c>
      <c r="AG114" s="69"/>
      <c r="AH114" s="69"/>
    </row>
    <row r="115" spans="1:34" x14ac:dyDescent="0.25">
      <c r="A115" s="33">
        <v>240</v>
      </c>
      <c r="B115" s="39"/>
      <c r="C115" s="25"/>
      <c r="E115" s="22"/>
      <c r="F115" s="22"/>
      <c r="G115" s="22"/>
      <c r="H115" s="22"/>
      <c r="I115" s="22"/>
      <c r="J115" s="22"/>
      <c r="K115" s="22"/>
      <c r="L115" s="22"/>
      <c r="M115" s="25"/>
      <c r="N115" s="4">
        <v>1050</v>
      </c>
      <c r="O115" s="5">
        <v>0.73</v>
      </c>
      <c r="P115" s="34"/>
      <c r="Q115" s="34"/>
      <c r="R115" s="22"/>
      <c r="S115" s="22"/>
      <c r="T115" s="31">
        <v>5.3483657836914062</v>
      </c>
      <c r="U115" s="9">
        <v>0.97603000000000006</v>
      </c>
      <c r="V115" s="9">
        <v>0.70638685601492157</v>
      </c>
      <c r="W115" s="9">
        <v>3.6874562642400486</v>
      </c>
      <c r="X115" s="9">
        <v>0</v>
      </c>
      <c r="Y115" s="14">
        <v>0</v>
      </c>
      <c r="Z115" s="9">
        <f t="shared" si="1"/>
        <v>3.6874562642400486</v>
      </c>
      <c r="AA115" s="35"/>
      <c r="AC115" s="3">
        <v>73.38128848935844</v>
      </c>
      <c r="AD115" s="36" t="s">
        <v>120</v>
      </c>
      <c r="AE115" s="3">
        <v>73.38128848935844</v>
      </c>
      <c r="AF115" s="36" t="s">
        <v>120</v>
      </c>
      <c r="AG115" s="69"/>
      <c r="AH115" s="69"/>
    </row>
    <row r="116" spans="1:34" x14ac:dyDescent="0.25">
      <c r="A116" s="33">
        <v>241</v>
      </c>
      <c r="B116" s="39"/>
      <c r="C116" s="25"/>
      <c r="E116" s="22"/>
      <c r="F116" s="22"/>
      <c r="G116" s="22"/>
      <c r="H116" s="22"/>
      <c r="I116" s="22"/>
      <c r="J116" s="22"/>
      <c r="K116" s="22"/>
      <c r="L116" s="22"/>
      <c r="M116" s="25"/>
      <c r="N116" s="4">
        <v>1050</v>
      </c>
      <c r="O116" s="5">
        <v>0.73</v>
      </c>
      <c r="P116" s="34"/>
      <c r="Q116" s="34"/>
      <c r="R116" s="22"/>
      <c r="S116" s="22"/>
      <c r="T116" s="31">
        <v>6.3544826507568359</v>
      </c>
      <c r="U116" s="9">
        <v>0.97603000000000006</v>
      </c>
      <c r="V116" s="9">
        <v>0.62618497245910265</v>
      </c>
      <c r="W116" s="9">
        <v>3.8837029590545806</v>
      </c>
      <c r="X116" s="9">
        <v>0</v>
      </c>
      <c r="Y116" s="14">
        <v>0</v>
      </c>
      <c r="Z116" s="9">
        <f t="shared" si="1"/>
        <v>3.8837029590545806</v>
      </c>
      <c r="AA116" s="35"/>
      <c r="AC116" s="3">
        <v>77.264991448413014</v>
      </c>
      <c r="AD116" s="26" t="s">
        <v>120</v>
      </c>
      <c r="AE116" s="3">
        <v>77.264991448413014</v>
      </c>
      <c r="AF116" s="26" t="s">
        <v>120</v>
      </c>
      <c r="AG116" s="69"/>
      <c r="AH116" s="69"/>
    </row>
    <row r="117" spans="1:34" x14ac:dyDescent="0.25">
      <c r="A117" s="33">
        <v>242</v>
      </c>
      <c r="B117" s="39"/>
      <c r="C117" s="25"/>
      <c r="E117" s="26">
        <v>9.5749999999999993</v>
      </c>
      <c r="F117" s="26">
        <v>11.846984910028597</v>
      </c>
      <c r="G117" s="26">
        <v>12.27620206557005</v>
      </c>
      <c r="H117" s="26">
        <v>13.422305659744108</v>
      </c>
      <c r="I117" s="26">
        <v>15.512185986712616</v>
      </c>
      <c r="J117" s="26">
        <v>20.184236736173972</v>
      </c>
      <c r="K117" s="26">
        <v>20.444062783295497</v>
      </c>
      <c r="L117" s="22"/>
      <c r="M117" s="25"/>
      <c r="N117" s="4">
        <v>1050</v>
      </c>
      <c r="O117" s="5">
        <v>0.72</v>
      </c>
      <c r="P117" s="34"/>
      <c r="Q117" s="34"/>
      <c r="R117" s="22"/>
      <c r="S117" s="22"/>
      <c r="T117" s="31">
        <v>6.2609453201293945</v>
      </c>
      <c r="U117" s="9">
        <v>0.96492000000000011</v>
      </c>
      <c r="V117" s="9">
        <v>0.5417147387350757</v>
      </c>
      <c r="W117" s="9">
        <v>3.272667404078327</v>
      </c>
      <c r="X117" s="9">
        <v>0</v>
      </c>
      <c r="Y117" s="14">
        <v>0</v>
      </c>
      <c r="Z117" s="9">
        <f t="shared" si="1"/>
        <v>3.272667404078327</v>
      </c>
      <c r="AA117" s="35"/>
      <c r="AC117" s="3">
        <v>80.537658852491347</v>
      </c>
      <c r="AD117" s="36">
        <v>77.344034765580119</v>
      </c>
      <c r="AE117" s="3">
        <v>80.537658852491347</v>
      </c>
      <c r="AF117" s="36">
        <v>77.344034765580119</v>
      </c>
      <c r="AG117" s="69"/>
      <c r="AH117" s="69"/>
    </row>
    <row r="118" spans="1:34" x14ac:dyDescent="0.25">
      <c r="A118" s="33">
        <v>243</v>
      </c>
      <c r="B118" s="39"/>
      <c r="C118" s="25"/>
      <c r="E118" s="22"/>
      <c r="F118" s="22"/>
      <c r="G118" s="22"/>
      <c r="H118" s="22"/>
      <c r="I118" s="22"/>
      <c r="J118" s="22"/>
      <c r="K118" s="22"/>
      <c r="L118" s="22"/>
      <c r="M118" s="37"/>
      <c r="N118" s="4">
        <v>1050</v>
      </c>
      <c r="O118" s="5">
        <v>0.72</v>
      </c>
      <c r="P118" s="34"/>
      <c r="Q118" s="34"/>
      <c r="R118" s="22"/>
      <c r="S118" s="22"/>
      <c r="T118" s="31">
        <v>4.8522191047668457</v>
      </c>
      <c r="U118" s="9">
        <v>0.96492000000000011</v>
      </c>
      <c r="V118" s="9">
        <v>0.47053448024517386</v>
      </c>
      <c r="W118" s="9">
        <v>2.2030439697782103</v>
      </c>
      <c r="X118" s="9">
        <v>0</v>
      </c>
      <c r="Y118" s="14">
        <v>0</v>
      </c>
      <c r="Z118" s="9">
        <f t="shared" si="1"/>
        <v>2.2030439697782103</v>
      </c>
      <c r="AA118" s="35"/>
      <c r="AC118" s="3">
        <v>82.740702822269554</v>
      </c>
      <c r="AD118" s="26">
        <v>80.566022559709694</v>
      </c>
      <c r="AE118" s="3">
        <v>82.740702822269554</v>
      </c>
      <c r="AF118" s="26">
        <v>80.566022559709694</v>
      </c>
      <c r="AG118" s="69"/>
      <c r="AH118" s="69"/>
    </row>
    <row r="119" spans="1:34" x14ac:dyDescent="0.25">
      <c r="A119" s="33">
        <v>244</v>
      </c>
      <c r="B119" s="39"/>
      <c r="C119" s="21">
        <v>15.1</v>
      </c>
      <c r="E119" s="26">
        <v>10.262499999999999</v>
      </c>
      <c r="F119" s="26">
        <v>11.29055445857021</v>
      </c>
      <c r="G119" s="26">
        <v>11.984977282471551</v>
      </c>
      <c r="H119" s="26">
        <v>12.852214962924478</v>
      </c>
      <c r="I119" s="26">
        <v>15.469948438322483</v>
      </c>
      <c r="J119" s="26">
        <v>20.592151138590971</v>
      </c>
      <c r="K119" s="26">
        <v>20.524619562943748</v>
      </c>
      <c r="L119" s="22"/>
      <c r="M119" s="25"/>
      <c r="N119" s="4">
        <v>1050</v>
      </c>
      <c r="O119" s="5">
        <v>0.7</v>
      </c>
      <c r="P119" s="34"/>
      <c r="Q119" s="34"/>
      <c r="R119" s="22"/>
      <c r="S119" s="22"/>
      <c r="T119" s="31">
        <v>5.105750560760498</v>
      </c>
      <c r="U119" s="9">
        <v>0.94270000000000009</v>
      </c>
      <c r="V119" s="9">
        <v>0.42261844727524395</v>
      </c>
      <c r="W119" s="9">
        <v>2.0341433295237503</v>
      </c>
      <c r="X119" s="9">
        <v>0</v>
      </c>
      <c r="Y119" s="14">
        <v>0</v>
      </c>
      <c r="Z119" s="9">
        <f t="shared" si="1"/>
        <v>2.0341433295237503</v>
      </c>
      <c r="AA119" s="35"/>
      <c r="AC119" s="3">
        <v>69.674846151793304</v>
      </c>
      <c r="AD119" s="36" t="s">
        <v>120</v>
      </c>
      <c r="AE119" s="3">
        <v>69.674846151793304</v>
      </c>
      <c r="AF119" s="36" t="s">
        <v>120</v>
      </c>
      <c r="AG119" s="69"/>
      <c r="AH119" s="69"/>
    </row>
    <row r="120" spans="1:34" x14ac:dyDescent="0.25">
      <c r="A120" s="33">
        <v>245</v>
      </c>
      <c r="B120" s="39"/>
      <c r="C120" s="22"/>
      <c r="E120" s="22"/>
      <c r="F120" s="22"/>
      <c r="G120" s="22"/>
      <c r="H120" s="22"/>
      <c r="I120" s="22"/>
      <c r="J120" s="22"/>
      <c r="K120" s="22"/>
      <c r="L120" s="22"/>
      <c r="M120" s="25"/>
      <c r="N120" s="4">
        <v>1050</v>
      </c>
      <c r="O120" s="45">
        <v>0.71</v>
      </c>
      <c r="P120" s="31">
        <v>3.3130001946677194</v>
      </c>
      <c r="Q120" s="34"/>
      <c r="R120" s="22"/>
      <c r="S120" s="22"/>
      <c r="T120" s="31">
        <v>5.3507633209228516</v>
      </c>
      <c r="U120" s="9">
        <v>0.95381000000000005</v>
      </c>
      <c r="V120" s="9">
        <v>0.70679980161559686</v>
      </c>
      <c r="W120" s="9">
        <v>3.6072316403429436</v>
      </c>
      <c r="X120" s="9">
        <v>0</v>
      </c>
      <c r="Y120" s="14">
        <v>0</v>
      </c>
      <c r="Z120" s="9">
        <f t="shared" si="1"/>
        <v>3.6072316403429436</v>
      </c>
      <c r="AA120" s="35"/>
      <c r="AC120" s="3">
        <v>73.282077792136249</v>
      </c>
      <c r="AD120" s="36" t="s">
        <v>120</v>
      </c>
      <c r="AE120" s="3">
        <v>73.282077792136249</v>
      </c>
      <c r="AF120" s="36" t="s">
        <v>120</v>
      </c>
      <c r="AG120" s="69"/>
      <c r="AH120" s="69"/>
    </row>
    <row r="121" spans="1:34" x14ac:dyDescent="0.25">
      <c r="A121" s="33">
        <v>246</v>
      </c>
      <c r="B121" s="39"/>
      <c r="C121" s="22"/>
      <c r="E121" s="26">
        <v>17.516666666666673</v>
      </c>
      <c r="F121" s="26">
        <v>11.604493959541054</v>
      </c>
      <c r="G121" s="26">
        <v>11.847358467738356</v>
      </c>
      <c r="H121" s="26">
        <v>13.184209894458444</v>
      </c>
      <c r="I121" s="26">
        <v>15.487656397880313</v>
      </c>
      <c r="J121" s="26">
        <v>20.633384484162747</v>
      </c>
      <c r="K121" s="26">
        <v>20.451664237608423</v>
      </c>
      <c r="L121" s="22"/>
      <c r="M121" s="25"/>
      <c r="N121" s="4">
        <v>1050</v>
      </c>
      <c r="O121" s="5">
        <v>0.67</v>
      </c>
      <c r="P121" s="34"/>
      <c r="Q121" s="34"/>
      <c r="R121" s="22"/>
      <c r="S121" s="22"/>
      <c r="T121" s="31">
        <v>4.5245542526245117</v>
      </c>
      <c r="U121" s="9">
        <v>0.90937000000000023</v>
      </c>
      <c r="V121" s="9">
        <v>0.6283427973161102</v>
      </c>
      <c r="W121" s="9">
        <v>2.5853126071116632</v>
      </c>
      <c r="X121" s="9">
        <v>0</v>
      </c>
      <c r="Y121" s="14">
        <v>0</v>
      </c>
      <c r="Z121" s="9">
        <f t="shared" si="1"/>
        <v>2.5853126071116632</v>
      </c>
      <c r="AA121" s="35"/>
      <c r="AC121" s="3">
        <v>75.86739039924791</v>
      </c>
      <c r="AD121" s="26">
        <v>68.159825706394827</v>
      </c>
      <c r="AE121" s="3">
        <v>75.86739039924791</v>
      </c>
      <c r="AF121" s="26">
        <v>68.159825706394827</v>
      </c>
      <c r="AG121" s="69"/>
      <c r="AH121" s="69"/>
    </row>
    <row r="122" spans="1:34" x14ac:dyDescent="0.25">
      <c r="A122" s="33">
        <v>247</v>
      </c>
      <c r="B122" s="39"/>
      <c r="C122" s="22"/>
      <c r="E122" s="22"/>
      <c r="F122" s="22"/>
      <c r="G122" s="22"/>
      <c r="H122" s="22"/>
      <c r="I122" s="22"/>
      <c r="J122" s="22"/>
      <c r="K122" s="22"/>
      <c r="L122" s="22"/>
      <c r="M122" s="25"/>
      <c r="N122" s="4">
        <v>1050</v>
      </c>
      <c r="O122" s="5">
        <v>0.62</v>
      </c>
      <c r="P122" s="34"/>
      <c r="Q122" s="34"/>
      <c r="R122" s="22"/>
      <c r="S122" s="22"/>
      <c r="T122" s="31">
        <v>6.3766746520996094</v>
      </c>
      <c r="U122" s="9">
        <v>0.85382000000000002</v>
      </c>
      <c r="V122" s="9">
        <v>0.57211245156753709</v>
      </c>
      <c r="W122" s="9">
        <v>3.1148847512300817</v>
      </c>
      <c r="X122" s="9">
        <v>0</v>
      </c>
      <c r="Y122" s="14">
        <v>0</v>
      </c>
      <c r="Z122" s="9">
        <f t="shared" si="1"/>
        <v>3.1148847512300817</v>
      </c>
      <c r="AA122" s="35"/>
      <c r="AC122" s="3">
        <v>78.982275150477989</v>
      </c>
      <c r="AD122" s="36" t="s">
        <v>120</v>
      </c>
      <c r="AE122" s="3">
        <v>78.982275150477989</v>
      </c>
      <c r="AF122" s="36" t="s">
        <v>120</v>
      </c>
      <c r="AG122" s="69"/>
      <c r="AH122" s="69"/>
    </row>
    <row r="123" spans="1:34" x14ac:dyDescent="0.25">
      <c r="A123" s="33">
        <v>248</v>
      </c>
      <c r="B123" s="39"/>
      <c r="C123" s="22"/>
      <c r="E123" s="22"/>
      <c r="F123" s="22"/>
      <c r="G123" s="22"/>
      <c r="H123" s="22"/>
      <c r="I123" s="22"/>
      <c r="J123" s="22"/>
      <c r="K123" s="22"/>
      <c r="L123" s="22"/>
      <c r="M123" s="25"/>
      <c r="N123" s="4">
        <v>1050</v>
      </c>
      <c r="O123" s="5">
        <v>0.56999999999999995</v>
      </c>
      <c r="P123" s="34"/>
      <c r="Q123" s="34"/>
      <c r="R123" s="22"/>
      <c r="S123" s="22"/>
      <c r="T123" s="31">
        <v>8.1897392272949219</v>
      </c>
      <c r="U123" s="9">
        <v>0.79827000000000004</v>
      </c>
      <c r="V123" s="9">
        <v>0.504363953360078</v>
      </c>
      <c r="W123" s="9">
        <v>3.2973414489244184</v>
      </c>
      <c r="X123" s="9">
        <v>0</v>
      </c>
      <c r="Y123" s="14">
        <v>0</v>
      </c>
      <c r="Z123" s="9">
        <f t="shared" si="1"/>
        <v>3.2973414489244184</v>
      </c>
      <c r="AA123" s="35"/>
      <c r="AC123" s="3">
        <v>82.279616599402402</v>
      </c>
      <c r="AD123" s="36" t="s">
        <v>120</v>
      </c>
      <c r="AE123" s="3">
        <v>82.279616599402402</v>
      </c>
      <c r="AF123" s="36" t="s">
        <v>120</v>
      </c>
      <c r="AG123" s="69"/>
      <c r="AH123" s="69"/>
    </row>
    <row r="124" spans="1:34" x14ac:dyDescent="0.25">
      <c r="A124" s="33">
        <v>249</v>
      </c>
      <c r="B124" s="39"/>
      <c r="C124" s="22"/>
      <c r="E124" s="22"/>
      <c r="F124" s="22"/>
      <c r="G124" s="22"/>
      <c r="H124" s="22"/>
      <c r="I124" s="22"/>
      <c r="J124" s="22"/>
      <c r="K124" s="22"/>
      <c r="L124" s="22"/>
      <c r="M124" s="37"/>
      <c r="N124" s="4">
        <v>1050</v>
      </c>
      <c r="O124" s="5">
        <v>0.53</v>
      </c>
      <c r="P124" s="34"/>
      <c r="Q124" s="34"/>
      <c r="R124" s="22"/>
      <c r="S124" s="22"/>
      <c r="T124" s="31">
        <v>10.186124801635742</v>
      </c>
      <c r="U124" s="9">
        <v>0.75383000000000011</v>
      </c>
      <c r="V124" s="9">
        <v>0.432647036336545</v>
      </c>
      <c r="W124" s="9">
        <v>3.3221263277749182</v>
      </c>
      <c r="X124" s="9">
        <v>0</v>
      </c>
      <c r="Y124" s="14">
        <v>0</v>
      </c>
      <c r="Z124" s="9">
        <f t="shared" si="1"/>
        <v>3.3221263277749182</v>
      </c>
      <c r="AA124" s="35"/>
      <c r="AC124" s="3">
        <v>85.601742927177327</v>
      </c>
      <c r="AD124" s="36" t="s">
        <v>120</v>
      </c>
      <c r="AE124" s="3">
        <v>85.601742927177327</v>
      </c>
      <c r="AF124" s="36" t="s">
        <v>120</v>
      </c>
      <c r="AG124" s="69"/>
      <c r="AH124" s="69"/>
    </row>
    <row r="125" spans="1:34" x14ac:dyDescent="0.25">
      <c r="A125" s="33">
        <v>250</v>
      </c>
      <c r="B125" s="39"/>
      <c r="C125" s="22"/>
      <c r="E125" s="22"/>
      <c r="F125" s="22"/>
      <c r="G125" s="22"/>
      <c r="H125" s="22"/>
      <c r="I125" s="22"/>
      <c r="J125" s="22"/>
      <c r="K125" s="22"/>
      <c r="L125" s="22"/>
      <c r="M125" s="25"/>
      <c r="N125" s="4">
        <v>1050</v>
      </c>
      <c r="O125" s="45">
        <v>0.5</v>
      </c>
      <c r="P125" s="34"/>
      <c r="Q125" s="34"/>
      <c r="R125" s="22"/>
      <c r="S125" s="22"/>
      <c r="T125" s="31">
        <v>5.652435302734375</v>
      </c>
      <c r="U125" s="9">
        <v>0.72050000000000014</v>
      </c>
      <c r="V125" s="9">
        <v>0.36039105014850659</v>
      </c>
      <c r="W125" s="9">
        <v>1.4677212516945568</v>
      </c>
      <c r="X125" s="9">
        <v>0</v>
      </c>
      <c r="Y125" s="14">
        <v>0</v>
      </c>
      <c r="Z125" s="9">
        <f t="shared" si="1"/>
        <v>1.4677212516945568</v>
      </c>
      <c r="AA125" s="35"/>
      <c r="AC125" s="3">
        <v>87.069464178871883</v>
      </c>
      <c r="AD125" s="36" t="s">
        <v>120</v>
      </c>
      <c r="AE125" s="3">
        <v>87.069464178871883</v>
      </c>
      <c r="AF125" s="36" t="s">
        <v>120</v>
      </c>
      <c r="AG125" s="69"/>
      <c r="AH125" s="69"/>
    </row>
    <row r="126" spans="1:34" x14ac:dyDescent="0.25">
      <c r="A126" s="33">
        <v>251</v>
      </c>
      <c r="B126" s="39"/>
      <c r="C126" s="22"/>
      <c r="E126" s="26">
        <v>9.1875</v>
      </c>
      <c r="F126" s="26">
        <v>10.854036650410141</v>
      </c>
      <c r="G126" s="26">
        <v>11.431121387544053</v>
      </c>
      <c r="H126" s="26">
        <v>12.409450960280942</v>
      </c>
      <c r="I126" s="26">
        <v>15.15410458809934</v>
      </c>
      <c r="J126" s="26">
        <v>20.503161260671597</v>
      </c>
      <c r="K126" s="26">
        <v>20.453875632734249</v>
      </c>
      <c r="L126" s="22"/>
      <c r="M126" s="25"/>
      <c r="N126" s="4">
        <v>1050</v>
      </c>
      <c r="O126" s="5">
        <v>0.42</v>
      </c>
      <c r="P126" s="34"/>
      <c r="Q126" s="34"/>
      <c r="R126" s="22"/>
      <c r="S126" s="22"/>
      <c r="T126" s="31">
        <v>5.3752942085266113</v>
      </c>
      <c r="U126" s="9">
        <v>0.63161999999999996</v>
      </c>
      <c r="V126" s="9">
        <v>0.32846822842927265</v>
      </c>
      <c r="W126" s="9">
        <v>1.1151967142082018</v>
      </c>
      <c r="X126" s="9">
        <v>0</v>
      </c>
      <c r="Y126" s="14">
        <v>0</v>
      </c>
      <c r="Z126" s="9">
        <f t="shared" si="1"/>
        <v>1.1151967142082018</v>
      </c>
      <c r="AA126" s="35"/>
      <c r="AC126" s="3">
        <v>88.184660893080078</v>
      </c>
      <c r="AD126" s="26">
        <v>86.477935676902973</v>
      </c>
      <c r="AE126" s="3">
        <v>88.184660893080078</v>
      </c>
      <c r="AF126" s="26">
        <v>86.477935676902973</v>
      </c>
      <c r="AG126" s="69"/>
      <c r="AH126" s="69"/>
    </row>
    <row r="127" spans="1:34" x14ac:dyDescent="0.25">
      <c r="A127" s="33">
        <v>252</v>
      </c>
      <c r="B127" s="39"/>
      <c r="C127" s="22"/>
      <c r="E127" s="22"/>
      <c r="F127" s="22"/>
      <c r="G127" s="22"/>
      <c r="H127" s="22"/>
      <c r="I127" s="22"/>
      <c r="J127" s="22"/>
      <c r="K127" s="22"/>
      <c r="L127" s="22"/>
      <c r="M127" s="37"/>
      <c r="N127" s="4">
        <v>1050</v>
      </c>
      <c r="O127" s="5">
        <v>0.36</v>
      </c>
      <c r="P127" s="34"/>
      <c r="Q127" s="34"/>
      <c r="R127" s="22"/>
      <c r="S127" s="22"/>
      <c r="T127" s="31">
        <v>5.4157209396362305</v>
      </c>
      <c r="U127" s="9">
        <v>0.56496000000000002</v>
      </c>
      <c r="V127" s="9">
        <v>0.30421278765777637</v>
      </c>
      <c r="W127" s="9">
        <v>0.93078943252361235</v>
      </c>
      <c r="X127" s="9">
        <v>0</v>
      </c>
      <c r="Y127" s="14">
        <v>0</v>
      </c>
      <c r="Z127" s="9">
        <f t="shared" si="1"/>
        <v>0.93078943252361235</v>
      </c>
      <c r="AA127" s="35"/>
      <c r="AC127" s="3">
        <v>89.115450325603689</v>
      </c>
      <c r="AD127" s="36" t="s">
        <v>120</v>
      </c>
      <c r="AE127" s="3">
        <v>89.115450325603689</v>
      </c>
      <c r="AF127" s="36" t="s">
        <v>120</v>
      </c>
      <c r="AG127" s="69"/>
      <c r="AH127" s="69"/>
    </row>
    <row r="128" spans="1:34" x14ac:dyDescent="0.25">
      <c r="A128" s="33">
        <v>253</v>
      </c>
      <c r="B128" s="39"/>
      <c r="C128" s="22"/>
      <c r="E128" s="22"/>
      <c r="F128" s="22"/>
      <c r="G128" s="22"/>
      <c r="H128" s="22"/>
      <c r="I128" s="22"/>
      <c r="J128" s="22"/>
      <c r="K128" s="22"/>
      <c r="L128" s="22"/>
      <c r="M128" s="25"/>
      <c r="N128" s="4">
        <v>1050</v>
      </c>
      <c r="O128" s="5">
        <v>0.28000000000000003</v>
      </c>
      <c r="P128" s="34"/>
      <c r="Q128" s="34"/>
      <c r="R128" s="22"/>
      <c r="S128" s="22"/>
      <c r="T128" s="31">
        <v>6.8675689697265625</v>
      </c>
      <c r="U128" s="9">
        <v>0.47608000000000011</v>
      </c>
      <c r="V128" s="9">
        <v>0.28396819075063712</v>
      </c>
      <c r="W128" s="9">
        <v>0.92843747404052646</v>
      </c>
      <c r="X128" s="9">
        <v>0</v>
      </c>
      <c r="Y128" s="14">
        <v>0</v>
      </c>
      <c r="Z128" s="9">
        <f t="shared" si="1"/>
        <v>0.92843747404052646</v>
      </c>
      <c r="AA128" s="35"/>
      <c r="AC128" s="3">
        <v>90.04388779964421</v>
      </c>
      <c r="AD128" s="36" t="s">
        <v>120</v>
      </c>
      <c r="AE128" s="3">
        <v>90.04388779964421</v>
      </c>
      <c r="AF128" s="36" t="s">
        <v>120</v>
      </c>
      <c r="AG128" s="69"/>
      <c r="AH128" s="69"/>
    </row>
    <row r="129" spans="1:34" x14ac:dyDescent="0.25">
      <c r="A129" s="33">
        <v>254</v>
      </c>
      <c r="B129" s="39"/>
      <c r="C129" s="22"/>
      <c r="E129" s="22"/>
      <c r="F129" s="22"/>
      <c r="G129" s="22"/>
      <c r="H129" s="22"/>
      <c r="I129" s="22"/>
      <c r="J129" s="22"/>
      <c r="K129" s="22"/>
      <c r="L129" s="22"/>
      <c r="M129" s="25"/>
      <c r="N129" s="4">
        <v>1050</v>
      </c>
      <c r="O129" s="5">
        <v>0.2</v>
      </c>
      <c r="P129" s="34"/>
      <c r="Q129" s="34"/>
      <c r="R129" s="22"/>
      <c r="S129" s="22"/>
      <c r="T129" s="31">
        <v>5.1884040832519531</v>
      </c>
      <c r="U129" s="9">
        <v>0.38719999999999999</v>
      </c>
      <c r="V129" s="9">
        <v>0.26377474875541324</v>
      </c>
      <c r="W129" s="9">
        <v>0.52991029761172037</v>
      </c>
      <c r="X129" s="9">
        <v>0</v>
      </c>
      <c r="Y129" s="14">
        <v>0</v>
      </c>
      <c r="Z129" s="9">
        <f t="shared" si="1"/>
        <v>0.52991029761172037</v>
      </c>
      <c r="AA129" s="35"/>
      <c r="AC129" s="3">
        <v>90.573798097255931</v>
      </c>
      <c r="AD129" s="36" t="s">
        <v>120</v>
      </c>
      <c r="AE129" s="3">
        <v>90.573798097255931</v>
      </c>
      <c r="AF129" s="36" t="s">
        <v>120</v>
      </c>
      <c r="AG129" s="69"/>
      <c r="AH129" s="69"/>
    </row>
    <row r="130" spans="1:34" x14ac:dyDescent="0.25">
      <c r="A130" s="33">
        <v>255</v>
      </c>
      <c r="B130" s="24"/>
      <c r="C130" s="22"/>
      <c r="E130" s="22"/>
      <c r="F130" s="22"/>
      <c r="G130" s="22"/>
      <c r="H130" s="22"/>
      <c r="I130" s="22"/>
      <c r="J130" s="22"/>
      <c r="K130" s="22"/>
      <c r="L130" s="22"/>
      <c r="M130" s="25"/>
      <c r="N130" s="4">
        <v>1050</v>
      </c>
      <c r="O130" s="5">
        <v>0.12</v>
      </c>
      <c r="P130" s="34"/>
      <c r="Q130" s="34"/>
      <c r="R130" s="22"/>
      <c r="S130" s="22"/>
      <c r="T130" s="31">
        <v>5.2645106315612793</v>
      </c>
      <c r="U130" s="9">
        <v>0.29832000000000003</v>
      </c>
      <c r="V130" s="9">
        <v>0.2522492414846596</v>
      </c>
      <c r="W130" s="9">
        <v>0.396159656472931</v>
      </c>
      <c r="X130" s="9">
        <v>0</v>
      </c>
      <c r="Y130" s="14">
        <v>0</v>
      </c>
      <c r="Z130" s="9">
        <f t="shared" si="1"/>
        <v>0.396159656472931</v>
      </c>
      <c r="AA130" s="35"/>
      <c r="AC130" s="3">
        <v>90.969957753728863</v>
      </c>
      <c r="AD130" s="36" t="s">
        <v>120</v>
      </c>
      <c r="AE130" s="3">
        <v>90.969957753728863</v>
      </c>
      <c r="AF130" s="36" t="s">
        <v>120</v>
      </c>
      <c r="AG130" s="69"/>
      <c r="AH130" s="69"/>
    </row>
    <row r="131" spans="1:34" x14ac:dyDescent="0.25">
      <c r="A131" s="33">
        <v>256</v>
      </c>
      <c r="B131" s="39"/>
      <c r="C131" s="22"/>
      <c r="E131" s="22"/>
      <c r="F131" s="22"/>
      <c r="G131" s="22"/>
      <c r="H131" s="22"/>
      <c r="I131" s="22"/>
      <c r="J131" s="22"/>
      <c r="K131" s="22"/>
      <c r="L131" s="22"/>
      <c r="M131" s="27" t="s">
        <v>112</v>
      </c>
      <c r="N131" s="4">
        <v>1050</v>
      </c>
      <c r="O131" s="5">
        <v>0.08</v>
      </c>
      <c r="P131" s="34"/>
      <c r="Q131" s="34"/>
      <c r="R131" s="22"/>
      <c r="S131" s="22"/>
      <c r="T131" s="31">
        <v>5.164604663848877</v>
      </c>
      <c r="U131" s="9">
        <v>0.25388000000000005</v>
      </c>
      <c r="V131" s="9">
        <v>0.24363280013291294</v>
      </c>
      <c r="W131" s="9">
        <v>0.31944885029008296</v>
      </c>
      <c r="X131" s="9">
        <v>0</v>
      </c>
      <c r="Y131" s="14">
        <v>0</v>
      </c>
      <c r="Z131" s="9">
        <f t="shared" si="1"/>
        <v>0.31944885029008296</v>
      </c>
      <c r="AA131" s="35"/>
      <c r="AC131" s="3">
        <v>91.28940660401895</v>
      </c>
      <c r="AD131" s="36" t="s">
        <v>120</v>
      </c>
      <c r="AE131" s="3">
        <v>91.28940660401895</v>
      </c>
      <c r="AF131" s="36" t="s">
        <v>120</v>
      </c>
      <c r="AG131" s="69"/>
      <c r="AH131" s="69"/>
    </row>
    <row r="132" spans="1:34" x14ac:dyDescent="0.25">
      <c r="A132" s="33">
        <v>257</v>
      </c>
      <c r="B132" s="39"/>
      <c r="C132" s="22"/>
      <c r="E132" s="22"/>
      <c r="F132" s="22"/>
      <c r="G132" s="22"/>
      <c r="H132" s="22"/>
      <c r="I132" s="22"/>
      <c r="J132" s="22"/>
      <c r="K132" s="22"/>
      <c r="L132" s="22"/>
      <c r="M132" s="25"/>
      <c r="N132" s="4">
        <v>1050</v>
      </c>
      <c r="O132" s="45">
        <v>0.05</v>
      </c>
      <c r="P132" s="31">
        <v>1.8746107452992682</v>
      </c>
      <c r="Q132" s="34"/>
      <c r="R132" s="22"/>
      <c r="S132" s="22"/>
      <c r="T132" s="43">
        <v>5.7664284706115723</v>
      </c>
      <c r="U132" s="9">
        <v>0.22055000000000002</v>
      </c>
      <c r="V132" s="9">
        <v>0.23668481277873996</v>
      </c>
      <c r="W132" s="9">
        <v>0.30101238377674588</v>
      </c>
      <c r="X132" s="9">
        <v>0</v>
      </c>
      <c r="Y132" s="14">
        <v>0</v>
      </c>
      <c r="Z132" s="9">
        <f t="shared" si="1"/>
        <v>0.30101238377674588</v>
      </c>
      <c r="AA132" s="35"/>
      <c r="AC132" s="3">
        <v>91.590418987795701</v>
      </c>
      <c r="AD132" s="36" t="s">
        <v>120</v>
      </c>
      <c r="AE132" s="3">
        <v>91.590418987795701</v>
      </c>
      <c r="AF132" s="36" t="s">
        <v>120</v>
      </c>
      <c r="AG132" s="69"/>
      <c r="AH132" s="69"/>
    </row>
    <row r="133" spans="1:34" x14ac:dyDescent="0.25">
      <c r="A133" s="33">
        <v>258</v>
      </c>
      <c r="B133" s="39"/>
      <c r="C133" s="22"/>
      <c r="E133" s="22"/>
      <c r="F133" s="22"/>
      <c r="G133" s="22"/>
      <c r="H133" s="22"/>
      <c r="I133" s="22"/>
      <c r="J133" s="22"/>
      <c r="K133" s="22"/>
      <c r="L133" s="22"/>
      <c r="M133" s="37"/>
      <c r="N133" s="4">
        <v>1050</v>
      </c>
      <c r="O133" s="5">
        <v>0.05</v>
      </c>
      <c r="P133" s="34"/>
      <c r="Q133" s="34"/>
      <c r="R133" s="22"/>
      <c r="S133" s="22"/>
      <c r="T133" s="31">
        <v>5.2329010963439941</v>
      </c>
      <c r="U133" s="9">
        <v>0.22055000000000002</v>
      </c>
      <c r="V133" s="9">
        <v>0.23013781712033918</v>
      </c>
      <c r="W133" s="9">
        <v>0.26560581445376763</v>
      </c>
      <c r="X133" s="9">
        <v>0</v>
      </c>
      <c r="Y133" s="14">
        <v>0</v>
      </c>
      <c r="Z133" s="9">
        <f t="shared" si="1"/>
        <v>0.26560581445376763</v>
      </c>
      <c r="AA133" s="35"/>
      <c r="AC133" s="3">
        <v>91.856024802249465</v>
      </c>
      <c r="AD133" s="36" t="s">
        <v>120</v>
      </c>
      <c r="AE133" s="3">
        <v>91.856024802249465</v>
      </c>
      <c r="AF133" s="36" t="s">
        <v>120</v>
      </c>
      <c r="AG133" s="69"/>
      <c r="AH133" s="69"/>
    </row>
    <row r="134" spans="1:34" x14ac:dyDescent="0.25">
      <c r="A134" s="33">
        <v>259</v>
      </c>
      <c r="B134" s="39"/>
      <c r="C134" s="22"/>
      <c r="E134" s="22"/>
      <c r="F134" s="22"/>
      <c r="G134" s="22"/>
      <c r="H134" s="22"/>
      <c r="I134" s="22"/>
      <c r="J134" s="22"/>
      <c r="K134" s="22"/>
      <c r="L134" s="22"/>
      <c r="M134" s="25"/>
      <c r="N134" s="4">
        <v>1050</v>
      </c>
      <c r="O134" s="5">
        <v>0.05</v>
      </c>
      <c r="P134" s="34"/>
      <c r="Q134" s="34"/>
      <c r="R134" s="22"/>
      <c r="S134" s="22"/>
      <c r="T134" s="31">
        <v>4.7853317260742187</v>
      </c>
      <c r="U134" s="9">
        <v>0.22055000000000002</v>
      </c>
      <c r="V134" s="9">
        <v>0.22436091155832585</v>
      </c>
      <c r="W134" s="9">
        <v>0.23679160816111156</v>
      </c>
      <c r="X134" s="9">
        <v>0</v>
      </c>
      <c r="Y134" s="14">
        <v>0</v>
      </c>
      <c r="Z134" s="9">
        <f t="shared" ref="Z134:Z172" si="2">W134+X134</f>
        <v>0.23679160816111156</v>
      </c>
      <c r="AA134" s="35"/>
      <c r="AC134" s="3">
        <v>92.092816410410578</v>
      </c>
      <c r="AD134" s="36" t="s">
        <v>120</v>
      </c>
      <c r="AE134" s="3">
        <v>92.092816410410578</v>
      </c>
      <c r="AF134" s="36" t="s">
        <v>120</v>
      </c>
      <c r="AG134" s="69"/>
      <c r="AH134" s="69"/>
    </row>
    <row r="135" spans="1:34" x14ac:dyDescent="0.25">
      <c r="A135" s="33">
        <v>260</v>
      </c>
      <c r="B135" s="39"/>
      <c r="C135" s="22"/>
      <c r="E135" s="22"/>
      <c r="F135" s="22"/>
      <c r="G135" s="22"/>
      <c r="H135" s="22"/>
      <c r="I135" s="22"/>
      <c r="J135" s="22"/>
      <c r="K135" s="22"/>
      <c r="L135" s="22"/>
      <c r="M135" s="25"/>
      <c r="N135" s="4">
        <v>1050</v>
      </c>
      <c r="O135" s="5">
        <v>0.05</v>
      </c>
      <c r="P135" s="34"/>
      <c r="Q135" s="34"/>
      <c r="R135" s="22"/>
      <c r="S135" s="22"/>
      <c r="T135" s="31">
        <v>4.9634637832641602</v>
      </c>
      <c r="U135" s="9">
        <v>0.22055000000000002</v>
      </c>
      <c r="V135" s="9">
        <v>0.21921071271558878</v>
      </c>
      <c r="W135" s="9">
        <v>0.23996819980122389</v>
      </c>
      <c r="X135" s="9">
        <v>0</v>
      </c>
      <c r="Y135" s="14">
        <v>0</v>
      </c>
      <c r="Z135" s="9">
        <f t="shared" si="2"/>
        <v>0.23996819980122389</v>
      </c>
      <c r="AA135" s="35"/>
      <c r="AC135" s="3">
        <v>92.332784610211803</v>
      </c>
      <c r="AD135" s="36" t="s">
        <v>120</v>
      </c>
      <c r="AE135" s="3">
        <v>92.332784610211803</v>
      </c>
      <c r="AF135" s="36" t="s">
        <v>120</v>
      </c>
      <c r="AG135" s="69"/>
      <c r="AH135" s="69"/>
    </row>
    <row r="136" spans="1:34" x14ac:dyDescent="0.25">
      <c r="A136" s="33">
        <v>261</v>
      </c>
      <c r="B136" s="39"/>
      <c r="C136" s="22"/>
      <c r="E136" s="22"/>
      <c r="F136" s="22"/>
      <c r="G136" s="22"/>
      <c r="H136" s="22"/>
      <c r="I136" s="22"/>
      <c r="J136" s="22"/>
      <c r="K136" s="22"/>
      <c r="L136" s="22"/>
      <c r="M136" s="25"/>
      <c r="N136" s="4">
        <v>1050</v>
      </c>
      <c r="O136" s="5">
        <v>0.05</v>
      </c>
      <c r="P136" s="34"/>
      <c r="Q136" s="34"/>
      <c r="R136" s="22"/>
      <c r="S136" s="22"/>
      <c r="T136" s="31">
        <v>1.6360068321228027</v>
      </c>
      <c r="U136" s="9">
        <v>0.22055000000000002</v>
      </c>
      <c r="V136" s="9">
        <v>0.21399142325466719</v>
      </c>
      <c r="W136" s="9">
        <v>7.7212664988023122E-2</v>
      </c>
      <c r="X136" s="9">
        <v>0</v>
      </c>
      <c r="Y136" s="14">
        <v>0</v>
      </c>
      <c r="Z136" s="9">
        <f t="shared" si="2"/>
        <v>7.7212664988023122E-2</v>
      </c>
      <c r="AA136" s="35"/>
      <c r="AC136" s="3">
        <v>92.409997275199828</v>
      </c>
      <c r="AD136" s="36" t="s">
        <v>120</v>
      </c>
      <c r="AE136" s="3">
        <v>92.409997275199828</v>
      </c>
      <c r="AF136" s="36" t="s">
        <v>120</v>
      </c>
      <c r="AG136" s="69"/>
      <c r="AH136" s="69"/>
    </row>
    <row r="137" spans="1:34" x14ac:dyDescent="0.25">
      <c r="A137" s="33">
        <v>262</v>
      </c>
      <c r="B137" s="39"/>
      <c r="C137" s="22"/>
      <c r="E137" s="22"/>
      <c r="F137" s="22"/>
      <c r="G137" s="22"/>
      <c r="H137" s="22"/>
      <c r="I137" s="22"/>
      <c r="J137" s="22"/>
      <c r="K137" s="22"/>
      <c r="L137" s="22"/>
      <c r="M137" s="25"/>
      <c r="N137" s="4">
        <v>1050</v>
      </c>
      <c r="O137" s="5">
        <v>0.05</v>
      </c>
      <c r="P137" s="34"/>
      <c r="Q137" s="34"/>
      <c r="R137" s="22"/>
      <c r="S137" s="22"/>
      <c r="T137" s="31">
        <v>5.4031267166137695</v>
      </c>
      <c r="U137" s="9">
        <v>0.22055000000000002</v>
      </c>
      <c r="V137" s="9">
        <v>0.21231205386757557</v>
      </c>
      <c r="W137" s="9">
        <v>0.25300369662420974</v>
      </c>
      <c r="X137" s="9">
        <v>0</v>
      </c>
      <c r="Y137" s="14">
        <v>0</v>
      </c>
      <c r="Z137" s="9">
        <f t="shared" si="2"/>
        <v>0.25300369662420974</v>
      </c>
      <c r="AA137" s="35"/>
      <c r="AC137" s="3">
        <v>92.663000971824033</v>
      </c>
      <c r="AD137" s="36" t="s">
        <v>120</v>
      </c>
      <c r="AE137" s="3">
        <v>92.663000971824033</v>
      </c>
      <c r="AF137" s="36" t="s">
        <v>120</v>
      </c>
      <c r="AG137" s="69"/>
      <c r="AH137" s="69"/>
    </row>
    <row r="138" spans="1:34" x14ac:dyDescent="0.25">
      <c r="A138" s="33">
        <v>263</v>
      </c>
      <c r="B138" s="39"/>
      <c r="C138" s="22"/>
      <c r="E138" s="26">
        <v>7.2624999999999993</v>
      </c>
      <c r="F138" s="26">
        <v>10.54080436626063</v>
      </c>
      <c r="G138" s="26">
        <v>10.976470044403023</v>
      </c>
      <c r="H138" s="26">
        <v>12.820151628835678</v>
      </c>
      <c r="I138" s="26">
        <v>14.852036585780944</v>
      </c>
      <c r="J138" s="26">
        <v>20.197855101368223</v>
      </c>
      <c r="K138" s="26">
        <v>20.044423377477596</v>
      </c>
      <c r="L138" s="22"/>
      <c r="M138" s="25"/>
      <c r="N138" s="4">
        <v>1050</v>
      </c>
      <c r="O138" s="5">
        <v>0.05</v>
      </c>
      <c r="P138" s="34"/>
      <c r="Q138" s="34"/>
      <c r="R138" s="22"/>
      <c r="S138" s="22"/>
      <c r="T138" s="31">
        <v>5.7426142692565918</v>
      </c>
      <c r="U138" s="9">
        <v>0.22055000000000002</v>
      </c>
      <c r="V138" s="9">
        <v>0.20680924337660744</v>
      </c>
      <c r="W138" s="9">
        <v>0.26193085078792216</v>
      </c>
      <c r="X138" s="9">
        <v>0</v>
      </c>
      <c r="Y138" s="14">
        <v>0</v>
      </c>
      <c r="Z138" s="9">
        <f t="shared" si="2"/>
        <v>0.26193085078792216</v>
      </c>
      <c r="AA138" s="35"/>
      <c r="AC138" s="3">
        <v>92.924931822611953</v>
      </c>
      <c r="AD138" s="26">
        <v>90.43698455311042</v>
      </c>
      <c r="AE138" s="3">
        <v>92.924931822611953</v>
      </c>
      <c r="AF138" s="26">
        <v>90.436984553110406</v>
      </c>
      <c r="AG138" s="69"/>
      <c r="AH138" s="69"/>
    </row>
    <row r="139" spans="1:34" x14ac:dyDescent="0.25">
      <c r="A139" s="33">
        <v>264</v>
      </c>
      <c r="B139" s="24"/>
      <c r="C139" s="22"/>
      <c r="E139" s="22"/>
      <c r="F139" s="22"/>
      <c r="G139" s="22"/>
      <c r="H139" s="22"/>
      <c r="I139" s="22"/>
      <c r="J139" s="22"/>
      <c r="K139" s="22"/>
      <c r="L139" s="22"/>
      <c r="M139" s="25"/>
      <c r="N139" s="4">
        <v>1050</v>
      </c>
      <c r="O139" s="5">
        <v>0.05</v>
      </c>
      <c r="P139" s="34"/>
      <c r="Q139" s="34"/>
      <c r="R139" s="22"/>
      <c r="S139" s="22"/>
      <c r="T139" s="31">
        <v>4.4856715202331543</v>
      </c>
      <c r="U139" s="9">
        <v>0.22055000000000002</v>
      </c>
      <c r="V139" s="9">
        <v>0.20111226798511797</v>
      </c>
      <c r="W139" s="9">
        <v>0.19896335399655388</v>
      </c>
      <c r="X139" s="9">
        <v>0</v>
      </c>
      <c r="Y139" s="14">
        <v>0</v>
      </c>
      <c r="Z139" s="9">
        <f t="shared" si="2"/>
        <v>0.19896335399655388</v>
      </c>
      <c r="AA139" s="35"/>
      <c r="AC139" s="3">
        <v>93.123895176608514</v>
      </c>
      <c r="AD139" s="36" t="s">
        <v>120</v>
      </c>
      <c r="AE139" s="3">
        <v>93.123895176608514</v>
      </c>
      <c r="AF139" s="36" t="s">
        <v>120</v>
      </c>
      <c r="AG139" s="69"/>
      <c r="AH139" s="69"/>
    </row>
    <row r="140" spans="1:34" x14ac:dyDescent="0.25">
      <c r="A140" s="33">
        <v>265</v>
      </c>
      <c r="B140" s="24"/>
      <c r="C140" s="22"/>
      <c r="E140" s="22"/>
      <c r="F140" s="22"/>
      <c r="G140" s="22"/>
      <c r="H140" s="22"/>
      <c r="I140" s="22"/>
      <c r="J140" s="22"/>
      <c r="K140" s="22"/>
      <c r="L140" s="22"/>
      <c r="M140" s="25"/>
      <c r="N140" s="4">
        <v>1050</v>
      </c>
      <c r="O140" s="5">
        <v>0.05</v>
      </c>
      <c r="P140" s="34"/>
      <c r="Q140" s="34"/>
      <c r="R140" s="22"/>
      <c r="S140" s="22"/>
      <c r="T140" s="31">
        <v>2.4171230792999268</v>
      </c>
      <c r="U140" s="9">
        <v>0.22055000000000002</v>
      </c>
      <c r="V140" s="9">
        <v>0.19678483069349331</v>
      </c>
      <c r="W140" s="9">
        <v>0.10490530353934065</v>
      </c>
      <c r="X140" s="9">
        <v>0</v>
      </c>
      <c r="Y140" s="14">
        <v>0</v>
      </c>
      <c r="Z140" s="9">
        <f t="shared" si="2"/>
        <v>0.10490530353934065</v>
      </c>
      <c r="AA140" s="35"/>
      <c r="AC140" s="3">
        <v>93.228800480147854</v>
      </c>
      <c r="AD140" s="36" t="s">
        <v>120</v>
      </c>
      <c r="AE140" s="3">
        <v>93.228800480147854</v>
      </c>
      <c r="AF140" s="36" t="s">
        <v>120</v>
      </c>
      <c r="AG140" s="69"/>
      <c r="AH140" s="69"/>
    </row>
    <row r="141" spans="1:34" x14ac:dyDescent="0.25">
      <c r="A141" s="33">
        <v>266</v>
      </c>
      <c r="B141" s="39"/>
      <c r="C141" s="22"/>
      <c r="E141" s="22"/>
      <c r="F141" s="22"/>
      <c r="G141" s="22"/>
      <c r="H141" s="22"/>
      <c r="I141" s="22"/>
      <c r="J141" s="22"/>
      <c r="K141" s="22"/>
      <c r="L141" s="22"/>
      <c r="M141" s="25"/>
      <c r="N141" s="4">
        <v>1050</v>
      </c>
      <c r="O141" s="5">
        <v>0.05</v>
      </c>
      <c r="P141" s="34"/>
      <c r="Q141" s="34"/>
      <c r="R141" s="22"/>
      <c r="S141" s="22"/>
      <c r="T141" s="31">
        <v>6.3924560546875</v>
      </c>
      <c r="U141" s="9">
        <v>0.22055000000000002</v>
      </c>
      <c r="V141" s="9">
        <v>0.19450314859723558</v>
      </c>
      <c r="W141" s="9">
        <v>0.27422146663580826</v>
      </c>
      <c r="X141" s="9">
        <v>0</v>
      </c>
      <c r="Y141" s="14">
        <v>0</v>
      </c>
      <c r="Z141" s="9">
        <f t="shared" si="2"/>
        <v>0.27422146663580826</v>
      </c>
      <c r="AA141" s="35"/>
      <c r="AC141" s="3">
        <v>93.503021946783662</v>
      </c>
      <c r="AD141" s="36" t="s">
        <v>120</v>
      </c>
      <c r="AE141" s="3">
        <v>93.503021946783662</v>
      </c>
      <c r="AF141" s="36" t="s">
        <v>120</v>
      </c>
      <c r="AG141" s="69"/>
      <c r="AH141" s="69"/>
    </row>
    <row r="142" spans="1:34" x14ac:dyDescent="0.25">
      <c r="A142" s="33">
        <v>267</v>
      </c>
      <c r="B142" s="39"/>
      <c r="C142" s="22"/>
      <c r="E142" s="22"/>
      <c r="F142" s="22"/>
      <c r="G142" s="22"/>
      <c r="H142" s="22"/>
      <c r="I142" s="22"/>
      <c r="J142" s="22"/>
      <c r="K142" s="22"/>
      <c r="L142" s="22"/>
      <c r="M142" s="25"/>
      <c r="N142" s="4">
        <v>1050</v>
      </c>
      <c r="O142" s="5">
        <v>0.05</v>
      </c>
      <c r="P142" s="34"/>
      <c r="Q142" s="34"/>
      <c r="R142" s="22"/>
      <c r="S142" s="22"/>
      <c r="T142" s="31">
        <v>4.3122687339782715</v>
      </c>
      <c r="U142" s="9">
        <v>0.22055000000000002</v>
      </c>
      <c r="V142" s="9">
        <v>0.18853885327828795</v>
      </c>
      <c r="W142" s="9">
        <v>0.17931381108022978</v>
      </c>
      <c r="X142" s="9">
        <v>0</v>
      </c>
      <c r="Y142" s="14">
        <v>0</v>
      </c>
      <c r="Z142" s="9">
        <f t="shared" si="2"/>
        <v>0.17931381108022978</v>
      </c>
      <c r="AA142" s="35"/>
      <c r="AC142" s="3">
        <v>93.682335757863896</v>
      </c>
      <c r="AD142" s="36" t="s">
        <v>120</v>
      </c>
      <c r="AE142" s="3">
        <v>93.682335757863896</v>
      </c>
      <c r="AF142" s="36" t="s">
        <v>120</v>
      </c>
      <c r="AG142" s="69"/>
      <c r="AH142" s="69"/>
    </row>
    <row r="143" spans="1:34" x14ac:dyDescent="0.25">
      <c r="A143" s="33">
        <v>268</v>
      </c>
      <c r="B143" s="24"/>
      <c r="C143" s="22"/>
      <c r="E143" s="22"/>
      <c r="F143" s="22"/>
      <c r="G143" s="22"/>
      <c r="H143" s="22"/>
      <c r="I143" s="22"/>
      <c r="J143" s="22"/>
      <c r="K143" s="22"/>
      <c r="L143" s="22"/>
      <c r="M143" s="25"/>
      <c r="N143" s="4">
        <v>1050</v>
      </c>
      <c r="O143" s="5">
        <v>0.05</v>
      </c>
      <c r="P143" s="34"/>
      <c r="Q143" s="34"/>
      <c r="R143" s="22"/>
      <c r="S143" s="22"/>
      <c r="T143" s="31">
        <v>4.062525749206543</v>
      </c>
      <c r="U143" s="9">
        <v>0.22055000000000002</v>
      </c>
      <c r="V143" s="9">
        <v>0.18463879199873515</v>
      </c>
      <c r="W143" s="9">
        <v>0.16543452121113406</v>
      </c>
      <c r="X143" s="9">
        <v>0</v>
      </c>
      <c r="Y143" s="14">
        <v>0</v>
      </c>
      <c r="Z143" s="9">
        <f t="shared" si="2"/>
        <v>0.16543452121113406</v>
      </c>
      <c r="AA143" s="35"/>
      <c r="AC143" s="3">
        <v>93.847770279075036</v>
      </c>
      <c r="AD143" s="36" t="s">
        <v>120</v>
      </c>
      <c r="AE143" s="3">
        <v>93.847770279075036</v>
      </c>
      <c r="AF143" s="36" t="s">
        <v>120</v>
      </c>
      <c r="AG143" s="69"/>
      <c r="AH143" s="69"/>
    </row>
    <row r="144" spans="1:34" x14ac:dyDescent="0.25">
      <c r="A144" s="33">
        <v>269</v>
      </c>
      <c r="B144" s="39"/>
      <c r="C144" s="22"/>
      <c r="E144" s="22"/>
      <c r="F144" s="22"/>
      <c r="G144" s="22"/>
      <c r="H144" s="22"/>
      <c r="I144" s="22"/>
      <c r="J144" s="22"/>
      <c r="K144" s="22"/>
      <c r="L144" s="22"/>
      <c r="M144" s="25"/>
      <c r="N144" s="4">
        <v>1050</v>
      </c>
      <c r="O144" s="5">
        <v>0.05</v>
      </c>
      <c r="P144" s="34"/>
      <c r="Q144" s="34"/>
      <c r="R144" s="22"/>
      <c r="S144" s="22"/>
      <c r="T144" s="31">
        <v>4.364861011505127</v>
      </c>
      <c r="U144" s="9">
        <v>0.22055000000000002</v>
      </c>
      <c r="V144" s="9">
        <v>0.18104060418157797</v>
      </c>
      <c r="W144" s="9">
        <v>0.17428237582321071</v>
      </c>
      <c r="X144" s="9">
        <v>0</v>
      </c>
      <c r="Y144" s="14">
        <v>0</v>
      </c>
      <c r="Z144" s="9">
        <f t="shared" si="2"/>
        <v>0.17428237582321071</v>
      </c>
      <c r="AA144" s="35"/>
      <c r="AC144" s="3">
        <v>94.022052654898246</v>
      </c>
      <c r="AD144" s="36" t="s">
        <v>120</v>
      </c>
      <c r="AE144" s="3">
        <v>94.022052654898246</v>
      </c>
      <c r="AF144" s="36" t="s">
        <v>120</v>
      </c>
      <c r="AG144" s="69"/>
      <c r="AH144" s="69"/>
    </row>
    <row r="145" spans="1:34" x14ac:dyDescent="0.25">
      <c r="A145" s="33">
        <v>270</v>
      </c>
      <c r="B145" s="39"/>
      <c r="C145" s="22"/>
      <c r="E145" s="22"/>
      <c r="F145" s="22"/>
      <c r="G145" s="22"/>
      <c r="H145" s="22"/>
      <c r="I145" s="22"/>
      <c r="J145" s="22"/>
      <c r="K145" s="22"/>
      <c r="L145" s="22"/>
      <c r="M145" s="25"/>
      <c r="N145" s="4">
        <v>1050</v>
      </c>
      <c r="O145" s="5">
        <v>0.05</v>
      </c>
      <c r="P145" s="34"/>
      <c r="Q145" s="34"/>
      <c r="R145" s="22"/>
      <c r="S145" s="22"/>
      <c r="T145" s="31">
        <v>6.462653636932373</v>
      </c>
      <c r="U145" s="9">
        <v>0.22055000000000002</v>
      </c>
      <c r="V145" s="9">
        <v>0.17724997622290706</v>
      </c>
      <c r="W145" s="9">
        <v>0.25264117262820812</v>
      </c>
      <c r="X145" s="9">
        <v>0</v>
      </c>
      <c r="Y145" s="14">
        <v>0</v>
      </c>
      <c r="Z145" s="9">
        <f t="shared" si="2"/>
        <v>0.25264117262820812</v>
      </c>
      <c r="AA145" s="35"/>
      <c r="AC145" s="3">
        <v>94.274693827526448</v>
      </c>
      <c r="AD145" s="36" t="s">
        <v>120</v>
      </c>
      <c r="AE145" s="3">
        <v>94.274693827526448</v>
      </c>
      <c r="AF145" s="36" t="s">
        <v>120</v>
      </c>
      <c r="AG145" s="69"/>
      <c r="AH145" s="69"/>
    </row>
    <row r="146" spans="1:34" x14ac:dyDescent="0.25">
      <c r="A146" s="33">
        <v>271</v>
      </c>
      <c r="B146" s="39"/>
      <c r="C146" s="22"/>
      <c r="E146" s="22"/>
      <c r="F146" s="22"/>
      <c r="G146" s="22"/>
      <c r="H146" s="22"/>
      <c r="I146" s="22"/>
      <c r="J146" s="22"/>
      <c r="K146" s="22"/>
      <c r="L146" s="22"/>
      <c r="M146" s="25"/>
      <c r="N146" s="4">
        <v>1050</v>
      </c>
      <c r="O146" s="5">
        <v>0.05</v>
      </c>
      <c r="P146" s="34"/>
      <c r="Q146" s="34"/>
      <c r="R146" s="22"/>
      <c r="S146" s="22"/>
      <c r="T146" s="31">
        <v>4.3729400634765625</v>
      </c>
      <c r="U146" s="9">
        <v>0.22055000000000002</v>
      </c>
      <c r="V146" s="9">
        <v>0.17175505060032248</v>
      </c>
      <c r="W146" s="9">
        <v>0.16564949021044181</v>
      </c>
      <c r="X146" s="9">
        <v>0</v>
      </c>
      <c r="Y146" s="14">
        <v>0</v>
      </c>
      <c r="Z146" s="9">
        <f t="shared" si="2"/>
        <v>0.16564949021044181</v>
      </c>
      <c r="AA146" s="35"/>
      <c r="AC146" s="3">
        <v>94.44034331773689</v>
      </c>
      <c r="AD146" s="36" t="s">
        <v>120</v>
      </c>
      <c r="AE146" s="3">
        <v>94.44034331773689</v>
      </c>
      <c r="AF146" s="36" t="s">
        <v>120</v>
      </c>
      <c r="AG146" s="69"/>
      <c r="AH146" s="69"/>
    </row>
    <row r="147" spans="1:34" x14ac:dyDescent="0.25">
      <c r="A147" s="33">
        <v>272</v>
      </c>
      <c r="B147" s="39"/>
      <c r="C147" s="22"/>
      <c r="E147" s="22"/>
      <c r="F147" s="22"/>
      <c r="G147" s="22"/>
      <c r="H147" s="22"/>
      <c r="I147" s="22"/>
      <c r="J147" s="22"/>
      <c r="K147" s="22"/>
      <c r="L147" s="22"/>
      <c r="M147" s="25"/>
      <c r="N147" s="4">
        <v>1050</v>
      </c>
      <c r="O147" s="5">
        <v>0.04</v>
      </c>
      <c r="P147" s="34"/>
      <c r="Q147" s="34"/>
      <c r="R147" s="22"/>
      <c r="S147" s="22"/>
      <c r="T147" s="31">
        <v>7.5557718276977539</v>
      </c>
      <c r="U147" s="9">
        <v>0.20944000000000002</v>
      </c>
      <c r="V147" s="9">
        <v>0.16815218722434788</v>
      </c>
      <c r="W147" s="9">
        <v>0.26609761643601454</v>
      </c>
      <c r="X147" s="9">
        <v>0</v>
      </c>
      <c r="Y147" s="14">
        <v>0</v>
      </c>
      <c r="Z147" s="9">
        <f t="shared" si="2"/>
        <v>0.26609761643601454</v>
      </c>
      <c r="AA147" s="35"/>
      <c r="AC147" s="3">
        <v>94.706440934172903</v>
      </c>
      <c r="AD147" s="36" t="s">
        <v>120</v>
      </c>
      <c r="AE147" s="3">
        <v>94.706440934172903</v>
      </c>
      <c r="AF147" s="36" t="s">
        <v>120</v>
      </c>
      <c r="AG147" s="69"/>
      <c r="AH147" s="69"/>
    </row>
    <row r="148" spans="1:34" x14ac:dyDescent="0.25">
      <c r="A148" s="33">
        <v>273</v>
      </c>
      <c r="B148" s="39"/>
      <c r="C148" s="22"/>
      <c r="E148" s="22"/>
      <c r="F148" s="22"/>
      <c r="G148" s="22"/>
      <c r="H148" s="22"/>
      <c r="I148" s="22"/>
      <c r="J148" s="22"/>
      <c r="K148" s="22"/>
      <c r="L148" s="22"/>
      <c r="M148" s="25"/>
      <c r="N148" s="4">
        <v>1050</v>
      </c>
      <c r="O148" s="5">
        <v>0.03</v>
      </c>
      <c r="P148" s="34"/>
      <c r="Q148" s="34"/>
      <c r="R148" s="22"/>
      <c r="S148" s="22"/>
      <c r="T148" s="31">
        <v>4.8454194068908691</v>
      </c>
      <c r="U148" s="9">
        <v>0.19833000000000001</v>
      </c>
      <c r="V148" s="9">
        <v>0.16236458500792394</v>
      </c>
      <c r="W148" s="9">
        <v>0.15603107230414948</v>
      </c>
      <c r="X148" s="9">
        <v>0</v>
      </c>
      <c r="Y148" s="14">
        <v>0</v>
      </c>
      <c r="Z148" s="9">
        <f t="shared" si="2"/>
        <v>0.15603107230414948</v>
      </c>
      <c r="AA148" s="35"/>
      <c r="AC148" s="3">
        <v>94.862472006477049</v>
      </c>
      <c r="AD148" s="36" t="s">
        <v>120</v>
      </c>
      <c r="AE148" s="3">
        <v>94.862472006477049</v>
      </c>
      <c r="AF148" s="36" t="s">
        <v>120</v>
      </c>
      <c r="AG148" s="69"/>
      <c r="AH148" s="69"/>
    </row>
    <row r="149" spans="1:34" x14ac:dyDescent="0.25">
      <c r="A149" s="33">
        <v>274</v>
      </c>
      <c r="B149" s="39"/>
      <c r="C149" s="22"/>
      <c r="E149" s="22"/>
      <c r="F149" s="22"/>
      <c r="G149" s="22"/>
      <c r="H149" s="22"/>
      <c r="I149" s="22"/>
      <c r="J149" s="22"/>
      <c r="K149" s="22"/>
      <c r="L149" s="22"/>
      <c r="M149" s="25"/>
      <c r="N149" s="4">
        <v>1050</v>
      </c>
      <c r="O149" s="5">
        <v>0.02</v>
      </c>
      <c r="P149" s="34"/>
      <c r="Q149" s="34"/>
      <c r="R149" s="22"/>
      <c r="S149" s="22"/>
      <c r="T149" s="31">
        <v>5.1225218772888184</v>
      </c>
      <c r="U149" s="9">
        <v>0.18722</v>
      </c>
      <c r="V149" s="9">
        <v>0.15897092146447153</v>
      </c>
      <c r="W149" s="9">
        <v>0.15245924135626687</v>
      </c>
      <c r="X149" s="9">
        <v>0</v>
      </c>
      <c r="Y149" s="14">
        <v>0</v>
      </c>
      <c r="Z149" s="9">
        <f t="shared" si="2"/>
        <v>0.15245924135626687</v>
      </c>
      <c r="AA149" s="35"/>
      <c r="AC149" s="3">
        <v>95.014931247833317</v>
      </c>
      <c r="AD149" s="36" t="s">
        <v>120</v>
      </c>
      <c r="AE149" s="3">
        <v>95.014931247833317</v>
      </c>
      <c r="AF149" s="36" t="s">
        <v>120</v>
      </c>
      <c r="AG149" s="69"/>
      <c r="AH149" s="69"/>
    </row>
    <row r="150" spans="1:34" x14ac:dyDescent="0.25">
      <c r="A150" s="33">
        <v>275</v>
      </c>
      <c r="B150" s="39"/>
      <c r="C150" s="22"/>
      <c r="E150" s="22"/>
      <c r="F150" s="22"/>
      <c r="G150" s="22"/>
      <c r="H150" s="22"/>
      <c r="I150" s="22"/>
      <c r="J150" s="22"/>
      <c r="K150" s="22"/>
      <c r="L150" s="22"/>
      <c r="M150" s="25"/>
      <c r="N150" s="4">
        <v>1050</v>
      </c>
      <c r="O150" s="5">
        <v>0.01</v>
      </c>
      <c r="P150" s="34"/>
      <c r="Q150" s="34"/>
      <c r="R150" s="22"/>
      <c r="S150" s="22"/>
      <c r="T150" s="31">
        <v>3.4770030975341797</v>
      </c>
      <c r="U150" s="9">
        <v>0.17611000000000002</v>
      </c>
      <c r="V150" s="9">
        <v>0.15565494496304341</v>
      </c>
      <c r="W150" s="9">
        <v>9.5312973137646639E-2</v>
      </c>
      <c r="X150" s="9">
        <v>0</v>
      </c>
      <c r="Y150" s="14">
        <v>0</v>
      </c>
      <c r="Z150" s="9">
        <f t="shared" si="2"/>
        <v>9.5312973137646639E-2</v>
      </c>
      <c r="AA150" s="35"/>
      <c r="AC150" s="3">
        <v>95.110244220970969</v>
      </c>
      <c r="AD150" s="36" t="s">
        <v>120</v>
      </c>
      <c r="AE150" s="3">
        <v>95.110244220970969</v>
      </c>
      <c r="AF150" s="36" t="s">
        <v>120</v>
      </c>
      <c r="AG150" s="69"/>
      <c r="AH150" s="69"/>
    </row>
    <row r="151" spans="1:34" x14ac:dyDescent="0.25">
      <c r="A151" s="33">
        <v>276</v>
      </c>
      <c r="B151" s="39"/>
      <c r="C151" s="22"/>
      <c r="E151" s="22"/>
      <c r="F151" s="22"/>
      <c r="G151" s="22"/>
      <c r="H151" s="22"/>
      <c r="I151" s="22"/>
      <c r="J151" s="22"/>
      <c r="K151" s="22"/>
      <c r="L151" s="22"/>
      <c r="M151" s="25"/>
      <c r="N151" s="4">
        <v>1050</v>
      </c>
      <c r="O151" s="5">
        <v>0</v>
      </c>
      <c r="P151" s="34"/>
      <c r="Q151" s="34"/>
      <c r="R151" s="22"/>
      <c r="S151" s="22"/>
      <c r="T151" s="31">
        <v>3.8426661491394043</v>
      </c>
      <c r="U151" s="9">
        <v>0.16500000000000001</v>
      </c>
      <c r="V151" s="9">
        <v>0.15358189529813565</v>
      </c>
      <c r="W151" s="9">
        <v>9.7377051780164994E-2</v>
      </c>
      <c r="X151" s="9">
        <v>0</v>
      </c>
      <c r="Y151" s="14">
        <v>0</v>
      </c>
      <c r="Z151" s="9">
        <f t="shared" si="2"/>
        <v>9.7377051780164994E-2</v>
      </c>
      <c r="AA151" s="35"/>
      <c r="AC151" s="3">
        <v>95.20762127275114</v>
      </c>
      <c r="AD151" s="36" t="s">
        <v>120</v>
      </c>
      <c r="AE151" s="3">
        <v>95.20762127275114</v>
      </c>
      <c r="AF151" s="36" t="s">
        <v>120</v>
      </c>
      <c r="AG151" s="69"/>
      <c r="AH151" s="69"/>
    </row>
    <row r="152" spans="1:34" x14ac:dyDescent="0.25">
      <c r="A152" s="33">
        <v>277</v>
      </c>
      <c r="B152" s="24"/>
      <c r="C152" s="22"/>
      <c r="E152" s="22"/>
      <c r="F152" s="22"/>
      <c r="G152" s="22"/>
      <c r="H152" s="22"/>
      <c r="I152" s="22"/>
      <c r="J152" s="22"/>
      <c r="K152" s="22"/>
      <c r="L152" s="22"/>
      <c r="M152" s="25"/>
      <c r="N152" s="4">
        <v>1050</v>
      </c>
      <c r="O152" s="5">
        <v>0</v>
      </c>
      <c r="P152" s="34"/>
      <c r="Q152" s="34"/>
      <c r="R152" s="22"/>
      <c r="S152" s="22"/>
      <c r="T152" s="31">
        <v>3.6181302070617676</v>
      </c>
      <c r="U152" s="9">
        <v>0.16500000000000001</v>
      </c>
      <c r="V152" s="9">
        <v>0.1514639520851897</v>
      </c>
      <c r="W152" s="9">
        <v>9.0422689552862881E-2</v>
      </c>
      <c r="X152" s="9">
        <v>0</v>
      </c>
      <c r="Y152" s="14">
        <v>0</v>
      </c>
      <c r="Z152" s="9">
        <f t="shared" si="2"/>
        <v>9.0422689552862881E-2</v>
      </c>
      <c r="AA152" s="35"/>
      <c r="AC152" s="3">
        <v>95.298043962304007</v>
      </c>
      <c r="AD152" s="36" t="s">
        <v>120</v>
      </c>
      <c r="AE152" s="3">
        <v>95.298043962304007</v>
      </c>
      <c r="AF152" s="36" t="s">
        <v>120</v>
      </c>
      <c r="AG152" s="69"/>
      <c r="AH152" s="69"/>
    </row>
    <row r="153" spans="1:34" x14ac:dyDescent="0.25">
      <c r="A153" s="33">
        <v>278</v>
      </c>
      <c r="B153" s="24"/>
      <c r="C153" s="22"/>
      <c r="E153" s="22"/>
      <c r="F153" s="22"/>
      <c r="G153" s="22"/>
      <c r="H153" s="22"/>
      <c r="I153" s="22"/>
      <c r="J153" s="22"/>
      <c r="K153" s="22"/>
      <c r="L153" s="22"/>
      <c r="M153" s="25"/>
      <c r="N153" s="4">
        <v>1050</v>
      </c>
      <c r="O153" s="5">
        <v>0</v>
      </c>
      <c r="P153" s="34"/>
      <c r="Q153" s="34"/>
      <c r="R153" s="22"/>
      <c r="S153" s="22"/>
      <c r="T153" s="31">
        <v>4.6913022994995117</v>
      </c>
      <c r="U153" s="9">
        <v>0.16500000000000001</v>
      </c>
      <c r="V153" s="9">
        <v>0.14949726570340083</v>
      </c>
      <c r="W153" s="9">
        <v>0.11572058294993688</v>
      </c>
      <c r="X153" s="9">
        <v>0</v>
      </c>
      <c r="Y153" s="14">
        <v>0</v>
      </c>
      <c r="Z153" s="9">
        <f t="shared" si="2"/>
        <v>0.11572058294993688</v>
      </c>
      <c r="AA153" s="35"/>
      <c r="AC153" s="3">
        <v>95.41376454525394</v>
      </c>
      <c r="AD153" s="36" t="s">
        <v>120</v>
      </c>
      <c r="AE153" s="3">
        <v>95.41376454525394</v>
      </c>
      <c r="AF153" s="36" t="s">
        <v>120</v>
      </c>
      <c r="AG153" s="69"/>
      <c r="AH153" s="69"/>
    </row>
    <row r="154" spans="1:34" x14ac:dyDescent="0.25">
      <c r="A154" s="33">
        <v>279</v>
      </c>
      <c r="B154" s="39"/>
      <c r="C154" s="22"/>
      <c r="E154" s="22"/>
      <c r="F154" s="22"/>
      <c r="G154" s="22"/>
      <c r="H154" s="22"/>
      <c r="I154" s="22"/>
      <c r="J154" s="22"/>
      <c r="K154" s="22"/>
      <c r="L154" s="22"/>
      <c r="M154" s="25"/>
      <c r="N154" s="4">
        <v>1050</v>
      </c>
      <c r="O154" s="5">
        <v>0</v>
      </c>
      <c r="P154" s="34"/>
      <c r="Q154" s="34"/>
      <c r="R154" s="22"/>
      <c r="S154" s="22"/>
      <c r="T154" s="31">
        <v>2.6201634407043457</v>
      </c>
      <c r="U154" s="9">
        <v>0.16500000000000001</v>
      </c>
      <c r="V154" s="9">
        <v>0.14698035213109173</v>
      </c>
      <c r="W154" s="9">
        <v>6.354356995069671E-2</v>
      </c>
      <c r="X154" s="9">
        <v>0</v>
      </c>
      <c r="Y154" s="14">
        <v>0</v>
      </c>
      <c r="Z154" s="9">
        <f t="shared" si="2"/>
        <v>6.354356995069671E-2</v>
      </c>
      <c r="AA154" s="35"/>
      <c r="AC154" s="3">
        <v>95.477308115204636</v>
      </c>
      <c r="AD154" s="36" t="s">
        <v>120</v>
      </c>
      <c r="AE154" s="3">
        <v>95.477308115204636</v>
      </c>
      <c r="AF154" s="36" t="s">
        <v>120</v>
      </c>
      <c r="AG154" s="69"/>
      <c r="AH154" s="69"/>
    </row>
    <row r="155" spans="1:34" x14ac:dyDescent="0.25">
      <c r="A155" s="33">
        <v>280</v>
      </c>
      <c r="B155" s="39"/>
      <c r="C155" s="22"/>
      <c r="E155" s="22"/>
      <c r="F155" s="22"/>
      <c r="G155" s="22"/>
      <c r="H155" s="22"/>
      <c r="I155" s="22"/>
      <c r="J155" s="22"/>
      <c r="K155" s="22"/>
      <c r="L155" s="22"/>
      <c r="M155" s="25"/>
      <c r="N155" s="4">
        <v>1050</v>
      </c>
      <c r="O155" s="5">
        <v>0</v>
      </c>
      <c r="P155" s="34"/>
      <c r="Q155" s="34"/>
      <c r="R155" s="22"/>
      <c r="S155" s="22"/>
      <c r="T155" s="31">
        <v>4.3121051788330078</v>
      </c>
      <c r="U155" s="9">
        <v>0.16500000000000001</v>
      </c>
      <c r="V155" s="9">
        <v>0.14559828448534651</v>
      </c>
      <c r="W155" s="9">
        <v>0.10359279423214661</v>
      </c>
      <c r="X155" s="9">
        <v>0</v>
      </c>
      <c r="Y155" s="14">
        <v>0</v>
      </c>
      <c r="Z155" s="9">
        <f t="shared" si="2"/>
        <v>0.10359279423214661</v>
      </c>
      <c r="AA155" s="35"/>
      <c r="AC155" s="3">
        <v>95.580900909436778</v>
      </c>
      <c r="AD155" s="36" t="s">
        <v>120</v>
      </c>
      <c r="AE155" s="3">
        <v>95.580900909436778</v>
      </c>
      <c r="AF155" s="36" t="s">
        <v>120</v>
      </c>
      <c r="AG155" s="69"/>
      <c r="AH155" s="69"/>
    </row>
    <row r="156" spans="1:34" x14ac:dyDescent="0.25">
      <c r="A156" s="33">
        <v>281</v>
      </c>
      <c r="B156" s="39"/>
      <c r="C156" s="22"/>
      <c r="E156" s="22"/>
      <c r="F156" s="22"/>
      <c r="G156" s="22"/>
      <c r="H156" s="22"/>
      <c r="I156" s="22"/>
      <c r="J156" s="22"/>
      <c r="K156" s="22"/>
      <c r="L156" s="22"/>
      <c r="M156" s="25"/>
      <c r="N156" s="4">
        <v>1050</v>
      </c>
      <c r="O156" s="5">
        <v>0</v>
      </c>
      <c r="P156" s="34"/>
      <c r="Q156" s="34"/>
      <c r="R156" s="22"/>
      <c r="S156" s="22"/>
      <c r="T156" s="31">
        <v>3.9799096584320068</v>
      </c>
      <c r="U156" s="9">
        <v>0.16500000000000001</v>
      </c>
      <c r="V156" s="9">
        <v>0.1433451493632299</v>
      </c>
      <c r="W156" s="9">
        <v>9.4132622832616059E-2</v>
      </c>
      <c r="X156" s="9">
        <v>0</v>
      </c>
      <c r="Y156" s="14">
        <v>0</v>
      </c>
      <c r="Z156" s="9">
        <f t="shared" si="2"/>
        <v>9.4132622832616059E-2</v>
      </c>
      <c r="AA156" s="35"/>
      <c r="AC156" s="3">
        <v>95.675033532269396</v>
      </c>
      <c r="AD156" s="36" t="s">
        <v>120</v>
      </c>
      <c r="AE156" s="3">
        <v>95.675033532269396</v>
      </c>
      <c r="AF156" s="36" t="s">
        <v>120</v>
      </c>
      <c r="AG156" s="69"/>
      <c r="AH156" s="69"/>
    </row>
    <row r="157" spans="1:34" x14ac:dyDescent="0.25">
      <c r="A157" s="33">
        <v>282</v>
      </c>
      <c r="B157" s="39"/>
      <c r="C157" s="22"/>
      <c r="E157" s="22"/>
      <c r="F157" s="22"/>
      <c r="G157" s="22"/>
      <c r="H157" s="22"/>
      <c r="I157" s="22"/>
      <c r="J157" s="22"/>
      <c r="K157" s="22"/>
      <c r="L157" s="22"/>
      <c r="M157" s="25"/>
      <c r="N157" s="4">
        <v>1050</v>
      </c>
      <c r="O157" s="5">
        <v>0</v>
      </c>
      <c r="P157" s="34"/>
      <c r="Q157" s="34"/>
      <c r="R157" s="22"/>
      <c r="S157" s="22"/>
      <c r="T157" s="31">
        <v>5.197911262512207</v>
      </c>
      <c r="U157" s="9">
        <v>0.16500000000000001</v>
      </c>
      <c r="V157" s="9">
        <v>0.14129777222456671</v>
      </c>
      <c r="W157" s="9">
        <v>0.12118479146630337</v>
      </c>
      <c r="X157" s="9">
        <v>0</v>
      </c>
      <c r="Y157" s="14">
        <v>0</v>
      </c>
      <c r="Z157" s="9">
        <f t="shared" si="2"/>
        <v>0.12118479146630337</v>
      </c>
      <c r="AA157" s="35"/>
      <c r="AC157" s="3">
        <v>95.796218323735701</v>
      </c>
      <c r="AD157" s="36" t="s">
        <v>120</v>
      </c>
      <c r="AE157" s="3">
        <v>95.796218323735701</v>
      </c>
      <c r="AF157" s="36" t="s">
        <v>120</v>
      </c>
      <c r="AG157" s="69"/>
      <c r="AH157" s="69"/>
    </row>
    <row r="158" spans="1:34" x14ac:dyDescent="0.25">
      <c r="A158" s="33">
        <v>283</v>
      </c>
      <c r="B158" s="39"/>
      <c r="C158" s="22"/>
      <c r="E158" s="22"/>
      <c r="F158" s="22"/>
      <c r="G158" s="22"/>
      <c r="H158" s="22"/>
      <c r="I158" s="22"/>
      <c r="J158" s="22"/>
      <c r="K158" s="22"/>
      <c r="L158" s="22"/>
      <c r="M158" s="25"/>
      <c r="N158" s="4">
        <v>1050</v>
      </c>
      <c r="O158" s="5">
        <v>0</v>
      </c>
      <c r="P158" s="34"/>
      <c r="Q158" s="34"/>
      <c r="R158" s="22"/>
      <c r="S158" s="22"/>
      <c r="T158" s="31">
        <v>3.4055235385894775</v>
      </c>
      <c r="U158" s="9">
        <v>0.16500000000000001</v>
      </c>
      <c r="V158" s="9">
        <v>0.13866201254704283</v>
      </c>
      <c r="W158" s="9">
        <v>7.7915763360128731E-2</v>
      </c>
      <c r="X158" s="9">
        <v>0</v>
      </c>
      <c r="Y158" s="14">
        <v>0</v>
      </c>
      <c r="Z158" s="9">
        <f t="shared" si="2"/>
        <v>7.7915763360128731E-2</v>
      </c>
      <c r="AA158" s="35"/>
      <c r="AC158" s="3">
        <v>95.874134087095825</v>
      </c>
      <c r="AD158" s="36" t="s">
        <v>120</v>
      </c>
      <c r="AE158" s="3">
        <v>95.874134087095825</v>
      </c>
      <c r="AF158" s="36" t="s">
        <v>120</v>
      </c>
      <c r="AG158" s="69"/>
      <c r="AH158" s="69"/>
    </row>
    <row r="159" spans="1:34" x14ac:dyDescent="0.25">
      <c r="A159" s="33">
        <v>284</v>
      </c>
      <c r="B159" s="24"/>
      <c r="C159" s="22"/>
      <c r="E159" s="22"/>
      <c r="F159" s="22"/>
      <c r="G159" s="22"/>
      <c r="H159" s="22"/>
      <c r="I159" s="22"/>
      <c r="J159" s="22"/>
      <c r="K159" s="22"/>
      <c r="L159" s="22"/>
      <c r="M159" s="25"/>
      <c r="N159" s="4">
        <v>1050</v>
      </c>
      <c r="O159" s="5">
        <v>0</v>
      </c>
      <c r="P159" s="34"/>
      <c r="Q159" s="34"/>
      <c r="R159" s="22"/>
      <c r="S159" s="22"/>
      <c r="T159" s="31">
        <v>3.1929836273193359</v>
      </c>
      <c r="U159" s="9">
        <v>0.16500000000000001</v>
      </c>
      <c r="V159" s="9">
        <v>0.13696735082568967</v>
      </c>
      <c r="W159" s="9">
        <v>7.2160193929515559E-2</v>
      </c>
      <c r="X159" s="9">
        <v>0</v>
      </c>
      <c r="Y159" s="14">
        <v>0</v>
      </c>
      <c r="Z159" s="9">
        <f t="shared" si="2"/>
        <v>7.2160193929515559E-2</v>
      </c>
      <c r="AA159" s="35"/>
      <c r="AC159" s="3">
        <v>95.946294281025345</v>
      </c>
      <c r="AD159" s="36" t="s">
        <v>120</v>
      </c>
      <c r="AE159" s="3">
        <v>95.946294281025345</v>
      </c>
      <c r="AF159" s="36" t="s">
        <v>120</v>
      </c>
      <c r="AG159" s="69"/>
      <c r="AH159" s="69"/>
    </row>
    <row r="160" spans="1:34" x14ac:dyDescent="0.25">
      <c r="A160" s="33">
        <v>285</v>
      </c>
      <c r="B160" s="32">
        <v>7</v>
      </c>
      <c r="C160" s="22"/>
      <c r="E160" s="22"/>
      <c r="F160" s="22"/>
      <c r="G160" s="22"/>
      <c r="H160" s="22"/>
      <c r="I160" s="22"/>
      <c r="J160" s="22"/>
      <c r="K160" s="22"/>
      <c r="L160" s="22"/>
      <c r="M160" s="25"/>
      <c r="N160" s="4">
        <v>1050</v>
      </c>
      <c r="O160" s="5">
        <v>0</v>
      </c>
      <c r="P160" s="34"/>
      <c r="Q160" s="34"/>
      <c r="R160" s="22"/>
      <c r="S160" s="22"/>
      <c r="T160" s="31">
        <v>1.2749708890914917</v>
      </c>
      <c r="U160" s="9">
        <v>0.16500000000000001</v>
      </c>
      <c r="V160" s="9">
        <v>0.13539787228650668</v>
      </c>
      <c r="W160" s="9">
        <v>2.8483677025686906E-2</v>
      </c>
      <c r="X160" s="9">
        <v>1.2464872120658048</v>
      </c>
      <c r="Y160" s="14">
        <v>0</v>
      </c>
      <c r="Z160" s="9">
        <f t="shared" si="2"/>
        <v>1.2749708890914917</v>
      </c>
      <c r="AA160" s="35"/>
      <c r="AC160" s="3">
        <v>94.224777958051035</v>
      </c>
      <c r="AD160" s="36" t="s">
        <v>120</v>
      </c>
      <c r="AE160" s="3">
        <v>94.224777958051035</v>
      </c>
      <c r="AF160" s="36" t="s">
        <v>120</v>
      </c>
      <c r="AG160" s="69"/>
      <c r="AH160" s="69"/>
    </row>
    <row r="161" spans="1:34" x14ac:dyDescent="0.25">
      <c r="A161" s="33">
        <v>286</v>
      </c>
      <c r="B161" s="39"/>
      <c r="C161" s="22"/>
      <c r="E161" s="22"/>
      <c r="F161" s="22"/>
      <c r="G161" s="22"/>
      <c r="H161" s="22"/>
      <c r="I161" s="22"/>
      <c r="J161" s="22"/>
      <c r="K161" s="22"/>
      <c r="L161" s="22"/>
      <c r="M161" s="25"/>
      <c r="N161" s="4">
        <v>1050</v>
      </c>
      <c r="O161" s="5">
        <v>0</v>
      </c>
      <c r="P161" s="34"/>
      <c r="Q161" s="34"/>
      <c r="R161" s="22"/>
      <c r="S161" s="22"/>
      <c r="T161" s="31">
        <v>2.7119507789611816</v>
      </c>
      <c r="U161" s="9">
        <v>0.16500000000000001</v>
      </c>
      <c r="V161" s="9">
        <v>0.17284071683318819</v>
      </c>
      <c r="W161" s="9">
        <v>7.734136024757568E-2</v>
      </c>
      <c r="X161" s="9">
        <v>2.6346094187136058</v>
      </c>
      <c r="Y161" s="14">
        <v>0</v>
      </c>
      <c r="Z161" s="9">
        <f t="shared" si="2"/>
        <v>2.7119507789611816</v>
      </c>
      <c r="AA161" s="35"/>
      <c r="AC161" s="3">
        <v>94.302119318298608</v>
      </c>
      <c r="AD161" s="36" t="s">
        <v>120</v>
      </c>
      <c r="AE161" s="3">
        <v>94.302119318298608</v>
      </c>
      <c r="AF161" s="36" t="s">
        <v>120</v>
      </c>
      <c r="AG161" s="69"/>
      <c r="AH161" s="69"/>
    </row>
    <row r="162" spans="1:34" x14ac:dyDescent="0.25">
      <c r="A162" s="33">
        <v>287</v>
      </c>
      <c r="B162" s="39"/>
      <c r="C162" s="22"/>
      <c r="E162" s="22"/>
      <c r="F162" s="22"/>
      <c r="G162" s="22"/>
      <c r="H162" s="22"/>
      <c r="I162" s="22"/>
      <c r="J162" s="22"/>
      <c r="K162" s="22"/>
      <c r="L162" s="22"/>
      <c r="M162" s="25"/>
      <c r="N162" s="4">
        <v>1050</v>
      </c>
      <c r="O162" s="5">
        <v>0</v>
      </c>
      <c r="P162" s="34"/>
      <c r="Q162" s="34"/>
      <c r="R162" s="22"/>
      <c r="S162" s="22"/>
      <c r="T162" s="31">
        <v>2.9170937538146973</v>
      </c>
      <c r="U162" s="9">
        <v>0.16500000000000001</v>
      </c>
      <c r="V162" s="9">
        <v>0.17115854833432931</v>
      </c>
      <c r="W162" s="9">
        <v>8.2382112822580386E-2</v>
      </c>
      <c r="X162" s="9">
        <v>1.3689033692205892</v>
      </c>
      <c r="Y162" s="14">
        <v>0</v>
      </c>
      <c r="Z162" s="9">
        <f t="shared" si="2"/>
        <v>1.4512854820431695</v>
      </c>
      <c r="AA162" s="35"/>
      <c r="AC162" s="3">
        <v>94.384501431121194</v>
      </c>
      <c r="AD162" s="36" t="s">
        <v>120</v>
      </c>
      <c r="AE162" s="3">
        <v>94.384501431121194</v>
      </c>
      <c r="AF162" s="36" t="s">
        <v>120</v>
      </c>
      <c r="AG162" s="69"/>
      <c r="AH162" s="69"/>
    </row>
    <row r="163" spans="1:34" x14ac:dyDescent="0.25">
      <c r="A163" s="33">
        <v>288</v>
      </c>
      <c r="B163" s="39"/>
      <c r="C163" s="22"/>
      <c r="E163" s="22"/>
      <c r="F163" s="22"/>
      <c r="G163" s="22"/>
      <c r="H163" s="22"/>
      <c r="I163" s="22"/>
      <c r="J163" s="22"/>
      <c r="K163" s="22"/>
      <c r="L163" s="23"/>
      <c r="M163" s="25"/>
      <c r="N163" s="4">
        <v>1050</v>
      </c>
      <c r="O163" s="5">
        <v>0</v>
      </c>
      <c r="P163" s="34"/>
      <c r="Q163" s="34"/>
      <c r="R163" s="22"/>
      <c r="S163" s="23"/>
      <c r="T163" s="44">
        <v>2.9513676166534424</v>
      </c>
      <c r="U163" s="9">
        <v>0.16500000000000001</v>
      </c>
      <c r="V163" s="9">
        <v>0.16936674386365552</v>
      </c>
      <c r="W163" s="9">
        <v>8.2477481324243124E-2</v>
      </c>
      <c r="X163" s="9">
        <v>0</v>
      </c>
      <c r="Y163" s="14">
        <v>0</v>
      </c>
      <c r="Z163" s="9">
        <f t="shared" si="2"/>
        <v>8.2477481324243124E-2</v>
      </c>
      <c r="AA163" s="35"/>
      <c r="AC163" s="3">
        <v>94.466978912445441</v>
      </c>
      <c r="AD163" s="36" t="s">
        <v>120</v>
      </c>
      <c r="AE163" s="3">
        <v>94.466978912445441</v>
      </c>
      <c r="AF163" s="36" t="s">
        <v>120</v>
      </c>
      <c r="AG163" s="69"/>
      <c r="AH163" s="69"/>
    </row>
    <row r="164" spans="1:34" x14ac:dyDescent="0.25">
      <c r="A164" s="33">
        <v>289</v>
      </c>
      <c r="B164" s="39"/>
      <c r="C164" s="22"/>
      <c r="E164" s="22"/>
      <c r="F164" s="22"/>
      <c r="G164" s="22"/>
      <c r="H164" s="22"/>
      <c r="I164" s="22"/>
      <c r="J164" s="22"/>
      <c r="K164" s="22"/>
      <c r="L164" s="23"/>
      <c r="M164" s="25"/>
      <c r="N164" s="4">
        <v>1050</v>
      </c>
      <c r="O164" s="5">
        <v>0</v>
      </c>
      <c r="P164" s="34"/>
      <c r="Q164" s="34"/>
      <c r="R164" s="22"/>
      <c r="S164" s="23"/>
      <c r="T164" s="44">
        <v>3.0102217197418213</v>
      </c>
      <c r="U164" s="9">
        <v>0.16500000000000001</v>
      </c>
      <c r="V164" s="9">
        <v>0.16757286513557582</v>
      </c>
      <c r="W164" s="9">
        <v>8.323119391462877E-2</v>
      </c>
      <c r="X164" s="9">
        <v>0</v>
      </c>
      <c r="Y164" s="14">
        <v>0</v>
      </c>
      <c r="Z164" s="9">
        <f t="shared" si="2"/>
        <v>8.323119391462877E-2</v>
      </c>
      <c r="AA164" s="35"/>
      <c r="AC164" s="3">
        <v>94.550210106360069</v>
      </c>
      <c r="AD164" s="36" t="s">
        <v>120</v>
      </c>
      <c r="AE164" s="3">
        <v>94.550210106360069</v>
      </c>
      <c r="AF164" s="36" t="s">
        <v>120</v>
      </c>
      <c r="AG164" s="69"/>
      <c r="AH164" s="69"/>
    </row>
    <row r="165" spans="1:34" x14ac:dyDescent="0.25">
      <c r="A165" s="33">
        <v>290</v>
      </c>
      <c r="B165" s="39"/>
      <c r="C165" s="22"/>
      <c r="E165" s="22"/>
      <c r="F165" s="22"/>
      <c r="G165" s="22"/>
      <c r="H165" s="22"/>
      <c r="I165" s="22"/>
      <c r="J165" s="22"/>
      <c r="K165" s="22"/>
      <c r="L165" s="23"/>
      <c r="M165" s="25"/>
      <c r="N165" s="4">
        <v>1050</v>
      </c>
      <c r="O165" s="5">
        <v>0</v>
      </c>
      <c r="P165" s="34"/>
      <c r="Q165" s="34"/>
      <c r="R165" s="22"/>
      <c r="S165" s="23"/>
      <c r="T165" s="44">
        <v>3.2129921913146973</v>
      </c>
      <c r="U165" s="9">
        <v>0.16500000000000001</v>
      </c>
      <c r="V165" s="9">
        <v>0.16576259321797018</v>
      </c>
      <c r="W165" s="9">
        <v>8.7877996407533104E-2</v>
      </c>
      <c r="X165" s="9">
        <v>0</v>
      </c>
      <c r="Y165" s="14">
        <v>0</v>
      </c>
      <c r="Z165" s="9">
        <f t="shared" si="2"/>
        <v>8.7877996407533104E-2</v>
      </c>
      <c r="AA165" s="35"/>
      <c r="AC165" s="3">
        <v>94.638088102767597</v>
      </c>
      <c r="AD165" s="36" t="s">
        <v>120</v>
      </c>
      <c r="AE165" s="3">
        <v>94.638088102767597</v>
      </c>
      <c r="AF165" s="36" t="s">
        <v>120</v>
      </c>
      <c r="AG165" s="69"/>
      <c r="AH165" s="69"/>
    </row>
    <row r="166" spans="1:34" x14ac:dyDescent="0.25">
      <c r="A166" s="33">
        <v>291</v>
      </c>
      <c r="B166" s="39"/>
      <c r="C166" s="22"/>
      <c r="E166" s="22"/>
      <c r="F166" s="22"/>
      <c r="G166" s="22"/>
      <c r="H166" s="22"/>
      <c r="I166" s="22"/>
      <c r="J166" s="22"/>
      <c r="K166" s="22"/>
      <c r="L166" s="23"/>
      <c r="M166" s="25"/>
      <c r="N166" s="4">
        <v>1050</v>
      </c>
      <c r="O166" s="5">
        <v>0</v>
      </c>
      <c r="P166" s="34"/>
      <c r="Q166" s="34"/>
      <c r="R166" s="22"/>
      <c r="S166" s="23"/>
      <c r="T166" s="44">
        <v>2.0502810478210449</v>
      </c>
      <c r="U166" s="9">
        <v>0.16500000000000001</v>
      </c>
      <c r="V166" s="9">
        <v>0.16385125371183293</v>
      </c>
      <c r="W166" s="9">
        <v>5.5430284824269642E-2</v>
      </c>
      <c r="X166" s="9">
        <v>0</v>
      </c>
      <c r="Y166" s="14">
        <v>0</v>
      </c>
      <c r="Z166" s="9">
        <f t="shared" si="2"/>
        <v>5.5430284824269642E-2</v>
      </c>
      <c r="AA166" s="35"/>
      <c r="AC166" s="3">
        <v>94.693518387591865</v>
      </c>
      <c r="AD166" s="36" t="s">
        <v>120</v>
      </c>
      <c r="AE166" s="3">
        <v>94.693518387591865</v>
      </c>
      <c r="AF166" s="36" t="s">
        <v>120</v>
      </c>
      <c r="AG166" s="69"/>
      <c r="AH166" s="69"/>
    </row>
    <row r="167" spans="1:34" x14ac:dyDescent="0.25">
      <c r="A167" s="33">
        <v>292</v>
      </c>
      <c r="B167" s="39"/>
      <c r="C167" s="22"/>
      <c r="E167" s="22"/>
      <c r="F167" s="22"/>
      <c r="G167" s="22"/>
      <c r="H167" s="22"/>
      <c r="I167" s="22"/>
      <c r="J167" s="22"/>
      <c r="K167" s="22"/>
      <c r="L167" s="23"/>
      <c r="M167" s="28" t="s">
        <v>43</v>
      </c>
      <c r="N167" s="4">
        <v>1050</v>
      </c>
      <c r="O167" s="5">
        <v>0</v>
      </c>
      <c r="P167" s="34"/>
      <c r="Q167" s="34"/>
      <c r="R167" s="22"/>
      <c r="S167" s="23"/>
      <c r="T167" s="44">
        <v>2.5979089736938477</v>
      </c>
      <c r="U167" s="9">
        <v>0.16500000000000001</v>
      </c>
      <c r="V167" s="9">
        <v>0.16264564937909706</v>
      </c>
      <c r="W167" s="9">
        <v>6.9718867688946209E-2</v>
      </c>
      <c r="X167" s="9">
        <v>0</v>
      </c>
      <c r="Y167" s="14">
        <v>0</v>
      </c>
      <c r="Z167" s="9">
        <f t="shared" si="2"/>
        <v>6.9718867688946209E-2</v>
      </c>
      <c r="AA167" s="35"/>
      <c r="AC167" s="3">
        <v>94.763237255280814</v>
      </c>
      <c r="AD167" s="36" t="s">
        <v>120</v>
      </c>
      <c r="AE167" s="3">
        <v>94.763237255280814</v>
      </c>
      <c r="AF167" s="36" t="s">
        <v>120</v>
      </c>
      <c r="AG167" s="69"/>
      <c r="AH167" s="69"/>
    </row>
    <row r="168" spans="1:34" x14ac:dyDescent="0.25">
      <c r="A168" s="33">
        <v>293</v>
      </c>
      <c r="B168" s="39"/>
      <c r="C168" s="22"/>
      <c r="E168" s="22"/>
      <c r="F168" s="22"/>
      <c r="G168" s="22"/>
      <c r="H168" s="22"/>
      <c r="I168" s="22"/>
      <c r="J168" s="22"/>
      <c r="K168" s="22"/>
      <c r="L168" s="23"/>
      <c r="M168" s="25"/>
      <c r="N168" s="4">
        <v>1050</v>
      </c>
      <c r="O168" s="5">
        <v>0</v>
      </c>
      <c r="P168" s="34"/>
      <c r="Q168" s="34"/>
      <c r="R168" s="22"/>
      <c r="S168" s="23"/>
      <c r="T168" s="44">
        <v>2.6447772979736328</v>
      </c>
      <c r="U168" s="9">
        <v>0.16500000000000001</v>
      </c>
      <c r="V168" s="9">
        <v>0.16112926949352169</v>
      </c>
      <c r="W168" s="9">
        <v>7.0314920609264364E-2</v>
      </c>
      <c r="X168" s="9">
        <v>0</v>
      </c>
      <c r="Y168" s="14">
        <v>0</v>
      </c>
      <c r="Z168" s="9">
        <f t="shared" si="2"/>
        <v>7.0314920609264364E-2</v>
      </c>
      <c r="AA168" s="35"/>
      <c r="AC168" s="3">
        <v>94.833552175890077</v>
      </c>
      <c r="AD168" s="36" t="s">
        <v>120</v>
      </c>
      <c r="AE168" s="3">
        <v>94.833552175890077</v>
      </c>
      <c r="AF168" s="36" t="s">
        <v>120</v>
      </c>
      <c r="AG168" s="69"/>
      <c r="AH168" s="69"/>
    </row>
    <row r="169" spans="1:34" x14ac:dyDescent="0.25">
      <c r="A169" s="33">
        <v>294</v>
      </c>
      <c r="B169" s="39"/>
      <c r="C169" s="22"/>
      <c r="E169" s="22"/>
      <c r="F169" s="22"/>
      <c r="G169" s="22"/>
      <c r="H169" s="22"/>
      <c r="I169" s="22"/>
      <c r="J169" s="22"/>
      <c r="K169" s="22"/>
      <c r="L169" s="23"/>
      <c r="M169" s="25"/>
      <c r="N169" s="4">
        <v>1050</v>
      </c>
      <c r="O169" s="5">
        <v>0</v>
      </c>
      <c r="P169" s="34"/>
      <c r="Q169" s="34"/>
      <c r="R169" s="22"/>
      <c r="S169" s="23"/>
      <c r="T169" s="44">
        <v>2.7803986072540283</v>
      </c>
      <c r="U169" s="9">
        <v>0.16500000000000001</v>
      </c>
      <c r="V169" s="9">
        <v>0.15959992550383695</v>
      </c>
      <c r="W169" s="9">
        <v>7.3218982747137965E-2</v>
      </c>
      <c r="X169" s="9">
        <v>0</v>
      </c>
      <c r="Y169" s="14">
        <v>0</v>
      </c>
      <c r="Z169" s="9">
        <f t="shared" si="2"/>
        <v>7.3218982747137965E-2</v>
      </c>
      <c r="AA169" s="35"/>
      <c r="AC169" s="3">
        <v>94.906771158637213</v>
      </c>
      <c r="AD169" s="36" t="s">
        <v>120</v>
      </c>
      <c r="AE169" s="3">
        <v>94.906771158637213</v>
      </c>
      <c r="AF169" s="36" t="s">
        <v>120</v>
      </c>
      <c r="AG169" s="69"/>
      <c r="AH169" s="69"/>
    </row>
    <row r="170" spans="1:34" x14ac:dyDescent="0.25">
      <c r="A170" s="33">
        <v>295</v>
      </c>
      <c r="B170" s="32">
        <v>5</v>
      </c>
      <c r="C170" s="22"/>
      <c r="E170" s="22"/>
      <c r="F170" s="22"/>
      <c r="G170" s="22"/>
      <c r="H170" s="22"/>
      <c r="I170" s="22"/>
      <c r="J170" s="22"/>
      <c r="K170" s="22"/>
      <c r="L170" s="23"/>
      <c r="M170" s="25"/>
      <c r="N170" s="4">
        <v>1050</v>
      </c>
      <c r="O170" s="5">
        <v>0</v>
      </c>
      <c r="P170" s="34"/>
      <c r="Q170" s="34"/>
      <c r="R170" s="22"/>
      <c r="S170" s="23"/>
      <c r="T170" s="44">
        <v>0.53597009181976318</v>
      </c>
      <c r="U170" s="9">
        <v>0.16500000000000001</v>
      </c>
      <c r="V170" s="9">
        <v>0.15800741839119423</v>
      </c>
      <c r="W170" s="9">
        <v>1.3973396339649799E-2</v>
      </c>
      <c r="X170" s="9">
        <v>0.5219966954801134</v>
      </c>
      <c r="Y170" s="14">
        <v>0</v>
      </c>
      <c r="Z170" s="9">
        <f t="shared" si="2"/>
        <v>0.53597009181976318</v>
      </c>
      <c r="AA170" s="35"/>
      <c r="AC170" s="3">
        <v>93.670744554976864</v>
      </c>
      <c r="AD170" s="36" t="s">
        <v>120</v>
      </c>
      <c r="AE170" s="3">
        <v>93.670744554976864</v>
      </c>
      <c r="AF170" s="36" t="s">
        <v>120</v>
      </c>
      <c r="AG170" s="69"/>
      <c r="AH170" s="69"/>
    </row>
    <row r="171" spans="1:34" x14ac:dyDescent="0.25">
      <c r="A171" s="33">
        <v>296</v>
      </c>
      <c r="B171" s="24"/>
      <c r="C171" s="22"/>
      <c r="E171" s="22"/>
      <c r="F171" s="22"/>
      <c r="G171" s="22"/>
      <c r="H171" s="22"/>
      <c r="I171" s="22"/>
      <c r="J171" s="22"/>
      <c r="K171" s="22"/>
      <c r="L171" s="23"/>
      <c r="M171" s="25"/>
      <c r="N171" s="4">
        <v>1050</v>
      </c>
      <c r="O171" s="5">
        <v>0</v>
      </c>
      <c r="P171" s="34"/>
      <c r="Q171" s="34"/>
      <c r="R171" s="22"/>
      <c r="S171" s="23"/>
      <c r="T171" s="44">
        <v>2.0403637886047363</v>
      </c>
      <c r="U171" s="9">
        <v>0.16500000000000001</v>
      </c>
      <c r="V171" s="9">
        <v>0.18489089974933628</v>
      </c>
      <c r="W171" s="9">
        <v>6.2245374954030555E-2</v>
      </c>
      <c r="X171" s="9">
        <v>1.9781184136507057</v>
      </c>
      <c r="Y171" s="14">
        <v>0</v>
      </c>
      <c r="Z171" s="9">
        <f t="shared" si="2"/>
        <v>2.0403637886047363</v>
      </c>
      <c r="AA171" s="35"/>
      <c r="AC171" s="3">
        <v>93.732989929930895</v>
      </c>
      <c r="AD171" s="36" t="s">
        <v>120</v>
      </c>
      <c r="AE171" s="3">
        <v>93.732989929930895</v>
      </c>
      <c r="AF171" s="36" t="s">
        <v>120</v>
      </c>
      <c r="AG171" s="69"/>
      <c r="AH171" s="69"/>
    </row>
    <row r="172" spans="1:34" x14ac:dyDescent="0.25">
      <c r="A172" s="33">
        <v>297</v>
      </c>
      <c r="B172" s="24"/>
      <c r="C172" s="22"/>
      <c r="E172" s="22"/>
      <c r="F172" s="22"/>
      <c r="G172" s="22"/>
      <c r="H172" s="22"/>
      <c r="I172" s="22"/>
      <c r="J172" s="22"/>
      <c r="K172" s="22"/>
      <c r="L172" s="23"/>
      <c r="M172" s="25"/>
      <c r="N172" s="4">
        <v>1050</v>
      </c>
      <c r="O172" s="5">
        <v>0</v>
      </c>
      <c r="P172" s="34"/>
      <c r="Q172" s="34"/>
      <c r="R172" s="22"/>
      <c r="S172" s="23"/>
      <c r="T172" s="44">
        <v>2.5791330337524414</v>
      </c>
      <c r="U172" s="9">
        <v>0.16500000000000001</v>
      </c>
      <c r="V172" s="9">
        <v>0.18353706774260459</v>
      </c>
      <c r="W172" s="9">
        <v>7.8105474864946831E-2</v>
      </c>
      <c r="X172" s="9">
        <v>1.2498848908691811</v>
      </c>
      <c r="Y172" s="14">
        <v>0</v>
      </c>
      <c r="Z172" s="9">
        <f t="shared" si="2"/>
        <v>1.3279903657341279</v>
      </c>
      <c r="AA172" s="35"/>
      <c r="AC172" s="3">
        <v>93.811095404795836</v>
      </c>
      <c r="AD172" s="36" t="s">
        <v>120</v>
      </c>
      <c r="AE172" s="3">
        <v>93.811095404795836</v>
      </c>
      <c r="AF172" s="36" t="s">
        <v>120</v>
      </c>
      <c r="AG172" s="69"/>
      <c r="AH172" s="69"/>
    </row>
    <row r="173" spans="1:34" x14ac:dyDescent="0.25">
      <c r="A173" s="33"/>
      <c r="M173" s="18"/>
      <c r="AC173" s="8"/>
      <c r="AD173" s="8"/>
      <c r="AE173" s="8"/>
      <c r="AF173" s="8" t="s">
        <v>120</v>
      </c>
    </row>
    <row r="174" spans="1:34" x14ac:dyDescent="0.25">
      <c r="A174" s="6" t="s">
        <v>62</v>
      </c>
      <c r="B174" s="63">
        <f>SUM(B5:B172)</f>
        <v>211.6</v>
      </c>
      <c r="C174" s="63">
        <f>SUM(C5:C172)</f>
        <v>219.29999999999998</v>
      </c>
      <c r="D174" s="6"/>
      <c r="E174" s="6"/>
      <c r="F174" s="6"/>
      <c r="G174" s="6"/>
      <c r="H174" s="6"/>
      <c r="I174" s="6"/>
      <c r="J174" s="64"/>
      <c r="K174" s="6"/>
      <c r="L174" s="65"/>
      <c r="M174" s="65"/>
      <c r="N174" s="6"/>
      <c r="O174" s="63"/>
      <c r="P174" s="63"/>
      <c r="Q174" s="63"/>
      <c r="R174" s="63">
        <f>SUM(R5:R172)</f>
        <v>227.5</v>
      </c>
      <c r="S174" s="66"/>
      <c r="T174" s="63">
        <f>SUM(T5:T172)</f>
        <v>975.77586007118225</v>
      </c>
      <c r="U174" s="63"/>
      <c r="V174" s="63"/>
      <c r="W174" s="63">
        <f>SUM(W5:W172)</f>
        <v>399.28462851327964</v>
      </c>
      <c r="X174" s="63">
        <f>SUM(X5:X172)</f>
        <v>61.390865871657226</v>
      </c>
      <c r="Y174" s="63">
        <f>SUM(Y5:Y172)</f>
        <v>0</v>
      </c>
      <c r="Z174" s="63">
        <f>SUM(Z5:Z172)</f>
        <v>460.67549438493671</v>
      </c>
      <c r="AA174" s="13"/>
      <c r="AB174" s="13"/>
      <c r="AC174" s="8"/>
      <c r="AD174" s="8"/>
      <c r="AE174" s="8"/>
      <c r="AF174" s="8" t="s">
        <v>120</v>
      </c>
    </row>
    <row r="175" spans="1:34" x14ac:dyDescent="0.25">
      <c r="M175" s="18"/>
      <c r="AC175" s="8"/>
      <c r="AD175" s="8"/>
      <c r="AE175" s="8"/>
      <c r="AF175" s="8" t="s">
        <v>120</v>
      </c>
    </row>
    <row r="176" spans="1:34" x14ac:dyDescent="0.25">
      <c r="A176" s="11">
        <v>301</v>
      </c>
      <c r="M176" s="30" t="s">
        <v>116</v>
      </c>
      <c r="N176" s="18"/>
      <c r="AC176" s="8"/>
      <c r="AD176" s="8"/>
      <c r="AE176" s="8"/>
      <c r="AF176" s="8" t="s">
        <v>120</v>
      </c>
    </row>
    <row r="177" spans="12:32" x14ac:dyDescent="0.25">
      <c r="AC177" s="8"/>
      <c r="AD177" s="8"/>
      <c r="AE177" s="8"/>
      <c r="AF177" s="8" t="s">
        <v>120</v>
      </c>
    </row>
    <row r="178" spans="12:32" x14ac:dyDescent="0.25">
      <c r="T178" s="55"/>
      <c r="U178" s="55"/>
      <c r="V178" s="55"/>
      <c r="W178" s="93"/>
      <c r="AC178" s="8"/>
      <c r="AD178" s="8"/>
      <c r="AE178" s="8"/>
      <c r="AF178" s="8" t="s">
        <v>120</v>
      </c>
    </row>
    <row r="179" spans="12:32" x14ac:dyDescent="0.25">
      <c r="T179" s="55"/>
      <c r="U179" s="55"/>
      <c r="V179" s="55"/>
      <c r="W179" s="93"/>
      <c r="AC179" s="8"/>
      <c r="AD179" s="8"/>
      <c r="AE179" s="8"/>
      <c r="AF179" s="8" t="s">
        <v>120</v>
      </c>
    </row>
    <row r="180" spans="12:32" x14ac:dyDescent="0.25">
      <c r="AC180" s="8"/>
      <c r="AD180" s="8"/>
      <c r="AE180" s="8"/>
      <c r="AF180" s="8" t="s">
        <v>120</v>
      </c>
    </row>
    <row r="181" spans="12:32" x14ac:dyDescent="0.25">
      <c r="AC181" s="8"/>
      <c r="AD181" s="8"/>
      <c r="AE181" s="8"/>
      <c r="AF181" s="8" t="s">
        <v>120</v>
      </c>
    </row>
    <row r="184" spans="12:32" x14ac:dyDescent="0.25">
      <c r="L184" s="11"/>
      <c r="S184" s="11"/>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84"/>
  <sheetViews>
    <sheetView workbookViewId="0">
      <pane xSplit="1" ySplit="4" topLeftCell="B5" activePane="bottomRight" state="frozen"/>
      <selection pane="topRight" activeCell="B1" sqref="B1"/>
      <selection pane="bottomLeft" activeCell="A5" sqref="A5"/>
      <selection pane="bottomRight" activeCell="T178" sqref="T178:W179"/>
    </sheetView>
  </sheetViews>
  <sheetFormatPr defaultRowHeight="15" x14ac:dyDescent="0.25"/>
  <cols>
    <col min="1" max="1" width="6.28515625" style="11" customWidth="1"/>
    <col min="2" max="2" width="8" style="11" customWidth="1"/>
    <col min="3" max="3" width="7.140625" style="11" customWidth="1"/>
    <col min="4" max="4" width="3" style="11" customWidth="1"/>
    <col min="5" max="11" width="8.7109375" style="11" customWidth="1"/>
    <col min="12" max="12" width="2.28515625" style="18" customWidth="1"/>
    <col min="13" max="13" width="9.28515625" style="11" customWidth="1"/>
    <col min="14" max="15" width="8" style="11" customWidth="1"/>
    <col min="16" max="16" width="6.42578125" style="11" customWidth="1"/>
    <col min="17" max="17" width="6.42578125" style="69" customWidth="1"/>
    <col min="18" max="18" width="9.140625" style="11"/>
    <col min="19" max="19" width="2.42578125" style="18" customWidth="1"/>
    <col min="20" max="20" width="8.42578125" style="11" customWidth="1"/>
    <col min="21" max="21" width="8.28515625" style="11" customWidth="1"/>
    <col min="22" max="22" width="7.7109375" style="11" customWidth="1"/>
    <col min="23" max="24" width="8.28515625" style="11" customWidth="1"/>
    <col min="25" max="25" width="9.28515625" style="11" customWidth="1"/>
    <col min="26" max="26" width="8.28515625" style="11" customWidth="1"/>
    <col min="27" max="27" width="2.140625" style="11" customWidth="1"/>
    <col min="28" max="28" width="2.42578125" style="11" customWidth="1"/>
    <col min="29" max="16384" width="9.140625" style="11"/>
  </cols>
  <sheetData>
    <row r="1" spans="1:34" ht="15.75" x14ac:dyDescent="0.25">
      <c r="A1" s="40" t="s">
        <v>91</v>
      </c>
      <c r="G1" s="40" t="s">
        <v>86</v>
      </c>
    </row>
    <row r="2" spans="1:34" x14ac:dyDescent="0.25">
      <c r="B2" s="46" t="s">
        <v>117</v>
      </c>
      <c r="D2" s="60"/>
      <c r="E2" s="120" t="s">
        <v>319</v>
      </c>
      <c r="L2" s="62"/>
      <c r="M2" s="46" t="s">
        <v>118</v>
      </c>
      <c r="S2" s="62"/>
      <c r="T2" s="46" t="s">
        <v>119</v>
      </c>
      <c r="AB2" s="60"/>
      <c r="AC2" s="46" t="s">
        <v>121</v>
      </c>
    </row>
    <row r="3" spans="1:34" x14ac:dyDescent="0.25">
      <c r="A3" s="7" t="s">
        <v>0</v>
      </c>
      <c r="B3" s="52" t="s">
        <v>15</v>
      </c>
      <c r="C3" s="7" t="s">
        <v>16</v>
      </c>
      <c r="D3" s="60"/>
      <c r="E3" s="52" t="s">
        <v>18</v>
      </c>
      <c r="F3" s="52" t="s">
        <v>19</v>
      </c>
      <c r="G3" s="52" t="s">
        <v>20</v>
      </c>
      <c r="H3" s="52" t="s">
        <v>21</v>
      </c>
      <c r="I3" s="52" t="s">
        <v>77</v>
      </c>
      <c r="J3" s="52" t="s">
        <v>78</v>
      </c>
      <c r="K3" s="52" t="s">
        <v>79</v>
      </c>
      <c r="L3" s="58"/>
      <c r="M3" s="47" t="s">
        <v>9</v>
      </c>
      <c r="N3" s="47" t="s">
        <v>11</v>
      </c>
      <c r="O3" s="47" t="s">
        <v>13</v>
      </c>
      <c r="P3" s="47" t="s">
        <v>44</v>
      </c>
      <c r="Q3" s="47" t="s">
        <v>150</v>
      </c>
      <c r="R3" s="47" t="s">
        <v>41</v>
      </c>
      <c r="S3" s="58"/>
      <c r="T3" s="47" t="s">
        <v>2</v>
      </c>
      <c r="U3" s="47" t="s">
        <v>5</v>
      </c>
      <c r="V3" s="47" t="s">
        <v>6</v>
      </c>
      <c r="W3" s="47" t="s">
        <v>7</v>
      </c>
      <c r="X3" s="47" t="s">
        <v>4</v>
      </c>
      <c r="Y3" s="47" t="s">
        <v>17</v>
      </c>
      <c r="Z3" s="47" t="s">
        <v>8</v>
      </c>
      <c r="AA3" s="47" t="s">
        <v>74</v>
      </c>
      <c r="AB3" s="60"/>
      <c r="AC3" s="50" t="s">
        <v>124</v>
      </c>
      <c r="AE3" s="50" t="s">
        <v>125</v>
      </c>
      <c r="AF3" s="56"/>
    </row>
    <row r="4" spans="1:34" x14ac:dyDescent="0.25">
      <c r="B4" s="54" t="s">
        <v>3</v>
      </c>
      <c r="C4" s="2" t="s">
        <v>3</v>
      </c>
      <c r="D4" s="60"/>
      <c r="E4" s="53" t="s">
        <v>22</v>
      </c>
      <c r="F4" s="53" t="s">
        <v>22</v>
      </c>
      <c r="G4" s="53" t="s">
        <v>22</v>
      </c>
      <c r="H4" s="53" t="s">
        <v>22</v>
      </c>
      <c r="I4" s="53" t="s">
        <v>22</v>
      </c>
      <c r="J4" s="53" t="s">
        <v>22</v>
      </c>
      <c r="K4" s="53" t="s">
        <v>22</v>
      </c>
      <c r="L4" s="59"/>
      <c r="M4" s="48" t="s">
        <v>10</v>
      </c>
      <c r="N4" s="48" t="s">
        <v>12</v>
      </c>
      <c r="O4" s="48" t="s">
        <v>14</v>
      </c>
      <c r="P4" s="48"/>
      <c r="Q4" s="48" t="s">
        <v>151</v>
      </c>
      <c r="R4" s="48" t="s">
        <v>42</v>
      </c>
      <c r="S4" s="59"/>
      <c r="T4" s="49" t="s">
        <v>3</v>
      </c>
      <c r="U4" s="49"/>
      <c r="V4" s="49"/>
      <c r="W4" s="49" t="s">
        <v>3</v>
      </c>
      <c r="X4" s="49" t="s">
        <v>3</v>
      </c>
      <c r="Y4" s="49" t="s">
        <v>3</v>
      </c>
      <c r="Z4" s="49" t="s">
        <v>3</v>
      </c>
      <c r="AA4" s="61" t="s">
        <v>3</v>
      </c>
      <c r="AB4" s="60"/>
      <c r="AC4" s="51" t="s">
        <v>122</v>
      </c>
      <c r="AD4" s="51" t="s">
        <v>123</v>
      </c>
      <c r="AE4" s="51" t="s">
        <v>122</v>
      </c>
      <c r="AF4" s="57" t="s">
        <v>123</v>
      </c>
    </row>
    <row r="5" spans="1:34" x14ac:dyDescent="0.25">
      <c r="A5" s="33">
        <v>130</v>
      </c>
      <c r="B5" s="24"/>
      <c r="C5" s="25"/>
      <c r="E5" s="22"/>
      <c r="F5" s="22"/>
      <c r="G5" s="22"/>
      <c r="H5" s="22"/>
      <c r="I5" s="22"/>
      <c r="J5" s="22"/>
      <c r="K5" s="22"/>
      <c r="L5" s="22"/>
      <c r="M5" s="25"/>
      <c r="N5" s="4">
        <v>50</v>
      </c>
      <c r="O5" s="45">
        <v>0</v>
      </c>
      <c r="P5" s="34"/>
      <c r="Q5" s="72"/>
      <c r="R5" s="79">
        <v>100</v>
      </c>
      <c r="S5" s="22"/>
      <c r="T5" s="26">
        <v>6.4293265342712402</v>
      </c>
      <c r="U5" s="9">
        <v>0.16500000000000001</v>
      </c>
      <c r="V5" s="9">
        <v>1</v>
      </c>
      <c r="W5" s="9">
        <v>1.0608388781547546</v>
      </c>
      <c r="X5" s="9">
        <v>0</v>
      </c>
      <c r="Y5" s="14">
        <v>0</v>
      </c>
      <c r="Z5" s="9">
        <f>W5+X5</f>
        <v>1.0608388781547546</v>
      </c>
      <c r="AA5" s="35"/>
      <c r="AC5" s="3">
        <v>65</v>
      </c>
      <c r="AD5" s="36" t="s">
        <v>120</v>
      </c>
      <c r="AE5" s="3">
        <v>6</v>
      </c>
      <c r="AF5" s="36"/>
      <c r="AG5" s="69"/>
      <c r="AH5" s="69"/>
    </row>
    <row r="6" spans="1:34" x14ac:dyDescent="0.25">
      <c r="A6" s="33">
        <v>131</v>
      </c>
      <c r="B6" s="20">
        <v>20</v>
      </c>
      <c r="C6" s="25"/>
      <c r="E6" s="22"/>
      <c r="F6" s="22"/>
      <c r="G6" s="22"/>
      <c r="H6" s="22"/>
      <c r="I6" s="22"/>
      <c r="J6" s="22"/>
      <c r="K6" s="22"/>
      <c r="L6" s="22"/>
      <c r="M6" s="28" t="s">
        <v>94</v>
      </c>
      <c r="N6" s="4">
        <v>50</v>
      </c>
      <c r="O6" s="5">
        <v>0</v>
      </c>
      <c r="P6" s="34"/>
      <c r="Q6" s="72"/>
      <c r="R6" s="26">
        <v>26.6</v>
      </c>
      <c r="S6" s="22"/>
      <c r="T6" s="26">
        <v>1.5948646068572998</v>
      </c>
      <c r="U6" s="9">
        <v>0.16500000000000001</v>
      </c>
      <c r="V6" s="9">
        <v>9.5454146068863294E-2</v>
      </c>
      <c r="W6" s="9">
        <v>2.5119012458597791E-2</v>
      </c>
      <c r="X6" s="9">
        <v>1.569745594398702</v>
      </c>
      <c r="Y6" s="14">
        <v>0</v>
      </c>
      <c r="Z6" s="9">
        <f t="shared" ref="Z6:Z69" si="0">W6+X6</f>
        <v>1.5948646068572998</v>
      </c>
      <c r="AA6" s="35"/>
      <c r="AC6" s="3">
        <v>54.025119012458603</v>
      </c>
      <c r="AD6" s="36" t="s">
        <v>120</v>
      </c>
      <c r="AE6" s="3">
        <v>0</v>
      </c>
      <c r="AF6" s="36" t="s">
        <v>120</v>
      </c>
      <c r="AG6" s="69"/>
      <c r="AH6" s="69"/>
    </row>
    <row r="7" spans="1:34" x14ac:dyDescent="0.25">
      <c r="A7" s="33">
        <v>132</v>
      </c>
      <c r="B7" s="20">
        <v>7</v>
      </c>
      <c r="C7" s="25"/>
      <c r="E7" s="22"/>
      <c r="F7" s="22"/>
      <c r="G7" s="22"/>
      <c r="H7" s="22"/>
      <c r="I7" s="22"/>
      <c r="J7" s="22"/>
      <c r="K7" s="22"/>
      <c r="L7" s="22"/>
      <c r="M7" s="25"/>
      <c r="N7" s="4">
        <v>50</v>
      </c>
      <c r="O7" s="5">
        <v>0</v>
      </c>
      <c r="P7" s="34"/>
      <c r="Q7" s="72"/>
      <c r="R7" s="22"/>
      <c r="S7" s="22"/>
      <c r="T7" s="26">
        <v>1.4009907245635986</v>
      </c>
      <c r="U7" s="9">
        <v>0.16500000000000001</v>
      </c>
      <c r="V7" s="9">
        <v>1</v>
      </c>
      <c r="W7" s="9">
        <v>0.23116346955299377</v>
      </c>
      <c r="X7" s="9">
        <v>1.1698272550106048</v>
      </c>
      <c r="Y7" s="14">
        <v>0</v>
      </c>
      <c r="Z7" s="9">
        <f t="shared" si="0"/>
        <v>1.4009907245635986</v>
      </c>
      <c r="AA7" s="35"/>
      <c r="AC7" s="3">
        <v>44.676109737022202</v>
      </c>
      <c r="AD7" s="36" t="s">
        <v>120</v>
      </c>
      <c r="AE7" s="3">
        <v>0</v>
      </c>
      <c r="AF7" s="36" t="s">
        <v>120</v>
      </c>
      <c r="AG7" s="69"/>
      <c r="AH7" s="69"/>
    </row>
    <row r="8" spans="1:34" x14ac:dyDescent="0.25">
      <c r="A8" s="33">
        <v>133</v>
      </c>
      <c r="B8" s="24"/>
      <c r="C8" s="25"/>
      <c r="E8" s="22"/>
      <c r="F8" s="22"/>
      <c r="G8" s="22"/>
      <c r="H8" s="22"/>
      <c r="I8" s="22"/>
      <c r="J8" s="22"/>
      <c r="K8" s="22"/>
      <c r="L8" s="22"/>
      <c r="M8" s="25"/>
      <c r="N8" s="4">
        <v>50</v>
      </c>
      <c r="O8" s="5">
        <v>0</v>
      </c>
      <c r="P8" s="34"/>
      <c r="Q8" s="72"/>
      <c r="R8" s="22"/>
      <c r="S8" s="22"/>
      <c r="T8" s="26">
        <v>4.1616353988647461</v>
      </c>
      <c r="U8" s="9">
        <v>0.16500000000000001</v>
      </c>
      <c r="V8" s="9">
        <v>1</v>
      </c>
      <c r="W8" s="9">
        <v>0.68666984081268312</v>
      </c>
      <c r="X8" s="9">
        <v>3.4749655580520629</v>
      </c>
      <c r="Y8" s="14">
        <v>0</v>
      </c>
      <c r="Z8" s="9">
        <f t="shared" si="0"/>
        <v>4.1616353988647461</v>
      </c>
      <c r="AA8" s="35"/>
      <c r="AC8" s="3">
        <v>45.362779577834885</v>
      </c>
      <c r="AD8" s="36" t="s">
        <v>120</v>
      </c>
      <c r="AE8" s="3">
        <v>0.68666984081268312</v>
      </c>
      <c r="AF8" s="36" t="s">
        <v>120</v>
      </c>
      <c r="AG8" s="69"/>
      <c r="AH8" s="69"/>
    </row>
    <row r="9" spans="1:34" x14ac:dyDescent="0.25">
      <c r="A9" s="33">
        <v>134</v>
      </c>
      <c r="B9" s="20">
        <v>2</v>
      </c>
      <c r="C9" s="25"/>
      <c r="E9" s="22"/>
      <c r="F9" s="22"/>
      <c r="G9" s="22"/>
      <c r="H9" s="22"/>
      <c r="I9" s="22"/>
      <c r="J9" s="22"/>
      <c r="K9" s="22"/>
      <c r="L9" s="22"/>
      <c r="M9" s="25"/>
      <c r="N9" s="4">
        <v>50</v>
      </c>
      <c r="O9" s="5">
        <v>0</v>
      </c>
      <c r="P9" s="34"/>
      <c r="Q9" s="72"/>
      <c r="R9" s="22"/>
      <c r="S9" s="22"/>
      <c r="T9" s="26">
        <v>4.4591131210327148</v>
      </c>
      <c r="U9" s="9">
        <v>0.16500000000000001</v>
      </c>
      <c r="V9" s="9">
        <v>1</v>
      </c>
      <c r="W9" s="9">
        <v>0.73575366497039796</v>
      </c>
      <c r="X9" s="9">
        <v>1.7052888475492365</v>
      </c>
      <c r="Y9" s="14">
        <v>0</v>
      </c>
      <c r="Z9" s="9">
        <f t="shared" si="0"/>
        <v>2.4410425125196342</v>
      </c>
      <c r="AA9" s="35"/>
      <c r="AC9" s="3">
        <v>45.598533242805281</v>
      </c>
      <c r="AD9" s="36" t="s">
        <v>120</v>
      </c>
      <c r="AE9" s="3">
        <v>0.92242350578308097</v>
      </c>
      <c r="AF9" s="36" t="s">
        <v>120</v>
      </c>
      <c r="AG9" s="69"/>
      <c r="AH9" s="69"/>
    </row>
    <row r="10" spans="1:34" x14ac:dyDescent="0.25">
      <c r="A10" s="33">
        <v>135</v>
      </c>
      <c r="B10" s="20">
        <v>2</v>
      </c>
      <c r="C10" s="25"/>
      <c r="E10" s="22"/>
      <c r="F10" s="22"/>
      <c r="G10" s="22"/>
      <c r="H10" s="22"/>
      <c r="I10" s="22"/>
      <c r="J10" s="22"/>
      <c r="K10" s="22"/>
      <c r="L10" s="22"/>
      <c r="M10" s="25"/>
      <c r="N10" s="4">
        <v>50</v>
      </c>
      <c r="O10" s="5">
        <v>0</v>
      </c>
      <c r="P10" s="34"/>
      <c r="Q10" s="72"/>
      <c r="R10" s="22"/>
      <c r="S10" s="22"/>
      <c r="T10" s="26">
        <v>3.1472861766815186</v>
      </c>
      <c r="U10" s="9">
        <v>0.16500000000000001</v>
      </c>
      <c r="V10" s="9">
        <v>1</v>
      </c>
      <c r="W10" s="9">
        <v>0.51930221915245056</v>
      </c>
      <c r="X10" s="9">
        <v>1.5</v>
      </c>
      <c r="Y10" s="14">
        <v>0</v>
      </c>
      <c r="Z10" s="9">
        <f t="shared" si="0"/>
        <v>2.0193022191524506</v>
      </c>
      <c r="AA10" s="35"/>
      <c r="AC10" s="3">
        <v>45.617835461957732</v>
      </c>
      <c r="AD10" s="36" t="s">
        <v>120</v>
      </c>
      <c r="AE10" s="3">
        <v>0.94172572493553153</v>
      </c>
      <c r="AF10" s="36" t="s">
        <v>120</v>
      </c>
      <c r="AG10" s="69"/>
      <c r="AH10" s="69"/>
    </row>
    <row r="11" spans="1:34" x14ac:dyDescent="0.25">
      <c r="A11" s="33">
        <v>136</v>
      </c>
      <c r="B11" s="20">
        <v>3</v>
      </c>
      <c r="C11" s="25"/>
      <c r="E11" s="22"/>
      <c r="F11" s="22"/>
      <c r="G11" s="22"/>
      <c r="H11" s="22"/>
      <c r="I11" s="22"/>
      <c r="J11" s="22"/>
      <c r="K11" s="22"/>
      <c r="L11" s="22"/>
      <c r="M11" s="25"/>
      <c r="N11" s="4">
        <v>50</v>
      </c>
      <c r="O11" s="5">
        <v>0</v>
      </c>
      <c r="P11" s="34"/>
      <c r="Q11" s="72"/>
      <c r="R11" s="22"/>
      <c r="S11" s="22"/>
      <c r="T11" s="26">
        <v>4.6569843292236328</v>
      </c>
      <c r="U11" s="9">
        <v>0.16500000000000001</v>
      </c>
      <c r="V11" s="9">
        <v>1</v>
      </c>
      <c r="W11" s="9">
        <v>0.76840241432189949</v>
      </c>
      <c r="X11" s="9">
        <v>2.25</v>
      </c>
      <c r="Y11" s="14">
        <v>0</v>
      </c>
      <c r="Z11" s="9">
        <f t="shared" si="0"/>
        <v>3.0184024143218995</v>
      </c>
      <c r="AA11" s="35"/>
      <c r="AC11" s="3">
        <v>45.63623787627963</v>
      </c>
      <c r="AD11" s="36" t="s">
        <v>120</v>
      </c>
      <c r="AE11" s="3">
        <v>0.96012813925743101</v>
      </c>
      <c r="AF11" s="36" t="s">
        <v>120</v>
      </c>
      <c r="AG11" s="69"/>
      <c r="AH11" s="69"/>
    </row>
    <row r="12" spans="1:34" x14ac:dyDescent="0.25">
      <c r="A12" s="33">
        <v>137</v>
      </c>
      <c r="B12" s="24"/>
      <c r="C12" s="25"/>
      <c r="E12" s="22"/>
      <c r="F12" s="22"/>
      <c r="G12" s="22"/>
      <c r="H12" s="22"/>
      <c r="I12" s="22"/>
      <c r="J12" s="22"/>
      <c r="K12" s="22"/>
      <c r="L12" s="22"/>
      <c r="M12" s="25"/>
      <c r="N12" s="4">
        <v>50</v>
      </c>
      <c r="O12" s="5">
        <v>0</v>
      </c>
      <c r="P12" s="34"/>
      <c r="Q12" s="72"/>
      <c r="R12" s="22"/>
      <c r="S12" s="22"/>
      <c r="T12" s="26">
        <v>6.2963991165161133</v>
      </c>
      <c r="U12" s="9">
        <v>0.16500000000000001</v>
      </c>
      <c r="V12" s="9">
        <v>1</v>
      </c>
      <c r="W12" s="9">
        <v>1.0389058542251588</v>
      </c>
      <c r="X12" s="9">
        <v>0</v>
      </c>
      <c r="Y12" s="14">
        <v>0</v>
      </c>
      <c r="Z12" s="9">
        <f t="shared" si="0"/>
        <v>1.0389058542251588</v>
      </c>
      <c r="AA12" s="35"/>
      <c r="AC12" s="3">
        <v>46.675143730504786</v>
      </c>
      <c r="AD12" s="36" t="s">
        <v>120</v>
      </c>
      <c r="AE12" s="3">
        <v>1.9990339934825898</v>
      </c>
      <c r="AF12" s="36" t="s">
        <v>120</v>
      </c>
      <c r="AG12" s="69"/>
      <c r="AH12" s="69"/>
    </row>
    <row r="13" spans="1:34" x14ac:dyDescent="0.25">
      <c r="A13" s="33">
        <v>138</v>
      </c>
      <c r="B13" s="20">
        <v>13</v>
      </c>
      <c r="C13" s="25"/>
      <c r="E13" s="22"/>
      <c r="F13" s="22"/>
      <c r="G13" s="22"/>
      <c r="H13" s="22"/>
      <c r="I13" s="22"/>
      <c r="J13" s="22"/>
      <c r="K13" s="22"/>
      <c r="L13" s="22"/>
      <c r="M13" s="25"/>
      <c r="N13" s="4">
        <v>50</v>
      </c>
      <c r="O13" s="5">
        <v>0</v>
      </c>
      <c r="P13" s="34"/>
      <c r="Q13" s="72"/>
      <c r="R13" s="22"/>
      <c r="S13" s="22"/>
      <c r="T13" s="26">
        <v>5.3702101707458496</v>
      </c>
      <c r="U13" s="9">
        <v>0.16500000000000001</v>
      </c>
      <c r="V13" s="9">
        <v>1</v>
      </c>
      <c r="W13" s="9">
        <v>0.88608467817306524</v>
      </c>
      <c r="X13" s="9">
        <v>4.484125492572784</v>
      </c>
      <c r="Y13" s="14">
        <v>0</v>
      </c>
      <c r="Z13" s="9">
        <f t="shared" si="0"/>
        <v>5.3702101707458496</v>
      </c>
      <c r="AA13" s="35"/>
      <c r="AC13" s="3">
        <v>43.561228408677849</v>
      </c>
      <c r="AD13" s="36" t="s">
        <v>120</v>
      </c>
      <c r="AE13" s="3">
        <v>0</v>
      </c>
      <c r="AF13" s="36" t="s">
        <v>120</v>
      </c>
      <c r="AG13" s="69"/>
      <c r="AH13" s="69"/>
    </row>
    <row r="14" spans="1:34" x14ac:dyDescent="0.25">
      <c r="A14" s="33">
        <v>139</v>
      </c>
      <c r="B14" s="24"/>
      <c r="C14" s="25"/>
      <c r="E14" s="22"/>
      <c r="F14" s="22"/>
      <c r="G14" s="22"/>
      <c r="H14" s="22"/>
      <c r="I14" s="22"/>
      <c r="J14" s="22"/>
      <c r="K14" s="22"/>
      <c r="L14" s="22"/>
      <c r="M14" s="25"/>
      <c r="N14" s="4">
        <v>50</v>
      </c>
      <c r="O14" s="5">
        <v>0</v>
      </c>
      <c r="P14" s="34"/>
      <c r="Q14" s="72"/>
      <c r="R14" s="22"/>
      <c r="S14" s="22"/>
      <c r="T14" s="26">
        <v>4.7228608131408691</v>
      </c>
      <c r="U14" s="9">
        <v>0.16500000000000001</v>
      </c>
      <c r="V14" s="9">
        <v>1</v>
      </c>
      <c r="W14" s="9">
        <v>0.77927203416824342</v>
      </c>
      <c r="X14" s="9">
        <v>3.9435887789726256</v>
      </c>
      <c r="Y14" s="14">
        <v>0</v>
      </c>
      <c r="Z14" s="9">
        <f t="shared" si="0"/>
        <v>4.7228608131408691</v>
      </c>
      <c r="AA14" s="35"/>
      <c r="AC14" s="3">
        <v>44.340500442846093</v>
      </c>
      <c r="AD14" s="36" t="s">
        <v>120</v>
      </c>
      <c r="AE14" s="3">
        <v>0.77927203416824342</v>
      </c>
      <c r="AF14" s="36" t="s">
        <v>120</v>
      </c>
      <c r="AG14" s="69"/>
      <c r="AH14" s="69"/>
    </row>
    <row r="15" spans="1:34" x14ac:dyDescent="0.25">
      <c r="A15" s="33">
        <v>140</v>
      </c>
      <c r="B15" s="24"/>
      <c r="C15" s="25"/>
      <c r="E15" s="22"/>
      <c r="F15" s="22"/>
      <c r="G15" s="22"/>
      <c r="H15" s="22"/>
      <c r="I15" s="22"/>
      <c r="J15" s="22"/>
      <c r="K15" s="22"/>
      <c r="L15" s="22"/>
      <c r="M15" s="25"/>
      <c r="N15" s="4">
        <v>60</v>
      </c>
      <c r="O15" s="5">
        <v>0</v>
      </c>
      <c r="P15" s="34"/>
      <c r="Q15" s="72"/>
      <c r="R15" s="22"/>
      <c r="S15" s="22"/>
      <c r="T15" s="26">
        <v>4.6003141403198242</v>
      </c>
      <c r="U15" s="9">
        <v>0.16500000000000001</v>
      </c>
      <c r="V15" s="9">
        <v>1</v>
      </c>
      <c r="W15" s="9">
        <v>0.75905183315277103</v>
      </c>
      <c r="X15" s="9">
        <v>0.57228572845459036</v>
      </c>
      <c r="Y15" s="14">
        <v>0</v>
      </c>
      <c r="Z15" s="9">
        <f t="shared" si="0"/>
        <v>1.3313375616073615</v>
      </c>
      <c r="AA15" s="35"/>
      <c r="AC15" s="3">
        <v>45.09955227599886</v>
      </c>
      <c r="AD15" s="36" t="s">
        <v>120</v>
      </c>
      <c r="AE15" s="3">
        <v>1.5383238673210144</v>
      </c>
      <c r="AF15" s="36" t="s">
        <v>120</v>
      </c>
      <c r="AG15" s="69"/>
      <c r="AH15" s="69"/>
    </row>
    <row r="16" spans="1:34" x14ac:dyDescent="0.25">
      <c r="A16" s="33">
        <v>141</v>
      </c>
      <c r="B16" s="24"/>
      <c r="C16" s="25"/>
      <c r="E16" s="22"/>
      <c r="F16" s="22"/>
      <c r="G16" s="22"/>
      <c r="H16" s="22"/>
      <c r="I16" s="22"/>
      <c r="J16" s="22"/>
      <c r="K16" s="22"/>
      <c r="L16" s="22"/>
      <c r="M16" s="37"/>
      <c r="N16" s="4">
        <v>70</v>
      </c>
      <c r="O16" s="5">
        <v>0</v>
      </c>
      <c r="P16" s="34"/>
      <c r="Q16" s="72"/>
      <c r="R16" s="22"/>
      <c r="S16" s="22"/>
      <c r="T16" s="26">
        <v>7.3442606925964355</v>
      </c>
      <c r="U16" s="9">
        <v>0.16500000000000001</v>
      </c>
      <c r="V16" s="9">
        <v>1</v>
      </c>
      <c r="W16" s="9">
        <v>1.211803014278412</v>
      </c>
      <c r="X16" s="9">
        <v>0</v>
      </c>
      <c r="Y16" s="14">
        <v>0</v>
      </c>
      <c r="Z16" s="9">
        <f t="shared" si="0"/>
        <v>1.211803014278412</v>
      </c>
      <c r="AA16" s="35"/>
      <c r="AC16" s="3">
        <v>46.31135529027727</v>
      </c>
      <c r="AD16" s="36" t="s">
        <v>120</v>
      </c>
      <c r="AE16" s="3">
        <v>2.7501268815994262</v>
      </c>
      <c r="AF16" s="36" t="s">
        <v>120</v>
      </c>
      <c r="AG16" s="69"/>
      <c r="AH16" s="69"/>
    </row>
    <row r="17" spans="1:34" x14ac:dyDescent="0.25">
      <c r="A17" s="33">
        <v>142</v>
      </c>
      <c r="B17" s="24"/>
      <c r="C17" s="25"/>
      <c r="E17" s="22"/>
      <c r="F17" s="22"/>
      <c r="G17" s="22"/>
      <c r="H17" s="22"/>
      <c r="I17" s="22"/>
      <c r="J17" s="22"/>
      <c r="K17" s="22"/>
      <c r="L17" s="22"/>
      <c r="M17" s="25"/>
      <c r="N17" s="4">
        <v>80</v>
      </c>
      <c r="O17" s="5">
        <v>0.01</v>
      </c>
      <c r="P17" s="34"/>
      <c r="Q17" s="72"/>
      <c r="R17" s="22"/>
      <c r="S17" s="22"/>
      <c r="T17" s="26">
        <v>11.322551727294922</v>
      </c>
      <c r="U17" s="9">
        <v>0.17611000000000002</v>
      </c>
      <c r="V17" s="9">
        <v>1</v>
      </c>
      <c r="W17" s="9">
        <v>1.9940145846939088</v>
      </c>
      <c r="X17" s="9">
        <v>0</v>
      </c>
      <c r="Y17" s="14">
        <v>0</v>
      </c>
      <c r="Z17" s="9">
        <f t="shared" si="0"/>
        <v>1.9940145846939088</v>
      </c>
      <c r="AA17" s="35"/>
      <c r="AC17" s="3">
        <v>48.305369874971177</v>
      </c>
      <c r="AD17" s="36" t="s">
        <v>120</v>
      </c>
      <c r="AE17" s="3">
        <v>4.7441414662933354</v>
      </c>
      <c r="AF17" s="36" t="s">
        <v>120</v>
      </c>
      <c r="AG17" s="69"/>
      <c r="AH17" s="69"/>
    </row>
    <row r="18" spans="1:34" x14ac:dyDescent="0.25">
      <c r="A18" s="33">
        <v>143</v>
      </c>
      <c r="B18" s="24"/>
      <c r="C18" s="25"/>
      <c r="E18" s="22"/>
      <c r="F18" s="22"/>
      <c r="G18" s="22"/>
      <c r="H18" s="22"/>
      <c r="I18" s="22"/>
      <c r="J18" s="22"/>
      <c r="K18" s="22"/>
      <c r="L18" s="22"/>
      <c r="M18" s="25"/>
      <c r="N18" s="4">
        <v>90</v>
      </c>
      <c r="O18" s="5">
        <v>0.01</v>
      </c>
      <c r="P18" s="34"/>
      <c r="Q18" s="72"/>
      <c r="R18" s="22"/>
      <c r="S18" s="22"/>
      <c r="T18" s="26">
        <v>7.8441634178161621</v>
      </c>
      <c r="U18" s="9">
        <v>0.17611000000000002</v>
      </c>
      <c r="V18" s="9">
        <v>1</v>
      </c>
      <c r="W18" s="9">
        <v>1.3814356195116044</v>
      </c>
      <c r="X18" s="9">
        <v>0</v>
      </c>
      <c r="Y18" s="14">
        <v>0</v>
      </c>
      <c r="Z18" s="9">
        <f t="shared" si="0"/>
        <v>1.3814356195116044</v>
      </c>
      <c r="AA18" s="35"/>
      <c r="AC18" s="3">
        <v>49.686805494482783</v>
      </c>
      <c r="AD18" s="36" t="s">
        <v>120</v>
      </c>
      <c r="AE18" s="3">
        <v>6.1255770858049399</v>
      </c>
      <c r="AF18" s="36" t="s">
        <v>120</v>
      </c>
      <c r="AG18" s="69"/>
      <c r="AH18" s="69"/>
    </row>
    <row r="19" spans="1:34" x14ac:dyDescent="0.25">
      <c r="A19" s="33">
        <v>144</v>
      </c>
      <c r="B19" s="24"/>
      <c r="C19" s="25"/>
      <c r="E19" s="22"/>
      <c r="F19" s="22"/>
      <c r="G19" s="22"/>
      <c r="H19" s="22"/>
      <c r="I19" s="22"/>
      <c r="J19" s="22"/>
      <c r="K19" s="22"/>
      <c r="L19" s="22"/>
      <c r="M19" s="27" t="s">
        <v>95</v>
      </c>
      <c r="N19" s="4">
        <v>100</v>
      </c>
      <c r="O19" s="5">
        <v>0.01</v>
      </c>
      <c r="P19" s="34"/>
      <c r="Q19" s="72"/>
      <c r="R19" s="22"/>
      <c r="S19" s="22"/>
      <c r="T19" s="26">
        <v>9.9474954605102539</v>
      </c>
      <c r="U19" s="9">
        <v>0.17611000000000002</v>
      </c>
      <c r="V19" s="9">
        <v>0.97519746384364914</v>
      </c>
      <c r="W19" s="9">
        <v>1.7084030176226186</v>
      </c>
      <c r="X19" s="9">
        <v>0</v>
      </c>
      <c r="Y19" s="14">
        <v>0</v>
      </c>
      <c r="Z19" s="9">
        <f t="shared" si="0"/>
        <v>1.7084030176226186</v>
      </c>
      <c r="AA19" s="35"/>
      <c r="AC19" s="3">
        <v>51.395208512105398</v>
      </c>
      <c r="AD19" s="36" t="s">
        <v>120</v>
      </c>
      <c r="AE19" s="3">
        <v>7.8339801034275585</v>
      </c>
      <c r="AF19" s="36" t="s">
        <v>120</v>
      </c>
      <c r="AG19" s="69"/>
      <c r="AH19" s="69"/>
    </row>
    <row r="20" spans="1:34" x14ac:dyDescent="0.25">
      <c r="A20" s="33">
        <v>145</v>
      </c>
      <c r="B20" s="24"/>
      <c r="C20" s="25"/>
      <c r="E20" s="22"/>
      <c r="F20" s="22"/>
      <c r="G20" s="22"/>
      <c r="H20" s="22"/>
      <c r="I20" s="22"/>
      <c r="J20" s="22"/>
      <c r="K20" s="22"/>
      <c r="L20" s="22"/>
      <c r="M20" s="38"/>
      <c r="N20" s="4">
        <v>110</v>
      </c>
      <c r="O20" s="45">
        <v>0.01</v>
      </c>
      <c r="P20" s="34"/>
      <c r="Q20" s="72"/>
      <c r="R20" s="22"/>
      <c r="S20" s="22"/>
      <c r="T20" s="26">
        <v>8.2142820358276367</v>
      </c>
      <c r="U20" s="9">
        <v>0.17611000000000002</v>
      </c>
      <c r="V20" s="9">
        <v>0.75252824612094094</v>
      </c>
      <c r="W20" s="9">
        <v>1.0886203113451778</v>
      </c>
      <c r="X20" s="9">
        <v>0</v>
      </c>
      <c r="Y20" s="14">
        <v>0</v>
      </c>
      <c r="Z20" s="9">
        <f t="shared" si="0"/>
        <v>1.0886203113451778</v>
      </c>
      <c r="AA20" s="35"/>
      <c r="AC20" s="3">
        <v>52.48382882345058</v>
      </c>
      <c r="AD20" s="36" t="s">
        <v>120</v>
      </c>
      <c r="AE20" s="3">
        <v>8.9226004147727362</v>
      </c>
      <c r="AF20" s="36" t="s">
        <v>120</v>
      </c>
      <c r="AG20" s="69"/>
      <c r="AH20" s="69"/>
    </row>
    <row r="21" spans="1:34" x14ac:dyDescent="0.25">
      <c r="A21" s="33">
        <v>146</v>
      </c>
      <c r="B21" s="24"/>
      <c r="C21" s="25"/>
      <c r="E21" s="22"/>
      <c r="F21" s="22"/>
      <c r="G21" s="22"/>
      <c r="H21" s="22"/>
      <c r="I21" s="22"/>
      <c r="J21" s="22"/>
      <c r="K21" s="22"/>
      <c r="L21" s="22"/>
      <c r="M21" s="38"/>
      <c r="N21" s="4">
        <v>120</v>
      </c>
      <c r="O21" s="5">
        <v>0.01</v>
      </c>
      <c r="P21" s="34"/>
      <c r="Q21" s="72"/>
      <c r="R21" s="22"/>
      <c r="S21" s="22"/>
      <c r="T21" s="26">
        <v>6.1705784797668457</v>
      </c>
      <c r="U21" s="9">
        <v>0.17611000000000002</v>
      </c>
      <c r="V21" s="9">
        <v>0.67007209111604182</v>
      </c>
      <c r="W21" s="9">
        <v>0.72816772742539759</v>
      </c>
      <c r="X21" s="9">
        <v>0</v>
      </c>
      <c r="Y21" s="14">
        <v>0</v>
      </c>
      <c r="Z21" s="9">
        <f t="shared" si="0"/>
        <v>0.72816772742539759</v>
      </c>
      <c r="AA21" s="35"/>
      <c r="AC21" s="3">
        <v>53.21199655087598</v>
      </c>
      <c r="AD21" s="36" t="s">
        <v>120</v>
      </c>
      <c r="AE21" s="3">
        <v>9.6507681421981335</v>
      </c>
      <c r="AF21" s="36" t="s">
        <v>120</v>
      </c>
      <c r="AG21" s="69"/>
      <c r="AH21" s="69"/>
    </row>
    <row r="22" spans="1:34" x14ac:dyDescent="0.25">
      <c r="A22" s="33">
        <v>147</v>
      </c>
      <c r="B22" s="24"/>
      <c r="C22" s="25"/>
      <c r="E22" s="22"/>
      <c r="F22" s="22"/>
      <c r="G22" s="22"/>
      <c r="H22" s="22"/>
      <c r="I22" s="22"/>
      <c r="J22" s="22"/>
      <c r="K22" s="22"/>
      <c r="L22" s="22"/>
      <c r="M22" s="25"/>
      <c r="N22" s="4">
        <v>130</v>
      </c>
      <c r="O22" s="5">
        <v>1.6E-2</v>
      </c>
      <c r="P22" s="34"/>
      <c r="Q22" s="72"/>
      <c r="R22" s="22"/>
      <c r="S22" s="22"/>
      <c r="T22" s="26">
        <v>9.218876838684082</v>
      </c>
      <c r="U22" s="9">
        <v>0.18277600000000002</v>
      </c>
      <c r="V22" s="9">
        <v>0.65725049505131228</v>
      </c>
      <c r="W22" s="9">
        <v>1.1074601390397274</v>
      </c>
      <c r="X22" s="9">
        <v>0</v>
      </c>
      <c r="Y22" s="14">
        <v>0</v>
      </c>
      <c r="Z22" s="9">
        <f t="shared" si="0"/>
        <v>1.1074601390397274</v>
      </c>
      <c r="AA22" s="35"/>
      <c r="AC22" s="3">
        <v>54.319456689915711</v>
      </c>
      <c r="AD22" s="36" t="s">
        <v>120</v>
      </c>
      <c r="AE22" s="3">
        <v>10.75822828123786</v>
      </c>
      <c r="AF22" s="36" t="s">
        <v>120</v>
      </c>
      <c r="AG22" s="69"/>
      <c r="AH22" s="69"/>
    </row>
    <row r="23" spans="1:34" x14ac:dyDescent="0.25">
      <c r="A23" s="33">
        <v>148</v>
      </c>
      <c r="B23" s="24"/>
      <c r="C23" s="25"/>
      <c r="E23" s="22"/>
      <c r="F23" s="22"/>
      <c r="G23" s="22"/>
      <c r="H23" s="22"/>
      <c r="I23" s="22"/>
      <c r="J23" s="22"/>
      <c r="K23" s="22"/>
      <c r="L23" s="22"/>
      <c r="M23" s="27" t="s">
        <v>96</v>
      </c>
      <c r="N23" s="4">
        <v>140</v>
      </c>
      <c r="O23" s="5">
        <v>0.02</v>
      </c>
      <c r="P23" s="34"/>
      <c r="Q23" s="72"/>
      <c r="R23" s="22"/>
      <c r="S23" s="22"/>
      <c r="T23" s="26">
        <v>11.088203430175781</v>
      </c>
      <c r="U23" s="9">
        <v>0.18722</v>
      </c>
      <c r="V23" s="9">
        <v>0.58845737986829849</v>
      </c>
      <c r="W23" s="9">
        <v>1.2215983565303539</v>
      </c>
      <c r="X23" s="9">
        <v>0</v>
      </c>
      <c r="Y23" s="14">
        <v>0</v>
      </c>
      <c r="Z23" s="9">
        <f t="shared" si="0"/>
        <v>1.2215983565303539</v>
      </c>
      <c r="AA23" s="35"/>
      <c r="AC23" s="3">
        <v>55.541055046446061</v>
      </c>
      <c r="AD23" s="36" t="s">
        <v>120</v>
      </c>
      <c r="AE23" s="3">
        <v>11.979826637768214</v>
      </c>
      <c r="AF23" s="36" t="s">
        <v>120</v>
      </c>
      <c r="AG23" s="69"/>
      <c r="AH23" s="69"/>
    </row>
    <row r="24" spans="1:34" x14ac:dyDescent="0.25">
      <c r="A24" s="33">
        <v>149</v>
      </c>
      <c r="B24" s="24"/>
      <c r="C24" s="25"/>
      <c r="E24" s="22"/>
      <c r="F24" s="22"/>
      <c r="G24" s="22"/>
      <c r="H24" s="22"/>
      <c r="I24" s="22"/>
      <c r="J24" s="22"/>
      <c r="K24" s="22"/>
      <c r="L24" s="22"/>
      <c r="M24" s="25"/>
      <c r="N24" s="4">
        <v>150</v>
      </c>
      <c r="O24" s="5">
        <v>0.02</v>
      </c>
      <c r="P24" s="34"/>
      <c r="Q24" s="72"/>
      <c r="R24" s="22"/>
      <c r="S24" s="22"/>
      <c r="T24" s="26">
        <v>9.2688980102539062</v>
      </c>
      <c r="U24" s="9">
        <v>0.18722</v>
      </c>
      <c r="V24" s="9">
        <v>0.51158209545478428</v>
      </c>
      <c r="W24" s="9">
        <v>0.88776022036078528</v>
      </c>
      <c r="X24" s="9">
        <v>0</v>
      </c>
      <c r="Y24" s="14">
        <v>0</v>
      </c>
      <c r="Z24" s="9">
        <f t="shared" si="0"/>
        <v>0.88776022036078528</v>
      </c>
      <c r="AA24" s="35"/>
      <c r="AC24" s="3">
        <v>56.428815266806843</v>
      </c>
      <c r="AD24" s="36" t="s">
        <v>120</v>
      </c>
      <c r="AE24" s="3">
        <v>12.867586858129</v>
      </c>
      <c r="AF24" s="36" t="s">
        <v>120</v>
      </c>
      <c r="AG24" s="69"/>
      <c r="AH24" s="69"/>
    </row>
    <row r="25" spans="1:34" x14ac:dyDescent="0.25">
      <c r="A25" s="33">
        <v>150</v>
      </c>
      <c r="B25" s="24"/>
      <c r="C25" s="25"/>
      <c r="E25" s="22"/>
      <c r="F25" s="22"/>
      <c r="G25" s="22"/>
      <c r="H25" s="22"/>
      <c r="I25" s="22"/>
      <c r="J25" s="22"/>
      <c r="K25" s="22"/>
      <c r="L25" s="22"/>
      <c r="M25" s="25"/>
      <c r="N25" s="4">
        <v>160</v>
      </c>
      <c r="O25" s="5">
        <v>0.03</v>
      </c>
      <c r="P25" s="34"/>
      <c r="Q25" s="72"/>
      <c r="R25" s="22"/>
      <c r="S25" s="22"/>
      <c r="T25" s="26">
        <v>7.3790497779846191</v>
      </c>
      <c r="U25" s="9">
        <v>0.19833000000000001</v>
      </c>
      <c r="V25" s="9">
        <v>0.48835438106325157</v>
      </c>
      <c r="W25" s="9">
        <v>0.71470025998295894</v>
      </c>
      <c r="X25" s="9">
        <v>0</v>
      </c>
      <c r="Y25" s="14">
        <v>0</v>
      </c>
      <c r="Z25" s="9">
        <f t="shared" si="0"/>
        <v>0.71470025998295894</v>
      </c>
      <c r="AA25" s="35"/>
      <c r="AC25" s="3">
        <v>57.143515526789805</v>
      </c>
      <c r="AD25" s="36" t="s">
        <v>120</v>
      </c>
      <c r="AE25" s="3">
        <v>13.582287118111958</v>
      </c>
      <c r="AF25" s="36" t="s">
        <v>120</v>
      </c>
      <c r="AG25" s="69"/>
      <c r="AH25" s="69"/>
    </row>
    <row r="26" spans="1:34" x14ac:dyDescent="0.25">
      <c r="A26" s="33">
        <v>151</v>
      </c>
      <c r="B26" s="24"/>
      <c r="C26" s="25"/>
      <c r="E26" s="22"/>
      <c r="F26" s="22"/>
      <c r="G26" s="22"/>
      <c r="H26" s="22"/>
      <c r="I26" s="22"/>
      <c r="J26" s="22"/>
      <c r="K26" s="22"/>
      <c r="L26" s="22"/>
      <c r="M26" s="37"/>
      <c r="N26" s="4">
        <v>170</v>
      </c>
      <c r="O26" s="5">
        <v>0.03</v>
      </c>
      <c r="P26" s="34"/>
      <c r="Q26" s="72"/>
      <c r="R26" s="22"/>
      <c r="S26" s="22"/>
      <c r="T26" s="26">
        <v>7.4908833503723145</v>
      </c>
      <c r="U26" s="9">
        <v>0.19833000000000001</v>
      </c>
      <c r="V26" s="9">
        <v>0.48968014865331455</v>
      </c>
      <c r="W26" s="9">
        <v>0.72750158593382397</v>
      </c>
      <c r="X26" s="9">
        <v>0</v>
      </c>
      <c r="Y26" s="14">
        <v>0</v>
      </c>
      <c r="Z26" s="9">
        <f t="shared" si="0"/>
        <v>0.72750158593382397</v>
      </c>
      <c r="AA26" s="35"/>
      <c r="AC26" s="3">
        <v>57.871017112723628</v>
      </c>
      <c r="AD26" s="36" t="s">
        <v>120</v>
      </c>
      <c r="AE26" s="3">
        <v>14.309788704045783</v>
      </c>
      <c r="AF26" s="36" t="s">
        <v>120</v>
      </c>
      <c r="AG26" s="69"/>
      <c r="AH26" s="69"/>
    </row>
    <row r="27" spans="1:34" x14ac:dyDescent="0.25">
      <c r="A27" s="33">
        <v>152</v>
      </c>
      <c r="B27" s="24"/>
      <c r="C27" s="25"/>
      <c r="E27" s="22"/>
      <c r="F27" s="22"/>
      <c r="G27" s="22"/>
      <c r="H27" s="22"/>
      <c r="I27" s="22"/>
      <c r="J27" s="22"/>
      <c r="K27" s="22"/>
      <c r="L27" s="22"/>
      <c r="M27" s="25"/>
      <c r="N27" s="4">
        <v>180</v>
      </c>
      <c r="O27" s="5">
        <v>0.03</v>
      </c>
      <c r="P27" s="34"/>
      <c r="Q27" s="72"/>
      <c r="R27" s="22"/>
      <c r="S27" s="22"/>
      <c r="T27" s="26">
        <v>7.0668754577636719</v>
      </c>
      <c r="U27" s="9">
        <v>0.19833000000000001</v>
      </c>
      <c r="V27" s="9">
        <v>0.4893214072926087</v>
      </c>
      <c r="W27" s="9">
        <v>0.6858198731791656</v>
      </c>
      <c r="X27" s="9">
        <v>0</v>
      </c>
      <c r="Y27" s="14">
        <v>0</v>
      </c>
      <c r="Z27" s="9">
        <f t="shared" si="0"/>
        <v>0.6858198731791656</v>
      </c>
      <c r="AA27" s="35"/>
      <c r="AC27" s="3">
        <v>58.556836985902791</v>
      </c>
      <c r="AD27" s="36" t="s">
        <v>120</v>
      </c>
      <c r="AE27" s="3">
        <v>14.995608577224948</v>
      </c>
      <c r="AF27" s="36" t="s">
        <v>120</v>
      </c>
      <c r="AG27" s="69"/>
      <c r="AH27" s="69"/>
    </row>
    <row r="28" spans="1:34" x14ac:dyDescent="0.25">
      <c r="A28" s="33">
        <v>153</v>
      </c>
      <c r="B28" s="24"/>
      <c r="C28" s="25"/>
      <c r="E28" s="22"/>
      <c r="F28" s="22"/>
      <c r="G28" s="22"/>
      <c r="H28" s="22"/>
      <c r="I28" s="22"/>
      <c r="J28" s="22"/>
      <c r="K28" s="22"/>
      <c r="L28" s="22"/>
      <c r="M28" s="25"/>
      <c r="N28" s="4">
        <v>190</v>
      </c>
      <c r="O28" s="5">
        <v>0.04</v>
      </c>
      <c r="P28" s="34"/>
      <c r="Q28" s="72"/>
      <c r="R28" s="22"/>
      <c r="S28" s="22"/>
      <c r="T28" s="26">
        <v>5.1581296920776367</v>
      </c>
      <c r="U28" s="9">
        <v>0.20944000000000002</v>
      </c>
      <c r="V28" s="9">
        <v>0.4938015586641844</v>
      </c>
      <c r="W28" s="9">
        <v>0.5334630493756144</v>
      </c>
      <c r="X28" s="9">
        <v>0</v>
      </c>
      <c r="Y28" s="14">
        <v>0</v>
      </c>
      <c r="Z28" s="9">
        <f t="shared" si="0"/>
        <v>0.5334630493756144</v>
      </c>
      <c r="AA28" s="35"/>
      <c r="AC28" s="3">
        <v>59.090300035278403</v>
      </c>
      <c r="AD28" s="36" t="s">
        <v>120</v>
      </c>
      <c r="AE28" s="3">
        <v>15.529071626600562</v>
      </c>
      <c r="AF28" s="36" t="s">
        <v>120</v>
      </c>
      <c r="AG28" s="69"/>
      <c r="AH28" s="69"/>
    </row>
    <row r="29" spans="1:34" x14ac:dyDescent="0.25">
      <c r="A29" s="33">
        <v>154</v>
      </c>
      <c r="B29" s="24"/>
      <c r="C29" s="25"/>
      <c r="E29" s="22"/>
      <c r="F29" s="22"/>
      <c r="G29" s="22"/>
      <c r="H29" s="22"/>
      <c r="I29" s="22"/>
      <c r="J29" s="22"/>
      <c r="K29" s="22"/>
      <c r="L29" s="22"/>
      <c r="M29" s="25"/>
      <c r="N29" s="4">
        <v>200</v>
      </c>
      <c r="O29" s="5">
        <v>0.04</v>
      </c>
      <c r="P29" s="34"/>
      <c r="Q29" s="72"/>
      <c r="R29" s="22"/>
      <c r="S29" s="22"/>
      <c r="T29" s="26">
        <v>4.393186092376709</v>
      </c>
      <c r="U29" s="9">
        <v>0.20944000000000002</v>
      </c>
      <c r="V29" s="9">
        <v>0.51462304499524703</v>
      </c>
      <c r="W29" s="9">
        <v>0.47350924136854106</v>
      </c>
      <c r="X29" s="9">
        <v>0</v>
      </c>
      <c r="Y29" s="14">
        <v>0</v>
      </c>
      <c r="Z29" s="9">
        <f t="shared" si="0"/>
        <v>0.47350924136854106</v>
      </c>
      <c r="AA29" s="35"/>
      <c r="AC29" s="3">
        <v>59.563809276646943</v>
      </c>
      <c r="AD29" s="36" t="s">
        <v>120</v>
      </c>
      <c r="AE29" s="3">
        <v>16.002580867969101</v>
      </c>
      <c r="AF29" s="36" t="s">
        <v>120</v>
      </c>
      <c r="AG29" s="69"/>
      <c r="AH29" s="69"/>
    </row>
    <row r="30" spans="1:34" x14ac:dyDescent="0.25">
      <c r="A30" s="33">
        <v>155</v>
      </c>
      <c r="B30" s="24"/>
      <c r="C30" s="25"/>
      <c r="E30" s="22"/>
      <c r="F30" s="22"/>
      <c r="G30" s="22"/>
      <c r="H30" s="22"/>
      <c r="I30" s="22"/>
      <c r="J30" s="22"/>
      <c r="K30" s="22"/>
      <c r="L30" s="22"/>
      <c r="M30" s="27" t="s">
        <v>97</v>
      </c>
      <c r="N30" s="4">
        <v>210</v>
      </c>
      <c r="O30" s="5">
        <v>0.04</v>
      </c>
      <c r="P30" s="34"/>
      <c r="Q30" s="72"/>
      <c r="R30" s="22"/>
      <c r="S30" s="22"/>
      <c r="T30" s="26">
        <v>7.397430419921875</v>
      </c>
      <c r="U30" s="9">
        <v>0.20944000000000002</v>
      </c>
      <c r="V30" s="9">
        <v>0.53991653031120035</v>
      </c>
      <c r="W30" s="9">
        <v>0.83650230558327254</v>
      </c>
      <c r="X30" s="9">
        <v>0</v>
      </c>
      <c r="Y30" s="14">
        <v>0</v>
      </c>
      <c r="Z30" s="9">
        <f t="shared" si="0"/>
        <v>0.83650230558327254</v>
      </c>
      <c r="AA30" s="35"/>
      <c r="AC30" s="3">
        <v>60.400311582230216</v>
      </c>
      <c r="AD30" s="36" t="s">
        <v>120</v>
      </c>
      <c r="AE30" s="3">
        <v>16.839083173552375</v>
      </c>
      <c r="AF30" s="36" t="s">
        <v>120</v>
      </c>
      <c r="AG30" s="69"/>
      <c r="AH30" s="69"/>
    </row>
    <row r="31" spans="1:34" x14ac:dyDescent="0.25">
      <c r="A31" s="33">
        <v>156</v>
      </c>
      <c r="B31" s="24"/>
      <c r="C31" s="25"/>
      <c r="E31" s="22"/>
      <c r="F31" s="22"/>
      <c r="G31" s="22"/>
      <c r="H31" s="22"/>
      <c r="I31" s="22"/>
      <c r="J31" s="22"/>
      <c r="K31" s="22"/>
      <c r="L31" s="22"/>
      <c r="M31" s="25"/>
      <c r="N31" s="4">
        <v>220</v>
      </c>
      <c r="O31" s="5">
        <v>0.05</v>
      </c>
      <c r="P31" s="34"/>
      <c r="Q31" s="72"/>
      <c r="R31" s="22"/>
      <c r="S31" s="22"/>
      <c r="T31" s="26">
        <v>7.7348494529724121</v>
      </c>
      <c r="U31" s="9">
        <v>0.22055000000000002</v>
      </c>
      <c r="V31" s="9">
        <v>0.52652628114305988</v>
      </c>
      <c r="W31" s="9">
        <v>0.89821226472322024</v>
      </c>
      <c r="X31" s="9">
        <v>0</v>
      </c>
      <c r="Y31" s="14">
        <v>0</v>
      </c>
      <c r="Z31" s="9">
        <f t="shared" si="0"/>
        <v>0.89821226472322024</v>
      </c>
      <c r="AA31" s="35"/>
      <c r="AC31" s="3">
        <v>61.298523846953437</v>
      </c>
      <c r="AD31" s="36" t="s">
        <v>120</v>
      </c>
      <c r="AE31" s="3">
        <v>17.737295438275595</v>
      </c>
      <c r="AF31" s="36" t="s">
        <v>120</v>
      </c>
      <c r="AG31" s="69"/>
      <c r="AH31" s="69"/>
    </row>
    <row r="32" spans="1:34" x14ac:dyDescent="0.25">
      <c r="A32" s="33">
        <v>157</v>
      </c>
      <c r="B32" s="20">
        <v>2</v>
      </c>
      <c r="C32" s="25"/>
      <c r="E32" s="22"/>
      <c r="F32" s="22"/>
      <c r="G32" s="22"/>
      <c r="H32" s="22"/>
      <c r="I32" s="22"/>
      <c r="J32" s="22"/>
      <c r="K32" s="22"/>
      <c r="L32" s="22"/>
      <c r="M32" s="37"/>
      <c r="N32" s="4">
        <v>230</v>
      </c>
      <c r="O32" s="5">
        <v>0.05</v>
      </c>
      <c r="P32" s="34"/>
      <c r="Q32" s="72"/>
      <c r="R32" s="22"/>
      <c r="S32" s="22"/>
      <c r="T32" s="26">
        <v>7.6105990409851074</v>
      </c>
      <c r="U32" s="9">
        <v>0.22055000000000002</v>
      </c>
      <c r="V32" s="9">
        <v>0.50825516689001327</v>
      </c>
      <c r="W32" s="9">
        <v>0.85311525231308927</v>
      </c>
      <c r="X32" s="9">
        <v>1.4249999999999998</v>
      </c>
      <c r="Y32" s="14">
        <v>0</v>
      </c>
      <c r="Z32" s="9">
        <f t="shared" si="0"/>
        <v>2.2781152523130892</v>
      </c>
      <c r="AA32" s="35"/>
      <c r="AC32" s="3">
        <v>61.576639099266522</v>
      </c>
      <c r="AD32" s="36" t="s">
        <v>120</v>
      </c>
      <c r="AE32" s="3">
        <v>18.015410690588684</v>
      </c>
      <c r="AF32" s="36" t="s">
        <v>120</v>
      </c>
      <c r="AG32" s="69"/>
      <c r="AH32" s="69"/>
    </row>
    <row r="33" spans="1:34" x14ac:dyDescent="0.25">
      <c r="A33" s="33">
        <v>158</v>
      </c>
      <c r="B33" s="24"/>
      <c r="C33" s="25"/>
      <c r="E33" s="22"/>
      <c r="F33" s="22"/>
      <c r="G33" s="22"/>
      <c r="H33" s="22"/>
      <c r="I33" s="22"/>
      <c r="J33" s="22"/>
      <c r="K33" s="22"/>
      <c r="L33" s="22"/>
      <c r="M33" s="25"/>
      <c r="N33" s="4">
        <v>240</v>
      </c>
      <c r="O33" s="5">
        <v>0.06</v>
      </c>
      <c r="P33" s="34"/>
      <c r="Q33" s="72"/>
      <c r="R33" s="22"/>
      <c r="S33" s="22"/>
      <c r="T33" s="26">
        <v>6.9144206047058105</v>
      </c>
      <c r="U33" s="9">
        <v>0.23166000000000003</v>
      </c>
      <c r="V33" s="9">
        <v>0.54899642578216601</v>
      </c>
      <c r="W33" s="9">
        <v>0.87937955266699341</v>
      </c>
      <c r="X33" s="9">
        <v>0</v>
      </c>
      <c r="Y33" s="14">
        <v>0</v>
      </c>
      <c r="Z33" s="9">
        <f t="shared" si="0"/>
        <v>0.87937955266699341</v>
      </c>
      <c r="AA33" s="35"/>
      <c r="AC33" s="3">
        <v>62.456018651933519</v>
      </c>
      <c r="AD33" s="36" t="s">
        <v>120</v>
      </c>
      <c r="AE33" s="3">
        <v>18.894790243255677</v>
      </c>
      <c r="AF33" s="36" t="s">
        <v>120</v>
      </c>
      <c r="AG33" s="69"/>
      <c r="AH33" s="69"/>
    </row>
    <row r="34" spans="1:34" x14ac:dyDescent="0.25">
      <c r="A34" s="33">
        <v>159</v>
      </c>
      <c r="B34" s="24"/>
      <c r="C34" s="25"/>
      <c r="E34" s="26">
        <v>11.8125</v>
      </c>
      <c r="F34" s="26">
        <v>13.185466884662148</v>
      </c>
      <c r="G34" s="26">
        <v>14.714514622575823</v>
      </c>
      <c r="H34" s="26">
        <v>14.262386345964575</v>
      </c>
      <c r="I34" s="26">
        <v>17.694802017531025</v>
      </c>
      <c r="J34" s="26">
        <v>20.359462707091801</v>
      </c>
      <c r="K34" s="26">
        <v>22.195130838346298</v>
      </c>
      <c r="L34" s="22"/>
      <c r="M34" s="37"/>
      <c r="N34" s="4">
        <v>250</v>
      </c>
      <c r="O34" s="5">
        <v>0.06</v>
      </c>
      <c r="P34" s="34"/>
      <c r="Q34" s="72"/>
      <c r="R34" s="22"/>
      <c r="S34" s="22"/>
      <c r="T34" s="26">
        <v>6.0344891548156738</v>
      </c>
      <c r="U34" s="9">
        <v>0.23166000000000003</v>
      </c>
      <c r="V34" s="9">
        <v>0.5329351843156318</v>
      </c>
      <c r="W34" s="9">
        <v>0.74501661173299993</v>
      </c>
      <c r="X34" s="9">
        <v>0</v>
      </c>
      <c r="Y34" s="14">
        <v>0</v>
      </c>
      <c r="Z34" s="9">
        <f t="shared" si="0"/>
        <v>0.74501661173299993</v>
      </c>
      <c r="AA34" s="35"/>
      <c r="AC34" s="3">
        <v>63.201035263666519</v>
      </c>
      <c r="AD34" s="26">
        <v>56.368619568141895</v>
      </c>
      <c r="AE34" s="3">
        <v>19.639806854988677</v>
      </c>
      <c r="AF34" s="26">
        <v>18.807196061267476</v>
      </c>
      <c r="AG34" s="69"/>
      <c r="AH34" s="69"/>
    </row>
    <row r="35" spans="1:34" x14ac:dyDescent="0.25">
      <c r="A35" s="33">
        <v>160</v>
      </c>
      <c r="B35" s="24"/>
      <c r="C35" s="25"/>
      <c r="E35" s="22"/>
      <c r="F35" s="22"/>
      <c r="G35" s="22"/>
      <c r="H35" s="22"/>
      <c r="I35" s="22"/>
      <c r="J35" s="22"/>
      <c r="K35" s="22"/>
      <c r="L35" s="22"/>
      <c r="M35" s="25"/>
      <c r="N35" s="4">
        <v>260</v>
      </c>
      <c r="O35" s="5">
        <v>7.0000000000000007E-2</v>
      </c>
      <c r="P35" s="34"/>
      <c r="Q35" s="72"/>
      <c r="R35" s="22"/>
      <c r="S35" s="22"/>
      <c r="T35" s="26">
        <v>7.3984627723693848</v>
      </c>
      <c r="U35" s="9">
        <v>0.24277000000000004</v>
      </c>
      <c r="V35" s="9">
        <v>0.52961142799064698</v>
      </c>
      <c r="W35" s="9">
        <v>0.9512482240161001</v>
      </c>
      <c r="X35" s="9">
        <v>0</v>
      </c>
      <c r="Y35" s="14">
        <v>0</v>
      </c>
      <c r="Z35" s="9">
        <f t="shared" si="0"/>
        <v>0.9512482240161001</v>
      </c>
      <c r="AA35" s="35"/>
      <c r="AC35" s="3">
        <v>64.152283487682624</v>
      </c>
      <c r="AD35" s="36" t="s">
        <v>120</v>
      </c>
      <c r="AE35" s="3">
        <v>20.591055079004779</v>
      </c>
      <c r="AF35" s="36" t="s">
        <v>120</v>
      </c>
      <c r="AG35" s="69"/>
      <c r="AH35" s="69"/>
    </row>
    <row r="36" spans="1:34" x14ac:dyDescent="0.25">
      <c r="A36" s="33">
        <v>161</v>
      </c>
      <c r="B36" s="24"/>
      <c r="C36" s="25"/>
      <c r="E36" s="22"/>
      <c r="F36" s="22"/>
      <c r="G36" s="22"/>
      <c r="H36" s="22"/>
      <c r="I36" s="22"/>
      <c r="J36" s="22"/>
      <c r="K36" s="22"/>
      <c r="L36" s="23"/>
      <c r="M36" s="25"/>
      <c r="N36" s="4">
        <v>275</v>
      </c>
      <c r="O36" s="45">
        <v>7.0000000000000007E-2</v>
      </c>
      <c r="P36" s="34"/>
      <c r="Q36" s="72"/>
      <c r="R36" s="22"/>
      <c r="S36" s="23"/>
      <c r="T36" s="41">
        <v>7.913029670715332</v>
      </c>
      <c r="U36" s="9">
        <v>0.24277000000000004</v>
      </c>
      <c r="V36" s="9">
        <v>0.53864716230782062</v>
      </c>
      <c r="W36" s="9">
        <v>1.0347660913805825</v>
      </c>
      <c r="X36" s="9">
        <v>0</v>
      </c>
      <c r="Y36" s="14">
        <v>0</v>
      </c>
      <c r="Z36" s="9">
        <f t="shared" si="0"/>
        <v>1.0347660913805825</v>
      </c>
      <c r="AA36" s="35"/>
      <c r="AC36" s="3">
        <v>65.187049579063199</v>
      </c>
      <c r="AD36" s="36" t="s">
        <v>120</v>
      </c>
      <c r="AE36" s="3">
        <v>21.625821170385361</v>
      </c>
      <c r="AF36" s="36" t="s">
        <v>120</v>
      </c>
      <c r="AG36" s="69"/>
      <c r="AH36" s="69"/>
    </row>
    <row r="37" spans="1:34" x14ac:dyDescent="0.25">
      <c r="A37" s="33">
        <v>162</v>
      </c>
      <c r="B37" s="20">
        <v>37</v>
      </c>
      <c r="C37" s="21">
        <v>0</v>
      </c>
      <c r="E37" s="22"/>
      <c r="F37" s="22"/>
      <c r="G37" s="22"/>
      <c r="H37" s="22"/>
      <c r="I37" s="22"/>
      <c r="J37" s="22"/>
      <c r="K37" s="22"/>
      <c r="L37" s="22"/>
      <c r="M37" s="75" t="s">
        <v>98</v>
      </c>
      <c r="N37" s="4">
        <v>290</v>
      </c>
      <c r="O37" s="5">
        <v>0.08</v>
      </c>
      <c r="P37" s="34"/>
      <c r="Q37" s="79">
        <v>28</v>
      </c>
      <c r="R37" s="22"/>
      <c r="S37" s="22"/>
      <c r="T37" s="26">
        <v>5.2009406089782715</v>
      </c>
      <c r="U37" s="9">
        <v>0.25388000000000005</v>
      </c>
      <c r="V37" s="9">
        <v>0.54030577049567063</v>
      </c>
      <c r="W37" s="9">
        <v>0.7134277368644375</v>
      </c>
      <c r="X37" s="9">
        <v>4.4875128721138342</v>
      </c>
      <c r="Y37" s="14">
        <v>0</v>
      </c>
      <c r="Z37" s="9">
        <f t="shared" si="0"/>
        <v>5.2009406089782715</v>
      </c>
      <c r="AA37" s="35"/>
      <c r="AC37" s="3">
        <v>37.180477315927632</v>
      </c>
      <c r="AD37" s="36" t="s">
        <v>120</v>
      </c>
      <c r="AE37" s="3">
        <v>0</v>
      </c>
      <c r="AF37" s="36" t="s">
        <v>120</v>
      </c>
      <c r="AG37" s="69"/>
      <c r="AH37" s="69"/>
    </row>
    <row r="38" spans="1:34" x14ac:dyDescent="0.25">
      <c r="A38" s="33">
        <v>163</v>
      </c>
      <c r="B38" s="20">
        <v>27</v>
      </c>
      <c r="C38" s="25"/>
      <c r="E38" s="22"/>
      <c r="F38" s="22"/>
      <c r="G38" s="22"/>
      <c r="H38" s="22"/>
      <c r="I38" s="22"/>
      <c r="J38" s="22"/>
      <c r="K38" s="22"/>
      <c r="L38" s="24"/>
      <c r="M38" s="25"/>
      <c r="N38" s="4">
        <v>305</v>
      </c>
      <c r="O38" s="5">
        <v>0.08</v>
      </c>
      <c r="P38" s="34"/>
      <c r="Q38" s="72"/>
      <c r="R38" s="22"/>
      <c r="S38" s="24"/>
      <c r="T38" s="42">
        <v>6.2227706909179687</v>
      </c>
      <c r="U38" s="9">
        <v>0.25388000000000005</v>
      </c>
      <c r="V38" s="9">
        <v>1</v>
      </c>
      <c r="W38" s="9">
        <v>1.5798370230102543</v>
      </c>
      <c r="X38" s="9">
        <v>4.6429336679077142</v>
      </c>
      <c r="Y38" s="14">
        <v>0</v>
      </c>
      <c r="Z38" s="9">
        <f t="shared" si="0"/>
        <v>6.2227706909179687</v>
      </c>
      <c r="AA38" s="35"/>
      <c r="AC38" s="3">
        <v>16.403248006845601</v>
      </c>
      <c r="AD38" s="36" t="s">
        <v>120</v>
      </c>
      <c r="AE38" s="3">
        <v>0</v>
      </c>
      <c r="AF38" s="36" t="s">
        <v>120</v>
      </c>
      <c r="AG38" s="69"/>
      <c r="AH38" s="69"/>
    </row>
    <row r="39" spans="1:34" x14ac:dyDescent="0.25">
      <c r="A39" s="33">
        <v>164</v>
      </c>
      <c r="B39" s="20">
        <v>7</v>
      </c>
      <c r="C39" s="25"/>
      <c r="E39" s="22"/>
      <c r="F39" s="22"/>
      <c r="G39" s="22"/>
      <c r="H39" s="22"/>
      <c r="I39" s="22"/>
      <c r="J39" s="22"/>
      <c r="K39" s="22"/>
      <c r="L39" s="22"/>
      <c r="M39" s="25"/>
      <c r="N39" s="4">
        <v>320</v>
      </c>
      <c r="O39" s="5">
        <v>0.09</v>
      </c>
      <c r="P39" s="34"/>
      <c r="Q39" s="72"/>
      <c r="R39" s="22"/>
      <c r="S39" s="22"/>
      <c r="T39" s="26">
        <v>2.5143368244171143</v>
      </c>
      <c r="U39" s="9">
        <v>0.26499</v>
      </c>
      <c r="V39" s="9">
        <v>1</v>
      </c>
      <c r="W39" s="9">
        <v>0.66627411510229106</v>
      </c>
      <c r="X39" s="9">
        <v>1.8480627093148232</v>
      </c>
      <c r="Y39" s="14">
        <v>0</v>
      </c>
      <c r="Z39" s="9">
        <f t="shared" si="0"/>
        <v>2.5143368244171143</v>
      </c>
      <c r="AA39" s="35"/>
      <c r="AC39" s="3">
        <v>12.052151163355003</v>
      </c>
      <c r="AD39" s="36" t="s">
        <v>120</v>
      </c>
      <c r="AE39" s="3">
        <v>0</v>
      </c>
      <c r="AF39" s="36" t="s">
        <v>120</v>
      </c>
      <c r="AG39" s="69"/>
      <c r="AH39" s="69"/>
    </row>
    <row r="40" spans="1:34" x14ac:dyDescent="0.25">
      <c r="A40" s="33">
        <v>165</v>
      </c>
      <c r="B40" s="24"/>
      <c r="C40" s="25"/>
      <c r="E40" s="22"/>
      <c r="F40" s="22"/>
      <c r="G40" s="22"/>
      <c r="H40" s="22"/>
      <c r="I40" s="22"/>
      <c r="J40" s="22"/>
      <c r="K40" s="22"/>
      <c r="L40" s="22"/>
      <c r="M40" s="37"/>
      <c r="N40" s="4">
        <v>335</v>
      </c>
      <c r="O40" s="5">
        <v>0.09</v>
      </c>
      <c r="P40" s="34"/>
      <c r="Q40" s="72"/>
      <c r="R40" s="22"/>
      <c r="S40" s="22"/>
      <c r="T40" s="26">
        <v>4.6075625419616699</v>
      </c>
      <c r="U40" s="9">
        <v>0.26499</v>
      </c>
      <c r="V40" s="9">
        <v>1</v>
      </c>
      <c r="W40" s="9">
        <v>1.2209579979944229</v>
      </c>
      <c r="X40" s="9">
        <v>3.386604543967247</v>
      </c>
      <c r="Y40" s="14">
        <v>0</v>
      </c>
      <c r="Z40" s="9">
        <f t="shared" si="0"/>
        <v>4.6075625419616699</v>
      </c>
      <c r="AA40" s="35"/>
      <c r="AC40" s="3">
        <v>13.273109161349426</v>
      </c>
      <c r="AD40" s="36" t="s">
        <v>120</v>
      </c>
      <c r="AE40" s="3">
        <v>1.2209579979944229</v>
      </c>
      <c r="AF40" s="36" t="s">
        <v>120</v>
      </c>
      <c r="AG40" s="69"/>
      <c r="AH40" s="69"/>
    </row>
    <row r="41" spans="1:34" x14ac:dyDescent="0.25">
      <c r="A41" s="33">
        <v>166</v>
      </c>
      <c r="B41" s="24"/>
      <c r="C41" s="25"/>
      <c r="E41" s="26">
        <v>19.125</v>
      </c>
      <c r="F41" s="26">
        <v>17.081692472327823</v>
      </c>
      <c r="G41" s="26">
        <v>18.508292564851651</v>
      </c>
      <c r="H41" s="26">
        <v>18.104035815064325</v>
      </c>
      <c r="I41" s="26">
        <v>21.558513248823925</v>
      </c>
      <c r="J41" s="26">
        <v>23.522500600838079</v>
      </c>
      <c r="K41" s="26">
        <v>24.107232498095797</v>
      </c>
      <c r="L41" s="22"/>
      <c r="M41" s="25"/>
      <c r="N41" s="4">
        <v>350</v>
      </c>
      <c r="O41" s="5">
        <v>0.1</v>
      </c>
      <c r="P41" s="34"/>
      <c r="Q41" s="72"/>
      <c r="R41" s="22"/>
      <c r="S41" s="22"/>
      <c r="T41" s="26">
        <v>7.5340347290039062</v>
      </c>
      <c r="U41" s="9">
        <v>0.27610000000000001</v>
      </c>
      <c r="V41" s="9">
        <v>1</v>
      </c>
      <c r="W41" s="9">
        <v>2.0801469886779786</v>
      </c>
      <c r="X41" s="9">
        <v>0.54044891601120559</v>
      </c>
      <c r="Y41" s="14">
        <v>0</v>
      </c>
      <c r="Z41" s="9">
        <f t="shared" si="0"/>
        <v>2.6205959046891842</v>
      </c>
      <c r="AA41" s="35"/>
      <c r="AC41" s="3">
        <v>15.353256150027406</v>
      </c>
      <c r="AD41" s="26">
        <v>10.80491057101815</v>
      </c>
      <c r="AE41" s="3">
        <v>3.3011049866724016</v>
      </c>
      <c r="AF41" s="26">
        <v>5.4469409472036006</v>
      </c>
      <c r="AG41" s="69"/>
      <c r="AH41" s="69"/>
    </row>
    <row r="42" spans="1:34" x14ac:dyDescent="0.25">
      <c r="A42" s="33">
        <v>167</v>
      </c>
      <c r="B42" s="24"/>
      <c r="C42" s="25"/>
      <c r="E42" s="22"/>
      <c r="F42" s="22"/>
      <c r="G42" s="22"/>
      <c r="H42" s="22"/>
      <c r="I42" s="22"/>
      <c r="J42" s="22"/>
      <c r="K42" s="22"/>
      <c r="L42" s="22"/>
      <c r="M42" s="75" t="s">
        <v>98</v>
      </c>
      <c r="N42" s="4">
        <v>365</v>
      </c>
      <c r="O42" s="5">
        <v>0.11</v>
      </c>
      <c r="P42" s="34"/>
      <c r="Q42" s="79">
        <v>28</v>
      </c>
      <c r="R42" s="22"/>
      <c r="S42" s="22"/>
      <c r="T42" s="26">
        <v>8.8042802810668945</v>
      </c>
      <c r="U42" s="9">
        <v>0.28721000000000002</v>
      </c>
      <c r="V42" s="9">
        <v>1</v>
      </c>
      <c r="W42" s="9">
        <v>2.5286773395252231</v>
      </c>
      <c r="X42" s="9">
        <v>0</v>
      </c>
      <c r="Y42" s="14">
        <v>0</v>
      </c>
      <c r="Z42" s="9">
        <f t="shared" si="0"/>
        <v>2.5286773395252231</v>
      </c>
      <c r="AA42" s="35"/>
      <c r="AC42" s="3">
        <v>17.88193348955263</v>
      </c>
      <c r="AD42" s="36" t="s">
        <v>120</v>
      </c>
      <c r="AE42" s="3">
        <v>5.8297823261976252</v>
      </c>
      <c r="AF42" s="36" t="s">
        <v>120</v>
      </c>
      <c r="AG42" s="69"/>
      <c r="AH42" s="69"/>
    </row>
    <row r="43" spans="1:34" x14ac:dyDescent="0.25">
      <c r="A43" s="33">
        <v>168</v>
      </c>
      <c r="B43" s="24"/>
      <c r="C43" s="25"/>
      <c r="E43" s="22"/>
      <c r="F43" s="22"/>
      <c r="G43" s="22"/>
      <c r="H43" s="22"/>
      <c r="I43" s="22"/>
      <c r="J43" s="22"/>
      <c r="K43" s="22"/>
      <c r="L43" s="22"/>
      <c r="M43" s="38"/>
      <c r="N43" s="4">
        <v>380</v>
      </c>
      <c r="O43" s="5">
        <v>0.12</v>
      </c>
      <c r="P43" s="31">
        <v>0.3071171585630208</v>
      </c>
      <c r="Q43" s="72"/>
      <c r="R43" s="22"/>
      <c r="S43" s="22"/>
      <c r="T43" s="26">
        <v>10.320115089416504</v>
      </c>
      <c r="U43" s="9">
        <v>0.29832000000000003</v>
      </c>
      <c r="V43" s="9">
        <v>1</v>
      </c>
      <c r="W43" s="9">
        <v>3.0786967334747319</v>
      </c>
      <c r="X43" s="9">
        <v>0</v>
      </c>
      <c r="Y43" s="14">
        <v>0</v>
      </c>
      <c r="Z43" s="9">
        <f t="shared" si="0"/>
        <v>3.0786967334747319</v>
      </c>
      <c r="AA43" s="35"/>
      <c r="AC43" s="3">
        <v>20.960630223027362</v>
      </c>
      <c r="AD43" s="36" t="s">
        <v>120</v>
      </c>
      <c r="AE43" s="3">
        <v>8.9084790596723575</v>
      </c>
      <c r="AF43" s="36" t="s">
        <v>120</v>
      </c>
      <c r="AG43" s="69"/>
      <c r="AH43" s="69"/>
    </row>
    <row r="44" spans="1:34" x14ac:dyDescent="0.25">
      <c r="A44" s="33">
        <v>169</v>
      </c>
      <c r="B44" s="24"/>
      <c r="C44" s="25"/>
      <c r="E44" s="22"/>
      <c r="F44" s="22"/>
      <c r="G44" s="22"/>
      <c r="H44" s="22"/>
      <c r="I44" s="22"/>
      <c r="J44" s="22"/>
      <c r="K44" s="22"/>
      <c r="L44" s="22"/>
      <c r="M44" s="25"/>
      <c r="N44" s="4">
        <v>395</v>
      </c>
      <c r="O44" s="45">
        <v>0.13</v>
      </c>
      <c r="P44" s="34"/>
      <c r="Q44" s="72"/>
      <c r="R44" s="22"/>
      <c r="S44" s="22"/>
      <c r="T44" s="26">
        <v>8.8892860412597656</v>
      </c>
      <c r="U44" s="9">
        <v>0.30943000000000004</v>
      </c>
      <c r="V44" s="9">
        <v>1</v>
      </c>
      <c r="W44" s="9">
        <v>2.7506117797470098</v>
      </c>
      <c r="X44" s="9">
        <v>0</v>
      </c>
      <c r="Y44" s="14">
        <v>0</v>
      </c>
      <c r="Z44" s="9">
        <f t="shared" si="0"/>
        <v>2.7506117797470098</v>
      </c>
      <c r="AA44" s="35"/>
      <c r="AC44" s="3">
        <v>23.711242002774373</v>
      </c>
      <c r="AD44" s="36" t="s">
        <v>120</v>
      </c>
      <c r="AE44" s="3">
        <v>11.659090839419367</v>
      </c>
      <c r="AF44" s="36" t="s">
        <v>120</v>
      </c>
      <c r="AG44" s="69"/>
      <c r="AH44" s="69"/>
    </row>
    <row r="45" spans="1:34" x14ac:dyDescent="0.25">
      <c r="A45" s="33">
        <v>170</v>
      </c>
      <c r="B45" s="24"/>
      <c r="C45" s="25"/>
      <c r="E45" s="22"/>
      <c r="F45" s="22"/>
      <c r="G45" s="22"/>
      <c r="H45" s="22"/>
      <c r="I45" s="22"/>
      <c r="J45" s="22"/>
      <c r="K45" s="22"/>
      <c r="L45" s="22"/>
      <c r="M45" s="25"/>
      <c r="N45" s="4">
        <v>410</v>
      </c>
      <c r="O45" s="5">
        <v>0.14000000000000001</v>
      </c>
      <c r="P45" s="34"/>
      <c r="Q45" s="72"/>
      <c r="R45" s="22"/>
      <c r="S45" s="22"/>
      <c r="T45" s="26">
        <v>8.6676511764526367</v>
      </c>
      <c r="U45" s="9">
        <v>0.32053999999999999</v>
      </c>
      <c r="V45" s="9">
        <v>1</v>
      </c>
      <c r="W45" s="9">
        <v>2.7783289081001281</v>
      </c>
      <c r="X45" s="9">
        <v>0</v>
      </c>
      <c r="Y45" s="14">
        <v>0</v>
      </c>
      <c r="Z45" s="9">
        <f t="shared" si="0"/>
        <v>2.7783289081001281</v>
      </c>
      <c r="AA45" s="35"/>
      <c r="AC45" s="3">
        <v>26.489570910874502</v>
      </c>
      <c r="AD45" s="36" t="s">
        <v>120</v>
      </c>
      <c r="AE45" s="3">
        <v>14.437419747519495</v>
      </c>
      <c r="AF45" s="36" t="s">
        <v>120</v>
      </c>
      <c r="AG45" s="69"/>
      <c r="AH45" s="69"/>
    </row>
    <row r="46" spans="1:34" x14ac:dyDescent="0.25">
      <c r="A46" s="33">
        <v>171</v>
      </c>
      <c r="B46" s="24"/>
      <c r="C46" s="25"/>
      <c r="E46" s="22"/>
      <c r="F46" s="22"/>
      <c r="G46" s="22"/>
      <c r="H46" s="22"/>
      <c r="I46" s="22"/>
      <c r="J46" s="22"/>
      <c r="K46" s="22"/>
      <c r="L46" s="22"/>
      <c r="M46" s="25"/>
      <c r="N46" s="4">
        <v>425</v>
      </c>
      <c r="O46" s="5">
        <v>0.15</v>
      </c>
      <c r="P46" s="34"/>
      <c r="Q46" s="72"/>
      <c r="R46" s="22"/>
      <c r="S46" s="22"/>
      <c r="T46" s="26">
        <v>3.9594266414642334</v>
      </c>
      <c r="U46" s="9">
        <v>0.33165</v>
      </c>
      <c r="V46" s="9">
        <v>1</v>
      </c>
      <c r="W46" s="9">
        <v>1.3131438456416129</v>
      </c>
      <c r="X46" s="9">
        <v>0</v>
      </c>
      <c r="Y46" s="14">
        <v>0</v>
      </c>
      <c r="Z46" s="9">
        <f t="shared" si="0"/>
        <v>1.3131438456416129</v>
      </c>
      <c r="AA46" s="35"/>
      <c r="AC46" s="3">
        <v>27.802714756516114</v>
      </c>
      <c r="AD46" s="36" t="s">
        <v>120</v>
      </c>
      <c r="AE46" s="3">
        <v>15.750563593161107</v>
      </c>
      <c r="AF46" s="36" t="s">
        <v>120</v>
      </c>
      <c r="AG46" s="69"/>
      <c r="AH46" s="69"/>
    </row>
    <row r="47" spans="1:34" x14ac:dyDescent="0.25">
      <c r="A47" s="33">
        <v>172</v>
      </c>
      <c r="B47" s="24"/>
      <c r="C47" s="25"/>
      <c r="E47" s="26">
        <v>13.2</v>
      </c>
      <c r="F47" s="26">
        <v>14.345344623783291</v>
      </c>
      <c r="G47" s="26">
        <v>16.796408194095857</v>
      </c>
      <c r="H47" s="26">
        <v>16.611389238076434</v>
      </c>
      <c r="I47" s="26">
        <v>19.733596754513968</v>
      </c>
      <c r="J47" s="26">
        <v>22.728629557351287</v>
      </c>
      <c r="K47" s="26">
        <v>23.614930365786204</v>
      </c>
      <c r="L47" s="22"/>
      <c r="M47" s="37"/>
      <c r="N47" s="4">
        <v>440</v>
      </c>
      <c r="O47" s="5">
        <v>0.16</v>
      </c>
      <c r="P47" s="34"/>
      <c r="Q47" s="72"/>
      <c r="R47" s="22"/>
      <c r="S47" s="22"/>
      <c r="T47" s="26">
        <v>7.7142462730407715</v>
      </c>
      <c r="U47" s="9">
        <v>0.34276000000000001</v>
      </c>
      <c r="V47" s="9">
        <v>1</v>
      </c>
      <c r="W47" s="9">
        <v>2.6441350525474547</v>
      </c>
      <c r="X47" s="9">
        <v>0</v>
      </c>
      <c r="Y47" s="14">
        <v>0</v>
      </c>
      <c r="Z47" s="9">
        <f t="shared" si="0"/>
        <v>2.6441350525474547</v>
      </c>
      <c r="AA47" s="35"/>
      <c r="AC47" s="3">
        <v>30.446849809063568</v>
      </c>
      <c r="AD47" s="26">
        <v>37.51504695988281</v>
      </c>
      <c r="AE47" s="3">
        <v>18.394698645708562</v>
      </c>
      <c r="AF47" s="26">
        <v>23.624098134224369</v>
      </c>
      <c r="AG47" s="69"/>
      <c r="AH47" s="69"/>
    </row>
    <row r="48" spans="1:34" x14ac:dyDescent="0.25">
      <c r="A48" s="33">
        <v>173</v>
      </c>
      <c r="B48" s="24"/>
      <c r="C48" s="25"/>
      <c r="E48" s="22"/>
      <c r="F48" s="22"/>
      <c r="G48" s="22"/>
      <c r="H48" s="22"/>
      <c r="I48" s="22"/>
      <c r="J48" s="22"/>
      <c r="K48" s="22"/>
      <c r="L48" s="22"/>
      <c r="M48" s="75" t="s">
        <v>99</v>
      </c>
      <c r="N48" s="4">
        <v>455</v>
      </c>
      <c r="O48" s="45">
        <v>0.18</v>
      </c>
      <c r="P48" s="34"/>
      <c r="Q48" s="79">
        <v>55</v>
      </c>
      <c r="R48" s="22"/>
      <c r="S48" s="22"/>
      <c r="T48" s="26">
        <v>8.2919549942016602</v>
      </c>
      <c r="U48" s="9">
        <v>0.36498000000000003</v>
      </c>
      <c r="V48" s="9">
        <v>1</v>
      </c>
      <c r="W48" s="9">
        <v>3.026397733783722</v>
      </c>
      <c r="X48" s="9">
        <v>0</v>
      </c>
      <c r="Y48" s="14">
        <v>0</v>
      </c>
      <c r="Z48" s="9">
        <f t="shared" si="0"/>
        <v>3.026397733783722</v>
      </c>
      <c r="AA48" s="35"/>
      <c r="AC48" s="3">
        <v>33.47324754284729</v>
      </c>
      <c r="AD48" s="36" t="s">
        <v>120</v>
      </c>
      <c r="AE48" s="3">
        <v>21.838317651744539</v>
      </c>
      <c r="AF48" s="36" t="s">
        <v>120</v>
      </c>
      <c r="AG48" s="69"/>
      <c r="AH48" s="69"/>
    </row>
    <row r="49" spans="1:34" x14ac:dyDescent="0.25">
      <c r="A49" s="33">
        <v>174</v>
      </c>
      <c r="B49" s="24"/>
      <c r="C49" s="21">
        <v>12.1</v>
      </c>
      <c r="E49" s="22"/>
      <c r="F49" s="22"/>
      <c r="G49" s="22"/>
      <c r="H49" s="22"/>
      <c r="I49" s="22"/>
      <c r="J49" s="22"/>
      <c r="K49" s="22"/>
      <c r="L49" s="22"/>
      <c r="M49" s="38"/>
      <c r="N49" s="4">
        <v>470</v>
      </c>
      <c r="O49" s="5">
        <v>0.2</v>
      </c>
      <c r="P49" s="34"/>
      <c r="Q49" s="72"/>
      <c r="R49" s="26">
        <v>22.4</v>
      </c>
      <c r="S49" s="22"/>
      <c r="T49" s="26">
        <v>7.8289690017700195</v>
      </c>
      <c r="U49" s="9">
        <v>0.38719999999999999</v>
      </c>
      <c r="V49" s="9">
        <v>1</v>
      </c>
      <c r="W49" s="9">
        <v>3.0313767974853514</v>
      </c>
      <c r="X49" s="9">
        <v>2.0153274417833469</v>
      </c>
      <c r="Y49" s="14">
        <v>0</v>
      </c>
      <c r="Z49" s="9">
        <f t="shared" si="0"/>
        <v>5.0467042392686983</v>
      </c>
      <c r="AA49" s="35"/>
      <c r="AC49" s="3">
        <v>26.419951782115987</v>
      </c>
      <c r="AD49" s="36" t="s">
        <v>120</v>
      </c>
      <c r="AE49" s="3">
        <v>15.202243163265493</v>
      </c>
      <c r="AF49" s="36" t="s">
        <v>120</v>
      </c>
      <c r="AG49" s="69"/>
      <c r="AH49" s="69"/>
    </row>
    <row r="50" spans="1:34" x14ac:dyDescent="0.25">
      <c r="A50" s="33">
        <v>175</v>
      </c>
      <c r="B50" s="24"/>
      <c r="C50" s="25"/>
      <c r="E50" s="22"/>
      <c r="F50" s="22"/>
      <c r="G50" s="22"/>
      <c r="H50" s="22"/>
      <c r="I50" s="22"/>
      <c r="J50" s="22"/>
      <c r="K50" s="22"/>
      <c r="L50" s="22"/>
      <c r="M50" s="74"/>
      <c r="N50" s="4">
        <v>485</v>
      </c>
      <c r="O50" s="5">
        <v>0.21</v>
      </c>
      <c r="P50" s="31">
        <v>0.65486438621025367</v>
      </c>
      <c r="Q50" s="79">
        <v>57</v>
      </c>
      <c r="R50" s="22"/>
      <c r="S50" s="22"/>
      <c r="T50" s="26">
        <v>8.243769645690918</v>
      </c>
      <c r="U50" s="9">
        <v>0.39831</v>
      </c>
      <c r="V50" s="9">
        <v>1</v>
      </c>
      <c r="W50" s="9">
        <v>3.2835758875751497</v>
      </c>
      <c r="X50" s="9">
        <v>0</v>
      </c>
      <c r="Y50" s="14">
        <v>0</v>
      </c>
      <c r="Z50" s="9">
        <f t="shared" si="0"/>
        <v>3.2835758875751497</v>
      </c>
      <c r="AA50" s="35"/>
      <c r="AC50" s="3">
        <v>29.703527669691137</v>
      </c>
      <c r="AD50" s="36" t="s">
        <v>120</v>
      </c>
      <c r="AE50" s="3">
        <v>18.903040323092899</v>
      </c>
      <c r="AF50" s="36" t="s">
        <v>120</v>
      </c>
      <c r="AG50" s="69"/>
      <c r="AH50" s="69"/>
    </row>
    <row r="51" spans="1:34" x14ac:dyDescent="0.25">
      <c r="A51" s="33">
        <v>176</v>
      </c>
      <c r="B51" s="24"/>
      <c r="C51" s="25"/>
      <c r="E51" s="26">
        <v>14.75</v>
      </c>
      <c r="F51" s="26">
        <v>14.265520437993974</v>
      </c>
      <c r="G51" s="26">
        <v>15.9448497714518</v>
      </c>
      <c r="H51" s="26">
        <v>15.864972502826376</v>
      </c>
      <c r="I51" s="26">
        <v>19.1391204315957</v>
      </c>
      <c r="J51" s="26">
        <v>22.170737233015302</v>
      </c>
      <c r="K51" s="26">
        <v>24.283647169268196</v>
      </c>
      <c r="L51" s="22"/>
      <c r="M51" s="74"/>
      <c r="N51" s="4">
        <v>500</v>
      </c>
      <c r="O51" s="45">
        <v>0.23</v>
      </c>
      <c r="P51" s="34"/>
      <c r="Q51" s="72"/>
      <c r="R51" s="22"/>
      <c r="S51" s="22"/>
      <c r="T51" s="26">
        <v>9.8787403106689453</v>
      </c>
      <c r="U51" s="9">
        <v>0.42053000000000001</v>
      </c>
      <c r="V51" s="9">
        <v>1</v>
      </c>
      <c r="W51" s="9">
        <v>4.1543066628456113</v>
      </c>
      <c r="X51" s="9">
        <v>0</v>
      </c>
      <c r="Y51" s="14">
        <v>0</v>
      </c>
      <c r="Z51" s="9">
        <f t="shared" si="0"/>
        <v>4.1543066628456113</v>
      </c>
      <c r="AA51" s="35"/>
      <c r="AC51" s="3">
        <v>33.857834332536747</v>
      </c>
      <c r="AD51" s="26">
        <v>40.223444990933103</v>
      </c>
      <c r="AE51" s="3">
        <v>23.474568258190764</v>
      </c>
      <c r="AF51" s="26">
        <v>23.779194309303161</v>
      </c>
      <c r="AG51" s="69"/>
      <c r="AH51" s="69"/>
    </row>
    <row r="52" spans="1:34" x14ac:dyDescent="0.25">
      <c r="A52" s="33">
        <v>177</v>
      </c>
      <c r="B52" s="20">
        <v>4</v>
      </c>
      <c r="C52" s="25"/>
      <c r="E52" s="22"/>
      <c r="F52" s="22"/>
      <c r="G52" s="22"/>
      <c r="H52" s="22"/>
      <c r="I52" s="22"/>
      <c r="J52" s="22"/>
      <c r="K52" s="22"/>
      <c r="L52" s="22"/>
      <c r="M52" s="16"/>
      <c r="N52" s="4">
        <v>520</v>
      </c>
      <c r="O52" s="5">
        <v>0.26</v>
      </c>
      <c r="P52" s="34"/>
      <c r="Q52" s="72"/>
      <c r="R52" s="22"/>
      <c r="S52" s="22"/>
      <c r="T52" s="26">
        <v>6.2118163108825684</v>
      </c>
      <c r="U52" s="9">
        <v>0.45385999999999999</v>
      </c>
      <c r="V52" s="9">
        <v>1</v>
      </c>
      <c r="W52" s="9">
        <v>2.8192949508571625</v>
      </c>
      <c r="X52" s="9">
        <v>2.2199999999999998</v>
      </c>
      <c r="Y52" s="14">
        <v>0</v>
      </c>
      <c r="Z52" s="9">
        <f t="shared" si="0"/>
        <v>5.0392949508571618</v>
      </c>
      <c r="AA52" s="35"/>
      <c r="AC52" s="3">
        <v>34.897129283393909</v>
      </c>
      <c r="AD52" s="36" t="s">
        <v>120</v>
      </c>
      <c r="AE52" s="3">
        <v>25.0701582387176</v>
      </c>
      <c r="AF52" s="36" t="s">
        <v>120</v>
      </c>
      <c r="AG52" s="69"/>
      <c r="AH52" s="69"/>
    </row>
    <row r="53" spans="1:34" x14ac:dyDescent="0.25">
      <c r="A53" s="33">
        <v>178</v>
      </c>
      <c r="B53" s="24"/>
      <c r="C53" s="25"/>
      <c r="E53" s="22"/>
      <c r="F53" s="22"/>
      <c r="G53" s="22"/>
      <c r="H53" s="22"/>
      <c r="I53" s="22"/>
      <c r="J53" s="22"/>
      <c r="K53" s="22"/>
      <c r="L53" s="22"/>
      <c r="M53" s="74"/>
      <c r="N53" s="4">
        <v>540</v>
      </c>
      <c r="O53" s="5">
        <v>0.28999999999999998</v>
      </c>
      <c r="P53" s="34"/>
      <c r="Q53" s="72"/>
      <c r="R53" s="22"/>
      <c r="S53" s="22"/>
      <c r="T53" s="26">
        <v>7.0870919227600098</v>
      </c>
      <c r="U53" s="9">
        <v>0.49161899999999997</v>
      </c>
      <c r="V53" s="9">
        <v>1</v>
      </c>
      <c r="W53" s="9">
        <v>3.4841490439753531</v>
      </c>
      <c r="X53" s="9">
        <v>0</v>
      </c>
      <c r="Y53" s="14">
        <v>0</v>
      </c>
      <c r="Z53" s="9">
        <f t="shared" si="0"/>
        <v>3.4841490439753531</v>
      </c>
      <c r="AA53" s="35"/>
      <c r="AC53" s="3">
        <v>38.381278327369259</v>
      </c>
      <c r="AD53" s="36" t="s">
        <v>120</v>
      </c>
      <c r="AE53" s="3">
        <v>29.110602312362627</v>
      </c>
      <c r="AF53" s="36" t="s">
        <v>120</v>
      </c>
      <c r="AG53" s="69"/>
      <c r="AH53" s="69"/>
    </row>
    <row r="54" spans="1:34" x14ac:dyDescent="0.25">
      <c r="A54" s="33">
        <v>179</v>
      </c>
      <c r="B54" s="24"/>
      <c r="C54" s="25"/>
      <c r="E54" s="22"/>
      <c r="F54" s="22"/>
      <c r="G54" s="22"/>
      <c r="H54" s="22"/>
      <c r="I54" s="22"/>
      <c r="J54" s="22"/>
      <c r="K54" s="22"/>
      <c r="L54" s="22"/>
      <c r="M54" s="29" t="s">
        <v>153</v>
      </c>
      <c r="N54" s="4">
        <v>560</v>
      </c>
      <c r="O54" s="45">
        <v>0.32</v>
      </c>
      <c r="P54" s="34"/>
      <c r="Q54" s="79">
        <v>65</v>
      </c>
      <c r="R54" s="22"/>
      <c r="S54" s="22"/>
      <c r="T54" s="26">
        <v>7.6833305358886719</v>
      </c>
      <c r="U54" s="9">
        <v>0.52998400000000001</v>
      </c>
      <c r="V54" s="9">
        <v>1</v>
      </c>
      <c r="W54" s="9">
        <v>4.0720422507324221</v>
      </c>
      <c r="X54" s="9">
        <v>0</v>
      </c>
      <c r="Y54" s="14">
        <v>0</v>
      </c>
      <c r="Z54" s="9">
        <f t="shared" si="0"/>
        <v>4.0720422507324221</v>
      </c>
      <c r="AA54" s="35"/>
      <c r="AC54" s="3">
        <v>42.453320578101682</v>
      </c>
      <c r="AD54" s="36" t="s">
        <v>120</v>
      </c>
      <c r="AE54" s="3">
        <v>33.738939592764723</v>
      </c>
      <c r="AF54" s="36" t="s">
        <v>120</v>
      </c>
      <c r="AG54" s="69"/>
      <c r="AH54" s="69"/>
    </row>
    <row r="55" spans="1:34" x14ac:dyDescent="0.25">
      <c r="A55" s="33">
        <v>180</v>
      </c>
      <c r="B55" s="24"/>
      <c r="C55" s="21">
        <v>0</v>
      </c>
      <c r="E55" s="22"/>
      <c r="F55" s="22"/>
      <c r="G55" s="22"/>
      <c r="H55" s="22"/>
      <c r="I55" s="22"/>
      <c r="J55" s="22"/>
      <c r="K55" s="22"/>
      <c r="L55" s="22"/>
      <c r="M55" s="74"/>
      <c r="N55" s="4">
        <v>580</v>
      </c>
      <c r="O55" s="5">
        <v>0.34</v>
      </c>
      <c r="P55" s="34"/>
      <c r="Q55" s="72"/>
      <c r="R55" s="22"/>
      <c r="S55" s="22"/>
      <c r="T55" s="26">
        <v>9.1341152191162109</v>
      </c>
      <c r="U55" s="9">
        <v>0.55754199999999998</v>
      </c>
      <c r="V55" s="9">
        <v>0.88737384621191018</v>
      </c>
      <c r="W55" s="9">
        <v>4.5190869624524739</v>
      </c>
      <c r="X55" s="9">
        <v>0</v>
      </c>
      <c r="Y55" s="14">
        <v>0</v>
      </c>
      <c r="Z55" s="9">
        <f t="shared" si="0"/>
        <v>4.5190869624524739</v>
      </c>
      <c r="AA55" s="35"/>
      <c r="AC55" s="3">
        <v>46.972407540554158</v>
      </c>
      <c r="AD55" s="36" t="s">
        <v>120</v>
      </c>
      <c r="AE55" s="3">
        <v>38.814321584886869</v>
      </c>
      <c r="AF55" s="36" t="s">
        <v>120</v>
      </c>
      <c r="AG55" s="69"/>
      <c r="AH55" s="69"/>
    </row>
    <row r="56" spans="1:34" x14ac:dyDescent="0.25">
      <c r="A56" s="33">
        <v>181</v>
      </c>
      <c r="B56" s="24"/>
      <c r="C56" s="25"/>
      <c r="E56" s="22"/>
      <c r="F56" s="22"/>
      <c r="G56" s="22"/>
      <c r="H56" s="22"/>
      <c r="I56" s="22"/>
      <c r="J56" s="22"/>
      <c r="K56" s="22"/>
      <c r="L56" s="22"/>
      <c r="M56" s="38"/>
      <c r="N56" s="4">
        <v>600</v>
      </c>
      <c r="O56" s="5">
        <v>0.36</v>
      </c>
      <c r="P56" s="34"/>
      <c r="Q56" s="72"/>
      <c r="R56" s="22"/>
      <c r="S56" s="22"/>
      <c r="T56" s="26">
        <v>11.577915191650391</v>
      </c>
      <c r="U56" s="9">
        <v>0.58550399999999991</v>
      </c>
      <c r="V56" s="9">
        <v>0.73829519207254402</v>
      </c>
      <c r="W56" s="9">
        <v>5.0048408365647923</v>
      </c>
      <c r="X56" s="9">
        <v>0</v>
      </c>
      <c r="Y56" s="14">
        <v>0</v>
      </c>
      <c r="Z56" s="9">
        <f t="shared" si="0"/>
        <v>5.0048408365647923</v>
      </c>
      <c r="AA56" s="35"/>
      <c r="AC56" s="3">
        <v>51.977248377118954</v>
      </c>
      <c r="AD56" s="36" t="s">
        <v>120</v>
      </c>
      <c r="AE56" s="3">
        <v>44.375457451121335</v>
      </c>
      <c r="AF56" s="36" t="s">
        <v>120</v>
      </c>
      <c r="AG56" s="69"/>
      <c r="AH56" s="69"/>
    </row>
    <row r="57" spans="1:34" x14ac:dyDescent="0.25">
      <c r="A57" s="33">
        <v>182</v>
      </c>
      <c r="B57" s="24"/>
      <c r="C57" s="25"/>
      <c r="E57" s="26">
        <v>8.9250000000000007</v>
      </c>
      <c r="F57" s="26">
        <v>12.683395832552673</v>
      </c>
      <c r="G57" s="26">
        <v>15.444350095205523</v>
      </c>
      <c r="H57" s="26">
        <v>15.149843980906152</v>
      </c>
      <c r="I57" s="26">
        <v>18.81745517065815</v>
      </c>
      <c r="J57" s="26">
        <v>21.566319390627349</v>
      </c>
      <c r="K57" s="26">
        <v>23.634087576417773</v>
      </c>
      <c r="L57" s="22"/>
      <c r="M57" s="75" t="s">
        <v>153</v>
      </c>
      <c r="N57" s="4">
        <v>620</v>
      </c>
      <c r="O57" s="5">
        <v>0.38</v>
      </c>
      <c r="P57" s="31">
        <v>0.9530635409418966</v>
      </c>
      <c r="Q57" s="79">
        <v>79</v>
      </c>
      <c r="R57" s="22"/>
      <c r="S57" s="22"/>
      <c r="T57" s="26">
        <v>8.1545209884643555</v>
      </c>
      <c r="U57" s="9">
        <v>0.61387000000000003</v>
      </c>
      <c r="V57" s="9">
        <v>0.5809659260908201</v>
      </c>
      <c r="W57" s="9">
        <v>2.9082084116156719</v>
      </c>
      <c r="X57" s="9">
        <v>0</v>
      </c>
      <c r="Y57" s="14">
        <v>0</v>
      </c>
      <c r="Z57" s="9">
        <f t="shared" si="0"/>
        <v>2.9082084116156719</v>
      </c>
      <c r="AA57" s="35"/>
      <c r="AC57" s="3">
        <v>54.885456788734629</v>
      </c>
      <c r="AD57" s="26">
        <v>57.354203401756493</v>
      </c>
      <c r="AE57" s="3">
        <v>47.83996089240668</v>
      </c>
      <c r="AF57" s="26">
        <v>42.473557860436635</v>
      </c>
      <c r="AG57" s="69"/>
      <c r="AH57" s="69"/>
    </row>
    <row r="58" spans="1:34" x14ac:dyDescent="0.25">
      <c r="A58" s="33">
        <v>183</v>
      </c>
      <c r="B58" s="24"/>
      <c r="C58" s="25"/>
      <c r="E58" s="22"/>
      <c r="F58" s="22"/>
      <c r="G58" s="22"/>
      <c r="H58" s="22"/>
      <c r="I58" s="22"/>
      <c r="J58" s="22"/>
      <c r="K58" s="22"/>
      <c r="L58" s="22"/>
      <c r="M58" s="74"/>
      <c r="N58" s="4">
        <v>640</v>
      </c>
      <c r="O58" s="45">
        <v>0.4</v>
      </c>
      <c r="P58" s="34"/>
      <c r="Q58" s="72"/>
      <c r="R58" s="22"/>
      <c r="S58" s="22"/>
      <c r="T58" s="26">
        <v>7.2377676963806152</v>
      </c>
      <c r="U58" s="9">
        <v>0.64263999999999999</v>
      </c>
      <c r="V58" s="9">
        <v>0.50866444393231891</v>
      </c>
      <c r="W58" s="9">
        <v>2.3659402625908372</v>
      </c>
      <c r="X58" s="9">
        <v>0</v>
      </c>
      <c r="Y58" s="14">
        <v>0</v>
      </c>
      <c r="Z58" s="9">
        <f t="shared" si="0"/>
        <v>2.3659402625908372</v>
      </c>
      <c r="AA58" s="35"/>
      <c r="AC58" s="3">
        <v>57.251397051325469</v>
      </c>
      <c r="AD58" s="36" t="s">
        <v>120</v>
      </c>
      <c r="AE58" s="3">
        <v>50.762196184667189</v>
      </c>
      <c r="AF58" s="36" t="s">
        <v>120</v>
      </c>
      <c r="AG58" s="69"/>
      <c r="AH58" s="69"/>
    </row>
    <row r="59" spans="1:34" x14ac:dyDescent="0.25">
      <c r="A59" s="33">
        <v>184</v>
      </c>
      <c r="B59" s="24"/>
      <c r="C59" s="25"/>
      <c r="E59" s="22"/>
      <c r="F59" s="22"/>
      <c r="G59" s="22"/>
      <c r="H59" s="22"/>
      <c r="I59" s="22"/>
      <c r="J59" s="22"/>
      <c r="K59" s="22"/>
      <c r="L59" s="22"/>
      <c r="M59" s="74"/>
      <c r="N59" s="4">
        <v>660</v>
      </c>
      <c r="O59" s="5">
        <v>0.43</v>
      </c>
      <c r="P59" s="34"/>
      <c r="Q59" s="72"/>
      <c r="R59" s="22"/>
      <c r="S59" s="22"/>
      <c r="T59" s="26">
        <v>8.024632453918457</v>
      </c>
      <c r="U59" s="9">
        <v>0.68363099999999999</v>
      </c>
      <c r="V59" s="9">
        <v>0.45961558641618844</v>
      </c>
      <c r="W59" s="9">
        <v>2.5213994045104129</v>
      </c>
      <c r="X59" s="9">
        <v>0</v>
      </c>
      <c r="Y59" s="14">
        <v>0</v>
      </c>
      <c r="Z59" s="9">
        <f t="shared" si="0"/>
        <v>2.5213994045104129</v>
      </c>
      <c r="AA59" s="35"/>
      <c r="AC59" s="3">
        <v>59.772796455835881</v>
      </c>
      <c r="AD59" s="36" t="s">
        <v>120</v>
      </c>
      <c r="AE59" s="3">
        <v>53.839890618847278</v>
      </c>
      <c r="AF59" s="36" t="s">
        <v>120</v>
      </c>
      <c r="AG59" s="69"/>
      <c r="AH59" s="69"/>
    </row>
    <row r="60" spans="1:34" x14ac:dyDescent="0.25">
      <c r="A60" s="33">
        <v>185</v>
      </c>
      <c r="B60" s="20">
        <v>16</v>
      </c>
      <c r="C60" s="25"/>
      <c r="E60" s="22"/>
      <c r="F60" s="22"/>
      <c r="G60" s="22"/>
      <c r="H60" s="22"/>
      <c r="I60" s="22"/>
      <c r="J60" s="22"/>
      <c r="K60" s="22"/>
      <c r="L60" s="22"/>
      <c r="M60" s="74"/>
      <c r="N60" s="4">
        <v>680</v>
      </c>
      <c r="O60" s="5">
        <v>0.45</v>
      </c>
      <c r="P60" s="34"/>
      <c r="Q60" s="72"/>
      <c r="R60" s="22"/>
      <c r="S60" s="22"/>
      <c r="T60" s="26">
        <v>5.3283205032348633</v>
      </c>
      <c r="U60" s="9">
        <v>0.71331</v>
      </c>
      <c r="V60" s="9">
        <v>0.40824080549890374</v>
      </c>
      <c r="W60" s="9">
        <v>1.5516189137772083</v>
      </c>
      <c r="X60" s="9">
        <v>3.7767015894576552</v>
      </c>
      <c r="Y60" s="14">
        <v>0</v>
      </c>
      <c r="Z60" s="9">
        <f t="shared" si="0"/>
        <v>5.3283205032348633</v>
      </c>
      <c r="AA60" s="35"/>
      <c r="AC60" s="3">
        <v>50.274415369613095</v>
      </c>
      <c r="AD60" s="36" t="s">
        <v>120</v>
      </c>
      <c r="AE60" s="3">
        <v>44.897804562294155</v>
      </c>
      <c r="AF60" s="36" t="s">
        <v>120</v>
      </c>
      <c r="AG60" s="69"/>
      <c r="AH60" s="69"/>
    </row>
    <row r="61" spans="1:34" x14ac:dyDescent="0.25">
      <c r="A61" s="33">
        <v>186</v>
      </c>
      <c r="B61" s="24"/>
      <c r="C61" s="25"/>
      <c r="E61" s="22"/>
      <c r="F61" s="22"/>
      <c r="G61" s="22"/>
      <c r="H61" s="22"/>
      <c r="I61" s="22"/>
      <c r="J61" s="22"/>
      <c r="K61" s="22"/>
      <c r="L61" s="22"/>
      <c r="M61" s="38"/>
      <c r="N61" s="4">
        <v>700</v>
      </c>
      <c r="O61" s="5">
        <v>0.48</v>
      </c>
      <c r="P61" s="34"/>
      <c r="Q61" s="72"/>
      <c r="R61" s="22"/>
      <c r="S61" s="22"/>
      <c r="T61" s="26">
        <v>6.4420576095581055</v>
      </c>
      <c r="U61" s="9">
        <v>0.75541199999999997</v>
      </c>
      <c r="V61" s="9">
        <v>0.75312596419274824</v>
      </c>
      <c r="W61" s="9">
        <v>3.6650179331902941</v>
      </c>
      <c r="X61" s="9">
        <v>1.1732984105423441</v>
      </c>
      <c r="Y61" s="14">
        <v>0</v>
      </c>
      <c r="Z61" s="9">
        <f t="shared" si="0"/>
        <v>4.8383163437326377</v>
      </c>
      <c r="AA61" s="35"/>
      <c r="AC61" s="3">
        <v>53.939433302803387</v>
      </c>
      <c r="AD61" s="36" t="s">
        <v>120</v>
      </c>
      <c r="AE61" s="3">
        <v>49.119117525154124</v>
      </c>
      <c r="AF61" s="36" t="s">
        <v>120</v>
      </c>
      <c r="AG61" s="69"/>
      <c r="AH61" s="69"/>
    </row>
    <row r="62" spans="1:34" x14ac:dyDescent="0.25">
      <c r="A62" s="33">
        <v>187</v>
      </c>
      <c r="B62" s="24"/>
      <c r="C62" s="25"/>
      <c r="E62" s="26">
        <v>13.287499999999998</v>
      </c>
      <c r="F62" s="26">
        <v>11.584368792039999</v>
      </c>
      <c r="G62" s="26">
        <v>14.326425560611099</v>
      </c>
      <c r="H62" s="26">
        <v>14.626919808187726</v>
      </c>
      <c r="I62" s="26">
        <v>18.2059378807296</v>
      </c>
      <c r="J62" s="26">
        <v>21.291806190549927</v>
      </c>
      <c r="K62" s="26">
        <v>23.397605536268298</v>
      </c>
      <c r="L62" s="22"/>
      <c r="M62" s="29" t="s">
        <v>101</v>
      </c>
      <c r="N62" s="4">
        <v>720</v>
      </c>
      <c r="O62" s="45">
        <v>0.5</v>
      </c>
      <c r="P62" s="34"/>
      <c r="Q62" s="79">
        <v>86</v>
      </c>
      <c r="R62" s="22"/>
      <c r="S62" s="22"/>
      <c r="T62" s="26">
        <v>7.4342203140258789</v>
      </c>
      <c r="U62" s="9">
        <v>0.78600000000000003</v>
      </c>
      <c r="V62" s="9">
        <v>0.66003443148159668</v>
      </c>
      <c r="W62" s="9">
        <v>3.8567773234829286</v>
      </c>
      <c r="X62" s="9">
        <v>0</v>
      </c>
      <c r="Y62" s="14">
        <v>0</v>
      </c>
      <c r="Z62" s="9">
        <f t="shared" si="0"/>
        <v>3.8567773234829286</v>
      </c>
      <c r="AA62" s="35"/>
      <c r="AC62" s="3">
        <v>57.796210626286317</v>
      </c>
      <c r="AD62" s="26">
        <v>59.030080645233078</v>
      </c>
      <c r="AE62" s="3">
        <v>53.532189878306724</v>
      </c>
      <c r="AF62" s="26">
        <v>46.378818472618313</v>
      </c>
      <c r="AG62" s="69"/>
      <c r="AH62" s="69"/>
    </row>
    <row r="63" spans="1:34" x14ac:dyDescent="0.25">
      <c r="A63" s="33">
        <v>188</v>
      </c>
      <c r="B63" s="24"/>
      <c r="C63" s="25"/>
      <c r="E63" s="22"/>
      <c r="F63" s="22"/>
      <c r="G63" s="22"/>
      <c r="H63" s="22"/>
      <c r="I63" s="22"/>
      <c r="J63" s="22"/>
      <c r="K63" s="22"/>
      <c r="L63" s="22"/>
      <c r="M63" s="74"/>
      <c r="N63" s="4">
        <v>740</v>
      </c>
      <c r="O63" s="5">
        <v>0.5</v>
      </c>
      <c r="P63" s="34"/>
      <c r="Q63" s="72"/>
      <c r="R63" s="22"/>
      <c r="S63" s="22"/>
      <c r="T63" s="26">
        <v>2.8970129489898682</v>
      </c>
      <c r="U63" s="9">
        <v>0.79254999999999998</v>
      </c>
      <c r="V63" s="9">
        <v>0.56608497169559679</v>
      </c>
      <c r="W63" s="9">
        <v>1.2997467261599969</v>
      </c>
      <c r="X63" s="9">
        <v>0</v>
      </c>
      <c r="Y63" s="14">
        <v>0</v>
      </c>
      <c r="Z63" s="9">
        <f t="shared" si="0"/>
        <v>1.2997467261599969</v>
      </c>
      <c r="AA63" s="35"/>
      <c r="AC63" s="3">
        <v>59.095957352446312</v>
      </c>
      <c r="AD63" s="36" t="s">
        <v>120</v>
      </c>
      <c r="AE63" s="3">
        <v>55.388231634136389</v>
      </c>
      <c r="AF63" s="36" t="s">
        <v>120</v>
      </c>
      <c r="AG63" s="69"/>
      <c r="AH63" s="69"/>
    </row>
    <row r="64" spans="1:34" x14ac:dyDescent="0.25">
      <c r="A64" s="33">
        <v>189</v>
      </c>
      <c r="B64" s="24"/>
      <c r="C64" s="21">
        <v>12.6</v>
      </c>
      <c r="E64" s="22"/>
      <c r="F64" s="22"/>
      <c r="G64" s="22"/>
      <c r="H64" s="22"/>
      <c r="I64" s="22"/>
      <c r="J64" s="22"/>
      <c r="K64" s="22"/>
      <c r="L64" s="22"/>
      <c r="M64" s="74"/>
      <c r="N64" s="4">
        <v>760</v>
      </c>
      <c r="O64" s="5">
        <v>0.5</v>
      </c>
      <c r="P64" s="31">
        <v>1.6373186690123378</v>
      </c>
      <c r="Q64" s="79">
        <v>95</v>
      </c>
      <c r="R64" s="26">
        <v>22.4</v>
      </c>
      <c r="S64" s="22"/>
      <c r="T64" s="26">
        <v>5.0946660041809082</v>
      </c>
      <c r="U64" s="9">
        <v>0.79910000000000003</v>
      </c>
      <c r="V64" s="9">
        <v>0.55270513844299163</v>
      </c>
      <c r="W64" s="9">
        <v>2.2501442000580441</v>
      </c>
      <c r="X64" s="9">
        <v>0.69734154143689686</v>
      </c>
      <c r="Y64" s="14">
        <v>0</v>
      </c>
      <c r="Z64" s="9">
        <f t="shared" si="0"/>
        <v>2.9474857414949409</v>
      </c>
      <c r="AA64" s="35"/>
      <c r="AC64" s="3">
        <v>49.443443093941255</v>
      </c>
      <c r="AD64" s="36" t="s">
        <v>120</v>
      </c>
      <c r="AE64" s="3">
        <v>46.474105698168984</v>
      </c>
      <c r="AF64" s="36" t="s">
        <v>120</v>
      </c>
      <c r="AG64" s="69"/>
      <c r="AH64" s="69"/>
    </row>
    <row r="65" spans="1:34" x14ac:dyDescent="0.25">
      <c r="A65" s="33">
        <v>190</v>
      </c>
      <c r="B65" s="24"/>
      <c r="C65" s="25"/>
      <c r="E65" s="26">
        <v>19.8125</v>
      </c>
      <c r="F65" s="26">
        <v>12.238273647691823</v>
      </c>
      <c r="G65" s="26">
        <v>14.075153028030998</v>
      </c>
      <c r="H65" s="26">
        <v>14.514824046722151</v>
      </c>
      <c r="I65" s="26">
        <v>17.998480521927675</v>
      </c>
      <c r="J65" s="26">
        <v>20.894476809629602</v>
      </c>
      <c r="K65" s="26">
        <v>22.841494567339574</v>
      </c>
      <c r="L65" s="22"/>
      <c r="M65" s="38"/>
      <c r="N65" s="4">
        <v>780</v>
      </c>
      <c r="O65" s="5">
        <v>0.54</v>
      </c>
      <c r="P65" s="34"/>
      <c r="Q65" s="72"/>
      <c r="R65" s="22"/>
      <c r="S65" s="22"/>
      <c r="T65" s="26">
        <v>5.5157961845397949</v>
      </c>
      <c r="U65" s="9">
        <v>0.85534200000000005</v>
      </c>
      <c r="V65" s="9">
        <v>0.85535879678447224</v>
      </c>
      <c r="W65" s="9">
        <v>4.0354905442948716</v>
      </c>
      <c r="X65" s="9">
        <v>0</v>
      </c>
      <c r="Y65" s="14">
        <v>0</v>
      </c>
      <c r="Z65" s="9">
        <f t="shared" si="0"/>
        <v>4.0354905442948716</v>
      </c>
      <c r="AA65" s="35"/>
      <c r="AC65" s="3">
        <v>53.478933638236128</v>
      </c>
      <c r="AD65" s="26">
        <v>48.370970960414624</v>
      </c>
      <c r="AE65" s="3">
        <v>51.247984565001509</v>
      </c>
      <c r="AF65" s="26">
        <v>38.100070050199236</v>
      </c>
      <c r="AG65" s="69"/>
      <c r="AH65" s="69"/>
    </row>
    <row r="66" spans="1:34" x14ac:dyDescent="0.25">
      <c r="A66" s="33">
        <v>191</v>
      </c>
      <c r="B66" s="24"/>
      <c r="C66" s="25"/>
      <c r="E66" s="22"/>
      <c r="F66" s="22"/>
      <c r="G66" s="22"/>
      <c r="H66" s="22"/>
      <c r="I66" s="22"/>
      <c r="J66" s="22"/>
      <c r="K66" s="22"/>
      <c r="L66" s="22"/>
      <c r="M66" s="38"/>
      <c r="N66" s="4">
        <v>800</v>
      </c>
      <c r="O66" s="5">
        <v>0.54</v>
      </c>
      <c r="P66" s="34"/>
      <c r="Q66" s="72"/>
      <c r="R66" s="22"/>
      <c r="S66" s="22"/>
      <c r="T66" s="26">
        <v>6.244326114654541</v>
      </c>
      <c r="U66" s="9">
        <v>0.86229600000000006</v>
      </c>
      <c r="V66" s="9">
        <v>0.75063180501188353</v>
      </c>
      <c r="W66" s="9">
        <v>4.0417450007130231</v>
      </c>
      <c r="X66" s="9">
        <v>0</v>
      </c>
      <c r="Y66" s="14">
        <v>0</v>
      </c>
      <c r="Z66" s="9">
        <f t="shared" si="0"/>
        <v>4.0417450007130231</v>
      </c>
      <c r="AA66" s="35"/>
      <c r="AC66" s="3">
        <v>57.52067863894915</v>
      </c>
      <c r="AD66" s="36" t="s">
        <v>120</v>
      </c>
      <c r="AE66" s="3">
        <v>56.028117888252183</v>
      </c>
      <c r="AF66" s="36" t="s">
        <v>120</v>
      </c>
      <c r="AG66" s="69"/>
      <c r="AH66" s="69"/>
    </row>
    <row r="67" spans="1:34" x14ac:dyDescent="0.25">
      <c r="A67" s="33">
        <v>192</v>
      </c>
      <c r="B67" s="24"/>
      <c r="C67" s="25"/>
      <c r="E67" s="22"/>
      <c r="F67" s="22"/>
      <c r="G67" s="22"/>
      <c r="H67" s="22"/>
      <c r="I67" s="22"/>
      <c r="J67" s="22"/>
      <c r="K67" s="22"/>
      <c r="L67" s="22"/>
      <c r="M67" s="38"/>
      <c r="N67" s="4">
        <v>820</v>
      </c>
      <c r="O67" s="5">
        <v>0.56000000000000005</v>
      </c>
      <c r="P67" s="34"/>
      <c r="Q67" s="72"/>
      <c r="R67" s="22"/>
      <c r="S67" s="22"/>
      <c r="T67" s="26">
        <v>6.379298210144043</v>
      </c>
      <c r="U67" s="9">
        <v>0.89450000000000018</v>
      </c>
      <c r="V67" s="9">
        <v>0.65057275705968332</v>
      </c>
      <c r="W67" s="9">
        <v>3.7123517752756467</v>
      </c>
      <c r="X67" s="9">
        <v>0</v>
      </c>
      <c r="Y67" s="14">
        <v>0</v>
      </c>
      <c r="Z67" s="9">
        <f t="shared" si="0"/>
        <v>3.7123517752756467</v>
      </c>
      <c r="AA67" s="35"/>
      <c r="AC67" s="3">
        <v>61.2330304142248</v>
      </c>
      <c r="AD67" s="36" t="s">
        <v>120</v>
      </c>
      <c r="AE67" s="3">
        <v>60.478857986065485</v>
      </c>
      <c r="AF67" s="36" t="s">
        <v>120</v>
      </c>
      <c r="AG67" s="69"/>
      <c r="AH67" s="69"/>
    </row>
    <row r="68" spans="1:34" x14ac:dyDescent="0.25">
      <c r="A68" s="33">
        <v>193</v>
      </c>
      <c r="B68" s="24"/>
      <c r="C68" s="25"/>
      <c r="E68" s="22"/>
      <c r="F68" s="22"/>
      <c r="G68" s="22"/>
      <c r="H68" s="22"/>
      <c r="I68" s="22"/>
      <c r="J68" s="22"/>
      <c r="K68" s="22"/>
      <c r="L68" s="22"/>
      <c r="M68" s="29" t="s">
        <v>155</v>
      </c>
      <c r="N68" s="4">
        <v>840</v>
      </c>
      <c r="O68" s="45">
        <v>0.5</v>
      </c>
      <c r="P68" s="34"/>
      <c r="Q68" s="79">
        <v>112</v>
      </c>
      <c r="R68" s="22"/>
      <c r="S68" s="22"/>
      <c r="T68" s="26">
        <v>6.2993764877319336</v>
      </c>
      <c r="U68" s="9">
        <v>0.82530000000000003</v>
      </c>
      <c r="V68" s="9">
        <v>0.56406763320329967</v>
      </c>
      <c r="W68" s="9">
        <v>2.9325173508412874</v>
      </c>
      <c r="X68" s="9">
        <v>0</v>
      </c>
      <c r="Y68" s="14">
        <v>0</v>
      </c>
      <c r="Z68" s="9">
        <f t="shared" si="0"/>
        <v>2.9325173508412874</v>
      </c>
      <c r="AA68" s="35"/>
      <c r="AC68" s="3">
        <v>64.165547765066094</v>
      </c>
      <c r="AD68" s="36" t="s">
        <v>120</v>
      </c>
      <c r="AE68" s="3">
        <v>64.149763659444432</v>
      </c>
      <c r="AF68" s="36" t="s">
        <v>120</v>
      </c>
      <c r="AG68" s="69"/>
      <c r="AH68" s="69"/>
    </row>
    <row r="69" spans="1:34" x14ac:dyDescent="0.25">
      <c r="A69" s="33">
        <v>194</v>
      </c>
      <c r="B69" s="24"/>
      <c r="C69" s="25"/>
      <c r="E69" s="22"/>
      <c r="F69" s="22"/>
      <c r="G69" s="22"/>
      <c r="H69" s="22"/>
      <c r="I69" s="22"/>
      <c r="J69" s="22"/>
      <c r="K69" s="22"/>
      <c r="L69" s="22"/>
      <c r="M69" s="16"/>
      <c r="N69" s="4">
        <v>860</v>
      </c>
      <c r="O69" s="5">
        <v>0.56000000000000005</v>
      </c>
      <c r="P69" s="34"/>
      <c r="Q69" s="72"/>
      <c r="R69" s="22"/>
      <c r="S69" s="22"/>
      <c r="T69" s="26">
        <v>8.319727897644043</v>
      </c>
      <c r="U69" s="9">
        <v>0.90881200000000018</v>
      </c>
      <c r="V69" s="9">
        <v>0.50229457576220993</v>
      </c>
      <c r="W69" s="9">
        <v>3.7978837196883384</v>
      </c>
      <c r="X69" s="9">
        <v>0</v>
      </c>
      <c r="Y69" s="14">
        <v>0</v>
      </c>
      <c r="Z69" s="9">
        <f t="shared" si="0"/>
        <v>3.7978837196883384</v>
      </c>
      <c r="AA69" s="35"/>
      <c r="AC69" s="3">
        <v>67.963431484754437</v>
      </c>
      <c r="AD69" s="36" t="s">
        <v>120</v>
      </c>
      <c r="AE69" s="3">
        <v>68.686035701670434</v>
      </c>
      <c r="AF69" s="36" t="s">
        <v>120</v>
      </c>
      <c r="AG69" s="69"/>
      <c r="AH69" s="69"/>
    </row>
    <row r="70" spans="1:34" x14ac:dyDescent="0.25">
      <c r="A70" s="33">
        <v>195</v>
      </c>
      <c r="B70" s="20">
        <v>5</v>
      </c>
      <c r="C70" s="25"/>
      <c r="E70" s="22"/>
      <c r="F70" s="22"/>
      <c r="G70" s="22"/>
      <c r="H70" s="22"/>
      <c r="I70" s="22"/>
      <c r="J70" s="22"/>
      <c r="K70" s="22"/>
      <c r="L70" s="22"/>
      <c r="M70" s="29" t="s">
        <v>102</v>
      </c>
      <c r="N70" s="4">
        <v>880</v>
      </c>
      <c r="O70" s="5">
        <v>0.57999999999999996</v>
      </c>
      <c r="P70" s="34"/>
      <c r="Q70" s="79">
        <v>116</v>
      </c>
      <c r="R70" s="22"/>
      <c r="S70" s="22"/>
      <c r="T70" s="26">
        <v>5.852320671081543</v>
      </c>
      <c r="U70" s="9">
        <v>0.94182399999999999</v>
      </c>
      <c r="V70" s="9">
        <v>0.42049330798816464</v>
      </c>
      <c r="W70" s="9">
        <v>2.3176985893885425</v>
      </c>
      <c r="X70" s="9">
        <v>1.5750000000000002</v>
      </c>
      <c r="Y70" s="14">
        <v>0</v>
      </c>
      <c r="Z70" s="9">
        <f t="shared" ref="Z70:Z133" si="1">W70+X70</f>
        <v>3.8926985893885426</v>
      </c>
      <c r="AA70" s="35"/>
      <c r="AC70" s="3">
        <v>66.856130074142982</v>
      </c>
      <c r="AD70" s="36" t="s">
        <v>120</v>
      </c>
      <c r="AE70" s="3">
        <v>68.317122613596638</v>
      </c>
      <c r="AF70" s="36" t="s">
        <v>120</v>
      </c>
      <c r="AG70" s="69"/>
      <c r="AH70" s="69"/>
    </row>
    <row r="71" spans="1:34" x14ac:dyDescent="0.25">
      <c r="A71" s="33">
        <v>196</v>
      </c>
      <c r="B71" s="24"/>
      <c r="C71" s="25"/>
      <c r="E71" s="26">
        <v>11.574999999999999</v>
      </c>
      <c r="F71" s="26">
        <v>10.788261913788723</v>
      </c>
      <c r="G71" s="26">
        <v>13.406794164178326</v>
      </c>
      <c r="H71" s="26">
        <v>13.686765084501475</v>
      </c>
      <c r="I71" s="26">
        <v>17.926236193017374</v>
      </c>
      <c r="J71" s="26">
        <v>21.098435234234799</v>
      </c>
      <c r="K71" s="26">
        <v>24.982046615511322</v>
      </c>
      <c r="L71" s="22"/>
      <c r="M71" s="74"/>
      <c r="N71" s="4">
        <v>900</v>
      </c>
      <c r="O71" s="5">
        <v>0.57999999999999996</v>
      </c>
      <c r="P71" s="31">
        <v>2.2816157110323476</v>
      </c>
      <c r="Q71" s="72"/>
      <c r="R71" s="22"/>
      <c r="S71" s="22"/>
      <c r="T71" s="26">
        <v>6.328728199005127</v>
      </c>
      <c r="U71" s="9">
        <v>0.94918200000000008</v>
      </c>
      <c r="V71" s="9">
        <v>0.46810116471210894</v>
      </c>
      <c r="W71" s="9">
        <v>2.8119374762820142</v>
      </c>
      <c r="X71" s="9">
        <v>0</v>
      </c>
      <c r="Y71" s="14">
        <v>0</v>
      </c>
      <c r="Z71" s="9">
        <f t="shared" si="1"/>
        <v>2.8119374762820142</v>
      </c>
      <c r="AA71" s="35"/>
      <c r="AC71" s="3">
        <v>69.668067550424993</v>
      </c>
      <c r="AD71" s="26">
        <v>69.56650964034398</v>
      </c>
      <c r="AE71" s="3">
        <v>71.867448412416309</v>
      </c>
      <c r="AF71" s="26">
        <v>62.618365135782192</v>
      </c>
      <c r="AG71" s="69"/>
      <c r="AH71" s="69"/>
    </row>
    <row r="72" spans="1:34" x14ac:dyDescent="0.25">
      <c r="A72" s="33">
        <v>197</v>
      </c>
      <c r="B72" s="24"/>
      <c r="C72" s="21">
        <v>17.7</v>
      </c>
      <c r="E72" s="22"/>
      <c r="F72" s="22"/>
      <c r="G72" s="22"/>
      <c r="H72" s="22"/>
      <c r="I72" s="22"/>
      <c r="J72" s="22"/>
      <c r="K72" s="22"/>
      <c r="L72" s="22"/>
      <c r="M72" s="38"/>
      <c r="N72" s="4">
        <v>910</v>
      </c>
      <c r="O72" s="45">
        <v>0.5</v>
      </c>
      <c r="P72" s="34"/>
      <c r="Q72" s="72"/>
      <c r="R72" s="22"/>
      <c r="S72" s="22"/>
      <c r="T72" s="26">
        <v>8.3860893249511719</v>
      </c>
      <c r="U72" s="9">
        <v>0.85150000000000003</v>
      </c>
      <c r="V72" s="9">
        <v>0.39626663340282337</v>
      </c>
      <c r="W72" s="9">
        <v>2.8296429676580135</v>
      </c>
      <c r="X72" s="9">
        <v>0.99321155711663778</v>
      </c>
      <c r="Y72" s="14">
        <v>0</v>
      </c>
      <c r="Z72" s="9">
        <f t="shared" si="1"/>
        <v>3.8228545247746513</v>
      </c>
      <c r="AA72" s="35"/>
      <c r="AC72" s="3">
        <v>55.790922075199646</v>
      </c>
      <c r="AD72" s="36" t="s">
        <v>120</v>
      </c>
      <c r="AE72" s="3">
        <v>58.359497098459791</v>
      </c>
      <c r="AF72" s="36" t="s">
        <v>120</v>
      </c>
      <c r="AG72" s="69"/>
      <c r="AH72" s="69"/>
    </row>
    <row r="73" spans="1:34" x14ac:dyDescent="0.25">
      <c r="A73" s="33">
        <v>198</v>
      </c>
      <c r="B73" s="24"/>
      <c r="C73" s="25"/>
      <c r="E73" s="22"/>
      <c r="F73" s="22"/>
      <c r="G73" s="22"/>
      <c r="H73" s="22"/>
      <c r="I73" s="22"/>
      <c r="J73" s="22"/>
      <c r="K73" s="22"/>
      <c r="L73" s="22"/>
      <c r="M73" s="74"/>
      <c r="N73" s="4">
        <v>920</v>
      </c>
      <c r="O73" s="5">
        <v>0.6</v>
      </c>
      <c r="P73" s="34"/>
      <c r="Q73" s="72"/>
      <c r="R73" s="22"/>
      <c r="S73" s="22"/>
      <c r="T73" s="26">
        <v>8.5170145034790039</v>
      </c>
      <c r="U73" s="9">
        <v>0.98280000000000001</v>
      </c>
      <c r="V73" s="9">
        <v>0.75483360932721721</v>
      </c>
      <c r="W73" s="9">
        <v>6.3183512230216357</v>
      </c>
      <c r="X73" s="9">
        <v>0</v>
      </c>
      <c r="Y73" s="14">
        <v>0</v>
      </c>
      <c r="Z73" s="9">
        <f t="shared" si="1"/>
        <v>6.3183512230216357</v>
      </c>
      <c r="AA73" s="35"/>
      <c r="AC73" s="3">
        <v>62.109273298221282</v>
      </c>
      <c r="AD73" s="36" t="s">
        <v>120</v>
      </c>
      <c r="AE73" s="3">
        <v>65.047042482750243</v>
      </c>
      <c r="AF73" s="36" t="s">
        <v>120</v>
      </c>
      <c r="AG73" s="69"/>
      <c r="AH73" s="69"/>
    </row>
    <row r="74" spans="1:34" x14ac:dyDescent="0.25">
      <c r="A74" s="33">
        <v>199</v>
      </c>
      <c r="B74" s="24"/>
      <c r="C74" s="25"/>
      <c r="E74" s="22"/>
      <c r="F74" s="22"/>
      <c r="G74" s="22"/>
      <c r="H74" s="22"/>
      <c r="I74" s="22"/>
      <c r="J74" s="22"/>
      <c r="K74" s="22"/>
      <c r="L74" s="22"/>
      <c r="M74" s="74"/>
      <c r="N74" s="4">
        <v>930</v>
      </c>
      <c r="O74" s="5">
        <v>0.6</v>
      </c>
      <c r="P74" s="34"/>
      <c r="Q74" s="72"/>
      <c r="R74" s="22"/>
      <c r="S74" s="22"/>
      <c r="T74" s="26">
        <v>7.7921466827392578</v>
      </c>
      <c r="U74" s="9">
        <v>0.98280000000000001</v>
      </c>
      <c r="V74" s="9">
        <v>0.60345863523797949</v>
      </c>
      <c r="W74" s="9">
        <v>4.6213597056528535</v>
      </c>
      <c r="X74" s="9">
        <v>0</v>
      </c>
      <c r="Y74" s="14">
        <v>0</v>
      </c>
      <c r="Z74" s="9">
        <f t="shared" si="1"/>
        <v>4.6213597056528535</v>
      </c>
      <c r="AA74" s="35"/>
      <c r="AC74" s="3">
        <v>66.730633003874132</v>
      </c>
      <c r="AD74" s="36" t="s">
        <v>120</v>
      </c>
      <c r="AE74" s="3">
        <v>70.037596349671915</v>
      </c>
      <c r="AF74" s="36" t="s">
        <v>120</v>
      </c>
      <c r="AG74" s="69"/>
      <c r="AH74" s="69"/>
    </row>
    <row r="75" spans="1:34" x14ac:dyDescent="0.25">
      <c r="A75" s="33">
        <v>200</v>
      </c>
      <c r="B75" s="24"/>
      <c r="C75" s="25"/>
      <c r="E75" s="22"/>
      <c r="F75" s="22"/>
      <c r="G75" s="22"/>
      <c r="H75" s="22"/>
      <c r="I75" s="22"/>
      <c r="J75" s="22"/>
      <c r="K75" s="22"/>
      <c r="L75" s="22"/>
      <c r="M75" s="29" t="s">
        <v>105</v>
      </c>
      <c r="N75" s="4">
        <v>940</v>
      </c>
      <c r="O75" s="5">
        <v>0.64</v>
      </c>
      <c r="P75" s="34"/>
      <c r="Q75" s="79">
        <v>125</v>
      </c>
      <c r="R75" s="22"/>
      <c r="S75" s="22"/>
      <c r="T75" s="26">
        <v>6.3549246788024902</v>
      </c>
      <c r="U75" s="9">
        <v>1.03532</v>
      </c>
      <c r="V75" s="9">
        <v>0.49696017575833229</v>
      </c>
      <c r="W75" s="9">
        <v>3.2696901485297509</v>
      </c>
      <c r="X75" s="9">
        <v>0</v>
      </c>
      <c r="Y75" s="14">
        <v>0</v>
      </c>
      <c r="Z75" s="9">
        <f t="shared" si="1"/>
        <v>3.2696901485297509</v>
      </c>
      <c r="AA75" s="35"/>
      <c r="AC75" s="3">
        <v>70.00032315240388</v>
      </c>
      <c r="AD75" s="36" t="s">
        <v>120</v>
      </c>
      <c r="AE75" s="3">
        <v>73.676480659470485</v>
      </c>
      <c r="AF75" s="36" t="s">
        <v>120</v>
      </c>
      <c r="AG75" s="69"/>
      <c r="AH75" s="69"/>
    </row>
    <row r="76" spans="1:34" x14ac:dyDescent="0.25">
      <c r="A76" s="33">
        <v>201</v>
      </c>
      <c r="B76" s="24"/>
      <c r="C76" s="25"/>
      <c r="E76" s="22"/>
      <c r="F76" s="22"/>
      <c r="G76" s="22"/>
      <c r="H76" s="22"/>
      <c r="I76" s="22"/>
      <c r="J76" s="22"/>
      <c r="K76" s="22"/>
      <c r="L76" s="22"/>
      <c r="M76" s="16"/>
      <c r="N76" s="4">
        <v>950</v>
      </c>
      <c r="O76" s="5">
        <v>0.64</v>
      </c>
      <c r="P76" s="34"/>
      <c r="Q76" s="72"/>
      <c r="R76" s="22"/>
      <c r="S76" s="22"/>
      <c r="T76" s="26">
        <v>4.1549334526062012</v>
      </c>
      <c r="U76" s="9">
        <v>1.03532</v>
      </c>
      <c r="V76" s="9">
        <v>0.42556409967370951</v>
      </c>
      <c r="W76" s="9">
        <v>1.8306430029156922</v>
      </c>
      <c r="X76" s="9">
        <v>0</v>
      </c>
      <c r="Y76" s="14">
        <v>0</v>
      </c>
      <c r="Z76" s="9">
        <f t="shared" si="1"/>
        <v>1.8306430029156922</v>
      </c>
      <c r="AA76" s="35"/>
      <c r="AC76" s="3">
        <v>71.830966155319572</v>
      </c>
      <c r="AD76" s="36" t="s">
        <v>120</v>
      </c>
      <c r="AE76" s="3">
        <v>75.876317823655</v>
      </c>
      <c r="AF76" s="36" t="s">
        <v>120</v>
      </c>
      <c r="AG76" s="69"/>
      <c r="AH76" s="69"/>
    </row>
    <row r="77" spans="1:34" x14ac:dyDescent="0.25">
      <c r="A77" s="33">
        <v>202</v>
      </c>
      <c r="B77" s="24"/>
      <c r="C77" s="21">
        <v>18.100000000000001</v>
      </c>
      <c r="E77" s="22"/>
      <c r="F77" s="22"/>
      <c r="G77" s="22"/>
      <c r="H77" s="22"/>
      <c r="I77" s="22"/>
      <c r="J77" s="22"/>
      <c r="K77" s="22"/>
      <c r="L77" s="22"/>
      <c r="M77" s="74"/>
      <c r="N77" s="4">
        <v>955</v>
      </c>
      <c r="O77" s="5">
        <v>0.68</v>
      </c>
      <c r="P77" s="31">
        <v>2.4858202558997706</v>
      </c>
      <c r="Q77" s="72"/>
      <c r="R77" s="26">
        <v>22.4</v>
      </c>
      <c r="S77" s="22"/>
      <c r="T77" s="26">
        <v>5.1181159019470215</v>
      </c>
      <c r="U77" s="9">
        <v>1.0878400000000001</v>
      </c>
      <c r="V77" s="9">
        <v>0.38117174020218469</v>
      </c>
      <c r="W77" s="9">
        <v>2.1222465446697787</v>
      </c>
      <c r="X77" s="9">
        <v>0.20448426475643799</v>
      </c>
      <c r="Y77" s="14">
        <v>0</v>
      </c>
      <c r="Z77" s="9">
        <f t="shared" si="1"/>
        <v>2.3267308094262167</v>
      </c>
      <c r="AA77" s="35"/>
      <c r="AC77" s="3">
        <v>56.057696964745787</v>
      </c>
      <c r="AD77" s="36" t="s">
        <v>120</v>
      </c>
      <c r="AE77" s="3">
        <v>60.287645713715627</v>
      </c>
      <c r="AF77" s="36" t="s">
        <v>120</v>
      </c>
      <c r="AG77" s="69"/>
      <c r="AH77" s="69"/>
    </row>
    <row r="78" spans="1:34" x14ac:dyDescent="0.25">
      <c r="A78" s="33">
        <v>203</v>
      </c>
      <c r="B78" s="24"/>
      <c r="C78" s="25"/>
      <c r="E78" s="22"/>
      <c r="F78" s="22"/>
      <c r="G78" s="22"/>
      <c r="H78" s="22"/>
      <c r="I78" s="22"/>
      <c r="J78" s="22"/>
      <c r="K78" s="22"/>
      <c r="L78" s="22"/>
      <c r="M78" s="29" t="s">
        <v>103</v>
      </c>
      <c r="N78" s="4">
        <v>960</v>
      </c>
      <c r="O78" s="5">
        <v>0.68</v>
      </c>
      <c r="P78" s="34"/>
      <c r="Q78" s="79">
        <v>120</v>
      </c>
      <c r="R78" s="22"/>
      <c r="S78" s="22"/>
      <c r="T78" s="26">
        <v>6.1079106330871582</v>
      </c>
      <c r="U78" s="9">
        <v>1.0878400000000001</v>
      </c>
      <c r="V78" s="9">
        <v>0.76669104714589997</v>
      </c>
      <c r="W78" s="9">
        <v>5.0942246134169604</v>
      </c>
      <c r="X78" s="9">
        <v>0</v>
      </c>
      <c r="Y78" s="14">
        <v>0</v>
      </c>
      <c r="Z78" s="9">
        <f t="shared" si="1"/>
        <v>5.0942246134169604</v>
      </c>
      <c r="AA78" s="35"/>
      <c r="AC78" s="3">
        <v>61.151921578162749</v>
      </c>
      <c r="AD78" s="36" t="s">
        <v>120</v>
      </c>
      <c r="AE78" s="3">
        <v>65.566467407767007</v>
      </c>
      <c r="AF78" s="36" t="s">
        <v>120</v>
      </c>
      <c r="AG78" s="69"/>
      <c r="AH78" s="69"/>
    </row>
    <row r="79" spans="1:34" x14ac:dyDescent="0.25">
      <c r="A79" s="33">
        <v>204</v>
      </c>
      <c r="B79" s="24"/>
      <c r="C79" s="25"/>
      <c r="E79" s="22"/>
      <c r="F79" s="22"/>
      <c r="G79" s="22"/>
      <c r="H79" s="22"/>
      <c r="I79" s="22"/>
      <c r="J79" s="22"/>
      <c r="K79" s="22"/>
      <c r="L79" s="22"/>
      <c r="M79" s="74"/>
      <c r="N79" s="4">
        <v>965</v>
      </c>
      <c r="O79" s="45">
        <v>0.77</v>
      </c>
      <c r="P79" s="34"/>
      <c r="Q79" s="72"/>
      <c r="R79" s="22"/>
      <c r="S79" s="22"/>
      <c r="T79" s="26">
        <v>6.5741052627563477</v>
      </c>
      <c r="U79" s="9">
        <v>1.2060100000000002</v>
      </c>
      <c r="V79" s="9">
        <v>0.64708113099083653</v>
      </c>
      <c r="W79" s="9">
        <v>5.1303417790193766</v>
      </c>
      <c r="X79" s="9">
        <v>0</v>
      </c>
      <c r="Y79" s="14">
        <v>0</v>
      </c>
      <c r="Z79" s="9">
        <f t="shared" si="1"/>
        <v>5.1303417790193766</v>
      </c>
      <c r="AA79" s="35"/>
      <c r="AC79" s="3">
        <v>66.282263357182131</v>
      </c>
      <c r="AD79" s="36" t="s">
        <v>120</v>
      </c>
      <c r="AE79" s="3">
        <v>70.8814062674208</v>
      </c>
      <c r="AF79" s="36" t="s">
        <v>120</v>
      </c>
      <c r="AG79" s="69"/>
      <c r="AH79" s="69"/>
    </row>
    <row r="80" spans="1:34" x14ac:dyDescent="0.25">
      <c r="A80" s="33">
        <v>205</v>
      </c>
      <c r="B80" s="24"/>
      <c r="C80" s="25"/>
      <c r="E80" s="22"/>
      <c r="F80" s="22"/>
      <c r="G80" s="22"/>
      <c r="H80" s="22"/>
      <c r="I80" s="22"/>
      <c r="J80" s="22"/>
      <c r="K80" s="22"/>
      <c r="L80" s="22"/>
      <c r="M80" s="74"/>
      <c r="N80" s="4">
        <v>970</v>
      </c>
      <c r="O80" s="5">
        <v>0.75</v>
      </c>
      <c r="P80" s="34"/>
      <c r="Q80" s="72"/>
      <c r="R80" s="22"/>
      <c r="S80" s="22"/>
      <c r="T80" s="26">
        <v>7.2505841255187988</v>
      </c>
      <c r="U80" s="9">
        <v>1.1797500000000001</v>
      </c>
      <c r="V80" s="9">
        <v>0.52778635686449626</v>
      </c>
      <c r="W80" s="9">
        <v>4.5146193794364109</v>
      </c>
      <c r="X80" s="9">
        <v>0</v>
      </c>
      <c r="Y80" s="14">
        <v>0</v>
      </c>
      <c r="Z80" s="9">
        <f t="shared" si="1"/>
        <v>4.5146193794364109</v>
      </c>
      <c r="AA80" s="35"/>
      <c r="AC80" s="3">
        <v>70.796882736618542</v>
      </c>
      <c r="AD80" s="36" t="s">
        <v>120</v>
      </c>
      <c r="AE80" s="3">
        <v>75.58062272749163</v>
      </c>
      <c r="AF80" s="36" t="s">
        <v>120</v>
      </c>
      <c r="AG80" s="69"/>
      <c r="AH80" s="69"/>
    </row>
    <row r="81" spans="1:34" x14ac:dyDescent="0.25">
      <c r="A81" s="33">
        <v>206</v>
      </c>
      <c r="B81" s="24"/>
      <c r="C81" s="25"/>
      <c r="E81" s="22"/>
      <c r="F81" s="22"/>
      <c r="G81" s="22"/>
      <c r="H81" s="22"/>
      <c r="I81" s="22"/>
      <c r="J81" s="22"/>
      <c r="K81" s="22"/>
      <c r="L81" s="22"/>
      <c r="M81" s="74"/>
      <c r="N81" s="4">
        <v>975</v>
      </c>
      <c r="O81" s="5">
        <v>0.75</v>
      </c>
      <c r="P81" s="34"/>
      <c r="Q81" s="72"/>
      <c r="R81" s="22"/>
      <c r="S81" s="22"/>
      <c r="T81" s="26">
        <v>7.4181914329528809</v>
      </c>
      <c r="U81" s="9">
        <v>1.1797500000000001</v>
      </c>
      <c r="V81" s="9">
        <v>0.42430806931036624</v>
      </c>
      <c r="W81" s="9">
        <v>3.7133793123141325</v>
      </c>
      <c r="X81" s="9">
        <v>0</v>
      </c>
      <c r="Y81" s="14">
        <v>0</v>
      </c>
      <c r="Z81" s="9">
        <f t="shared" si="1"/>
        <v>3.7133793123141325</v>
      </c>
      <c r="AA81" s="35"/>
      <c r="AC81" s="3">
        <v>74.510262048932674</v>
      </c>
      <c r="AD81" s="36" t="s">
        <v>120</v>
      </c>
      <c r="AE81" s="3">
        <v>79.47859912044018</v>
      </c>
      <c r="AF81" s="36" t="s">
        <v>120</v>
      </c>
      <c r="AG81" s="69"/>
      <c r="AH81" s="69"/>
    </row>
    <row r="82" spans="1:34" x14ac:dyDescent="0.25">
      <c r="A82" s="33">
        <v>207</v>
      </c>
      <c r="B82" s="24"/>
      <c r="C82" s="25"/>
      <c r="E82" s="22"/>
      <c r="F82" s="22"/>
      <c r="G82" s="22"/>
      <c r="H82" s="22"/>
      <c r="I82" s="22"/>
      <c r="J82" s="22"/>
      <c r="K82" s="22"/>
      <c r="L82" s="22"/>
      <c r="M82" s="38"/>
      <c r="N82" s="4">
        <v>980</v>
      </c>
      <c r="O82" s="45">
        <v>0.67</v>
      </c>
      <c r="P82" s="34"/>
      <c r="Q82" s="72"/>
      <c r="R82" s="22"/>
      <c r="S82" s="22"/>
      <c r="T82" s="31">
        <v>7.3153038024902344</v>
      </c>
      <c r="U82" s="9">
        <v>1.0747100000000003</v>
      </c>
      <c r="V82" s="9">
        <v>0.34080635716531688</v>
      </c>
      <c r="W82" s="9">
        <v>2.6793616939288691</v>
      </c>
      <c r="X82" s="9">
        <v>0</v>
      </c>
      <c r="Y82" s="14">
        <v>0</v>
      </c>
      <c r="Z82" s="9">
        <f t="shared" si="1"/>
        <v>2.6793616939288691</v>
      </c>
      <c r="AA82" s="35"/>
      <c r="AC82" s="3">
        <v>77.189623742861542</v>
      </c>
      <c r="AD82" s="36" t="s">
        <v>120</v>
      </c>
      <c r="AE82" s="3">
        <v>82.342557895003466</v>
      </c>
      <c r="AF82" s="36" t="s">
        <v>120</v>
      </c>
      <c r="AG82" s="69"/>
      <c r="AH82" s="69"/>
    </row>
    <row r="83" spans="1:34" x14ac:dyDescent="0.25">
      <c r="A83" s="33">
        <v>208</v>
      </c>
      <c r="B83" s="24"/>
      <c r="C83" s="25"/>
      <c r="E83" s="26">
        <v>8.2750000000000004</v>
      </c>
      <c r="F83" s="26">
        <v>9.7842030899999983</v>
      </c>
      <c r="G83" s="26">
        <v>12.239206037500001</v>
      </c>
      <c r="H83" s="26">
        <v>11.717091970000002</v>
      </c>
      <c r="I83" s="26">
        <v>15.810972100000001</v>
      </c>
      <c r="J83" s="26">
        <v>20.41066215</v>
      </c>
      <c r="K83" s="26">
        <v>24.265431599999996</v>
      </c>
      <c r="L83" s="22"/>
      <c r="M83" s="29" t="s">
        <v>107</v>
      </c>
      <c r="N83" s="4">
        <v>985</v>
      </c>
      <c r="O83" s="45">
        <v>0.47</v>
      </c>
      <c r="P83" s="34"/>
      <c r="Q83" s="79">
        <v>133</v>
      </c>
      <c r="R83" s="22"/>
      <c r="S83" s="22"/>
      <c r="T83" s="31">
        <v>7.716219425201416</v>
      </c>
      <c r="U83" s="9">
        <v>0.81210999999999989</v>
      </c>
      <c r="V83" s="9">
        <v>0.28247382735016213</v>
      </c>
      <c r="W83" s="9">
        <v>1.7700993466764814</v>
      </c>
      <c r="X83" s="9">
        <v>0</v>
      </c>
      <c r="Y83" s="14">
        <v>0</v>
      </c>
      <c r="Z83" s="9">
        <f t="shared" si="1"/>
        <v>1.7700993466764814</v>
      </c>
      <c r="AA83" s="35"/>
      <c r="AC83" s="3">
        <v>78.959723089538016</v>
      </c>
      <c r="AD83" s="26">
        <v>86.940469835249559</v>
      </c>
      <c r="AE83" s="3">
        <v>84.297254322314373</v>
      </c>
      <c r="AF83" s="26">
        <v>82.649319692180143</v>
      </c>
      <c r="AG83" s="69"/>
      <c r="AH83" s="69"/>
    </row>
    <row r="84" spans="1:34" x14ac:dyDescent="0.25">
      <c r="A84" s="33">
        <v>209</v>
      </c>
      <c r="B84" s="24"/>
      <c r="C84" s="21">
        <v>27.2</v>
      </c>
      <c r="E84" s="22"/>
      <c r="F84" s="22"/>
      <c r="G84" s="22"/>
      <c r="H84" s="22"/>
      <c r="I84" s="22"/>
      <c r="J84" s="22"/>
      <c r="K84" s="22"/>
      <c r="L84" s="22"/>
      <c r="M84" s="74"/>
      <c r="N84" s="4">
        <v>990</v>
      </c>
      <c r="O84" s="5">
        <v>0.75</v>
      </c>
      <c r="P84" s="34"/>
      <c r="Q84" s="72"/>
      <c r="R84" s="22"/>
      <c r="S84" s="22"/>
      <c r="T84" s="31">
        <v>4.7934255599975586</v>
      </c>
      <c r="U84" s="9">
        <v>1.1797500000000001</v>
      </c>
      <c r="V84" s="9">
        <v>0.24602100785467218</v>
      </c>
      <c r="W84" s="9">
        <v>1.3912595762225595</v>
      </c>
      <c r="X84" s="9">
        <v>0.32191286587295309</v>
      </c>
      <c r="Y84" s="14">
        <v>0</v>
      </c>
      <c r="Z84" s="9">
        <f t="shared" si="1"/>
        <v>1.7131724420955126</v>
      </c>
      <c r="AA84" s="35"/>
      <c r="AC84" s="3">
        <v>53.47289553163354</v>
      </c>
      <c r="AD84" s="36" t="s">
        <v>120</v>
      </c>
      <c r="AE84" s="3">
        <v>58.995023845044308</v>
      </c>
      <c r="AF84" s="36" t="s">
        <v>120</v>
      </c>
      <c r="AG84" s="69"/>
      <c r="AH84" s="69"/>
    </row>
    <row r="85" spans="1:34" x14ac:dyDescent="0.25">
      <c r="A85" s="33">
        <v>210</v>
      </c>
      <c r="B85" s="24"/>
      <c r="C85" s="25"/>
      <c r="E85" s="22"/>
      <c r="F85" s="22"/>
      <c r="G85" s="22"/>
      <c r="H85" s="22"/>
      <c r="I85" s="22"/>
      <c r="J85" s="22"/>
      <c r="K85" s="22"/>
      <c r="L85" s="22"/>
      <c r="M85" s="38"/>
      <c r="N85" s="4">
        <v>995</v>
      </c>
      <c r="O85" s="5">
        <v>0.75</v>
      </c>
      <c r="P85" s="31">
        <v>3.3754418486556874</v>
      </c>
      <c r="Q85" s="72"/>
      <c r="R85" s="22"/>
      <c r="S85" s="22"/>
      <c r="T85" s="31">
        <v>6.1119375228881836</v>
      </c>
      <c r="U85" s="9">
        <v>1.1797500000000001</v>
      </c>
      <c r="V85" s="9">
        <v>0.84583720582181943</v>
      </c>
      <c r="W85" s="9">
        <v>6.0989584786512543</v>
      </c>
      <c r="X85" s="9">
        <v>0</v>
      </c>
      <c r="Y85" s="14">
        <v>0</v>
      </c>
      <c r="Z85" s="9">
        <f t="shared" si="1"/>
        <v>6.0989584786512543</v>
      </c>
      <c r="AA85" s="35"/>
      <c r="AC85" s="3">
        <v>59.571854010284795</v>
      </c>
      <c r="AD85" s="36" t="s">
        <v>120</v>
      </c>
      <c r="AE85" s="3">
        <v>65.278579404329975</v>
      </c>
      <c r="AF85" s="36" t="s">
        <v>120</v>
      </c>
      <c r="AG85" s="69"/>
      <c r="AH85" s="69"/>
    </row>
    <row r="86" spans="1:34" x14ac:dyDescent="0.25">
      <c r="A86" s="33">
        <v>211</v>
      </c>
      <c r="B86" s="32">
        <v>15</v>
      </c>
      <c r="C86" s="25"/>
      <c r="E86" s="22"/>
      <c r="F86" s="22"/>
      <c r="G86" s="22"/>
      <c r="H86" s="22"/>
      <c r="I86" s="22"/>
      <c r="J86" s="22"/>
      <c r="K86" s="22"/>
      <c r="L86" s="22"/>
      <c r="M86" s="74"/>
      <c r="N86" s="4">
        <v>1000</v>
      </c>
      <c r="O86" s="5">
        <v>0.75</v>
      </c>
      <c r="P86" s="34"/>
      <c r="Q86" s="72"/>
      <c r="R86" s="22"/>
      <c r="S86" s="22"/>
      <c r="T86" s="31">
        <v>6.0835113525390625</v>
      </c>
      <c r="U86" s="9">
        <v>1.1797500000000001</v>
      </c>
      <c r="V86" s="9">
        <v>0.70652619378636716</v>
      </c>
      <c r="W86" s="9">
        <v>5.0707544024731916</v>
      </c>
      <c r="X86" s="9">
        <v>1.0127569500658709</v>
      </c>
      <c r="Y86" s="14">
        <v>0</v>
      </c>
      <c r="Z86" s="9">
        <f t="shared" si="1"/>
        <v>6.0835113525390625</v>
      </c>
      <c r="AA86" s="35"/>
      <c r="AC86" s="3">
        <v>51.892608412757994</v>
      </c>
      <c r="AD86" s="36" t="s">
        <v>120</v>
      </c>
      <c r="AE86" s="3">
        <v>57.783930887437585</v>
      </c>
      <c r="AF86" s="36" t="s">
        <v>120</v>
      </c>
      <c r="AG86" s="69"/>
      <c r="AH86" s="69"/>
    </row>
    <row r="87" spans="1:34" x14ac:dyDescent="0.25">
      <c r="A87" s="33">
        <v>212</v>
      </c>
      <c r="B87" s="39"/>
      <c r="C87" s="25"/>
      <c r="E87" s="22"/>
      <c r="F87" s="22"/>
      <c r="G87" s="22"/>
      <c r="H87" s="22"/>
      <c r="I87" s="22"/>
      <c r="J87" s="22"/>
      <c r="K87" s="22"/>
      <c r="L87" s="22"/>
      <c r="M87" s="74"/>
      <c r="N87" s="4">
        <v>1005</v>
      </c>
      <c r="O87" s="5">
        <v>0.74</v>
      </c>
      <c r="P87" s="34"/>
      <c r="Q87" s="72"/>
      <c r="R87" s="22"/>
      <c r="S87" s="22"/>
      <c r="T87" s="31">
        <v>7.3446669578552246</v>
      </c>
      <c r="U87" s="9">
        <v>1.16662</v>
      </c>
      <c r="V87" s="9">
        <v>0.88693311132447417</v>
      </c>
      <c r="W87" s="9">
        <v>7.5996290386799217</v>
      </c>
      <c r="X87" s="9">
        <v>0</v>
      </c>
      <c r="Y87" s="14">
        <v>0</v>
      </c>
      <c r="Z87" s="9">
        <f t="shared" si="1"/>
        <v>7.5996290386799217</v>
      </c>
      <c r="AA87" s="35"/>
      <c r="AC87" s="3">
        <v>59.492237451437916</v>
      </c>
      <c r="AD87" s="36" t="s">
        <v>120</v>
      </c>
      <c r="AE87" s="3">
        <v>65.568157006751917</v>
      </c>
      <c r="AF87" s="36" t="s">
        <v>120</v>
      </c>
      <c r="AG87" s="69"/>
      <c r="AH87" s="69"/>
    </row>
    <row r="88" spans="1:34" x14ac:dyDescent="0.25">
      <c r="A88" s="33">
        <v>213</v>
      </c>
      <c r="B88" s="39"/>
      <c r="C88" s="25"/>
      <c r="E88" s="22"/>
      <c r="F88" s="22"/>
      <c r="G88" s="22"/>
      <c r="H88" s="22"/>
      <c r="I88" s="22"/>
      <c r="J88" s="22"/>
      <c r="K88" s="22"/>
      <c r="L88" s="22"/>
      <c r="M88" s="74"/>
      <c r="N88" s="4">
        <v>1010</v>
      </c>
      <c r="O88" s="5">
        <v>0.74</v>
      </c>
      <c r="P88" s="34"/>
      <c r="Q88" s="72"/>
      <c r="R88" s="22"/>
      <c r="S88" s="22"/>
      <c r="T88" s="31">
        <v>4.7362871170043945</v>
      </c>
      <c r="U88" s="9">
        <v>1.16662</v>
      </c>
      <c r="V88" s="9">
        <v>0.71423431621239175</v>
      </c>
      <c r="W88" s="9">
        <v>3.9464640572555076</v>
      </c>
      <c r="X88" s="9">
        <v>0.78982305974888689</v>
      </c>
      <c r="Y88" s="14">
        <v>0</v>
      </c>
      <c r="Z88" s="9">
        <f t="shared" si="1"/>
        <v>4.7362871170043945</v>
      </c>
      <c r="AA88" s="35"/>
      <c r="AC88" s="3">
        <v>63.438701508693427</v>
      </c>
      <c r="AD88" s="36" t="s">
        <v>120</v>
      </c>
      <c r="AE88" s="3">
        <v>69.699218144641847</v>
      </c>
      <c r="AF88" s="36" t="s">
        <v>120</v>
      </c>
      <c r="AG88" s="69"/>
      <c r="AH88" s="69"/>
    </row>
    <row r="89" spans="1:34" x14ac:dyDescent="0.25">
      <c r="A89" s="33">
        <v>214</v>
      </c>
      <c r="B89" s="39"/>
      <c r="C89" s="25"/>
      <c r="E89" s="26">
        <v>12.0875</v>
      </c>
      <c r="F89" s="26">
        <v>13.059977565458398</v>
      </c>
      <c r="G89" s="26">
        <v>12.097998860736389</v>
      </c>
      <c r="H89" s="26">
        <v>12.125170323300843</v>
      </c>
      <c r="I89" s="26">
        <v>15.585003682741325</v>
      </c>
      <c r="J89" s="26">
        <v>19.117807165281452</v>
      </c>
      <c r="K89" s="26">
        <v>21.609812085584771</v>
      </c>
      <c r="L89" s="22"/>
      <c r="M89" s="29" t="s">
        <v>108</v>
      </c>
      <c r="N89" s="4">
        <v>1015</v>
      </c>
      <c r="O89" s="5">
        <v>0.74</v>
      </c>
      <c r="P89" s="34"/>
      <c r="Q89" s="79">
        <v>157</v>
      </c>
      <c r="R89" s="22"/>
      <c r="S89" s="22"/>
      <c r="T89" s="31">
        <v>5.5328850746154785</v>
      </c>
      <c r="U89" s="9">
        <v>1.16662</v>
      </c>
      <c r="V89" s="9">
        <v>0.62678690411115068</v>
      </c>
      <c r="W89" s="9">
        <v>4.0457680539788861</v>
      </c>
      <c r="X89" s="9">
        <v>0.44741999018524226</v>
      </c>
      <c r="Y89" s="14">
        <v>0</v>
      </c>
      <c r="Z89" s="9">
        <f t="shared" si="1"/>
        <v>4.4931880441641283</v>
      </c>
      <c r="AA89" s="35"/>
      <c r="AC89" s="3">
        <v>67.484469562672317</v>
      </c>
      <c r="AD89" s="26">
        <v>70.593782879262648</v>
      </c>
      <c r="AE89" s="3">
        <v>73.929583279255155</v>
      </c>
      <c r="AF89" s="26">
        <v>68.425990995111334</v>
      </c>
      <c r="AG89" s="69"/>
      <c r="AH89" s="69"/>
    </row>
    <row r="90" spans="1:34" x14ac:dyDescent="0.25">
      <c r="A90" s="33">
        <v>215</v>
      </c>
      <c r="B90" s="39"/>
      <c r="C90" s="21">
        <v>20.3</v>
      </c>
      <c r="E90" s="22"/>
      <c r="F90" s="22"/>
      <c r="G90" s="22"/>
      <c r="H90" s="22"/>
      <c r="I90" s="22"/>
      <c r="J90" s="22"/>
      <c r="K90" s="22"/>
      <c r="L90" s="22"/>
      <c r="M90" s="25"/>
      <c r="N90" s="4">
        <v>1020</v>
      </c>
      <c r="O90" s="5">
        <v>0.73</v>
      </c>
      <c r="P90" s="31">
        <v>2.9475112592296937</v>
      </c>
      <c r="Q90" s="34"/>
      <c r="R90" s="22"/>
      <c r="S90" s="22"/>
      <c r="T90" s="31">
        <v>5.9449753761291504</v>
      </c>
      <c r="U90" s="9">
        <v>1.1534899999999999</v>
      </c>
      <c r="V90" s="9">
        <v>0.53789824174094092</v>
      </c>
      <c r="W90" s="9">
        <v>3.6886208657040429</v>
      </c>
      <c r="X90" s="9">
        <v>9.2498458692386265E-2</v>
      </c>
      <c r="Y90" s="14">
        <v>0</v>
      </c>
      <c r="Z90" s="9">
        <f t="shared" si="1"/>
        <v>3.7811193243964292</v>
      </c>
      <c r="AA90" s="35"/>
      <c r="AC90" s="3">
        <v>50.965588887068741</v>
      </c>
      <c r="AD90" s="36" t="s">
        <v>120</v>
      </c>
      <c r="AE90" s="3">
        <v>57.59529968428599</v>
      </c>
      <c r="AF90" s="36" t="s">
        <v>120</v>
      </c>
      <c r="AG90" s="69"/>
      <c r="AH90" s="69"/>
    </row>
    <row r="91" spans="1:34" x14ac:dyDescent="0.25">
      <c r="A91" s="33">
        <v>216</v>
      </c>
      <c r="B91" s="39"/>
      <c r="C91" s="25"/>
      <c r="E91" s="26">
        <v>17.100000000000001</v>
      </c>
      <c r="F91" s="26">
        <v>15.237103520293473</v>
      </c>
      <c r="G91" s="26">
        <v>12.00906280646139</v>
      </c>
      <c r="H91" s="26">
        <v>12.31107721515245</v>
      </c>
      <c r="I91" s="26">
        <v>15.625774858640451</v>
      </c>
      <c r="J91" s="26">
        <v>19.254126012162452</v>
      </c>
      <c r="K91" s="26">
        <v>21.703578012199824</v>
      </c>
      <c r="L91" s="22"/>
      <c r="M91" s="25"/>
      <c r="N91" s="4">
        <v>1025</v>
      </c>
      <c r="O91" s="5">
        <v>0.73</v>
      </c>
      <c r="P91" s="34"/>
      <c r="Q91" s="34"/>
      <c r="R91" s="22"/>
      <c r="S91" s="22"/>
      <c r="T91" s="31">
        <v>5.8037710189819336</v>
      </c>
      <c r="U91" s="9">
        <v>1.1534899999999999</v>
      </c>
      <c r="V91" s="9">
        <v>0.91617142465433832</v>
      </c>
      <c r="W91" s="9">
        <v>6.1333937368307447</v>
      </c>
      <c r="X91" s="9">
        <v>0</v>
      </c>
      <c r="Y91" s="14">
        <v>0</v>
      </c>
      <c r="Z91" s="9">
        <f t="shared" si="1"/>
        <v>6.1333937368307447</v>
      </c>
      <c r="AA91" s="35"/>
      <c r="AC91" s="3">
        <v>57.098982623899488</v>
      </c>
      <c r="AD91" s="26">
        <v>56.252742502027601</v>
      </c>
      <c r="AE91" s="3">
        <v>63.913290501751149</v>
      </c>
      <c r="AF91" s="26">
        <v>54.750796450596717</v>
      </c>
      <c r="AG91" s="69"/>
      <c r="AH91" s="69"/>
    </row>
    <row r="92" spans="1:34" x14ac:dyDescent="0.25">
      <c r="A92" s="33">
        <v>217</v>
      </c>
      <c r="B92" s="39"/>
      <c r="C92" s="25"/>
      <c r="E92" s="22"/>
      <c r="F92" s="22"/>
      <c r="G92" s="22"/>
      <c r="H92" s="22"/>
      <c r="I92" s="22"/>
      <c r="J92" s="22"/>
      <c r="K92" s="22"/>
      <c r="L92" s="22"/>
      <c r="M92" s="25"/>
      <c r="N92" s="4">
        <v>1030</v>
      </c>
      <c r="O92" s="5">
        <v>0.73</v>
      </c>
      <c r="P92" s="34"/>
      <c r="Q92" s="34"/>
      <c r="R92" s="22"/>
      <c r="S92" s="22"/>
      <c r="T92" s="31">
        <v>5.8532137870788574</v>
      </c>
      <c r="U92" s="9">
        <v>1.1534899999999999</v>
      </c>
      <c r="V92" s="9">
        <v>0.77964410087203728</v>
      </c>
      <c r="W92" s="9">
        <v>5.2638634886395774</v>
      </c>
      <c r="X92" s="9">
        <v>0</v>
      </c>
      <c r="Y92" s="14">
        <v>0</v>
      </c>
      <c r="Z92" s="9">
        <f t="shared" si="1"/>
        <v>5.2638634886395774</v>
      </c>
      <c r="AA92" s="35"/>
      <c r="AC92" s="3">
        <v>62.362846112539067</v>
      </c>
      <c r="AD92" s="36" t="s">
        <v>120</v>
      </c>
      <c r="AE92" s="3">
        <v>69.361751071025139</v>
      </c>
      <c r="AF92" s="36" t="s">
        <v>120</v>
      </c>
      <c r="AG92" s="69"/>
      <c r="AH92" s="69"/>
    </row>
    <row r="93" spans="1:34" x14ac:dyDescent="0.25">
      <c r="A93" s="33">
        <v>218</v>
      </c>
      <c r="B93" s="39"/>
      <c r="C93" s="25"/>
      <c r="E93" s="22"/>
      <c r="F93" s="22"/>
      <c r="G93" s="22"/>
      <c r="H93" s="22"/>
      <c r="I93" s="22"/>
      <c r="J93" s="22"/>
      <c r="K93" s="22"/>
      <c r="L93" s="22"/>
      <c r="M93" s="25"/>
      <c r="N93" s="4">
        <v>1035</v>
      </c>
      <c r="O93" s="5">
        <v>0.72</v>
      </c>
      <c r="P93" s="34"/>
      <c r="Q93" s="34"/>
      <c r="R93" s="22"/>
      <c r="S93" s="22"/>
      <c r="T93" s="31">
        <v>6.2968010902404785</v>
      </c>
      <c r="U93" s="9">
        <v>1.14036</v>
      </c>
      <c r="V93" s="9">
        <v>0.66391620689292608</v>
      </c>
      <c r="W93" s="9">
        <v>4.7673300541328798</v>
      </c>
      <c r="X93" s="9">
        <v>0</v>
      </c>
      <c r="Y93" s="14">
        <v>0</v>
      </c>
      <c r="Z93" s="9">
        <f t="shared" si="1"/>
        <v>4.7673300541328798</v>
      </c>
      <c r="AA93" s="35"/>
      <c r="AC93" s="3">
        <v>67.130176166671944</v>
      </c>
      <c r="AD93" s="36" t="s">
        <v>120</v>
      </c>
      <c r="AE93" s="3">
        <v>74.313678205792442</v>
      </c>
      <c r="AF93" s="36" t="s">
        <v>120</v>
      </c>
      <c r="AG93" s="69"/>
      <c r="AH93" s="69"/>
    </row>
    <row r="94" spans="1:34" x14ac:dyDescent="0.25">
      <c r="A94" s="33">
        <v>219</v>
      </c>
      <c r="B94" s="39"/>
      <c r="C94" s="25"/>
      <c r="E94" s="22"/>
      <c r="F94" s="22"/>
      <c r="G94" s="22"/>
      <c r="H94" s="22"/>
      <c r="I94" s="22"/>
      <c r="J94" s="22"/>
      <c r="K94" s="22"/>
      <c r="L94" s="22"/>
      <c r="M94" s="25"/>
      <c r="N94" s="4">
        <v>1040</v>
      </c>
      <c r="O94" s="5">
        <v>0.72</v>
      </c>
      <c r="P94" s="34"/>
      <c r="Q94" s="34"/>
      <c r="R94" s="22"/>
      <c r="S94" s="22"/>
      <c r="T94" s="31">
        <v>6.1189279556274414</v>
      </c>
      <c r="U94" s="9">
        <v>1.14036</v>
      </c>
      <c r="V94" s="9">
        <v>0.56035890818679468</v>
      </c>
      <c r="W94" s="9">
        <v>3.9100615653613717</v>
      </c>
      <c r="X94" s="9">
        <v>0</v>
      </c>
      <c r="Y94" s="14">
        <v>0</v>
      </c>
      <c r="Z94" s="9">
        <f t="shared" si="1"/>
        <v>3.9100615653613717</v>
      </c>
      <c r="AA94" s="35"/>
      <c r="AC94" s="3">
        <v>71.040237732033319</v>
      </c>
      <c r="AD94" s="36" t="s">
        <v>120</v>
      </c>
      <c r="AE94" s="3">
        <v>78.408336851788235</v>
      </c>
      <c r="AF94" s="36" t="s">
        <v>120</v>
      </c>
      <c r="AG94" s="69"/>
      <c r="AH94" s="69"/>
    </row>
    <row r="95" spans="1:34" x14ac:dyDescent="0.25">
      <c r="A95" s="33">
        <v>220</v>
      </c>
      <c r="B95" s="24"/>
      <c r="C95" s="25"/>
      <c r="E95" s="22"/>
      <c r="F95" s="22"/>
      <c r="G95" s="22"/>
      <c r="H95" s="22"/>
      <c r="I95" s="22"/>
      <c r="J95" s="22"/>
      <c r="K95" s="22"/>
      <c r="L95" s="22"/>
      <c r="M95" s="25"/>
      <c r="N95" s="4">
        <v>1045</v>
      </c>
      <c r="O95" s="5">
        <v>0.71</v>
      </c>
      <c r="P95" s="34"/>
      <c r="Q95" s="34"/>
      <c r="R95" s="22"/>
      <c r="S95" s="22"/>
      <c r="T95" s="31">
        <v>5.7799725532531738</v>
      </c>
      <c r="U95" s="9">
        <v>1.12723</v>
      </c>
      <c r="V95" s="9">
        <v>0.47683474982079094</v>
      </c>
      <c r="W95" s="9">
        <v>3.10674932184078</v>
      </c>
      <c r="X95" s="9">
        <v>0</v>
      </c>
      <c r="Y95" s="14">
        <v>0</v>
      </c>
      <c r="Z95" s="9">
        <f t="shared" si="1"/>
        <v>3.10674932184078</v>
      </c>
      <c r="AA95" s="35"/>
      <c r="AC95" s="3">
        <v>74.146987053874099</v>
      </c>
      <c r="AD95" s="26">
        <v>82.628731861397853</v>
      </c>
      <c r="AE95" s="3">
        <v>81.699683254263434</v>
      </c>
      <c r="AF95" s="26">
        <v>82.322032063912658</v>
      </c>
      <c r="AG95" s="69"/>
      <c r="AH95" s="69"/>
    </row>
    <row r="96" spans="1:34" x14ac:dyDescent="0.25">
      <c r="A96" s="33">
        <v>221</v>
      </c>
      <c r="B96" s="20">
        <v>32</v>
      </c>
      <c r="C96" s="25"/>
      <c r="E96" s="26">
        <v>7.8375000000000004</v>
      </c>
      <c r="F96" s="26">
        <v>11.330838509396372</v>
      </c>
      <c r="G96" s="26">
        <v>11.880793108215325</v>
      </c>
      <c r="H96" s="26">
        <v>12.184865471172202</v>
      </c>
      <c r="I96" s="26">
        <v>15.577252958024225</v>
      </c>
      <c r="J96" s="26">
        <v>19.125409752314376</v>
      </c>
      <c r="K96" s="26">
        <v>21.629612858251022</v>
      </c>
      <c r="L96" s="22"/>
      <c r="M96" s="25"/>
      <c r="N96" s="4">
        <v>1050</v>
      </c>
      <c r="O96" s="5">
        <v>0.71</v>
      </c>
      <c r="P96" s="34"/>
      <c r="Q96" s="34"/>
      <c r="R96" s="22"/>
      <c r="S96" s="22"/>
      <c r="T96" s="31">
        <v>4.8260903358459473</v>
      </c>
      <c r="U96" s="9">
        <v>1.12723</v>
      </c>
      <c r="V96" s="9">
        <v>0.41187368838356808</v>
      </c>
      <c r="W96" s="9">
        <v>2.2406397398527349</v>
      </c>
      <c r="X96" s="9">
        <v>2.5854505959932124</v>
      </c>
      <c r="Y96" s="14">
        <v>0</v>
      </c>
      <c r="Z96" s="9">
        <f t="shared" si="1"/>
        <v>4.8260903358459473</v>
      </c>
      <c r="AA96" s="35"/>
      <c r="AC96" s="3">
        <v>46.997626793726837</v>
      </c>
      <c r="AD96" s="36" t="s">
        <v>120</v>
      </c>
      <c r="AE96" s="3">
        <v>46.997626793726837</v>
      </c>
      <c r="AF96" s="36" t="s">
        <v>120</v>
      </c>
      <c r="AG96" s="69"/>
      <c r="AH96" s="69"/>
    </row>
    <row r="97" spans="1:34" x14ac:dyDescent="0.25">
      <c r="A97" s="33">
        <v>222</v>
      </c>
      <c r="B97" s="39"/>
      <c r="C97" s="25"/>
      <c r="E97" s="22"/>
      <c r="F97" s="22"/>
      <c r="G97" s="22"/>
      <c r="H97" s="22"/>
      <c r="I97" s="22"/>
      <c r="J97" s="22"/>
      <c r="K97" s="22"/>
      <c r="L97" s="22"/>
      <c r="M97" s="25"/>
      <c r="N97" s="4">
        <v>1050</v>
      </c>
      <c r="O97" s="5">
        <v>0.71</v>
      </c>
      <c r="P97" s="34"/>
      <c r="Q97" s="34"/>
      <c r="R97" s="22"/>
      <c r="S97" s="22"/>
      <c r="T97" s="31">
        <v>5.3937058448791504</v>
      </c>
      <c r="U97" s="9">
        <v>1.12723</v>
      </c>
      <c r="V97" s="9">
        <v>1</v>
      </c>
      <c r="W97" s="9">
        <v>6.0799470395231241</v>
      </c>
      <c r="X97" s="9">
        <v>0</v>
      </c>
      <c r="Y97" s="14">
        <v>0</v>
      </c>
      <c r="Z97" s="9">
        <f t="shared" si="1"/>
        <v>6.0799470395231241</v>
      </c>
      <c r="AA97" s="35"/>
      <c r="AC97" s="3">
        <v>53.077573833249964</v>
      </c>
      <c r="AD97" s="36" t="s">
        <v>120</v>
      </c>
      <c r="AE97" s="3">
        <v>53.077573833249964</v>
      </c>
      <c r="AF97" s="36" t="s">
        <v>120</v>
      </c>
      <c r="AG97" s="69"/>
      <c r="AH97" s="69"/>
    </row>
    <row r="98" spans="1:34" x14ac:dyDescent="0.25">
      <c r="A98" s="33">
        <v>223</v>
      </c>
      <c r="B98" s="39"/>
      <c r="C98" s="25"/>
      <c r="E98" s="26">
        <v>19.625</v>
      </c>
      <c r="F98" s="26">
        <v>15.432319449239598</v>
      </c>
      <c r="G98" s="26">
        <v>12.057979300226858</v>
      </c>
      <c r="H98" s="26">
        <v>11.184262615050333</v>
      </c>
      <c r="I98" s="26">
        <v>16.813458452573698</v>
      </c>
      <c r="J98" s="26">
        <v>20.289963770068574</v>
      </c>
      <c r="K98" s="26">
        <v>22.308522529782596</v>
      </c>
      <c r="L98" s="22"/>
      <c r="M98" s="25"/>
      <c r="N98" s="4">
        <v>1050</v>
      </c>
      <c r="O98" s="45">
        <v>0.7</v>
      </c>
      <c r="P98" s="31">
        <v>3.0833778573517789</v>
      </c>
      <c r="Q98" s="34"/>
      <c r="R98" s="22"/>
      <c r="S98" s="22"/>
      <c r="T98" s="31">
        <v>6.6947736740112305</v>
      </c>
      <c r="U98" s="9">
        <v>1.1141000000000001</v>
      </c>
      <c r="V98" s="9">
        <v>1</v>
      </c>
      <c r="W98" s="9">
        <v>7.4586473502159123</v>
      </c>
      <c r="X98" s="9">
        <v>0</v>
      </c>
      <c r="Y98" s="14">
        <v>0</v>
      </c>
      <c r="Z98" s="9">
        <f t="shared" si="1"/>
        <v>7.4586473502159123</v>
      </c>
      <c r="AA98" s="35"/>
      <c r="AC98" s="3">
        <v>60.536221183465877</v>
      </c>
      <c r="AD98" s="26">
        <v>55.11328903419917</v>
      </c>
      <c r="AE98" s="3">
        <v>60.536221183465877</v>
      </c>
      <c r="AF98" s="26">
        <v>55.11328903419917</v>
      </c>
      <c r="AG98" s="69"/>
      <c r="AH98" s="69"/>
    </row>
    <row r="99" spans="1:34" x14ac:dyDescent="0.25">
      <c r="A99" s="33">
        <v>224</v>
      </c>
      <c r="B99" s="39"/>
      <c r="C99" s="25"/>
      <c r="E99" s="22"/>
      <c r="F99" s="22"/>
      <c r="G99" s="22"/>
      <c r="H99" s="22"/>
      <c r="I99" s="22"/>
      <c r="J99" s="22"/>
      <c r="K99" s="22"/>
      <c r="L99" s="22"/>
      <c r="M99" s="25"/>
      <c r="N99" s="4">
        <v>1050</v>
      </c>
      <c r="O99" s="5">
        <v>0.71</v>
      </c>
      <c r="P99" s="34"/>
      <c r="Q99" s="34"/>
      <c r="R99" s="22"/>
      <c r="S99" s="22"/>
      <c r="T99" s="31">
        <v>6.6517810821533203</v>
      </c>
      <c r="U99" s="9">
        <v>1.12723</v>
      </c>
      <c r="V99" s="9">
        <v>0.88082584345595605</v>
      </c>
      <c r="W99" s="9">
        <v>6.6045089727648225</v>
      </c>
      <c r="X99" s="9">
        <v>2.4549404006787068E-2</v>
      </c>
      <c r="Y99" s="14">
        <v>0</v>
      </c>
      <c r="Z99" s="9">
        <f t="shared" si="1"/>
        <v>6.62905837677161</v>
      </c>
      <c r="AA99" s="35"/>
      <c r="AC99" s="3">
        <v>67.140730156230703</v>
      </c>
      <c r="AD99" s="36" t="s">
        <v>120</v>
      </c>
      <c r="AE99" s="3">
        <v>67.140730156230703</v>
      </c>
      <c r="AF99" s="36" t="s">
        <v>120</v>
      </c>
      <c r="AG99" s="69"/>
      <c r="AH99" s="69"/>
    </row>
    <row r="100" spans="1:34" x14ac:dyDescent="0.25">
      <c r="A100" s="33">
        <v>225</v>
      </c>
      <c r="B100" s="39"/>
      <c r="C100" s="25"/>
      <c r="E100" s="22"/>
      <c r="F100" s="22"/>
      <c r="G100" s="22"/>
      <c r="H100" s="22"/>
      <c r="I100" s="22"/>
      <c r="J100" s="22"/>
      <c r="K100" s="22"/>
      <c r="L100" s="22"/>
      <c r="M100" s="25"/>
      <c r="N100" s="4">
        <v>1050</v>
      </c>
      <c r="O100" s="5">
        <v>0.7</v>
      </c>
      <c r="P100" s="34"/>
      <c r="Q100" s="34"/>
      <c r="R100" s="22"/>
      <c r="S100" s="22"/>
      <c r="T100" s="31">
        <v>7.1631431579589844</v>
      </c>
      <c r="U100" s="9">
        <v>1.1141000000000001</v>
      </c>
      <c r="V100" s="9">
        <v>0.73447933806794286</v>
      </c>
      <c r="W100" s="9">
        <v>5.861481356754517</v>
      </c>
      <c r="X100" s="9">
        <v>0</v>
      </c>
      <c r="Y100" s="14">
        <v>0</v>
      </c>
      <c r="Z100" s="9">
        <f t="shared" si="1"/>
        <v>5.861481356754517</v>
      </c>
      <c r="AA100" s="35"/>
      <c r="AC100" s="3">
        <v>73.002211512985212</v>
      </c>
      <c r="AD100" s="36" t="s">
        <v>120</v>
      </c>
      <c r="AE100" s="3">
        <v>73.002211512985212</v>
      </c>
      <c r="AF100" s="36" t="s">
        <v>120</v>
      </c>
      <c r="AG100" s="69"/>
      <c r="AH100" s="69"/>
    </row>
    <row r="101" spans="1:34" x14ac:dyDescent="0.25">
      <c r="A101" s="33">
        <v>226</v>
      </c>
      <c r="B101" s="39"/>
      <c r="C101" s="25"/>
      <c r="E101" s="22"/>
      <c r="F101" s="22"/>
      <c r="G101" s="22"/>
      <c r="H101" s="22"/>
      <c r="I101" s="22"/>
      <c r="J101" s="22"/>
      <c r="K101" s="22"/>
      <c r="L101" s="22"/>
      <c r="M101" s="37"/>
      <c r="N101" s="4">
        <v>1050</v>
      </c>
      <c r="O101" s="5">
        <v>0.7</v>
      </c>
      <c r="P101" s="34"/>
      <c r="Q101" s="34"/>
      <c r="R101" s="22"/>
      <c r="S101" s="22"/>
      <c r="T101" s="31">
        <v>6.0053744316101074</v>
      </c>
      <c r="U101" s="9">
        <v>1.1141000000000001</v>
      </c>
      <c r="V101" s="9">
        <v>0.6045972656087526</v>
      </c>
      <c r="W101" s="9">
        <v>4.045111001079353</v>
      </c>
      <c r="X101" s="9">
        <v>0</v>
      </c>
      <c r="Y101" s="14">
        <v>0</v>
      </c>
      <c r="Z101" s="9">
        <f t="shared" si="1"/>
        <v>4.045111001079353</v>
      </c>
      <c r="AA101" s="35"/>
      <c r="AC101" s="3">
        <v>77.047322514064561</v>
      </c>
      <c r="AD101" s="36" t="s">
        <v>120</v>
      </c>
      <c r="AE101" s="3">
        <v>77.047322514064561</v>
      </c>
      <c r="AF101" s="36" t="s">
        <v>120</v>
      </c>
      <c r="AG101" s="69"/>
      <c r="AH101" s="69"/>
    </row>
    <row r="102" spans="1:34" x14ac:dyDescent="0.25">
      <c r="A102" s="33">
        <v>227</v>
      </c>
      <c r="B102" s="24"/>
      <c r="C102" s="25"/>
      <c r="E102" s="22"/>
      <c r="F102" s="22"/>
      <c r="G102" s="22"/>
      <c r="H102" s="22"/>
      <c r="I102" s="22"/>
      <c r="J102" s="22"/>
      <c r="K102" s="22"/>
      <c r="L102" s="22"/>
      <c r="M102" s="25"/>
      <c r="N102" s="4">
        <v>1050</v>
      </c>
      <c r="O102" s="5">
        <v>0.7</v>
      </c>
      <c r="P102" s="34"/>
      <c r="Q102" s="34"/>
      <c r="R102" s="22"/>
      <c r="S102" s="22"/>
      <c r="T102" s="31">
        <v>5.7996020317077637</v>
      </c>
      <c r="U102" s="9">
        <v>1.1141000000000001</v>
      </c>
      <c r="V102" s="9">
        <v>0.51496337134715564</v>
      </c>
      <c r="W102" s="9">
        <v>3.3273516910596004</v>
      </c>
      <c r="X102" s="9">
        <v>0</v>
      </c>
      <c r="Y102" s="14">
        <v>0</v>
      </c>
      <c r="Z102" s="9">
        <f t="shared" si="1"/>
        <v>3.3273516910596004</v>
      </c>
      <c r="AA102" s="35"/>
      <c r="AC102" s="3">
        <v>80.374674205124165</v>
      </c>
      <c r="AD102" s="26">
        <v>82.850925067399928</v>
      </c>
      <c r="AE102" s="3">
        <v>80.374674205124165</v>
      </c>
      <c r="AF102" s="26">
        <v>82.850925067399928</v>
      </c>
      <c r="AG102" s="69"/>
      <c r="AH102" s="69"/>
    </row>
    <row r="103" spans="1:34" x14ac:dyDescent="0.25">
      <c r="A103" s="33">
        <v>228</v>
      </c>
      <c r="B103" s="20">
        <v>1</v>
      </c>
      <c r="C103" s="21">
        <v>14.5</v>
      </c>
      <c r="E103" s="26">
        <v>9.15</v>
      </c>
      <c r="F103" s="26">
        <v>11.543861570614547</v>
      </c>
      <c r="G103" s="26">
        <v>12.03966895536859</v>
      </c>
      <c r="H103" s="26">
        <v>11.082652160800066</v>
      </c>
      <c r="I103" s="26">
        <v>15.316870919840975</v>
      </c>
      <c r="J103" s="26">
        <v>19.772214079287725</v>
      </c>
      <c r="K103" s="26">
        <v>22.194124795961923</v>
      </c>
      <c r="L103" s="22"/>
      <c r="M103" s="37"/>
      <c r="N103" s="4">
        <v>1050</v>
      </c>
      <c r="O103" s="5">
        <v>0.69</v>
      </c>
      <c r="P103" s="34"/>
      <c r="Q103" s="34"/>
      <c r="R103" s="26">
        <v>33.700000000000003</v>
      </c>
      <c r="S103" s="22"/>
      <c r="T103" s="31">
        <v>3.7345297336578369</v>
      </c>
      <c r="U103" s="9">
        <v>1.10097</v>
      </c>
      <c r="V103" s="9">
        <v>0.44123400036870725</v>
      </c>
      <c r="W103" s="9">
        <v>1.8141800107145647</v>
      </c>
      <c r="X103" s="9">
        <v>0.23250000000000004</v>
      </c>
      <c r="Y103" s="14">
        <v>0</v>
      </c>
      <c r="Z103" s="9">
        <f t="shared" si="1"/>
        <v>2.0466800107145646</v>
      </c>
      <c r="AA103" s="35"/>
      <c r="AC103" s="3">
        <v>66.921354215838733</v>
      </c>
      <c r="AD103" s="36" t="s">
        <v>120</v>
      </c>
      <c r="AE103" s="3">
        <v>66.921354215838733</v>
      </c>
      <c r="AF103" s="36" t="s">
        <v>120</v>
      </c>
      <c r="AG103" s="69"/>
      <c r="AH103" s="69"/>
    </row>
    <row r="104" spans="1:34" x14ac:dyDescent="0.25">
      <c r="A104" s="33">
        <v>229</v>
      </c>
      <c r="B104" s="39"/>
      <c r="C104" s="25"/>
      <c r="E104" s="22"/>
      <c r="F104" s="22"/>
      <c r="G104" s="22"/>
      <c r="H104" s="22"/>
      <c r="I104" s="22"/>
      <c r="J104" s="22"/>
      <c r="K104" s="22"/>
      <c r="L104" s="22"/>
      <c r="M104" s="29" t="s">
        <v>109</v>
      </c>
      <c r="N104" s="4">
        <v>1050</v>
      </c>
      <c r="O104" s="45">
        <v>0.69</v>
      </c>
      <c r="P104" s="34"/>
      <c r="Q104" s="34"/>
      <c r="R104" s="22"/>
      <c r="S104" s="22"/>
      <c r="T104" s="31">
        <v>5.3770637512207031</v>
      </c>
      <c r="U104" s="9">
        <v>1.10097</v>
      </c>
      <c r="V104" s="9">
        <v>0.73934039622911207</v>
      </c>
      <c r="W104" s="9">
        <v>4.3768847048454269</v>
      </c>
      <c r="X104" s="9">
        <v>0</v>
      </c>
      <c r="Y104" s="14">
        <v>0</v>
      </c>
      <c r="Z104" s="9">
        <f t="shared" si="1"/>
        <v>4.3768847048454269</v>
      </c>
      <c r="AA104" s="35"/>
      <c r="AC104" s="3">
        <v>71.298238920684156</v>
      </c>
      <c r="AD104" s="36" t="s">
        <v>120</v>
      </c>
      <c r="AE104" s="3">
        <v>71.298238920684156</v>
      </c>
      <c r="AF104" s="36" t="s">
        <v>120</v>
      </c>
      <c r="AG104" s="69"/>
      <c r="AH104" s="69"/>
    </row>
    <row r="105" spans="1:34" x14ac:dyDescent="0.25">
      <c r="A105" s="33">
        <v>230</v>
      </c>
      <c r="B105" s="39"/>
      <c r="C105" s="25"/>
      <c r="E105" s="26">
        <v>15.725</v>
      </c>
      <c r="F105" s="26">
        <v>12.640747584004249</v>
      </c>
      <c r="G105" s="26">
        <v>11.735058051608892</v>
      </c>
      <c r="H105" s="26">
        <v>11.225128815331452</v>
      </c>
      <c r="I105" s="26">
        <v>15.695944103220675</v>
      </c>
      <c r="J105" s="26">
        <v>19.709208101829827</v>
      </c>
      <c r="K105" s="26">
        <v>21.735378307392047</v>
      </c>
      <c r="L105" s="22"/>
      <c r="M105" s="25"/>
      <c r="N105" s="4">
        <v>1050</v>
      </c>
      <c r="O105" s="5">
        <v>0.69</v>
      </c>
      <c r="P105" s="31">
        <v>3.1731910425936558</v>
      </c>
      <c r="Q105" s="34"/>
      <c r="R105" s="22"/>
      <c r="S105" s="22"/>
      <c r="T105" s="31">
        <v>6.3731422424316406</v>
      </c>
      <c r="U105" s="9">
        <v>1.10097</v>
      </c>
      <c r="V105" s="9">
        <v>0.64235486957121957</v>
      </c>
      <c r="W105" s="9">
        <v>4.5071718536708856</v>
      </c>
      <c r="X105" s="9">
        <v>0</v>
      </c>
      <c r="Y105" s="14">
        <v>0</v>
      </c>
      <c r="Z105" s="9">
        <f t="shared" si="1"/>
        <v>4.5071718536708856</v>
      </c>
      <c r="AA105" s="35"/>
      <c r="AC105" s="3">
        <v>75.805410774355039</v>
      </c>
      <c r="AD105" s="26">
        <v>70.184169774915773</v>
      </c>
      <c r="AE105" s="3">
        <v>75.805410774355039</v>
      </c>
      <c r="AF105" s="26">
        <v>70.184169774915773</v>
      </c>
      <c r="AG105" s="69"/>
      <c r="AH105" s="69"/>
    </row>
    <row r="106" spans="1:34" x14ac:dyDescent="0.25">
      <c r="A106" s="33">
        <v>231</v>
      </c>
      <c r="B106" s="32">
        <v>3</v>
      </c>
      <c r="C106" s="25"/>
      <c r="E106" s="22"/>
      <c r="F106" s="22"/>
      <c r="G106" s="22"/>
      <c r="H106" s="22"/>
      <c r="I106" s="22"/>
      <c r="J106" s="22"/>
      <c r="K106" s="22"/>
      <c r="L106" s="22"/>
      <c r="M106" s="25"/>
      <c r="N106" s="4">
        <v>1050</v>
      </c>
      <c r="O106" s="5">
        <v>0.69</v>
      </c>
      <c r="P106" s="34"/>
      <c r="Q106" s="34"/>
      <c r="R106" s="22"/>
      <c r="S106" s="22"/>
      <c r="T106" s="31">
        <v>3.6152904033660889</v>
      </c>
      <c r="U106" s="9">
        <v>1.10097</v>
      </c>
      <c r="V106" s="9">
        <v>0.54248236539445294</v>
      </c>
      <c r="W106" s="9">
        <v>2.1592568129174095</v>
      </c>
      <c r="X106" s="9">
        <v>0.69750000000000023</v>
      </c>
      <c r="Y106" s="14">
        <v>0</v>
      </c>
      <c r="Z106" s="9">
        <f t="shared" si="1"/>
        <v>2.8567568129174097</v>
      </c>
      <c r="AA106" s="35"/>
      <c r="AC106" s="3">
        <v>75.66216758727245</v>
      </c>
      <c r="AD106" s="36" t="s">
        <v>120</v>
      </c>
      <c r="AE106" s="3">
        <v>75.66216758727245</v>
      </c>
      <c r="AF106" s="36" t="s">
        <v>120</v>
      </c>
      <c r="AG106" s="69"/>
      <c r="AH106" s="69"/>
    </row>
    <row r="107" spans="1:34" x14ac:dyDescent="0.25">
      <c r="A107" s="33">
        <v>232</v>
      </c>
      <c r="B107" s="39"/>
      <c r="C107" s="21">
        <v>0</v>
      </c>
      <c r="E107" s="22"/>
      <c r="F107" s="22"/>
      <c r="G107" s="22"/>
      <c r="H107" s="22"/>
      <c r="I107" s="22"/>
      <c r="J107" s="22"/>
      <c r="K107" s="22"/>
      <c r="L107" s="22"/>
      <c r="M107" s="25"/>
      <c r="N107" s="4">
        <v>1050</v>
      </c>
      <c r="O107" s="5">
        <v>0.65</v>
      </c>
      <c r="P107" s="34"/>
      <c r="Q107" s="34"/>
      <c r="R107" s="22"/>
      <c r="S107" s="22"/>
      <c r="T107" s="31">
        <v>5.8092131614685059</v>
      </c>
      <c r="U107" s="9">
        <v>1.0484500000000001</v>
      </c>
      <c r="V107" s="9">
        <v>0.54565643025478161</v>
      </c>
      <c r="W107" s="9">
        <v>3.3234129985895713</v>
      </c>
      <c r="X107" s="9">
        <v>0</v>
      </c>
      <c r="Y107" s="14">
        <v>0</v>
      </c>
      <c r="Z107" s="9">
        <f t="shared" si="1"/>
        <v>3.3234129985895713</v>
      </c>
      <c r="AA107" s="35"/>
      <c r="AC107" s="3">
        <v>78.985580585862024</v>
      </c>
      <c r="AD107" s="36" t="s">
        <v>120</v>
      </c>
      <c r="AE107" s="3">
        <v>78.985580585862024</v>
      </c>
      <c r="AF107" s="36" t="s">
        <v>120</v>
      </c>
      <c r="AG107" s="69"/>
      <c r="AH107" s="69"/>
    </row>
    <row r="108" spans="1:34" x14ac:dyDescent="0.25">
      <c r="A108" s="33">
        <v>233</v>
      </c>
      <c r="B108" s="39"/>
      <c r="C108" s="25"/>
      <c r="E108" s="22"/>
      <c r="F108" s="22"/>
      <c r="G108" s="22"/>
      <c r="H108" s="22"/>
      <c r="I108" s="22"/>
      <c r="J108" s="22"/>
      <c r="K108" s="22"/>
      <c r="L108" s="22"/>
      <c r="M108" s="25"/>
      <c r="N108" s="4">
        <v>1050</v>
      </c>
      <c r="O108" s="5">
        <v>0.65</v>
      </c>
      <c r="P108" s="34"/>
      <c r="Q108" s="34"/>
      <c r="R108" s="22"/>
      <c r="S108" s="22"/>
      <c r="T108" s="31">
        <v>6.0925664901733398</v>
      </c>
      <c r="U108" s="9">
        <v>1.0484500000000001</v>
      </c>
      <c r="V108" s="9">
        <v>0.47201433508762569</v>
      </c>
      <c r="W108" s="9">
        <v>3.0151101998608385</v>
      </c>
      <c r="X108" s="9">
        <v>0</v>
      </c>
      <c r="Y108" s="14">
        <v>0</v>
      </c>
      <c r="Z108" s="9">
        <f t="shared" si="1"/>
        <v>3.0151101998608385</v>
      </c>
      <c r="AA108" s="35"/>
      <c r="AC108" s="3">
        <v>82.000690785722867</v>
      </c>
      <c r="AD108" s="36" t="s">
        <v>120</v>
      </c>
      <c r="AE108" s="3">
        <v>82.000690785722867</v>
      </c>
      <c r="AF108" s="36" t="s">
        <v>120</v>
      </c>
      <c r="AG108" s="69"/>
      <c r="AH108" s="69"/>
    </row>
    <row r="109" spans="1:34" x14ac:dyDescent="0.25">
      <c r="A109" s="33">
        <v>234</v>
      </c>
      <c r="B109" s="39"/>
      <c r="C109" s="25"/>
      <c r="E109" s="22"/>
      <c r="F109" s="22"/>
      <c r="G109" s="22"/>
      <c r="H109" s="22"/>
      <c r="I109" s="22"/>
      <c r="J109" s="22"/>
      <c r="K109" s="22"/>
      <c r="L109" s="22"/>
      <c r="M109" s="25"/>
      <c r="N109" s="4">
        <v>1050</v>
      </c>
      <c r="O109" s="5">
        <v>0.63</v>
      </c>
      <c r="P109" s="34"/>
      <c r="Q109" s="34"/>
      <c r="R109" s="22"/>
      <c r="S109" s="22"/>
      <c r="T109" s="31">
        <v>6.1520605087280273</v>
      </c>
      <c r="U109" s="9">
        <v>1.0221899999999999</v>
      </c>
      <c r="V109" s="9">
        <v>0.40520379051436745</v>
      </c>
      <c r="W109" s="9">
        <v>2.548154318102918</v>
      </c>
      <c r="X109" s="9">
        <v>0</v>
      </c>
      <c r="Y109" s="14">
        <v>0</v>
      </c>
      <c r="Z109" s="9">
        <f t="shared" si="1"/>
        <v>2.548154318102918</v>
      </c>
      <c r="AA109" s="35"/>
      <c r="AC109" s="3">
        <v>84.548845103825784</v>
      </c>
      <c r="AD109" s="36" t="s">
        <v>120</v>
      </c>
      <c r="AE109" s="3">
        <v>84.548845103825784</v>
      </c>
      <c r="AF109" s="36" t="s">
        <v>120</v>
      </c>
      <c r="AG109" s="69"/>
      <c r="AH109" s="69"/>
    </row>
    <row r="110" spans="1:34" x14ac:dyDescent="0.25">
      <c r="A110" s="33">
        <v>235</v>
      </c>
      <c r="B110" s="32">
        <v>3.6</v>
      </c>
      <c r="C110" s="25"/>
      <c r="E110" s="26">
        <v>8.0749999999999993</v>
      </c>
      <c r="F110" s="26">
        <v>10.674916379785813</v>
      </c>
      <c r="G110" s="26">
        <v>11.597335681336858</v>
      </c>
      <c r="H110" s="26">
        <v>10.490627976134505</v>
      </c>
      <c r="I110" s="26">
        <v>14.868823155076324</v>
      </c>
      <c r="J110" s="26">
        <v>19.556551843046801</v>
      </c>
      <c r="K110" s="26">
        <v>21.570468137825799</v>
      </c>
      <c r="L110" s="22"/>
      <c r="M110" s="37"/>
      <c r="N110" s="4">
        <v>1050</v>
      </c>
      <c r="O110" s="5">
        <v>0.63</v>
      </c>
      <c r="P110" s="34"/>
      <c r="Q110" s="34"/>
      <c r="R110" s="22"/>
      <c r="S110" s="22"/>
      <c r="T110" s="31">
        <v>5.2597088813781738</v>
      </c>
      <c r="U110" s="9">
        <v>1.0221899999999999</v>
      </c>
      <c r="V110" s="9">
        <v>0.34874032272569</v>
      </c>
      <c r="W110" s="9">
        <v>1.8749750811239918</v>
      </c>
      <c r="X110" s="9">
        <v>0.99900000000000011</v>
      </c>
      <c r="Y110" s="14">
        <v>0</v>
      </c>
      <c r="Z110" s="9">
        <f t="shared" si="1"/>
        <v>2.8739750811239917</v>
      </c>
      <c r="AA110" s="35"/>
      <c r="AC110" s="3">
        <v>83.822820184949776</v>
      </c>
      <c r="AD110" s="26">
        <v>90.173333015978017</v>
      </c>
      <c r="AE110" s="3">
        <v>83.822820184949776</v>
      </c>
      <c r="AF110" s="26">
        <v>90.173333015978031</v>
      </c>
      <c r="AG110" s="69"/>
      <c r="AH110" s="69"/>
    </row>
    <row r="111" spans="1:34" x14ac:dyDescent="0.25">
      <c r="A111" s="33">
        <v>236</v>
      </c>
      <c r="B111" s="39"/>
      <c r="C111" s="25"/>
      <c r="E111" s="22"/>
      <c r="F111" s="22"/>
      <c r="G111" s="22"/>
      <c r="H111" s="22"/>
      <c r="I111" s="22"/>
      <c r="J111" s="22"/>
      <c r="K111" s="22"/>
      <c r="L111" s="22"/>
      <c r="M111" s="25"/>
      <c r="N111" s="4">
        <v>1050</v>
      </c>
      <c r="O111" s="5">
        <v>0.59</v>
      </c>
      <c r="P111" s="34"/>
      <c r="Q111" s="34"/>
      <c r="R111" s="22"/>
      <c r="S111" s="22"/>
      <c r="T111" s="31">
        <v>5.8425464630126953</v>
      </c>
      <c r="U111" s="9">
        <v>0.96967000000000003</v>
      </c>
      <c r="V111" s="9">
        <v>0.36482800012006866</v>
      </c>
      <c r="W111" s="9">
        <v>2.0668754023594533</v>
      </c>
      <c r="X111" s="9">
        <v>0</v>
      </c>
      <c r="Y111" s="14">
        <v>0</v>
      </c>
      <c r="Z111" s="9">
        <f t="shared" si="1"/>
        <v>2.0668754023594533</v>
      </c>
      <c r="AA111" s="35"/>
      <c r="AC111" s="3">
        <v>85.889695587309234</v>
      </c>
      <c r="AD111" s="36" t="s">
        <v>120</v>
      </c>
      <c r="AE111" s="3">
        <v>85.889695587309234</v>
      </c>
      <c r="AF111" s="36" t="s">
        <v>120</v>
      </c>
      <c r="AG111" s="69"/>
      <c r="AH111" s="69"/>
    </row>
    <row r="112" spans="1:34" x14ac:dyDescent="0.25">
      <c r="A112" s="33">
        <v>237</v>
      </c>
      <c r="B112" s="39"/>
      <c r="C112" s="21">
        <v>15.1</v>
      </c>
      <c r="E112" s="22"/>
      <c r="F112" s="22"/>
      <c r="G112" s="22"/>
      <c r="H112" s="22"/>
      <c r="I112" s="22"/>
      <c r="J112" s="22"/>
      <c r="K112" s="22"/>
      <c r="L112" s="22"/>
      <c r="M112" s="25"/>
      <c r="N112" s="4">
        <v>1050</v>
      </c>
      <c r="O112" s="45">
        <v>0.61</v>
      </c>
      <c r="P112" s="34"/>
      <c r="Q112" s="34"/>
      <c r="R112" s="22"/>
      <c r="S112" s="22"/>
      <c r="T112" s="31">
        <v>5.306464672088623</v>
      </c>
      <c r="U112" s="9">
        <v>0.99593000000000009</v>
      </c>
      <c r="V112" s="9">
        <v>0.31902898713438044</v>
      </c>
      <c r="W112" s="9">
        <v>1.6860258812789306</v>
      </c>
      <c r="X112" s="9">
        <v>0.35364233049529048</v>
      </c>
      <c r="Y112" s="14">
        <v>0</v>
      </c>
      <c r="Z112" s="9">
        <f t="shared" si="1"/>
        <v>2.0396682117742211</v>
      </c>
      <c r="AA112" s="35"/>
      <c r="AC112" s="3">
        <v>72.829363799083467</v>
      </c>
      <c r="AD112" s="36" t="s">
        <v>120</v>
      </c>
      <c r="AE112" s="3">
        <v>72.829363799083467</v>
      </c>
      <c r="AF112" s="36" t="s">
        <v>120</v>
      </c>
      <c r="AG112" s="69"/>
      <c r="AH112" s="69"/>
    </row>
    <row r="113" spans="1:34" x14ac:dyDescent="0.25">
      <c r="A113" s="33">
        <v>238</v>
      </c>
      <c r="B113" s="24"/>
      <c r="C113" s="25"/>
      <c r="E113" s="26">
        <v>14.512499999999999</v>
      </c>
      <c r="F113" s="26">
        <v>10.840554391848931</v>
      </c>
      <c r="G113" s="26">
        <v>11.700830944451159</v>
      </c>
      <c r="H113" s="26">
        <v>10.596685902798782</v>
      </c>
      <c r="I113" s="26">
        <v>15.456141111410924</v>
      </c>
      <c r="J113" s="26">
        <v>19.213508049351198</v>
      </c>
      <c r="K113" s="26">
        <v>21.418002360940349</v>
      </c>
      <c r="L113" s="22"/>
      <c r="M113" s="25"/>
      <c r="N113" s="4">
        <v>1050</v>
      </c>
      <c r="O113" s="5">
        <v>0.59</v>
      </c>
      <c r="P113" s="34"/>
      <c r="Q113" s="34"/>
      <c r="R113" s="22"/>
      <c r="S113" s="22"/>
      <c r="T113" s="31">
        <v>6.0327467918395996</v>
      </c>
      <c r="U113" s="9">
        <v>0.96967000000000003</v>
      </c>
      <c r="V113" s="9">
        <v>0.6084273245878743</v>
      </c>
      <c r="W113" s="9">
        <v>3.5591620897239413</v>
      </c>
      <c r="X113" s="9">
        <v>0</v>
      </c>
      <c r="Y113" s="14">
        <v>0</v>
      </c>
      <c r="Z113" s="9">
        <f t="shared" si="1"/>
        <v>3.5591620897239413</v>
      </c>
      <c r="AA113" s="35"/>
      <c r="AC113" s="3">
        <v>76.388525888807408</v>
      </c>
      <c r="AD113" s="26">
        <v>79.391509410452926</v>
      </c>
      <c r="AE113" s="3">
        <v>76.388525888807408</v>
      </c>
      <c r="AF113" s="26">
        <v>79.391509410452926</v>
      </c>
      <c r="AG113" s="69"/>
      <c r="AH113" s="69"/>
    </row>
    <row r="114" spans="1:34" x14ac:dyDescent="0.25">
      <c r="A114" s="33">
        <v>239</v>
      </c>
      <c r="B114" s="39"/>
      <c r="C114" s="25"/>
      <c r="E114" s="22"/>
      <c r="F114" s="22"/>
      <c r="G114" s="22"/>
      <c r="H114" s="22"/>
      <c r="I114" s="22"/>
      <c r="J114" s="22"/>
      <c r="K114" s="22"/>
      <c r="L114" s="22"/>
      <c r="M114" s="25"/>
      <c r="N114" s="4">
        <v>1050</v>
      </c>
      <c r="O114" s="5">
        <v>0.55000000000000004</v>
      </c>
      <c r="P114" s="34"/>
      <c r="Q114" s="34"/>
      <c r="R114" s="22"/>
      <c r="S114" s="22"/>
      <c r="T114" s="31">
        <v>5.8169422149658203</v>
      </c>
      <c r="U114" s="9">
        <v>0.91715000000000024</v>
      </c>
      <c r="V114" s="9">
        <v>0.52956136557585309</v>
      </c>
      <c r="W114" s="9">
        <v>2.8252144143974038</v>
      </c>
      <c r="X114" s="9">
        <v>0</v>
      </c>
      <c r="Y114" s="14">
        <v>0</v>
      </c>
      <c r="Z114" s="9">
        <f t="shared" si="1"/>
        <v>2.8252144143974038</v>
      </c>
      <c r="AA114" s="35"/>
      <c r="AC114" s="3">
        <v>79.213740303204816</v>
      </c>
      <c r="AD114" s="36" t="s">
        <v>120</v>
      </c>
      <c r="AE114" s="3">
        <v>79.213740303204816</v>
      </c>
      <c r="AF114" s="36" t="s">
        <v>120</v>
      </c>
      <c r="AG114" s="69"/>
      <c r="AH114" s="69"/>
    </row>
    <row r="115" spans="1:34" x14ac:dyDescent="0.25">
      <c r="A115" s="33">
        <v>240</v>
      </c>
      <c r="B115" s="39"/>
      <c r="C115" s="25"/>
      <c r="E115" s="22"/>
      <c r="F115" s="22"/>
      <c r="G115" s="22"/>
      <c r="H115" s="22"/>
      <c r="I115" s="22"/>
      <c r="J115" s="22"/>
      <c r="K115" s="22"/>
      <c r="L115" s="22"/>
      <c r="M115" s="25"/>
      <c r="N115" s="4">
        <v>1050</v>
      </c>
      <c r="O115" s="5">
        <v>0.55000000000000004</v>
      </c>
      <c r="P115" s="34"/>
      <c r="Q115" s="34"/>
      <c r="R115" s="22"/>
      <c r="S115" s="22"/>
      <c r="T115" s="31">
        <v>5.3483657836914062</v>
      </c>
      <c r="U115" s="9">
        <v>0.91715000000000024</v>
      </c>
      <c r="V115" s="9">
        <v>0.46695864094879919</v>
      </c>
      <c r="W115" s="9">
        <v>2.2905505912273298</v>
      </c>
      <c r="X115" s="9">
        <v>0</v>
      </c>
      <c r="Y115" s="14">
        <v>0</v>
      </c>
      <c r="Z115" s="9">
        <f t="shared" si="1"/>
        <v>2.2905505912273298</v>
      </c>
      <c r="AA115" s="35"/>
      <c r="AC115" s="3">
        <v>81.504290894432145</v>
      </c>
      <c r="AD115" s="36" t="s">
        <v>120</v>
      </c>
      <c r="AE115" s="3">
        <v>81.504290894432145</v>
      </c>
      <c r="AF115" s="36" t="s">
        <v>120</v>
      </c>
      <c r="AG115" s="69"/>
      <c r="AH115" s="69"/>
    </row>
    <row r="116" spans="1:34" x14ac:dyDescent="0.25">
      <c r="A116" s="33">
        <v>241</v>
      </c>
      <c r="B116" s="39"/>
      <c r="C116" s="25"/>
      <c r="E116" s="22"/>
      <c r="F116" s="22"/>
      <c r="G116" s="22"/>
      <c r="H116" s="22"/>
      <c r="I116" s="22"/>
      <c r="J116" s="22"/>
      <c r="K116" s="22"/>
      <c r="L116" s="22"/>
      <c r="M116" s="25"/>
      <c r="N116" s="4">
        <v>1050</v>
      </c>
      <c r="O116" s="5">
        <v>0.5</v>
      </c>
      <c r="P116" s="34"/>
      <c r="Q116" s="34"/>
      <c r="R116" s="22"/>
      <c r="S116" s="22"/>
      <c r="T116" s="31">
        <v>6.3544826507568359</v>
      </c>
      <c r="U116" s="9">
        <v>0.85150000000000003</v>
      </c>
      <c r="V116" s="9">
        <v>0.41620330458346183</v>
      </c>
      <c r="W116" s="9">
        <v>2.2520103114560257</v>
      </c>
      <c r="X116" s="9">
        <v>0</v>
      </c>
      <c r="Y116" s="14">
        <v>0</v>
      </c>
      <c r="Z116" s="9">
        <f t="shared" si="1"/>
        <v>2.2520103114560257</v>
      </c>
      <c r="AA116" s="35"/>
      <c r="AC116" s="3">
        <v>83.756301205888178</v>
      </c>
      <c r="AD116" s="26" t="s">
        <v>120</v>
      </c>
      <c r="AE116" s="3">
        <v>83.756301205888178</v>
      </c>
      <c r="AF116" s="26" t="s">
        <v>120</v>
      </c>
      <c r="AG116" s="69"/>
      <c r="AH116" s="69"/>
    </row>
    <row r="117" spans="1:34" x14ac:dyDescent="0.25">
      <c r="A117" s="33">
        <v>242</v>
      </c>
      <c r="B117" s="39"/>
      <c r="C117" s="25"/>
      <c r="E117" s="26">
        <v>8.625</v>
      </c>
      <c r="F117" s="26">
        <v>10.260097496694343</v>
      </c>
      <c r="G117" s="26">
        <v>11.114372594583081</v>
      </c>
      <c r="H117" s="26">
        <v>10.138817338670892</v>
      </c>
      <c r="I117" s="26">
        <v>14.813657874253948</v>
      </c>
      <c r="J117" s="26">
        <v>18.917589987789349</v>
      </c>
      <c r="K117" s="26">
        <v>20.970580046448923</v>
      </c>
      <c r="L117" s="22"/>
      <c r="M117" s="25"/>
      <c r="N117" s="4">
        <v>1050</v>
      </c>
      <c r="O117" s="5">
        <v>0.5</v>
      </c>
      <c r="P117" s="34"/>
      <c r="Q117" s="34"/>
      <c r="R117" s="22"/>
      <c r="S117" s="22"/>
      <c r="T117" s="31">
        <v>6.2609453201293945</v>
      </c>
      <c r="U117" s="9">
        <v>0.85150000000000003</v>
      </c>
      <c r="V117" s="9">
        <v>0.36630196588615166</v>
      </c>
      <c r="W117" s="9">
        <v>1.9528271870773373</v>
      </c>
      <c r="X117" s="9">
        <v>0</v>
      </c>
      <c r="Y117" s="14">
        <v>0</v>
      </c>
      <c r="Z117" s="9">
        <f t="shared" si="1"/>
        <v>1.9528271870773373</v>
      </c>
      <c r="AA117" s="35"/>
      <c r="AC117" s="3">
        <v>85.709128392965511</v>
      </c>
      <c r="AD117" s="36">
        <v>93.097110837904594</v>
      </c>
      <c r="AE117" s="3">
        <v>85.709128392965511</v>
      </c>
      <c r="AF117" s="36">
        <v>93.097110837904609</v>
      </c>
      <c r="AG117" s="69"/>
      <c r="AH117" s="69"/>
    </row>
    <row r="118" spans="1:34" x14ac:dyDescent="0.25">
      <c r="A118" s="33">
        <v>243</v>
      </c>
      <c r="B118" s="39"/>
      <c r="C118" s="25"/>
      <c r="E118" s="22"/>
      <c r="F118" s="22"/>
      <c r="G118" s="22"/>
      <c r="H118" s="22"/>
      <c r="I118" s="22"/>
      <c r="J118" s="22"/>
      <c r="K118" s="22"/>
      <c r="L118" s="22"/>
      <c r="M118" s="37"/>
      <c r="N118" s="4">
        <v>1050</v>
      </c>
      <c r="O118" s="5">
        <v>0.46</v>
      </c>
      <c r="P118" s="34"/>
      <c r="Q118" s="34"/>
      <c r="R118" s="22"/>
      <c r="S118" s="22"/>
      <c r="T118" s="31">
        <v>4.8522191047668457</v>
      </c>
      <c r="U118" s="9">
        <v>0.79898000000000002</v>
      </c>
      <c r="V118" s="9">
        <v>0.32303009879747202</v>
      </c>
      <c r="W118" s="9">
        <v>1.2523314923667166</v>
      </c>
      <c r="X118" s="9">
        <v>0</v>
      </c>
      <c r="Y118" s="14">
        <v>0</v>
      </c>
      <c r="Z118" s="9">
        <f t="shared" si="1"/>
        <v>1.2523314923667166</v>
      </c>
      <c r="AA118" s="35"/>
      <c r="AC118" s="3">
        <v>86.961459885332232</v>
      </c>
      <c r="AD118" s="26">
        <v>95.510385058339779</v>
      </c>
      <c r="AE118" s="3">
        <v>86.961459885332232</v>
      </c>
      <c r="AF118" s="26">
        <v>95.510385058339779</v>
      </c>
      <c r="AG118" s="69"/>
      <c r="AH118" s="69"/>
    </row>
    <row r="119" spans="1:34" x14ac:dyDescent="0.25">
      <c r="A119" s="33">
        <v>244</v>
      </c>
      <c r="B119" s="39"/>
      <c r="C119" s="21">
        <v>15.1</v>
      </c>
      <c r="E119" s="26">
        <v>8.0625</v>
      </c>
      <c r="F119" s="26">
        <v>9.9831487873836551</v>
      </c>
      <c r="G119" s="26">
        <v>11.025387679869477</v>
      </c>
      <c r="H119" s="26">
        <v>9.9815762225501228</v>
      </c>
      <c r="I119" s="26">
        <v>14.571060911968825</v>
      </c>
      <c r="J119" s="26">
        <v>18.8185361591926</v>
      </c>
      <c r="K119" s="26">
        <v>20.631565418870874</v>
      </c>
      <c r="L119" s="22"/>
      <c r="M119" s="25"/>
      <c r="N119" s="4">
        <v>1050</v>
      </c>
      <c r="O119" s="5">
        <v>0.46</v>
      </c>
      <c r="P119" s="34"/>
      <c r="Q119" s="34"/>
      <c r="R119" s="22"/>
      <c r="S119" s="22"/>
      <c r="T119" s="31">
        <v>5.105750560760498</v>
      </c>
      <c r="U119" s="9">
        <v>0.79898000000000002</v>
      </c>
      <c r="V119" s="9">
        <v>0.29528021788263065</v>
      </c>
      <c r="W119" s="9">
        <v>1.2045639307477825</v>
      </c>
      <c r="X119" s="9">
        <v>1.0286423304952894</v>
      </c>
      <c r="Y119" s="14">
        <v>0</v>
      </c>
      <c r="Z119" s="9">
        <f t="shared" si="1"/>
        <v>2.2332062612430716</v>
      </c>
      <c r="AA119" s="35"/>
      <c r="AC119" s="3">
        <v>74.094666146575307</v>
      </c>
      <c r="AD119" s="36" t="s">
        <v>120</v>
      </c>
      <c r="AE119" s="3">
        <v>74.094666146575307</v>
      </c>
      <c r="AF119" s="36" t="s">
        <v>120</v>
      </c>
      <c r="AG119" s="69"/>
      <c r="AH119" s="69"/>
    </row>
    <row r="120" spans="1:34" x14ac:dyDescent="0.25">
      <c r="A120" s="33">
        <v>245</v>
      </c>
      <c r="B120" s="39"/>
      <c r="C120" s="22"/>
      <c r="E120" s="22"/>
      <c r="F120" s="22"/>
      <c r="G120" s="22"/>
      <c r="H120" s="22"/>
      <c r="I120" s="22"/>
      <c r="J120" s="22"/>
      <c r="K120" s="22"/>
      <c r="L120" s="22"/>
      <c r="M120" s="25"/>
      <c r="N120" s="4">
        <v>1050</v>
      </c>
      <c r="O120" s="45">
        <v>0.41</v>
      </c>
      <c r="P120" s="31">
        <v>1.8558236077221184</v>
      </c>
      <c r="Q120" s="34"/>
      <c r="R120" s="22"/>
      <c r="S120" s="22"/>
      <c r="T120" s="31">
        <v>5.3507633209228516</v>
      </c>
      <c r="U120" s="9">
        <v>0.73332999999999993</v>
      </c>
      <c r="V120" s="9">
        <v>0.58039002801090223</v>
      </c>
      <c r="W120" s="9">
        <v>2.2773780756218436</v>
      </c>
      <c r="X120" s="9">
        <v>0</v>
      </c>
      <c r="Y120" s="14">
        <v>0</v>
      </c>
      <c r="Z120" s="9">
        <f t="shared" si="1"/>
        <v>2.2773780756218436</v>
      </c>
      <c r="AA120" s="35"/>
      <c r="AC120" s="3">
        <v>76.372044222197147</v>
      </c>
      <c r="AD120" s="36" t="s">
        <v>120</v>
      </c>
      <c r="AE120" s="3">
        <v>76.372044222197147</v>
      </c>
      <c r="AF120" s="36" t="s">
        <v>120</v>
      </c>
      <c r="AG120" s="69"/>
      <c r="AH120" s="69"/>
    </row>
    <row r="121" spans="1:34" x14ac:dyDescent="0.25">
      <c r="A121" s="33">
        <v>246</v>
      </c>
      <c r="B121" s="39"/>
      <c r="C121" s="22"/>
      <c r="E121" s="26">
        <v>16.041666666666675</v>
      </c>
      <c r="F121" s="26">
        <v>10.787298293966913</v>
      </c>
      <c r="G121" s="26">
        <v>11.229863290565278</v>
      </c>
      <c r="H121" s="26">
        <v>10.233800946273186</v>
      </c>
      <c r="I121" s="26">
        <v>14.6718328296654</v>
      </c>
      <c r="J121" s="26">
        <v>18.719572274733977</v>
      </c>
      <c r="K121" s="26">
        <v>21.115821061501073</v>
      </c>
      <c r="L121" s="22"/>
      <c r="M121" s="25"/>
      <c r="N121" s="4">
        <v>1050</v>
      </c>
      <c r="O121" s="5">
        <v>0.38</v>
      </c>
      <c r="P121" s="34"/>
      <c r="Q121" s="34"/>
      <c r="R121" s="22"/>
      <c r="S121" s="22"/>
      <c r="T121" s="31">
        <v>4.5245542526245117</v>
      </c>
      <c r="U121" s="9">
        <v>0.69394000000000011</v>
      </c>
      <c r="V121" s="9">
        <v>0.5299265758165127</v>
      </c>
      <c r="W121" s="9">
        <v>1.6638471293868766</v>
      </c>
      <c r="X121" s="9">
        <v>0</v>
      </c>
      <c r="Y121" s="14">
        <v>0</v>
      </c>
      <c r="Z121" s="9">
        <f t="shared" si="1"/>
        <v>1.6638471293868766</v>
      </c>
      <c r="AA121" s="35"/>
      <c r="AC121" s="3">
        <v>78.035891351584027</v>
      </c>
      <c r="AD121" s="26">
        <v>79.759085535333398</v>
      </c>
      <c r="AE121" s="3">
        <v>78.035891351584027</v>
      </c>
      <c r="AF121" s="26">
        <v>79.759085535333384</v>
      </c>
      <c r="AG121" s="69"/>
      <c r="AH121" s="69"/>
    </row>
    <row r="122" spans="1:34" x14ac:dyDescent="0.25">
      <c r="A122" s="33">
        <v>247</v>
      </c>
      <c r="B122" s="39"/>
      <c r="C122" s="22"/>
      <c r="E122" s="22"/>
      <c r="F122" s="22"/>
      <c r="G122" s="22"/>
      <c r="H122" s="22"/>
      <c r="I122" s="22"/>
      <c r="J122" s="22"/>
      <c r="K122" s="22"/>
      <c r="L122" s="22"/>
      <c r="M122" s="25"/>
      <c r="N122" s="4">
        <v>1050</v>
      </c>
      <c r="O122" s="5">
        <v>0.35</v>
      </c>
      <c r="P122" s="34"/>
      <c r="Q122" s="34"/>
      <c r="R122" s="22"/>
      <c r="S122" s="22"/>
      <c r="T122" s="31">
        <v>6.3766746520996094</v>
      </c>
      <c r="U122" s="9">
        <v>0.65454999999999997</v>
      </c>
      <c r="V122" s="9">
        <v>0.49305809492114755</v>
      </c>
      <c r="W122" s="9">
        <v>2.0579517096368609</v>
      </c>
      <c r="X122" s="9">
        <v>0</v>
      </c>
      <c r="Y122" s="14">
        <v>0</v>
      </c>
      <c r="Z122" s="9">
        <f t="shared" si="1"/>
        <v>2.0579517096368609</v>
      </c>
      <c r="AA122" s="35"/>
      <c r="AC122" s="3">
        <v>80.093843061220895</v>
      </c>
      <c r="AD122" s="36" t="s">
        <v>120</v>
      </c>
      <c r="AE122" s="3">
        <v>80.093843061220895</v>
      </c>
      <c r="AF122" s="36" t="s">
        <v>120</v>
      </c>
      <c r="AG122" s="69"/>
      <c r="AH122" s="69"/>
    </row>
    <row r="123" spans="1:34" x14ac:dyDescent="0.25">
      <c r="A123" s="33">
        <v>248</v>
      </c>
      <c r="B123" s="39"/>
      <c r="C123" s="22"/>
      <c r="E123" s="22"/>
      <c r="F123" s="22"/>
      <c r="G123" s="22"/>
      <c r="H123" s="22"/>
      <c r="I123" s="22"/>
      <c r="J123" s="22"/>
      <c r="K123" s="22"/>
      <c r="L123" s="22"/>
      <c r="M123" s="25"/>
      <c r="N123" s="4">
        <v>1050</v>
      </c>
      <c r="O123" s="5">
        <v>0.31</v>
      </c>
      <c r="P123" s="34"/>
      <c r="Q123" s="34"/>
      <c r="R123" s="22"/>
      <c r="S123" s="22"/>
      <c r="T123" s="31">
        <v>8.1897392272949219</v>
      </c>
      <c r="U123" s="9">
        <v>0.60202999999999995</v>
      </c>
      <c r="V123" s="9">
        <v>0.44745681824719624</v>
      </c>
      <c r="W123" s="9">
        <v>2.2061718401053292</v>
      </c>
      <c r="X123" s="9">
        <v>0</v>
      </c>
      <c r="Y123" s="14">
        <v>0</v>
      </c>
      <c r="Z123" s="9">
        <f t="shared" si="1"/>
        <v>2.2061718401053292</v>
      </c>
      <c r="AA123" s="35"/>
      <c r="AC123" s="3">
        <v>82.300014901326222</v>
      </c>
      <c r="AD123" s="36" t="s">
        <v>120</v>
      </c>
      <c r="AE123" s="3">
        <v>82.300014901326222</v>
      </c>
      <c r="AF123" s="36" t="s">
        <v>120</v>
      </c>
      <c r="AG123" s="69"/>
      <c r="AH123" s="69"/>
    </row>
    <row r="124" spans="1:34" x14ac:dyDescent="0.25">
      <c r="A124" s="33">
        <v>249</v>
      </c>
      <c r="B124" s="39"/>
      <c r="C124" s="22"/>
      <c r="E124" s="22"/>
      <c r="F124" s="22"/>
      <c r="G124" s="22"/>
      <c r="H124" s="22"/>
      <c r="I124" s="22"/>
      <c r="J124" s="22"/>
      <c r="K124" s="22"/>
      <c r="L124" s="22"/>
      <c r="M124" s="37"/>
      <c r="N124" s="4">
        <v>1050</v>
      </c>
      <c r="O124" s="5">
        <v>0.27</v>
      </c>
      <c r="P124" s="34"/>
      <c r="Q124" s="34"/>
      <c r="R124" s="22"/>
      <c r="S124" s="22"/>
      <c r="T124" s="31">
        <v>10.186124801635742</v>
      </c>
      <c r="U124" s="9">
        <v>0.54950999999999994</v>
      </c>
      <c r="V124" s="9">
        <v>0.39857119474115421</v>
      </c>
      <c r="W124" s="9">
        <v>2.2309534135770872</v>
      </c>
      <c r="X124" s="9">
        <v>0</v>
      </c>
      <c r="Y124" s="14">
        <v>0</v>
      </c>
      <c r="Z124" s="9">
        <f t="shared" si="1"/>
        <v>2.2309534135770872</v>
      </c>
      <c r="AA124" s="35"/>
      <c r="AC124" s="3">
        <v>84.530968314903305</v>
      </c>
      <c r="AD124" s="36" t="s">
        <v>120</v>
      </c>
      <c r="AE124" s="3">
        <v>84.530968314903305</v>
      </c>
      <c r="AF124" s="36" t="s">
        <v>120</v>
      </c>
      <c r="AG124" s="69"/>
      <c r="AH124" s="69"/>
    </row>
    <row r="125" spans="1:34" x14ac:dyDescent="0.25">
      <c r="A125" s="33">
        <v>250</v>
      </c>
      <c r="B125" s="39"/>
      <c r="C125" s="22"/>
      <c r="E125" s="22"/>
      <c r="F125" s="22"/>
      <c r="G125" s="22"/>
      <c r="H125" s="22"/>
      <c r="I125" s="22"/>
      <c r="J125" s="22"/>
      <c r="K125" s="22"/>
      <c r="L125" s="22"/>
      <c r="M125" s="25"/>
      <c r="N125" s="4">
        <v>1050</v>
      </c>
      <c r="O125" s="45">
        <v>0.24</v>
      </c>
      <c r="P125" s="34"/>
      <c r="Q125" s="34"/>
      <c r="R125" s="22"/>
      <c r="S125" s="22"/>
      <c r="T125" s="31">
        <v>5.652435302734375</v>
      </c>
      <c r="U125" s="9">
        <v>0.51012000000000002</v>
      </c>
      <c r="V125" s="9">
        <v>0.34913644688831169</v>
      </c>
      <c r="W125" s="9">
        <v>1.00670711725134</v>
      </c>
      <c r="X125" s="9">
        <v>0</v>
      </c>
      <c r="Y125" s="14">
        <v>0</v>
      </c>
      <c r="Z125" s="9">
        <f t="shared" si="1"/>
        <v>1.00670711725134</v>
      </c>
      <c r="AA125" s="35"/>
      <c r="AC125" s="3">
        <v>85.537675432154643</v>
      </c>
      <c r="AD125" s="36" t="s">
        <v>120</v>
      </c>
      <c r="AE125" s="3">
        <v>85.537675432154643</v>
      </c>
      <c r="AF125" s="36" t="s">
        <v>120</v>
      </c>
      <c r="AG125" s="69"/>
      <c r="AH125" s="69"/>
    </row>
    <row r="126" spans="1:34" x14ac:dyDescent="0.25">
      <c r="A126" s="33">
        <v>251</v>
      </c>
      <c r="B126" s="39"/>
      <c r="C126" s="22"/>
      <c r="E126" s="26">
        <v>8.7749999999999986</v>
      </c>
      <c r="F126" s="26">
        <v>10.105528210304861</v>
      </c>
      <c r="G126" s="26">
        <v>10.8549621834176</v>
      </c>
      <c r="H126" s="26">
        <v>10.04326894708567</v>
      </c>
      <c r="I126" s="26">
        <v>14.170452532750074</v>
      </c>
      <c r="J126" s="26">
        <v>18.786405664800125</v>
      </c>
      <c r="K126" s="26">
        <v>20.695489767519621</v>
      </c>
      <c r="L126" s="22"/>
      <c r="M126" s="25"/>
      <c r="N126" s="4">
        <v>1050</v>
      </c>
      <c r="O126" s="5">
        <v>0.22</v>
      </c>
      <c r="P126" s="34"/>
      <c r="Q126" s="34"/>
      <c r="R126" s="22"/>
      <c r="S126" s="22"/>
      <c r="T126" s="31">
        <v>5.3752942085266113</v>
      </c>
      <c r="U126" s="9">
        <v>0.48385999999999996</v>
      </c>
      <c r="V126" s="9">
        <v>0.32682925203605023</v>
      </c>
      <c r="W126" s="9">
        <v>0.85004688617889845</v>
      </c>
      <c r="X126" s="9">
        <v>0</v>
      </c>
      <c r="Y126" s="14">
        <v>0</v>
      </c>
      <c r="Z126" s="9">
        <f t="shared" si="1"/>
        <v>0.85004688617889845</v>
      </c>
      <c r="AA126" s="35"/>
      <c r="AC126" s="3">
        <v>86.387722318333545</v>
      </c>
      <c r="AD126" s="26">
        <v>94.400695105325156</v>
      </c>
      <c r="AE126" s="3">
        <v>86.387722318333545</v>
      </c>
      <c r="AF126" s="26">
        <v>94.400695105325156</v>
      </c>
      <c r="AG126" s="69"/>
      <c r="AH126" s="69"/>
    </row>
    <row r="127" spans="1:34" x14ac:dyDescent="0.25">
      <c r="A127" s="33">
        <v>252</v>
      </c>
      <c r="B127" s="39"/>
      <c r="C127" s="22"/>
      <c r="E127" s="22"/>
      <c r="F127" s="22"/>
      <c r="G127" s="22"/>
      <c r="H127" s="22"/>
      <c r="I127" s="22"/>
      <c r="J127" s="22"/>
      <c r="K127" s="22"/>
      <c r="L127" s="22"/>
      <c r="M127" s="37"/>
      <c r="N127" s="4">
        <v>1050</v>
      </c>
      <c r="O127" s="5">
        <v>0.2</v>
      </c>
      <c r="P127" s="34"/>
      <c r="Q127" s="34"/>
      <c r="R127" s="22"/>
      <c r="S127" s="22"/>
      <c r="T127" s="31">
        <v>5.4157209396362305</v>
      </c>
      <c r="U127" s="9">
        <v>0.45760000000000001</v>
      </c>
      <c r="V127" s="9">
        <v>0.30799342461553469</v>
      </c>
      <c r="W127" s="9">
        <v>0.76327974646838159</v>
      </c>
      <c r="X127" s="9">
        <v>0</v>
      </c>
      <c r="Y127" s="14">
        <v>0</v>
      </c>
      <c r="Z127" s="9">
        <f t="shared" si="1"/>
        <v>0.76327974646838159</v>
      </c>
      <c r="AA127" s="35"/>
      <c r="AC127" s="3">
        <v>87.151002064801929</v>
      </c>
      <c r="AD127" s="36" t="s">
        <v>120</v>
      </c>
      <c r="AE127" s="3">
        <v>87.151002064801929</v>
      </c>
      <c r="AF127" s="36" t="s">
        <v>120</v>
      </c>
      <c r="AG127" s="69"/>
      <c r="AH127" s="69"/>
    </row>
    <row r="128" spans="1:34" x14ac:dyDescent="0.25">
      <c r="A128" s="33">
        <v>253</v>
      </c>
      <c r="B128" s="39"/>
      <c r="C128" s="22"/>
      <c r="E128" s="22"/>
      <c r="F128" s="22"/>
      <c r="G128" s="22"/>
      <c r="H128" s="22"/>
      <c r="I128" s="22"/>
      <c r="J128" s="22"/>
      <c r="K128" s="22"/>
      <c r="L128" s="22"/>
      <c r="M128" s="25"/>
      <c r="N128" s="4">
        <v>1050</v>
      </c>
      <c r="O128" s="5">
        <v>0.16</v>
      </c>
      <c r="P128" s="34"/>
      <c r="Q128" s="34"/>
      <c r="R128" s="22"/>
      <c r="S128" s="22"/>
      <c r="T128" s="31">
        <v>6.8675689697265625</v>
      </c>
      <c r="U128" s="9">
        <v>0.40508</v>
      </c>
      <c r="V128" s="9">
        <v>0.29108023334125066</v>
      </c>
      <c r="W128" s="9">
        <v>0.80976042025528738</v>
      </c>
      <c r="X128" s="9">
        <v>0</v>
      </c>
      <c r="Y128" s="14">
        <v>0</v>
      </c>
      <c r="Z128" s="9">
        <f t="shared" si="1"/>
        <v>0.80976042025528738</v>
      </c>
      <c r="AA128" s="35"/>
      <c r="AC128" s="3">
        <v>87.960762485057217</v>
      </c>
      <c r="AD128" s="36" t="s">
        <v>120</v>
      </c>
      <c r="AE128" s="3">
        <v>87.960762485057217</v>
      </c>
      <c r="AF128" s="36" t="s">
        <v>120</v>
      </c>
      <c r="AG128" s="69"/>
      <c r="AH128" s="69"/>
    </row>
    <row r="129" spans="1:34" x14ac:dyDescent="0.25">
      <c r="A129" s="33">
        <v>254</v>
      </c>
      <c r="B129" s="39"/>
      <c r="C129" s="22"/>
      <c r="E129" s="22"/>
      <c r="F129" s="22"/>
      <c r="G129" s="22"/>
      <c r="H129" s="22"/>
      <c r="I129" s="22"/>
      <c r="J129" s="22"/>
      <c r="K129" s="22"/>
      <c r="L129" s="22"/>
      <c r="M129" s="25"/>
      <c r="N129" s="4">
        <v>1050</v>
      </c>
      <c r="O129" s="5">
        <v>0.12</v>
      </c>
      <c r="P129" s="34"/>
      <c r="Q129" s="34"/>
      <c r="R129" s="22"/>
      <c r="S129" s="22"/>
      <c r="T129" s="31">
        <v>5.1884040832519531</v>
      </c>
      <c r="U129" s="9">
        <v>0.35255999999999998</v>
      </c>
      <c r="V129" s="9">
        <v>0.27313709658504748</v>
      </c>
      <c r="W129" s="9">
        <v>0.49962886232896137</v>
      </c>
      <c r="X129" s="9">
        <v>0</v>
      </c>
      <c r="Y129" s="14">
        <v>0</v>
      </c>
      <c r="Z129" s="9">
        <f t="shared" si="1"/>
        <v>0.49962886232896137</v>
      </c>
      <c r="AA129" s="35"/>
      <c r="AC129" s="3">
        <v>88.460391347386178</v>
      </c>
      <c r="AD129" s="36" t="s">
        <v>120</v>
      </c>
      <c r="AE129" s="3">
        <v>88.460391347386178</v>
      </c>
      <c r="AF129" s="36" t="s">
        <v>120</v>
      </c>
      <c r="AG129" s="69"/>
      <c r="AH129" s="69"/>
    </row>
    <row r="130" spans="1:34" x14ac:dyDescent="0.25">
      <c r="A130" s="33">
        <v>255</v>
      </c>
      <c r="B130" s="24"/>
      <c r="C130" s="22"/>
      <c r="E130" s="22"/>
      <c r="F130" s="22"/>
      <c r="G130" s="22"/>
      <c r="H130" s="22"/>
      <c r="I130" s="22"/>
      <c r="J130" s="22"/>
      <c r="K130" s="22"/>
      <c r="L130" s="22"/>
      <c r="M130" s="25"/>
      <c r="N130" s="4">
        <v>1050</v>
      </c>
      <c r="O130" s="5">
        <v>0.08</v>
      </c>
      <c r="P130" s="34"/>
      <c r="Q130" s="34"/>
      <c r="R130" s="22"/>
      <c r="S130" s="22"/>
      <c r="T130" s="31">
        <v>5.2645106315612793</v>
      </c>
      <c r="U130" s="9">
        <v>0.30004000000000003</v>
      </c>
      <c r="V130" s="9">
        <v>0.26206603312001858</v>
      </c>
      <c r="W130" s="9">
        <v>0.41395001123612973</v>
      </c>
      <c r="X130" s="9">
        <v>0</v>
      </c>
      <c r="Y130" s="14">
        <v>0</v>
      </c>
      <c r="Z130" s="9">
        <f t="shared" si="1"/>
        <v>0.41395001123612973</v>
      </c>
      <c r="AA130" s="35"/>
      <c r="AC130" s="3">
        <v>88.874341358622303</v>
      </c>
      <c r="AD130" s="36" t="s">
        <v>120</v>
      </c>
      <c r="AE130" s="3">
        <v>88.874341358622303</v>
      </c>
      <c r="AF130" s="36" t="s">
        <v>120</v>
      </c>
      <c r="AG130" s="69"/>
      <c r="AH130" s="69"/>
    </row>
    <row r="131" spans="1:34" x14ac:dyDescent="0.25">
      <c r="A131" s="33">
        <v>256</v>
      </c>
      <c r="B131" s="39"/>
      <c r="C131" s="22"/>
      <c r="E131" s="22"/>
      <c r="F131" s="22"/>
      <c r="G131" s="22"/>
      <c r="H131" s="22"/>
      <c r="I131" s="22"/>
      <c r="J131" s="22"/>
      <c r="K131" s="22"/>
      <c r="L131" s="22"/>
      <c r="M131" s="27" t="s">
        <v>113</v>
      </c>
      <c r="N131" s="4">
        <v>1050</v>
      </c>
      <c r="O131" s="5">
        <v>0.05</v>
      </c>
      <c r="P131" s="34"/>
      <c r="Q131" s="34"/>
      <c r="R131" s="22"/>
      <c r="S131" s="22"/>
      <c r="T131" s="31">
        <v>5.164604663848877</v>
      </c>
      <c r="U131" s="9">
        <v>0.26065000000000005</v>
      </c>
      <c r="V131" s="9">
        <v>0.25289349087659796</v>
      </c>
      <c r="W131" s="9">
        <v>0.34043363632054324</v>
      </c>
      <c r="X131" s="9">
        <v>0</v>
      </c>
      <c r="Y131" s="14">
        <v>0</v>
      </c>
      <c r="Z131" s="9">
        <f t="shared" si="1"/>
        <v>0.34043363632054324</v>
      </c>
      <c r="AA131" s="35"/>
      <c r="AC131" s="3">
        <v>89.214774994942843</v>
      </c>
      <c r="AD131" s="36" t="s">
        <v>120</v>
      </c>
      <c r="AE131" s="3">
        <v>89.214774994942843</v>
      </c>
      <c r="AF131" s="36" t="s">
        <v>120</v>
      </c>
      <c r="AG131" s="69"/>
      <c r="AH131" s="69"/>
    </row>
    <row r="132" spans="1:34" x14ac:dyDescent="0.25">
      <c r="A132" s="33">
        <v>257</v>
      </c>
      <c r="B132" s="39"/>
      <c r="C132" s="22"/>
      <c r="E132" s="22"/>
      <c r="F132" s="22"/>
      <c r="G132" s="22"/>
      <c r="H132" s="22"/>
      <c r="I132" s="22"/>
      <c r="J132" s="22"/>
      <c r="K132" s="22"/>
      <c r="L132" s="22"/>
      <c r="M132" s="25"/>
      <c r="N132" s="4">
        <v>1050</v>
      </c>
      <c r="O132" s="45">
        <v>0.03</v>
      </c>
      <c r="P132" s="31">
        <v>1.3263618639658388</v>
      </c>
      <c r="Q132" s="34"/>
      <c r="R132" s="22"/>
      <c r="S132" s="22"/>
      <c r="T132" s="43">
        <v>5.7664284706115723</v>
      </c>
      <c r="U132" s="9">
        <v>0.23438999999999999</v>
      </c>
      <c r="V132" s="9">
        <v>0.24534996671795209</v>
      </c>
      <c r="W132" s="9">
        <v>0.33161333908596907</v>
      </c>
      <c r="X132" s="9">
        <v>0</v>
      </c>
      <c r="Y132" s="14">
        <v>0</v>
      </c>
      <c r="Z132" s="9">
        <f t="shared" si="1"/>
        <v>0.33161333908596907</v>
      </c>
      <c r="AA132" s="35"/>
      <c r="AC132" s="3">
        <v>89.546388334028819</v>
      </c>
      <c r="AD132" s="36" t="s">
        <v>120</v>
      </c>
      <c r="AE132" s="3">
        <v>89.546388334028819</v>
      </c>
      <c r="AF132" s="36" t="s">
        <v>120</v>
      </c>
      <c r="AG132" s="69"/>
      <c r="AH132" s="69"/>
    </row>
    <row r="133" spans="1:34" x14ac:dyDescent="0.25">
      <c r="A133" s="33">
        <v>258</v>
      </c>
      <c r="B133" s="39"/>
      <c r="C133" s="22"/>
      <c r="E133" s="22"/>
      <c r="F133" s="22"/>
      <c r="G133" s="22"/>
      <c r="H133" s="22"/>
      <c r="I133" s="22"/>
      <c r="J133" s="22"/>
      <c r="K133" s="22"/>
      <c r="L133" s="22"/>
      <c r="M133" s="37"/>
      <c r="N133" s="4">
        <v>1050</v>
      </c>
      <c r="O133" s="5">
        <v>0.03</v>
      </c>
      <c r="P133" s="34"/>
      <c r="Q133" s="34"/>
      <c r="R133" s="22"/>
      <c r="S133" s="22"/>
      <c r="T133" s="31">
        <v>5.2329010963439941</v>
      </c>
      <c r="U133" s="9">
        <v>0.23438999999999999</v>
      </c>
      <c r="V133" s="9">
        <v>0.23800188777439868</v>
      </c>
      <c r="W133" s="9">
        <v>0.29191876116757431</v>
      </c>
      <c r="X133" s="9">
        <v>0</v>
      </c>
      <c r="Y133" s="14">
        <v>0</v>
      </c>
      <c r="Z133" s="9">
        <f t="shared" si="1"/>
        <v>0.29191876116757431</v>
      </c>
      <c r="AA133" s="35"/>
      <c r="AC133" s="3">
        <v>89.838307095196399</v>
      </c>
      <c r="AD133" s="36" t="s">
        <v>120</v>
      </c>
      <c r="AE133" s="3">
        <v>89.838307095196399</v>
      </c>
      <c r="AF133" s="36" t="s">
        <v>120</v>
      </c>
      <c r="AG133" s="69"/>
      <c r="AH133" s="69"/>
    </row>
    <row r="134" spans="1:34" x14ac:dyDescent="0.25">
      <c r="A134" s="33">
        <v>259</v>
      </c>
      <c r="B134" s="39"/>
      <c r="C134" s="22"/>
      <c r="E134" s="22"/>
      <c r="F134" s="22"/>
      <c r="G134" s="22"/>
      <c r="H134" s="22"/>
      <c r="I134" s="22"/>
      <c r="J134" s="22"/>
      <c r="K134" s="22"/>
      <c r="L134" s="22"/>
      <c r="M134" s="25"/>
      <c r="N134" s="4">
        <v>1050</v>
      </c>
      <c r="O134" s="5">
        <v>0.03</v>
      </c>
      <c r="P134" s="34"/>
      <c r="Q134" s="34"/>
      <c r="R134" s="22"/>
      <c r="S134" s="22"/>
      <c r="T134" s="31">
        <v>4.7853317260742187</v>
      </c>
      <c r="U134" s="9">
        <v>0.23438999999999999</v>
      </c>
      <c r="V134" s="9">
        <v>0.23153338410058369</v>
      </c>
      <c r="W134" s="9">
        <v>0.25969569334710008</v>
      </c>
      <c r="X134" s="9">
        <v>0</v>
      </c>
      <c r="Y134" s="14">
        <v>0</v>
      </c>
      <c r="Z134" s="9">
        <f t="shared" ref="Z134:Z172" si="2">W134+X134</f>
        <v>0.25969569334710008</v>
      </c>
      <c r="AA134" s="35"/>
      <c r="AC134" s="3">
        <v>90.098002788543496</v>
      </c>
      <c r="AD134" s="36" t="s">
        <v>120</v>
      </c>
      <c r="AE134" s="3">
        <v>90.098002788543496</v>
      </c>
      <c r="AF134" s="36" t="s">
        <v>120</v>
      </c>
      <c r="AG134" s="69"/>
      <c r="AH134" s="69"/>
    </row>
    <row r="135" spans="1:34" x14ac:dyDescent="0.25">
      <c r="A135" s="33">
        <v>260</v>
      </c>
      <c r="B135" s="39"/>
      <c r="C135" s="22"/>
      <c r="E135" s="22"/>
      <c r="F135" s="22"/>
      <c r="G135" s="22"/>
      <c r="H135" s="22"/>
      <c r="I135" s="22"/>
      <c r="J135" s="22"/>
      <c r="K135" s="22"/>
      <c r="L135" s="22"/>
      <c r="M135" s="25"/>
      <c r="N135" s="4">
        <v>1050</v>
      </c>
      <c r="O135" s="5">
        <v>0.03</v>
      </c>
      <c r="P135" s="34"/>
      <c r="Q135" s="34"/>
      <c r="R135" s="22"/>
      <c r="S135" s="22"/>
      <c r="T135" s="31">
        <v>4.9634637832641602</v>
      </c>
      <c r="U135" s="9">
        <v>0.23438999999999999</v>
      </c>
      <c r="V135" s="9">
        <v>0.22577889768192799</v>
      </c>
      <c r="W135" s="9">
        <v>0.26266807100952677</v>
      </c>
      <c r="X135" s="9">
        <v>0</v>
      </c>
      <c r="Y135" s="14">
        <v>0</v>
      </c>
      <c r="Z135" s="9">
        <f t="shared" si="2"/>
        <v>0.26266807100952677</v>
      </c>
      <c r="AA135" s="35"/>
      <c r="AC135" s="3">
        <v>90.360670859553025</v>
      </c>
      <c r="AD135" s="36" t="s">
        <v>120</v>
      </c>
      <c r="AE135" s="3">
        <v>90.360670859553025</v>
      </c>
      <c r="AF135" s="36" t="s">
        <v>120</v>
      </c>
      <c r="AG135" s="69"/>
      <c r="AH135" s="69"/>
    </row>
    <row r="136" spans="1:34" x14ac:dyDescent="0.25">
      <c r="A136" s="33">
        <v>261</v>
      </c>
      <c r="B136" s="39"/>
      <c r="C136" s="22"/>
      <c r="E136" s="22"/>
      <c r="F136" s="22"/>
      <c r="G136" s="22"/>
      <c r="H136" s="22"/>
      <c r="I136" s="22"/>
      <c r="J136" s="22"/>
      <c r="K136" s="22"/>
      <c r="L136" s="22"/>
      <c r="M136" s="25"/>
      <c r="N136" s="4">
        <v>1050</v>
      </c>
      <c r="O136" s="5">
        <v>0.03</v>
      </c>
      <c r="P136" s="34"/>
      <c r="Q136" s="34"/>
      <c r="R136" s="22"/>
      <c r="S136" s="22"/>
      <c r="T136" s="31">
        <v>1.6360068321228027</v>
      </c>
      <c r="U136" s="9">
        <v>0.23438999999999999</v>
      </c>
      <c r="V136" s="9">
        <v>0.21995854761082154</v>
      </c>
      <c r="W136" s="9">
        <v>8.434610561977969E-2</v>
      </c>
      <c r="X136" s="9">
        <v>0</v>
      </c>
      <c r="Y136" s="14">
        <v>0</v>
      </c>
      <c r="Z136" s="9">
        <f t="shared" si="2"/>
        <v>8.434610561977969E-2</v>
      </c>
      <c r="AA136" s="35"/>
      <c r="AC136" s="3">
        <v>90.445016965172812</v>
      </c>
      <c r="AD136" s="36" t="s">
        <v>120</v>
      </c>
      <c r="AE136" s="3">
        <v>90.445016965172812</v>
      </c>
      <c r="AF136" s="36" t="s">
        <v>120</v>
      </c>
      <c r="AG136" s="69"/>
      <c r="AH136" s="69"/>
    </row>
    <row r="137" spans="1:34" x14ac:dyDescent="0.25">
      <c r="A137" s="33">
        <v>262</v>
      </c>
      <c r="B137" s="39"/>
      <c r="C137" s="22"/>
      <c r="E137" s="22"/>
      <c r="F137" s="22"/>
      <c r="G137" s="22"/>
      <c r="H137" s="22"/>
      <c r="I137" s="22"/>
      <c r="J137" s="22"/>
      <c r="K137" s="22"/>
      <c r="L137" s="22"/>
      <c r="M137" s="25"/>
      <c r="N137" s="4">
        <v>1050</v>
      </c>
      <c r="O137" s="5">
        <v>0.03</v>
      </c>
      <c r="P137" s="34"/>
      <c r="Q137" s="34"/>
      <c r="R137" s="22"/>
      <c r="S137" s="22"/>
      <c r="T137" s="31">
        <v>5.4031267166137695</v>
      </c>
      <c r="U137" s="9">
        <v>0.23438999999999999</v>
      </c>
      <c r="V137" s="9">
        <v>0.21808955812932543</v>
      </c>
      <c r="W137" s="9">
        <v>0.27619709379754942</v>
      </c>
      <c r="X137" s="9">
        <v>0</v>
      </c>
      <c r="Y137" s="14">
        <v>0</v>
      </c>
      <c r="Z137" s="9">
        <f t="shared" si="2"/>
        <v>0.27619709379754942</v>
      </c>
      <c r="AA137" s="35"/>
      <c r="AC137" s="3">
        <v>90.721214058970361</v>
      </c>
      <c r="AD137" s="36" t="s">
        <v>120</v>
      </c>
      <c r="AE137" s="3">
        <v>90.721214058970361</v>
      </c>
      <c r="AF137" s="36" t="s">
        <v>120</v>
      </c>
      <c r="AG137" s="69"/>
      <c r="AH137" s="69"/>
    </row>
    <row r="138" spans="1:34" x14ac:dyDescent="0.25">
      <c r="A138" s="33">
        <v>263</v>
      </c>
      <c r="B138" s="39"/>
      <c r="C138" s="22"/>
      <c r="E138" s="26">
        <v>7.8875000000000011</v>
      </c>
      <c r="F138" s="26">
        <v>9.9952013826601736</v>
      </c>
      <c r="G138" s="26">
        <v>10.876648383831272</v>
      </c>
      <c r="H138" s="26">
        <v>10.739923729230259</v>
      </c>
      <c r="I138" s="26">
        <v>15.117342847073576</v>
      </c>
      <c r="J138" s="26">
        <v>18.2936642577226</v>
      </c>
      <c r="K138" s="26">
        <v>20.234579708198172</v>
      </c>
      <c r="L138" s="22"/>
      <c r="M138" s="25"/>
      <c r="N138" s="4">
        <v>1050</v>
      </c>
      <c r="O138" s="5">
        <v>0.02</v>
      </c>
      <c r="P138" s="34"/>
      <c r="Q138" s="34"/>
      <c r="R138" s="22"/>
      <c r="S138" s="22"/>
      <c r="T138" s="31">
        <v>5.7426142692565918</v>
      </c>
      <c r="U138" s="9">
        <v>0.22125999999999998</v>
      </c>
      <c r="V138" s="9">
        <v>0.21196942419623827</v>
      </c>
      <c r="W138" s="9">
        <v>0.26933064669423729</v>
      </c>
      <c r="X138" s="9">
        <v>0</v>
      </c>
      <c r="Y138" s="14">
        <v>0</v>
      </c>
      <c r="Z138" s="9">
        <f t="shared" si="2"/>
        <v>0.26933064669423729</v>
      </c>
      <c r="AA138" s="35"/>
      <c r="AC138" s="3">
        <v>90.990544705664604</v>
      </c>
      <c r="AD138" s="26">
        <v>93.907902640584439</v>
      </c>
      <c r="AE138" s="3">
        <v>90.990544705664604</v>
      </c>
      <c r="AF138" s="26">
        <v>93.907902640584425</v>
      </c>
      <c r="AG138" s="69"/>
      <c r="AH138" s="69"/>
    </row>
    <row r="139" spans="1:34" x14ac:dyDescent="0.25">
      <c r="A139" s="33">
        <v>264</v>
      </c>
      <c r="B139" s="24"/>
      <c r="C139" s="22"/>
      <c r="E139" s="22"/>
      <c r="F139" s="22"/>
      <c r="G139" s="22"/>
      <c r="H139" s="22"/>
      <c r="I139" s="22"/>
      <c r="J139" s="22"/>
      <c r="K139" s="22"/>
      <c r="L139" s="22"/>
      <c r="M139" s="25"/>
      <c r="N139" s="4">
        <v>1050</v>
      </c>
      <c r="O139" s="5">
        <v>0.02</v>
      </c>
      <c r="P139" s="34"/>
      <c r="Q139" s="34"/>
      <c r="R139" s="22"/>
      <c r="S139" s="22"/>
      <c r="T139" s="31">
        <v>4.4856715202331543</v>
      </c>
      <c r="U139" s="9">
        <v>0.22125999999999998</v>
      </c>
      <c r="V139" s="9">
        <v>0.20600144094416983</v>
      </c>
      <c r="W139" s="9">
        <v>0.20445636433338654</v>
      </c>
      <c r="X139" s="9">
        <v>0</v>
      </c>
      <c r="Y139" s="14">
        <v>0</v>
      </c>
      <c r="Z139" s="9">
        <f t="shared" si="2"/>
        <v>0.20445636433338654</v>
      </c>
      <c r="AA139" s="35"/>
      <c r="AC139" s="3">
        <v>91.195001069997986</v>
      </c>
      <c r="AD139" s="36" t="s">
        <v>120</v>
      </c>
      <c r="AE139" s="3">
        <v>91.195001069997986</v>
      </c>
      <c r="AF139" s="36" t="s">
        <v>120</v>
      </c>
      <c r="AG139" s="69"/>
      <c r="AH139" s="69"/>
    </row>
    <row r="140" spans="1:34" x14ac:dyDescent="0.25">
      <c r="A140" s="33">
        <v>265</v>
      </c>
      <c r="B140" s="24"/>
      <c r="C140" s="22"/>
      <c r="E140" s="22"/>
      <c r="F140" s="22"/>
      <c r="G140" s="22"/>
      <c r="H140" s="22"/>
      <c r="I140" s="22"/>
      <c r="J140" s="22"/>
      <c r="K140" s="22"/>
      <c r="L140" s="22"/>
      <c r="M140" s="25"/>
      <c r="N140" s="4">
        <v>1050</v>
      </c>
      <c r="O140" s="5">
        <v>0.01</v>
      </c>
      <c r="P140" s="34"/>
      <c r="Q140" s="34"/>
      <c r="R140" s="22"/>
      <c r="S140" s="22"/>
      <c r="T140" s="31">
        <v>2.4171230792999268</v>
      </c>
      <c r="U140" s="9">
        <v>0.20813000000000001</v>
      </c>
      <c r="V140" s="9">
        <v>0.2014709793234927</v>
      </c>
      <c r="W140" s="9">
        <v>0.10135517943786146</v>
      </c>
      <c r="X140" s="9">
        <v>0</v>
      </c>
      <c r="Y140" s="14">
        <v>0</v>
      </c>
      <c r="Z140" s="9">
        <f t="shared" si="2"/>
        <v>0.10135517943786146</v>
      </c>
      <c r="AA140" s="35"/>
      <c r="AC140" s="3">
        <v>91.296356249435846</v>
      </c>
      <c r="AD140" s="36" t="s">
        <v>120</v>
      </c>
      <c r="AE140" s="3">
        <v>91.296356249435846</v>
      </c>
      <c r="AF140" s="36" t="s">
        <v>120</v>
      </c>
      <c r="AG140" s="69"/>
      <c r="AH140" s="69"/>
    </row>
    <row r="141" spans="1:34" x14ac:dyDescent="0.25">
      <c r="A141" s="33">
        <v>266</v>
      </c>
      <c r="B141" s="39"/>
      <c r="C141" s="22"/>
      <c r="E141" s="22"/>
      <c r="F141" s="22"/>
      <c r="G141" s="22"/>
      <c r="H141" s="22"/>
      <c r="I141" s="22"/>
      <c r="J141" s="22"/>
      <c r="K141" s="22"/>
      <c r="L141" s="22"/>
      <c r="M141" s="25"/>
      <c r="N141" s="4">
        <v>1050</v>
      </c>
      <c r="O141" s="5">
        <v>0.01</v>
      </c>
      <c r="P141" s="34"/>
      <c r="Q141" s="34"/>
      <c r="R141" s="22"/>
      <c r="S141" s="22"/>
      <c r="T141" s="31">
        <v>6.3924560546875</v>
      </c>
      <c r="U141" s="9">
        <v>0.20813000000000001</v>
      </c>
      <c r="V141" s="9">
        <v>0.19922509300932872</v>
      </c>
      <c r="W141" s="9">
        <v>0.26506139152182495</v>
      </c>
      <c r="X141" s="9">
        <v>0</v>
      </c>
      <c r="Y141" s="14">
        <v>0</v>
      </c>
      <c r="Z141" s="9">
        <f t="shared" si="2"/>
        <v>0.26506139152182495</v>
      </c>
      <c r="AA141" s="35"/>
      <c r="AC141" s="3">
        <v>91.561417640957671</v>
      </c>
      <c r="AD141" s="36" t="s">
        <v>120</v>
      </c>
      <c r="AE141" s="3">
        <v>91.561417640957671</v>
      </c>
      <c r="AF141" s="36" t="s">
        <v>120</v>
      </c>
      <c r="AG141" s="69"/>
      <c r="AH141" s="69"/>
    </row>
    <row r="142" spans="1:34" x14ac:dyDescent="0.25">
      <c r="A142" s="33">
        <v>267</v>
      </c>
      <c r="B142" s="39"/>
      <c r="C142" s="22"/>
      <c r="E142" s="22"/>
      <c r="F142" s="22"/>
      <c r="G142" s="22"/>
      <c r="H142" s="22"/>
      <c r="I142" s="22"/>
      <c r="J142" s="22"/>
      <c r="K142" s="22"/>
      <c r="L142" s="22"/>
      <c r="M142" s="25"/>
      <c r="N142" s="4">
        <v>1050</v>
      </c>
      <c r="O142" s="5">
        <v>0</v>
      </c>
      <c r="P142" s="34"/>
      <c r="Q142" s="34"/>
      <c r="R142" s="22"/>
      <c r="S142" s="22"/>
      <c r="T142" s="31">
        <v>4.3122687339782715</v>
      </c>
      <c r="U142" s="9">
        <v>0.19500000000000001</v>
      </c>
      <c r="V142" s="9">
        <v>0.19335171036688462</v>
      </c>
      <c r="W142" s="9">
        <v>0.16258798437888611</v>
      </c>
      <c r="X142" s="9">
        <v>0</v>
      </c>
      <c r="Y142" s="14">
        <v>0</v>
      </c>
      <c r="Z142" s="9">
        <f t="shared" si="2"/>
        <v>0.16258798437888611</v>
      </c>
      <c r="AA142" s="35"/>
      <c r="AC142" s="3">
        <v>91.724005625336559</v>
      </c>
      <c r="AD142" s="36" t="s">
        <v>120</v>
      </c>
      <c r="AE142" s="3">
        <v>91.724005625336559</v>
      </c>
      <c r="AF142" s="36" t="s">
        <v>120</v>
      </c>
      <c r="AG142" s="69"/>
      <c r="AH142" s="69"/>
    </row>
    <row r="143" spans="1:34" x14ac:dyDescent="0.25">
      <c r="A143" s="33">
        <v>268</v>
      </c>
      <c r="B143" s="24"/>
      <c r="C143" s="22"/>
      <c r="E143" s="22"/>
      <c r="F143" s="22"/>
      <c r="G143" s="22"/>
      <c r="H143" s="22"/>
      <c r="I143" s="22"/>
      <c r="J143" s="22"/>
      <c r="K143" s="22"/>
      <c r="L143" s="22"/>
      <c r="M143" s="25"/>
      <c r="N143" s="4">
        <v>1050</v>
      </c>
      <c r="O143" s="5">
        <v>0</v>
      </c>
      <c r="P143" s="34"/>
      <c r="Q143" s="34"/>
      <c r="R143" s="22"/>
      <c r="S143" s="22"/>
      <c r="T143" s="31">
        <v>4.062525749206543</v>
      </c>
      <c r="U143" s="9">
        <v>0.19500000000000001</v>
      </c>
      <c r="V143" s="9">
        <v>0.18974899237073203</v>
      </c>
      <c r="W143" s="9">
        <v>0.15031773264145848</v>
      </c>
      <c r="X143" s="9">
        <v>0</v>
      </c>
      <c r="Y143" s="14">
        <v>0</v>
      </c>
      <c r="Z143" s="9">
        <f t="shared" si="2"/>
        <v>0.15031773264145848</v>
      </c>
      <c r="AA143" s="35"/>
      <c r="AC143" s="3">
        <v>91.874323357978014</v>
      </c>
      <c r="AD143" s="36" t="s">
        <v>120</v>
      </c>
      <c r="AE143" s="3">
        <v>91.874323357978014</v>
      </c>
      <c r="AF143" s="36" t="s">
        <v>120</v>
      </c>
      <c r="AG143" s="69"/>
      <c r="AH143" s="69"/>
    </row>
    <row r="144" spans="1:34" x14ac:dyDescent="0.25">
      <c r="A144" s="33">
        <v>269</v>
      </c>
      <c r="B144" s="39"/>
      <c r="C144" s="22"/>
      <c r="E144" s="22"/>
      <c r="F144" s="22"/>
      <c r="G144" s="22"/>
      <c r="H144" s="22"/>
      <c r="I144" s="22"/>
      <c r="J144" s="22"/>
      <c r="K144" s="22"/>
      <c r="L144" s="22"/>
      <c r="M144" s="25"/>
      <c r="N144" s="4">
        <v>1050</v>
      </c>
      <c r="O144" s="5">
        <v>0</v>
      </c>
      <c r="P144" s="34"/>
      <c r="Q144" s="34"/>
      <c r="R144" s="22"/>
      <c r="S144" s="22"/>
      <c r="T144" s="31">
        <v>4.364861011505127</v>
      </c>
      <c r="U144" s="9">
        <v>0.19500000000000001</v>
      </c>
      <c r="V144" s="9">
        <v>0.18641816566421346</v>
      </c>
      <c r="W144" s="9">
        <v>0.15866942971308567</v>
      </c>
      <c r="X144" s="9">
        <v>0</v>
      </c>
      <c r="Y144" s="14">
        <v>0</v>
      </c>
      <c r="Z144" s="9">
        <f t="shared" si="2"/>
        <v>0.15866942971308567</v>
      </c>
      <c r="AA144" s="35"/>
      <c r="AC144" s="3">
        <v>92.0329927876911</v>
      </c>
      <c r="AD144" s="36" t="s">
        <v>120</v>
      </c>
      <c r="AE144" s="3">
        <v>92.0329927876911</v>
      </c>
      <c r="AF144" s="36" t="s">
        <v>120</v>
      </c>
      <c r="AG144" s="69"/>
      <c r="AH144" s="69"/>
    </row>
    <row r="145" spans="1:34" x14ac:dyDescent="0.25">
      <c r="A145" s="33">
        <v>270</v>
      </c>
      <c r="B145" s="39"/>
      <c r="C145" s="22"/>
      <c r="E145" s="22"/>
      <c r="F145" s="22"/>
      <c r="G145" s="22"/>
      <c r="H145" s="22"/>
      <c r="I145" s="22"/>
      <c r="J145" s="22"/>
      <c r="K145" s="22"/>
      <c r="L145" s="22"/>
      <c r="M145" s="25"/>
      <c r="N145" s="4">
        <v>1050</v>
      </c>
      <c r="O145" s="5">
        <v>0</v>
      </c>
      <c r="P145" s="34"/>
      <c r="Q145" s="34"/>
      <c r="R145" s="22"/>
      <c r="S145" s="22"/>
      <c r="T145" s="31">
        <v>6.462653636932373</v>
      </c>
      <c r="U145" s="9">
        <v>0.19500000000000001</v>
      </c>
      <c r="V145" s="9">
        <v>0.18290227725431427</v>
      </c>
      <c r="W145" s="9">
        <v>0.23049664312365742</v>
      </c>
      <c r="X145" s="9">
        <v>0</v>
      </c>
      <c r="Y145" s="14">
        <v>0</v>
      </c>
      <c r="Z145" s="9">
        <f t="shared" si="2"/>
        <v>0.23049664312365742</v>
      </c>
      <c r="AA145" s="35"/>
      <c r="AC145" s="3">
        <v>92.263489430814758</v>
      </c>
      <c r="AD145" s="36" t="s">
        <v>120</v>
      </c>
      <c r="AE145" s="3">
        <v>92.263489430814758</v>
      </c>
      <c r="AF145" s="36" t="s">
        <v>120</v>
      </c>
      <c r="AG145" s="69"/>
      <c r="AH145" s="69"/>
    </row>
    <row r="146" spans="1:34" x14ac:dyDescent="0.25">
      <c r="A146" s="33">
        <v>271</v>
      </c>
      <c r="B146" s="39"/>
      <c r="C146" s="22"/>
      <c r="E146" s="22"/>
      <c r="F146" s="22"/>
      <c r="G146" s="22"/>
      <c r="H146" s="22"/>
      <c r="I146" s="22"/>
      <c r="J146" s="22"/>
      <c r="K146" s="22"/>
      <c r="L146" s="22"/>
      <c r="M146" s="25"/>
      <c r="N146" s="4">
        <v>1050</v>
      </c>
      <c r="O146" s="5">
        <v>0</v>
      </c>
      <c r="P146" s="34"/>
      <c r="Q146" s="34"/>
      <c r="R146" s="22"/>
      <c r="S146" s="22"/>
      <c r="T146" s="31">
        <v>4.3729400634765625</v>
      </c>
      <c r="U146" s="9">
        <v>0.19500000000000001</v>
      </c>
      <c r="V146" s="9">
        <v>0.17779480017101884</v>
      </c>
      <c r="W146" s="9">
        <v>0.15160977092540331</v>
      </c>
      <c r="X146" s="9">
        <v>0</v>
      </c>
      <c r="Y146" s="14">
        <v>0</v>
      </c>
      <c r="Z146" s="9">
        <f t="shared" si="2"/>
        <v>0.15160977092540331</v>
      </c>
      <c r="AA146" s="35"/>
      <c r="AC146" s="3">
        <v>92.415099201740162</v>
      </c>
      <c r="AD146" s="36" t="s">
        <v>120</v>
      </c>
      <c r="AE146" s="3">
        <v>92.415099201740162</v>
      </c>
      <c r="AF146" s="36" t="s">
        <v>120</v>
      </c>
      <c r="AG146" s="69"/>
      <c r="AH146" s="69"/>
    </row>
    <row r="147" spans="1:34" x14ac:dyDescent="0.25">
      <c r="A147" s="33">
        <v>272</v>
      </c>
      <c r="B147" s="39"/>
      <c r="C147" s="22"/>
      <c r="E147" s="22"/>
      <c r="F147" s="22"/>
      <c r="G147" s="22"/>
      <c r="H147" s="22"/>
      <c r="I147" s="22"/>
      <c r="J147" s="22"/>
      <c r="K147" s="22"/>
      <c r="L147" s="22"/>
      <c r="M147" s="25"/>
      <c r="N147" s="4">
        <v>1050</v>
      </c>
      <c r="O147" s="5">
        <v>0</v>
      </c>
      <c r="P147" s="34"/>
      <c r="Q147" s="34"/>
      <c r="R147" s="22"/>
      <c r="S147" s="22"/>
      <c r="T147" s="31">
        <v>7.5557718276977539</v>
      </c>
      <c r="U147" s="9">
        <v>0.19500000000000001</v>
      </c>
      <c r="V147" s="9">
        <v>0.1744353437376783</v>
      </c>
      <c r="W147" s="9">
        <v>0.25700876291374508</v>
      </c>
      <c r="X147" s="9">
        <v>0</v>
      </c>
      <c r="Y147" s="14">
        <v>0</v>
      </c>
      <c r="Z147" s="9">
        <f t="shared" si="2"/>
        <v>0.25700876291374508</v>
      </c>
      <c r="AA147" s="35"/>
      <c r="AC147" s="3">
        <v>92.672107964653904</v>
      </c>
      <c r="AD147" s="36" t="s">
        <v>120</v>
      </c>
      <c r="AE147" s="3">
        <v>92.672107964653904</v>
      </c>
      <c r="AF147" s="36" t="s">
        <v>120</v>
      </c>
      <c r="AG147" s="69"/>
      <c r="AH147" s="69"/>
    </row>
    <row r="148" spans="1:34" x14ac:dyDescent="0.25">
      <c r="A148" s="33">
        <v>273</v>
      </c>
      <c r="B148" s="39"/>
      <c r="C148" s="22"/>
      <c r="E148" s="22"/>
      <c r="F148" s="22"/>
      <c r="G148" s="22"/>
      <c r="H148" s="22"/>
      <c r="I148" s="22"/>
      <c r="J148" s="22"/>
      <c r="K148" s="22"/>
      <c r="L148" s="22"/>
      <c r="M148" s="25"/>
      <c r="N148" s="4">
        <v>1050</v>
      </c>
      <c r="O148" s="5">
        <v>0</v>
      </c>
      <c r="P148" s="34"/>
      <c r="Q148" s="34"/>
      <c r="R148" s="22"/>
      <c r="S148" s="22"/>
      <c r="T148" s="31">
        <v>4.8454194068908691</v>
      </c>
      <c r="U148" s="9">
        <v>0.19500000000000001</v>
      </c>
      <c r="V148" s="9">
        <v>0.16874039586772679</v>
      </c>
      <c r="W148" s="9">
        <v>0.1594355078284666</v>
      </c>
      <c r="X148" s="9">
        <v>0</v>
      </c>
      <c r="Y148" s="14">
        <v>0</v>
      </c>
      <c r="Z148" s="9">
        <f t="shared" si="2"/>
        <v>0.1594355078284666</v>
      </c>
      <c r="AA148" s="35"/>
      <c r="AC148" s="3">
        <v>92.831543472482366</v>
      </c>
      <c r="AD148" s="36" t="s">
        <v>120</v>
      </c>
      <c r="AE148" s="3">
        <v>92.831543472482366</v>
      </c>
      <c r="AF148" s="36" t="s">
        <v>120</v>
      </c>
      <c r="AG148" s="69"/>
      <c r="AH148" s="69"/>
    </row>
    <row r="149" spans="1:34" x14ac:dyDescent="0.25">
      <c r="A149" s="33">
        <v>274</v>
      </c>
      <c r="B149" s="39"/>
      <c r="C149" s="22"/>
      <c r="E149" s="22"/>
      <c r="F149" s="22"/>
      <c r="G149" s="22"/>
      <c r="H149" s="22"/>
      <c r="I149" s="22"/>
      <c r="J149" s="22"/>
      <c r="K149" s="22"/>
      <c r="L149" s="22"/>
      <c r="M149" s="25"/>
      <c r="N149" s="4">
        <v>1050</v>
      </c>
      <c r="O149" s="5">
        <v>0</v>
      </c>
      <c r="P149" s="34"/>
      <c r="Q149" s="34"/>
      <c r="R149" s="22"/>
      <c r="S149" s="22"/>
      <c r="T149" s="31">
        <v>5.1225218772888184</v>
      </c>
      <c r="U149" s="9">
        <v>0.19500000000000001</v>
      </c>
      <c r="V149" s="9">
        <v>0.16520753225868687</v>
      </c>
      <c r="W149" s="9">
        <v>0.16502444366616426</v>
      </c>
      <c r="X149" s="9">
        <v>0</v>
      </c>
      <c r="Y149" s="14">
        <v>0</v>
      </c>
      <c r="Z149" s="9">
        <f t="shared" si="2"/>
        <v>0.16502444366616426</v>
      </c>
      <c r="AA149" s="35"/>
      <c r="AC149" s="3">
        <v>92.996567916148535</v>
      </c>
      <c r="AD149" s="36" t="s">
        <v>120</v>
      </c>
      <c r="AE149" s="3">
        <v>92.996567916148535</v>
      </c>
      <c r="AF149" s="36" t="s">
        <v>120</v>
      </c>
      <c r="AG149" s="69"/>
      <c r="AH149" s="69"/>
    </row>
    <row r="150" spans="1:34" x14ac:dyDescent="0.25">
      <c r="A150" s="33">
        <v>275</v>
      </c>
      <c r="B150" s="39"/>
      <c r="C150" s="22"/>
      <c r="E150" s="22"/>
      <c r="F150" s="22"/>
      <c r="G150" s="22"/>
      <c r="H150" s="22"/>
      <c r="I150" s="22"/>
      <c r="J150" s="22"/>
      <c r="K150" s="22"/>
      <c r="L150" s="22"/>
      <c r="M150" s="25"/>
      <c r="N150" s="4">
        <v>1050</v>
      </c>
      <c r="O150" s="5">
        <v>0</v>
      </c>
      <c r="P150" s="34"/>
      <c r="Q150" s="34"/>
      <c r="R150" s="22"/>
      <c r="S150" s="22"/>
      <c r="T150" s="31">
        <v>3.4770030975341797</v>
      </c>
      <c r="U150" s="9">
        <v>0.19500000000000001</v>
      </c>
      <c r="V150" s="9">
        <v>0.16155082579742894</v>
      </c>
      <c r="W150" s="9">
        <v>0.10953398073283871</v>
      </c>
      <c r="X150" s="9">
        <v>0</v>
      </c>
      <c r="Y150" s="14">
        <v>0</v>
      </c>
      <c r="Z150" s="9">
        <f t="shared" si="2"/>
        <v>0.10953398073283871</v>
      </c>
      <c r="AA150" s="35"/>
      <c r="AC150" s="3">
        <v>93.10610189688137</v>
      </c>
      <c r="AD150" s="36" t="s">
        <v>120</v>
      </c>
      <c r="AE150" s="3">
        <v>93.10610189688137</v>
      </c>
      <c r="AF150" s="36" t="s">
        <v>120</v>
      </c>
      <c r="AG150" s="69"/>
      <c r="AH150" s="69"/>
    </row>
    <row r="151" spans="1:34" x14ac:dyDescent="0.25">
      <c r="A151" s="33">
        <v>276</v>
      </c>
      <c r="B151" s="39"/>
      <c r="C151" s="22"/>
      <c r="E151" s="22"/>
      <c r="F151" s="22"/>
      <c r="G151" s="22"/>
      <c r="H151" s="22"/>
      <c r="I151" s="22"/>
      <c r="J151" s="22"/>
      <c r="K151" s="22"/>
      <c r="L151" s="22"/>
      <c r="M151" s="25"/>
      <c r="N151" s="4">
        <v>1050</v>
      </c>
      <c r="O151" s="5">
        <v>0</v>
      </c>
      <c r="P151" s="34"/>
      <c r="Q151" s="34"/>
      <c r="R151" s="22"/>
      <c r="S151" s="22"/>
      <c r="T151" s="31">
        <v>3.8426661491394043</v>
      </c>
      <c r="U151" s="9">
        <v>0.19500000000000001</v>
      </c>
      <c r="V151" s="9">
        <v>0.1591237089038656</v>
      </c>
      <c r="W151" s="9">
        <v>0.11923456149742738</v>
      </c>
      <c r="X151" s="9">
        <v>0</v>
      </c>
      <c r="Y151" s="14">
        <v>0</v>
      </c>
      <c r="Z151" s="9">
        <f t="shared" si="2"/>
        <v>0.11923456149742738</v>
      </c>
      <c r="AA151" s="35"/>
      <c r="AC151" s="3">
        <v>93.225336458378791</v>
      </c>
      <c r="AD151" s="36" t="s">
        <v>120</v>
      </c>
      <c r="AE151" s="3">
        <v>93.225336458378791</v>
      </c>
      <c r="AF151" s="36" t="s">
        <v>120</v>
      </c>
      <c r="AG151" s="69"/>
      <c r="AH151" s="69"/>
    </row>
    <row r="152" spans="1:34" x14ac:dyDescent="0.25">
      <c r="A152" s="33">
        <v>277</v>
      </c>
      <c r="B152" s="24"/>
      <c r="C152" s="22"/>
      <c r="E152" s="22"/>
      <c r="F152" s="22"/>
      <c r="G152" s="22"/>
      <c r="H152" s="22"/>
      <c r="I152" s="22"/>
      <c r="J152" s="22"/>
      <c r="K152" s="22"/>
      <c r="L152" s="22"/>
      <c r="M152" s="25"/>
      <c r="N152" s="4">
        <v>1050</v>
      </c>
      <c r="O152" s="5">
        <v>0</v>
      </c>
      <c r="P152" s="34"/>
      <c r="Q152" s="34"/>
      <c r="R152" s="22"/>
      <c r="S152" s="22"/>
      <c r="T152" s="31">
        <v>3.6181302070617676</v>
      </c>
      <c r="U152" s="9">
        <v>0.19500000000000001</v>
      </c>
      <c r="V152" s="9">
        <v>0.15648164096685815</v>
      </c>
      <c r="W152" s="9">
        <v>0.11040333564639282</v>
      </c>
      <c r="X152" s="9">
        <v>0</v>
      </c>
      <c r="Y152" s="14">
        <v>0</v>
      </c>
      <c r="Z152" s="9">
        <f t="shared" si="2"/>
        <v>0.11040333564639282</v>
      </c>
      <c r="AA152" s="35"/>
      <c r="AC152" s="3">
        <v>93.335739794025187</v>
      </c>
      <c r="AD152" s="36" t="s">
        <v>120</v>
      </c>
      <c r="AE152" s="3">
        <v>93.335739794025187</v>
      </c>
      <c r="AF152" s="36" t="s">
        <v>120</v>
      </c>
      <c r="AG152" s="69"/>
      <c r="AH152" s="69"/>
    </row>
    <row r="153" spans="1:34" x14ac:dyDescent="0.25">
      <c r="A153" s="33">
        <v>278</v>
      </c>
      <c r="B153" s="24"/>
      <c r="C153" s="22"/>
      <c r="E153" s="22"/>
      <c r="F153" s="22"/>
      <c r="G153" s="22"/>
      <c r="H153" s="22"/>
      <c r="I153" s="22"/>
      <c r="J153" s="22"/>
      <c r="K153" s="22"/>
      <c r="L153" s="22"/>
      <c r="M153" s="25"/>
      <c r="N153" s="4">
        <v>1050</v>
      </c>
      <c r="O153" s="5">
        <v>0</v>
      </c>
      <c r="P153" s="34"/>
      <c r="Q153" s="34"/>
      <c r="R153" s="22"/>
      <c r="S153" s="22"/>
      <c r="T153" s="31">
        <v>4.6913022994995117</v>
      </c>
      <c r="U153" s="9">
        <v>0.19500000000000001</v>
      </c>
      <c r="V153" s="9">
        <v>0.15403526040750734</v>
      </c>
      <c r="W153" s="9">
        <v>0.14091206441398033</v>
      </c>
      <c r="X153" s="9">
        <v>0</v>
      </c>
      <c r="Y153" s="14">
        <v>0</v>
      </c>
      <c r="Z153" s="9">
        <f t="shared" si="2"/>
        <v>0.14091206441398033</v>
      </c>
      <c r="AA153" s="35"/>
      <c r="AC153" s="3">
        <v>93.476651858439169</v>
      </c>
      <c r="AD153" s="36" t="s">
        <v>120</v>
      </c>
      <c r="AE153" s="3">
        <v>93.476651858439169</v>
      </c>
      <c r="AF153" s="36" t="s">
        <v>120</v>
      </c>
      <c r="AG153" s="69"/>
      <c r="AH153" s="69"/>
    </row>
    <row r="154" spans="1:34" x14ac:dyDescent="0.25">
      <c r="A154" s="33">
        <v>279</v>
      </c>
      <c r="B154" s="39"/>
      <c r="C154" s="22"/>
      <c r="E154" s="22"/>
      <c r="F154" s="22"/>
      <c r="G154" s="22"/>
      <c r="H154" s="22"/>
      <c r="I154" s="22"/>
      <c r="J154" s="22"/>
      <c r="K154" s="22"/>
      <c r="L154" s="22"/>
      <c r="M154" s="25"/>
      <c r="N154" s="4">
        <v>1050</v>
      </c>
      <c r="O154" s="5">
        <v>0</v>
      </c>
      <c r="P154" s="34"/>
      <c r="Q154" s="34"/>
      <c r="R154" s="22"/>
      <c r="S154" s="22"/>
      <c r="T154" s="31">
        <v>2.6201634407043457</v>
      </c>
      <c r="U154" s="9">
        <v>0.19500000000000001</v>
      </c>
      <c r="V154" s="9">
        <v>0.15091284990295112</v>
      </c>
      <c r="W154" s="9">
        <v>7.7106184749401896E-2</v>
      </c>
      <c r="X154" s="9">
        <v>0</v>
      </c>
      <c r="Y154" s="14">
        <v>0</v>
      </c>
      <c r="Z154" s="9">
        <f t="shared" si="2"/>
        <v>7.7106184749401896E-2</v>
      </c>
      <c r="AA154" s="35"/>
      <c r="AC154" s="3">
        <v>93.553758043188566</v>
      </c>
      <c r="AD154" s="36" t="s">
        <v>120</v>
      </c>
      <c r="AE154" s="3">
        <v>93.553758043188566</v>
      </c>
      <c r="AF154" s="36" t="s">
        <v>120</v>
      </c>
      <c r="AG154" s="69"/>
      <c r="AH154" s="69"/>
    </row>
    <row r="155" spans="1:34" x14ac:dyDescent="0.25">
      <c r="A155" s="33">
        <v>280</v>
      </c>
      <c r="B155" s="39"/>
      <c r="C155" s="22"/>
      <c r="E155" s="22"/>
      <c r="F155" s="22"/>
      <c r="G155" s="22"/>
      <c r="H155" s="22"/>
      <c r="I155" s="22"/>
      <c r="J155" s="22"/>
      <c r="K155" s="22"/>
      <c r="L155" s="22"/>
      <c r="M155" s="25"/>
      <c r="N155" s="4">
        <v>1050</v>
      </c>
      <c r="O155" s="5">
        <v>0</v>
      </c>
      <c r="P155" s="34"/>
      <c r="Q155" s="34"/>
      <c r="R155" s="22"/>
      <c r="S155" s="22"/>
      <c r="T155" s="31">
        <v>4.3121051788330078</v>
      </c>
      <c r="U155" s="9">
        <v>0.19500000000000001</v>
      </c>
      <c r="V155" s="9">
        <v>0.14920428674883779</v>
      </c>
      <c r="W155" s="9">
        <v>0.12545999263078098</v>
      </c>
      <c r="X155" s="9">
        <v>0</v>
      </c>
      <c r="Y155" s="14">
        <v>0</v>
      </c>
      <c r="Z155" s="9">
        <f t="shared" si="2"/>
        <v>0.12545999263078098</v>
      </c>
      <c r="AA155" s="35"/>
      <c r="AC155" s="3">
        <v>93.679218035819346</v>
      </c>
      <c r="AD155" s="36" t="s">
        <v>120</v>
      </c>
      <c r="AE155" s="3">
        <v>93.679218035819346</v>
      </c>
      <c r="AF155" s="36" t="s">
        <v>120</v>
      </c>
      <c r="AG155" s="69"/>
      <c r="AH155" s="69"/>
    </row>
    <row r="156" spans="1:34" x14ac:dyDescent="0.25">
      <c r="A156" s="33">
        <v>281</v>
      </c>
      <c r="B156" s="39"/>
      <c r="C156" s="22"/>
      <c r="E156" s="22"/>
      <c r="F156" s="22"/>
      <c r="G156" s="22"/>
      <c r="H156" s="22"/>
      <c r="I156" s="22"/>
      <c r="J156" s="22"/>
      <c r="K156" s="22"/>
      <c r="L156" s="22"/>
      <c r="M156" s="25"/>
      <c r="N156" s="4">
        <v>1050</v>
      </c>
      <c r="O156" s="5">
        <v>0</v>
      </c>
      <c r="P156" s="34"/>
      <c r="Q156" s="34"/>
      <c r="R156" s="22"/>
      <c r="S156" s="22"/>
      <c r="T156" s="31">
        <v>3.9799096584320068</v>
      </c>
      <c r="U156" s="9">
        <v>0.19500000000000001</v>
      </c>
      <c r="V156" s="9">
        <v>0.14642427213106154</v>
      </c>
      <c r="W156" s="9">
        <v>0.11363729810224123</v>
      </c>
      <c r="X156" s="9">
        <v>0</v>
      </c>
      <c r="Y156" s="14">
        <v>0</v>
      </c>
      <c r="Z156" s="9">
        <f t="shared" si="2"/>
        <v>0.11363729810224123</v>
      </c>
      <c r="AA156" s="35"/>
      <c r="AC156" s="3">
        <v>93.792855333921594</v>
      </c>
      <c r="AD156" s="36" t="s">
        <v>120</v>
      </c>
      <c r="AE156" s="3">
        <v>93.792855333921594</v>
      </c>
      <c r="AF156" s="36" t="s">
        <v>120</v>
      </c>
      <c r="AG156" s="69"/>
      <c r="AH156" s="69"/>
    </row>
    <row r="157" spans="1:34" x14ac:dyDescent="0.25">
      <c r="A157" s="33">
        <v>282</v>
      </c>
      <c r="B157" s="39"/>
      <c r="C157" s="22"/>
      <c r="E157" s="22"/>
      <c r="F157" s="22"/>
      <c r="G157" s="22"/>
      <c r="H157" s="22"/>
      <c r="I157" s="22"/>
      <c r="J157" s="22"/>
      <c r="K157" s="22"/>
      <c r="L157" s="22"/>
      <c r="M157" s="25"/>
      <c r="N157" s="4">
        <v>1050</v>
      </c>
      <c r="O157" s="5">
        <v>0</v>
      </c>
      <c r="P157" s="34"/>
      <c r="Q157" s="34"/>
      <c r="R157" s="22"/>
      <c r="S157" s="22"/>
      <c r="T157" s="31">
        <v>5.197911262512207</v>
      </c>
      <c r="U157" s="9">
        <v>0.19500000000000001</v>
      </c>
      <c r="V157" s="9">
        <v>0.14390623157307622</v>
      </c>
      <c r="W157" s="9">
        <v>0.14586230525867963</v>
      </c>
      <c r="X157" s="9">
        <v>0</v>
      </c>
      <c r="Y157" s="14">
        <v>0</v>
      </c>
      <c r="Z157" s="9">
        <f t="shared" si="2"/>
        <v>0.14586230525867963</v>
      </c>
      <c r="AA157" s="35"/>
      <c r="AC157" s="3">
        <v>93.938717639180268</v>
      </c>
      <c r="AD157" s="36" t="s">
        <v>120</v>
      </c>
      <c r="AE157" s="3">
        <v>93.938717639180268</v>
      </c>
      <c r="AF157" s="36" t="s">
        <v>120</v>
      </c>
      <c r="AG157" s="69"/>
      <c r="AH157" s="69"/>
    </row>
    <row r="158" spans="1:34" x14ac:dyDescent="0.25">
      <c r="A158" s="33">
        <v>283</v>
      </c>
      <c r="B158" s="39"/>
      <c r="C158" s="22"/>
      <c r="E158" s="22"/>
      <c r="F158" s="22"/>
      <c r="G158" s="22"/>
      <c r="H158" s="22"/>
      <c r="I158" s="22"/>
      <c r="J158" s="22"/>
      <c r="K158" s="22"/>
      <c r="L158" s="22"/>
      <c r="M158" s="25"/>
      <c r="N158" s="4">
        <v>1050</v>
      </c>
      <c r="O158" s="5">
        <v>0</v>
      </c>
      <c r="P158" s="34"/>
      <c r="Q158" s="34"/>
      <c r="R158" s="22"/>
      <c r="S158" s="22"/>
      <c r="T158" s="31">
        <v>3.4055235385894775</v>
      </c>
      <c r="U158" s="9">
        <v>0.19500000000000001</v>
      </c>
      <c r="V158" s="9">
        <v>0.14067413078701121</v>
      </c>
      <c r="W158" s="9">
        <v>9.3418467414827372E-2</v>
      </c>
      <c r="X158" s="9">
        <v>0</v>
      </c>
      <c r="Y158" s="14">
        <v>0</v>
      </c>
      <c r="Z158" s="9">
        <f t="shared" si="2"/>
        <v>9.3418467414827372E-2</v>
      </c>
      <c r="AA158" s="35"/>
      <c r="AC158" s="3">
        <v>94.03213610659509</v>
      </c>
      <c r="AD158" s="36" t="s">
        <v>120</v>
      </c>
      <c r="AE158" s="3">
        <v>94.03213610659509</v>
      </c>
      <c r="AF158" s="36" t="s">
        <v>120</v>
      </c>
      <c r="AG158" s="69"/>
      <c r="AH158" s="69"/>
    </row>
    <row r="159" spans="1:34" x14ac:dyDescent="0.25">
      <c r="A159" s="33">
        <v>284</v>
      </c>
      <c r="B159" s="24"/>
      <c r="C159" s="22"/>
      <c r="E159" s="22"/>
      <c r="F159" s="22"/>
      <c r="G159" s="22"/>
      <c r="H159" s="22"/>
      <c r="I159" s="22"/>
      <c r="J159" s="22"/>
      <c r="K159" s="22"/>
      <c r="L159" s="22"/>
      <c r="M159" s="25"/>
      <c r="N159" s="4">
        <v>1050</v>
      </c>
      <c r="O159" s="5">
        <v>0</v>
      </c>
      <c r="P159" s="34"/>
      <c r="Q159" s="34"/>
      <c r="R159" s="22"/>
      <c r="S159" s="22"/>
      <c r="T159" s="31">
        <v>3.1929836273193359</v>
      </c>
      <c r="U159" s="9">
        <v>0.19500000000000001</v>
      </c>
      <c r="V159" s="9">
        <v>0.13860411069903184</v>
      </c>
      <c r="W159" s="9">
        <v>8.629932794752726E-2</v>
      </c>
      <c r="X159" s="9">
        <v>0</v>
      </c>
      <c r="Y159" s="14">
        <v>0</v>
      </c>
      <c r="Z159" s="9">
        <f t="shared" si="2"/>
        <v>8.629932794752726E-2</v>
      </c>
      <c r="AA159" s="35"/>
      <c r="AC159" s="3">
        <v>94.118435434542619</v>
      </c>
      <c r="AD159" s="36" t="s">
        <v>120</v>
      </c>
      <c r="AE159" s="3">
        <v>94.118435434542619</v>
      </c>
      <c r="AF159" s="36" t="s">
        <v>120</v>
      </c>
      <c r="AG159" s="69"/>
      <c r="AH159" s="69"/>
    </row>
    <row r="160" spans="1:34" x14ac:dyDescent="0.25">
      <c r="A160" s="33">
        <v>285</v>
      </c>
      <c r="B160" s="32">
        <v>7</v>
      </c>
      <c r="C160" s="22"/>
      <c r="E160" s="22"/>
      <c r="F160" s="22"/>
      <c r="G160" s="22"/>
      <c r="H160" s="22"/>
      <c r="I160" s="22"/>
      <c r="J160" s="22"/>
      <c r="K160" s="22"/>
      <c r="L160" s="22"/>
      <c r="M160" s="25"/>
      <c r="N160" s="4">
        <v>1050</v>
      </c>
      <c r="O160" s="5">
        <v>0</v>
      </c>
      <c r="P160" s="34"/>
      <c r="Q160" s="34"/>
      <c r="R160" s="22"/>
      <c r="S160" s="22"/>
      <c r="T160" s="31">
        <v>1.2749708890914917</v>
      </c>
      <c r="U160" s="9">
        <v>0.19500000000000001</v>
      </c>
      <c r="V160" s="9">
        <v>0.13669184059469314</v>
      </c>
      <c r="W160" s="9">
        <v>3.3984232919240832E-2</v>
      </c>
      <c r="X160" s="9">
        <v>1.2409866561722509</v>
      </c>
      <c r="Y160" s="14">
        <v>0</v>
      </c>
      <c r="Z160" s="9">
        <f t="shared" si="2"/>
        <v>1.2749708890914917</v>
      </c>
      <c r="AA160" s="35"/>
      <c r="AC160" s="3">
        <v>92.402419667461857</v>
      </c>
      <c r="AD160" s="36" t="s">
        <v>120</v>
      </c>
      <c r="AE160" s="3">
        <v>92.402419667461857</v>
      </c>
      <c r="AF160" s="36" t="s">
        <v>120</v>
      </c>
      <c r="AG160" s="69"/>
      <c r="AH160" s="69"/>
    </row>
    <row r="161" spans="1:34" x14ac:dyDescent="0.25">
      <c r="A161" s="33">
        <v>286</v>
      </c>
      <c r="B161" s="39"/>
      <c r="C161" s="22"/>
      <c r="E161" s="22"/>
      <c r="F161" s="22"/>
      <c r="G161" s="22"/>
      <c r="H161" s="22"/>
      <c r="I161" s="22"/>
      <c r="J161" s="22"/>
      <c r="K161" s="22"/>
      <c r="L161" s="22"/>
      <c r="M161" s="25"/>
      <c r="N161" s="4">
        <v>1050</v>
      </c>
      <c r="O161" s="5">
        <v>0</v>
      </c>
      <c r="P161" s="34"/>
      <c r="Q161" s="34"/>
      <c r="R161" s="22"/>
      <c r="S161" s="22"/>
      <c r="T161" s="31">
        <v>2.7119507789611816</v>
      </c>
      <c r="U161" s="9">
        <v>0.19500000000000001</v>
      </c>
      <c r="V161" s="9">
        <v>0.17471630414506506</v>
      </c>
      <c r="W161" s="9">
        <v>9.2395293339068443E-2</v>
      </c>
      <c r="X161" s="9">
        <v>2.6195554856221133</v>
      </c>
      <c r="Y161" s="14">
        <v>0</v>
      </c>
      <c r="Z161" s="9">
        <f t="shared" si="2"/>
        <v>2.7119507789611816</v>
      </c>
      <c r="AA161" s="35"/>
      <c r="AC161" s="3">
        <v>92.494814960800923</v>
      </c>
      <c r="AD161" s="36" t="s">
        <v>120</v>
      </c>
      <c r="AE161" s="3">
        <v>92.494814960800923</v>
      </c>
      <c r="AF161" s="36" t="s">
        <v>120</v>
      </c>
      <c r="AG161" s="69"/>
      <c r="AH161" s="69"/>
    </row>
    <row r="162" spans="1:34" x14ac:dyDescent="0.25">
      <c r="A162" s="33">
        <v>287</v>
      </c>
      <c r="B162" s="39"/>
      <c r="C162" s="22"/>
      <c r="E162" s="22"/>
      <c r="F162" s="22"/>
      <c r="G162" s="22"/>
      <c r="H162" s="22"/>
      <c r="I162" s="22"/>
      <c r="J162" s="22"/>
      <c r="K162" s="22"/>
      <c r="L162" s="22"/>
      <c r="M162" s="25"/>
      <c r="N162" s="4">
        <v>1050</v>
      </c>
      <c r="O162" s="5">
        <v>0</v>
      </c>
      <c r="P162" s="34"/>
      <c r="Q162" s="34"/>
      <c r="R162" s="22"/>
      <c r="S162" s="22"/>
      <c r="T162" s="31">
        <v>2.9170937538146973</v>
      </c>
      <c r="U162" s="9">
        <v>0.19500000000000001</v>
      </c>
      <c r="V162" s="9">
        <v>0.17266895613626793</v>
      </c>
      <c r="W162" s="9">
        <v>9.8219849017448166E-2</v>
      </c>
      <c r="X162" s="9">
        <v>1.3894578582056356</v>
      </c>
      <c r="Y162" s="14">
        <v>0</v>
      </c>
      <c r="Z162" s="9">
        <f t="shared" si="2"/>
        <v>1.4876777072230838</v>
      </c>
      <c r="AA162" s="35"/>
      <c r="AC162" s="3">
        <v>92.593034809818377</v>
      </c>
      <c r="AD162" s="36" t="s">
        <v>120</v>
      </c>
      <c r="AE162" s="3">
        <v>92.593034809818377</v>
      </c>
      <c r="AF162" s="36" t="s">
        <v>120</v>
      </c>
      <c r="AG162" s="69"/>
      <c r="AH162" s="69"/>
    </row>
    <row r="163" spans="1:34" x14ac:dyDescent="0.25">
      <c r="A163" s="33">
        <v>288</v>
      </c>
      <c r="B163" s="39"/>
      <c r="C163" s="22"/>
      <c r="E163" s="22"/>
      <c r="F163" s="22"/>
      <c r="G163" s="22"/>
      <c r="H163" s="22"/>
      <c r="I163" s="22"/>
      <c r="J163" s="22"/>
      <c r="K163" s="22"/>
      <c r="L163" s="23"/>
      <c r="M163" s="25"/>
      <c r="N163" s="4">
        <v>1050</v>
      </c>
      <c r="O163" s="5">
        <v>0</v>
      </c>
      <c r="P163" s="34"/>
      <c r="Q163" s="34"/>
      <c r="R163" s="22"/>
      <c r="S163" s="23"/>
      <c r="T163" s="44">
        <v>2.9513676166534424</v>
      </c>
      <c r="U163" s="9">
        <v>0.19500000000000001</v>
      </c>
      <c r="V163" s="9">
        <v>0.17049254427541383</v>
      </c>
      <c r="W163" s="9">
        <v>9.8121303940785387E-2</v>
      </c>
      <c r="X163" s="9">
        <v>0</v>
      </c>
      <c r="Y163" s="14">
        <v>0</v>
      </c>
      <c r="Z163" s="9">
        <f t="shared" si="2"/>
        <v>9.8121303940785387E-2</v>
      </c>
      <c r="AA163" s="35"/>
      <c r="AC163" s="3">
        <v>92.691156113759163</v>
      </c>
      <c r="AD163" s="36" t="s">
        <v>120</v>
      </c>
      <c r="AE163" s="3">
        <v>92.691156113759163</v>
      </c>
      <c r="AF163" s="36" t="s">
        <v>120</v>
      </c>
      <c r="AG163" s="69"/>
      <c r="AH163" s="69"/>
    </row>
    <row r="164" spans="1:34" x14ac:dyDescent="0.25">
      <c r="A164" s="33">
        <v>289</v>
      </c>
      <c r="B164" s="39"/>
      <c r="C164" s="22"/>
      <c r="E164" s="22"/>
      <c r="F164" s="22"/>
      <c r="G164" s="22"/>
      <c r="H164" s="22"/>
      <c r="I164" s="22"/>
      <c r="J164" s="22"/>
      <c r="K164" s="22"/>
      <c r="L164" s="23"/>
      <c r="M164" s="25"/>
      <c r="N164" s="4">
        <v>1050</v>
      </c>
      <c r="O164" s="5">
        <v>0</v>
      </c>
      <c r="P164" s="34"/>
      <c r="Q164" s="34"/>
      <c r="R164" s="22"/>
      <c r="S164" s="23"/>
      <c r="T164" s="44">
        <v>3.0102217197418213</v>
      </c>
      <c r="U164" s="9">
        <v>0.19500000000000001</v>
      </c>
      <c r="V164" s="9">
        <v>0.16831831603300176</v>
      </c>
      <c r="W164" s="9">
        <v>9.880171289681744E-2</v>
      </c>
      <c r="X164" s="9">
        <v>0</v>
      </c>
      <c r="Y164" s="14">
        <v>0</v>
      </c>
      <c r="Z164" s="9">
        <f t="shared" si="2"/>
        <v>9.880171289681744E-2</v>
      </c>
      <c r="AA164" s="35"/>
      <c r="AC164" s="3">
        <v>92.789957826655979</v>
      </c>
      <c r="AD164" s="36" t="s">
        <v>120</v>
      </c>
      <c r="AE164" s="3">
        <v>92.789957826655979</v>
      </c>
      <c r="AF164" s="36" t="s">
        <v>120</v>
      </c>
      <c r="AG164" s="69"/>
      <c r="AH164" s="69"/>
    </row>
    <row r="165" spans="1:34" x14ac:dyDescent="0.25">
      <c r="A165" s="33">
        <v>290</v>
      </c>
      <c r="B165" s="39"/>
      <c r="C165" s="22"/>
      <c r="E165" s="22"/>
      <c r="F165" s="22"/>
      <c r="G165" s="22"/>
      <c r="H165" s="22"/>
      <c r="I165" s="22"/>
      <c r="J165" s="22"/>
      <c r="K165" s="22"/>
      <c r="L165" s="23"/>
      <c r="M165" s="25"/>
      <c r="N165" s="4">
        <v>1050</v>
      </c>
      <c r="O165" s="5">
        <v>0</v>
      </c>
      <c r="P165" s="34"/>
      <c r="Q165" s="34"/>
      <c r="R165" s="22"/>
      <c r="S165" s="23"/>
      <c r="T165" s="44">
        <v>3.2129921913146973</v>
      </c>
      <c r="U165" s="9">
        <v>0.19500000000000001</v>
      </c>
      <c r="V165" s="9">
        <v>0.16612901089791529</v>
      </c>
      <c r="W165" s="9">
        <v>0.10408538687933805</v>
      </c>
      <c r="X165" s="9">
        <v>0</v>
      </c>
      <c r="Y165" s="14">
        <v>0</v>
      </c>
      <c r="Z165" s="9">
        <f t="shared" si="2"/>
        <v>0.10408538687933805</v>
      </c>
      <c r="AA165" s="35"/>
      <c r="AC165" s="3">
        <v>92.894043213535312</v>
      </c>
      <c r="AD165" s="36" t="s">
        <v>120</v>
      </c>
      <c r="AE165" s="3">
        <v>92.894043213535312</v>
      </c>
      <c r="AF165" s="36" t="s">
        <v>120</v>
      </c>
      <c r="AG165" s="69"/>
      <c r="AH165" s="69"/>
    </row>
    <row r="166" spans="1:34" x14ac:dyDescent="0.25">
      <c r="A166" s="33">
        <v>291</v>
      </c>
      <c r="B166" s="39"/>
      <c r="C166" s="22"/>
      <c r="E166" s="22"/>
      <c r="F166" s="22"/>
      <c r="G166" s="22"/>
      <c r="H166" s="22"/>
      <c r="I166" s="22"/>
      <c r="J166" s="22"/>
      <c r="K166" s="22"/>
      <c r="L166" s="23"/>
      <c r="M166" s="25"/>
      <c r="N166" s="4">
        <v>1050</v>
      </c>
      <c r="O166" s="5">
        <v>0</v>
      </c>
      <c r="P166" s="34"/>
      <c r="Q166" s="34"/>
      <c r="R166" s="22"/>
      <c r="S166" s="23"/>
      <c r="T166" s="44">
        <v>2.0502810478210449</v>
      </c>
      <c r="U166" s="9">
        <v>0.19500000000000001</v>
      </c>
      <c r="V166" s="9">
        <v>0.1638226270782302</v>
      </c>
      <c r="W166" s="9">
        <v>6.5497073363036271E-2</v>
      </c>
      <c r="X166" s="9">
        <v>0</v>
      </c>
      <c r="Y166" s="14">
        <v>0</v>
      </c>
      <c r="Z166" s="9">
        <f t="shared" si="2"/>
        <v>6.5497073363036271E-2</v>
      </c>
      <c r="AA166" s="35"/>
      <c r="AC166" s="3">
        <v>92.959540286898346</v>
      </c>
      <c r="AD166" s="36" t="s">
        <v>120</v>
      </c>
      <c r="AE166" s="3">
        <v>92.959540286898346</v>
      </c>
      <c r="AF166" s="36" t="s">
        <v>120</v>
      </c>
      <c r="AG166" s="69"/>
      <c r="AH166" s="69"/>
    </row>
    <row r="167" spans="1:34" x14ac:dyDescent="0.25">
      <c r="A167" s="33">
        <v>292</v>
      </c>
      <c r="B167" s="39"/>
      <c r="C167" s="22"/>
      <c r="E167" s="22"/>
      <c r="F167" s="22"/>
      <c r="G167" s="22"/>
      <c r="H167" s="22"/>
      <c r="I167" s="22"/>
      <c r="J167" s="22"/>
      <c r="K167" s="22"/>
      <c r="L167" s="23"/>
      <c r="M167" s="28" t="s">
        <v>43</v>
      </c>
      <c r="N167" s="4">
        <v>1050</v>
      </c>
      <c r="O167" s="5">
        <v>0</v>
      </c>
      <c r="P167" s="34"/>
      <c r="Q167" s="34"/>
      <c r="R167" s="22"/>
      <c r="S167" s="23"/>
      <c r="T167" s="44">
        <v>2.5979089736938477</v>
      </c>
      <c r="U167" s="9">
        <v>0.19500000000000001</v>
      </c>
      <c r="V167" s="9">
        <v>0.16237130528589874</v>
      </c>
      <c r="W167" s="9">
        <v>8.2256044859160826E-2</v>
      </c>
      <c r="X167" s="9">
        <v>0</v>
      </c>
      <c r="Y167" s="14">
        <v>0</v>
      </c>
      <c r="Z167" s="9">
        <f t="shared" si="2"/>
        <v>8.2256044859160826E-2</v>
      </c>
      <c r="AA167" s="35"/>
      <c r="AC167" s="3">
        <v>93.04179633175751</v>
      </c>
      <c r="AD167" s="36" t="s">
        <v>120</v>
      </c>
      <c r="AE167" s="3">
        <v>93.04179633175751</v>
      </c>
      <c r="AF167" s="36" t="s">
        <v>120</v>
      </c>
      <c r="AG167" s="69"/>
      <c r="AH167" s="69"/>
    </row>
    <row r="168" spans="1:34" x14ac:dyDescent="0.25">
      <c r="A168" s="33">
        <v>293</v>
      </c>
      <c r="B168" s="39"/>
      <c r="C168" s="22"/>
      <c r="E168" s="22"/>
      <c r="F168" s="22"/>
      <c r="G168" s="22"/>
      <c r="H168" s="22"/>
      <c r="I168" s="22"/>
      <c r="J168" s="22"/>
      <c r="K168" s="22"/>
      <c r="L168" s="23"/>
      <c r="M168" s="25"/>
      <c r="N168" s="4">
        <v>1050</v>
      </c>
      <c r="O168" s="5">
        <v>0</v>
      </c>
      <c r="P168" s="34"/>
      <c r="Q168" s="34"/>
      <c r="R168" s="22"/>
      <c r="S168" s="23"/>
      <c r="T168" s="44">
        <v>2.6447772979736328</v>
      </c>
      <c r="U168" s="9">
        <v>0.19500000000000001</v>
      </c>
      <c r="V168" s="9">
        <v>0.16054862857188121</v>
      </c>
      <c r="W168" s="9">
        <v>8.2799996773203918E-2</v>
      </c>
      <c r="X168" s="9">
        <v>0</v>
      </c>
      <c r="Y168" s="14">
        <v>0</v>
      </c>
      <c r="Z168" s="9">
        <f t="shared" si="2"/>
        <v>8.2799996773203918E-2</v>
      </c>
      <c r="AA168" s="35"/>
      <c r="AC168" s="3">
        <v>93.124596328530714</v>
      </c>
      <c r="AD168" s="36" t="s">
        <v>120</v>
      </c>
      <c r="AE168" s="3">
        <v>93.124596328530714</v>
      </c>
      <c r="AF168" s="36" t="s">
        <v>120</v>
      </c>
      <c r="AG168" s="69"/>
      <c r="AH168" s="69"/>
    </row>
    <row r="169" spans="1:34" x14ac:dyDescent="0.25">
      <c r="A169" s="33">
        <v>294</v>
      </c>
      <c r="B169" s="39"/>
      <c r="C169" s="22"/>
      <c r="E169" s="22"/>
      <c r="F169" s="22"/>
      <c r="G169" s="22"/>
      <c r="H169" s="22"/>
      <c r="I169" s="22"/>
      <c r="J169" s="22"/>
      <c r="K169" s="22"/>
      <c r="L169" s="23"/>
      <c r="M169" s="25"/>
      <c r="N169" s="4">
        <v>1050</v>
      </c>
      <c r="O169" s="5">
        <v>0</v>
      </c>
      <c r="P169" s="34"/>
      <c r="Q169" s="34"/>
      <c r="R169" s="22"/>
      <c r="S169" s="23"/>
      <c r="T169" s="44">
        <v>2.7803986072540283</v>
      </c>
      <c r="U169" s="9">
        <v>0.19500000000000001</v>
      </c>
      <c r="V169" s="9">
        <v>0.15871389865874666</v>
      </c>
      <c r="W169" s="9">
        <v>8.6051141042614063E-2</v>
      </c>
      <c r="X169" s="9">
        <v>0</v>
      </c>
      <c r="Y169" s="14">
        <v>0</v>
      </c>
      <c r="Z169" s="9">
        <f t="shared" si="2"/>
        <v>8.6051141042614063E-2</v>
      </c>
      <c r="AA169" s="35"/>
      <c r="AC169" s="3">
        <v>93.210647469573331</v>
      </c>
      <c r="AD169" s="36" t="s">
        <v>120</v>
      </c>
      <c r="AE169" s="3">
        <v>93.210647469573331</v>
      </c>
      <c r="AF169" s="36" t="s">
        <v>120</v>
      </c>
      <c r="AG169" s="69"/>
      <c r="AH169" s="69"/>
    </row>
    <row r="170" spans="1:34" x14ac:dyDescent="0.25">
      <c r="A170" s="33">
        <v>295</v>
      </c>
      <c r="B170" s="32">
        <v>5</v>
      </c>
      <c r="C170" s="22"/>
      <c r="E170" s="22"/>
      <c r="F170" s="22"/>
      <c r="G170" s="22"/>
      <c r="H170" s="22"/>
      <c r="I170" s="22"/>
      <c r="J170" s="22"/>
      <c r="K170" s="22"/>
      <c r="L170" s="23"/>
      <c r="M170" s="25"/>
      <c r="N170" s="4">
        <v>1050</v>
      </c>
      <c r="O170" s="5">
        <v>0</v>
      </c>
      <c r="P170" s="34"/>
      <c r="Q170" s="34"/>
      <c r="R170" s="22"/>
      <c r="S170" s="23"/>
      <c r="T170" s="44">
        <v>0.53597009181976318</v>
      </c>
      <c r="U170" s="9">
        <v>0.19500000000000001</v>
      </c>
      <c r="V170" s="9">
        <v>0.15680712802247843</v>
      </c>
      <c r="W170" s="9">
        <v>1.6388566506819219E-2</v>
      </c>
      <c r="X170" s="9">
        <v>0.51958152531294399</v>
      </c>
      <c r="Y170" s="14">
        <v>0</v>
      </c>
      <c r="Z170" s="9">
        <f t="shared" si="2"/>
        <v>0.53597009181976318</v>
      </c>
      <c r="AA170" s="35"/>
      <c r="AC170" s="3">
        <v>91.97703603608015</v>
      </c>
      <c r="AD170" s="36" t="s">
        <v>120</v>
      </c>
      <c r="AE170" s="3">
        <v>91.97703603608015</v>
      </c>
      <c r="AF170" s="36" t="s">
        <v>120</v>
      </c>
      <c r="AG170" s="69"/>
      <c r="AH170" s="69"/>
    </row>
    <row r="171" spans="1:34" x14ac:dyDescent="0.25">
      <c r="A171" s="33">
        <v>296</v>
      </c>
      <c r="B171" s="24"/>
      <c r="C171" s="22"/>
      <c r="E171" s="22"/>
      <c r="F171" s="22"/>
      <c r="G171" s="22"/>
      <c r="H171" s="22"/>
      <c r="I171" s="22"/>
      <c r="J171" s="22"/>
      <c r="K171" s="22"/>
      <c r="L171" s="23"/>
      <c r="M171" s="25"/>
      <c r="N171" s="4">
        <v>1050</v>
      </c>
      <c r="O171" s="5">
        <v>0</v>
      </c>
      <c r="P171" s="34"/>
      <c r="Q171" s="34"/>
      <c r="R171" s="22"/>
      <c r="S171" s="23"/>
      <c r="T171" s="44">
        <v>2.0403637886047363</v>
      </c>
      <c r="U171" s="9">
        <v>0.19500000000000001</v>
      </c>
      <c r="V171" s="9">
        <v>0.18414219911450053</v>
      </c>
      <c r="W171" s="9">
        <v>7.3264829630317649E-2</v>
      </c>
      <c r="X171" s="9">
        <v>1.9670989589744188</v>
      </c>
      <c r="Y171" s="14">
        <v>0</v>
      </c>
      <c r="Z171" s="9">
        <f t="shared" si="2"/>
        <v>2.0403637886047363</v>
      </c>
      <c r="AA171" s="35"/>
      <c r="AC171" s="3">
        <v>92.050300865710469</v>
      </c>
      <c r="AD171" s="36" t="s">
        <v>120</v>
      </c>
      <c r="AE171" s="3">
        <v>92.050300865710469</v>
      </c>
      <c r="AF171" s="36" t="s">
        <v>120</v>
      </c>
      <c r="AG171" s="69"/>
      <c r="AH171" s="69"/>
    </row>
    <row r="172" spans="1:34" x14ac:dyDescent="0.25">
      <c r="A172" s="33">
        <v>297</v>
      </c>
      <c r="B172" s="24"/>
      <c r="C172" s="22"/>
      <c r="E172" s="22"/>
      <c r="F172" s="22"/>
      <c r="G172" s="22"/>
      <c r="H172" s="22"/>
      <c r="I172" s="22"/>
      <c r="J172" s="22"/>
      <c r="K172" s="22"/>
      <c r="L172" s="23"/>
      <c r="M172" s="25"/>
      <c r="N172" s="4">
        <v>1050</v>
      </c>
      <c r="O172" s="5">
        <v>0</v>
      </c>
      <c r="P172" s="34"/>
      <c r="Q172" s="34"/>
      <c r="R172" s="22"/>
      <c r="S172" s="23"/>
      <c r="T172" s="44">
        <v>2.5791330337524414</v>
      </c>
      <c r="U172" s="9">
        <v>0.19500000000000001</v>
      </c>
      <c r="V172" s="9">
        <v>0.18251875491471822</v>
      </c>
      <c r="W172" s="9">
        <v>9.1794329265583535E-2</v>
      </c>
      <c r="X172" s="9">
        <v>1.2633195157126373</v>
      </c>
      <c r="Y172" s="14">
        <v>0</v>
      </c>
      <c r="Z172" s="9">
        <f t="shared" si="2"/>
        <v>1.355113844978221</v>
      </c>
      <c r="AA172" s="35"/>
      <c r="AC172" s="3">
        <v>92.142095194976051</v>
      </c>
      <c r="AD172" s="36" t="s">
        <v>120</v>
      </c>
      <c r="AE172" s="3">
        <v>92.142095194976051</v>
      </c>
      <c r="AF172" s="36" t="s">
        <v>120</v>
      </c>
      <c r="AG172" s="69"/>
      <c r="AH172" s="69"/>
    </row>
    <row r="173" spans="1:34" x14ac:dyDescent="0.25">
      <c r="A173" s="33"/>
      <c r="M173" s="18"/>
      <c r="AC173" s="8"/>
      <c r="AD173" s="8"/>
      <c r="AE173" s="8"/>
      <c r="AF173" s="8" t="s">
        <v>120</v>
      </c>
    </row>
    <row r="174" spans="1:34" x14ac:dyDescent="0.25">
      <c r="A174" s="6" t="s">
        <v>62</v>
      </c>
      <c r="B174" s="63">
        <f>SUM(B5:B172)</f>
        <v>211.6</v>
      </c>
      <c r="C174" s="63">
        <f>SUM(C5:C172)</f>
        <v>152.69999999999999</v>
      </c>
      <c r="D174" s="6"/>
      <c r="E174" s="6"/>
      <c r="F174" s="6"/>
      <c r="G174" s="6"/>
      <c r="H174" s="6"/>
      <c r="I174" s="6"/>
      <c r="J174" s="64"/>
      <c r="K174" s="6"/>
      <c r="L174" s="65"/>
      <c r="M174" s="65"/>
      <c r="N174" s="6"/>
      <c r="O174" s="63"/>
      <c r="P174" s="63"/>
      <c r="Q174" s="63"/>
      <c r="R174" s="63">
        <f>SUM(R5:R172)</f>
        <v>227.5</v>
      </c>
      <c r="S174" s="66"/>
      <c r="T174" s="63">
        <f>SUM(T5:T172)</f>
        <v>975.77586007118225</v>
      </c>
      <c r="U174" s="63"/>
      <c r="V174" s="63"/>
      <c r="W174" s="63">
        <f>SUM(W5:W172)</f>
        <v>325.26148331815602</v>
      </c>
      <c r="X174" s="63">
        <f>SUM(X5:X172)</f>
        <v>67.241450754974693</v>
      </c>
      <c r="Y174" s="63">
        <f>SUM(Y5:Y172)</f>
        <v>0</v>
      </c>
      <c r="Z174" s="63">
        <f>SUM(Z5:Z172)</f>
        <v>392.5029340731308</v>
      </c>
      <c r="AA174" s="13"/>
      <c r="AB174" s="13"/>
      <c r="AC174" s="8"/>
      <c r="AD174" s="8" t="s">
        <v>120</v>
      </c>
      <c r="AE174" s="8"/>
      <c r="AF174" s="8" t="s">
        <v>120</v>
      </c>
    </row>
    <row r="175" spans="1:34" x14ac:dyDescent="0.25">
      <c r="M175" s="18"/>
      <c r="AC175" s="8"/>
      <c r="AD175" s="8"/>
      <c r="AE175" s="8"/>
      <c r="AF175" s="8" t="s">
        <v>120</v>
      </c>
    </row>
    <row r="176" spans="1:34" x14ac:dyDescent="0.25">
      <c r="A176" s="11">
        <v>301</v>
      </c>
      <c r="M176" s="30" t="s">
        <v>116</v>
      </c>
      <c r="N176" s="18"/>
      <c r="AC176" s="12"/>
      <c r="AD176" s="8"/>
      <c r="AE176" s="8"/>
      <c r="AF176" s="8" t="s">
        <v>120</v>
      </c>
    </row>
    <row r="177" spans="12:32" x14ac:dyDescent="0.25">
      <c r="AC177" s="12"/>
      <c r="AD177" s="8"/>
      <c r="AE177" s="8"/>
      <c r="AF177" s="8" t="s">
        <v>120</v>
      </c>
    </row>
    <row r="178" spans="12:32" x14ac:dyDescent="0.25">
      <c r="T178" s="55"/>
      <c r="U178" s="55"/>
      <c r="V178" s="55"/>
      <c r="W178" s="93"/>
      <c r="AC178" s="12"/>
      <c r="AD178" s="8"/>
      <c r="AE178" s="8"/>
      <c r="AF178" s="8" t="s">
        <v>120</v>
      </c>
    </row>
    <row r="179" spans="12:32" x14ac:dyDescent="0.25">
      <c r="T179" s="55"/>
      <c r="U179" s="55"/>
      <c r="V179" s="55"/>
      <c r="W179" s="93"/>
      <c r="AC179" s="12"/>
      <c r="AD179" s="8"/>
      <c r="AE179" s="8"/>
      <c r="AF179" s="8" t="s">
        <v>120</v>
      </c>
    </row>
    <row r="180" spans="12:32" x14ac:dyDescent="0.25">
      <c r="AC180" s="12"/>
      <c r="AD180" s="8"/>
      <c r="AE180" s="8"/>
      <c r="AF180" s="8" t="s">
        <v>120</v>
      </c>
    </row>
    <row r="181" spans="12:32" x14ac:dyDescent="0.25">
      <c r="AC181" s="12"/>
      <c r="AD181" s="8"/>
      <c r="AE181" s="8"/>
      <c r="AF181" s="8" t="s">
        <v>120</v>
      </c>
    </row>
    <row r="184" spans="12:32" x14ac:dyDescent="0.25">
      <c r="L184" s="11"/>
      <c r="S184" s="11"/>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84"/>
  <sheetViews>
    <sheetView tabSelected="1" workbookViewId="0">
      <pane xSplit="1" ySplit="4" topLeftCell="B5" activePane="bottomRight" state="frozen"/>
      <selection pane="topRight" activeCell="B1" sqref="B1"/>
      <selection pane="bottomLeft" activeCell="A5" sqref="A5"/>
      <selection pane="bottomRight" activeCell="T178" sqref="T178:W179"/>
    </sheetView>
  </sheetViews>
  <sheetFormatPr defaultRowHeight="15" x14ac:dyDescent="0.25"/>
  <cols>
    <col min="1" max="1" width="6.28515625" style="11" customWidth="1"/>
    <col min="2" max="2" width="8" style="11" customWidth="1"/>
    <col min="3" max="3" width="7.140625" style="11" customWidth="1"/>
    <col min="4" max="4" width="3" style="11" customWidth="1"/>
    <col min="5" max="11" width="8.7109375" style="11" customWidth="1"/>
    <col min="12" max="12" width="2.28515625" style="18" customWidth="1"/>
    <col min="13" max="13" width="8.85546875" style="11" customWidth="1"/>
    <col min="14" max="15" width="8" style="11" customWidth="1"/>
    <col min="16" max="16" width="6.5703125" style="11" customWidth="1"/>
    <col min="17" max="17" width="6.5703125" style="69" customWidth="1"/>
    <col min="18" max="18" width="9.140625" style="11"/>
    <col min="19" max="19" width="2.42578125" style="18" customWidth="1"/>
    <col min="20" max="20" width="8.42578125" style="11" customWidth="1"/>
    <col min="21" max="21" width="8.28515625" style="11" customWidth="1"/>
    <col min="22" max="22" width="7.7109375" style="11" customWidth="1"/>
    <col min="23" max="24" width="8.28515625" style="11" customWidth="1"/>
    <col min="25" max="25" width="9.28515625" style="11" customWidth="1"/>
    <col min="26" max="26" width="8.28515625" style="11" customWidth="1"/>
    <col min="27" max="27" width="2.140625" style="11" customWidth="1"/>
    <col min="28" max="28" width="2.42578125" style="11" customWidth="1"/>
    <col min="29" max="16384" width="9.140625" style="11"/>
  </cols>
  <sheetData>
    <row r="1" spans="1:34" ht="15.75" x14ac:dyDescent="0.25">
      <c r="A1" s="40" t="s">
        <v>91</v>
      </c>
      <c r="G1" s="40" t="s">
        <v>85</v>
      </c>
    </row>
    <row r="2" spans="1:34" x14ac:dyDescent="0.25">
      <c r="B2" s="46" t="s">
        <v>117</v>
      </c>
      <c r="D2" s="60"/>
      <c r="E2" s="121" t="s">
        <v>319</v>
      </c>
      <c r="L2" s="62"/>
      <c r="M2" s="46" t="s">
        <v>118</v>
      </c>
      <c r="S2" s="62"/>
      <c r="T2" s="46" t="s">
        <v>119</v>
      </c>
      <c r="AB2" s="60"/>
      <c r="AC2" s="46" t="s">
        <v>121</v>
      </c>
    </row>
    <row r="3" spans="1:34" x14ac:dyDescent="0.25">
      <c r="A3" s="7" t="s">
        <v>0</v>
      </c>
      <c r="B3" s="52" t="s">
        <v>15</v>
      </c>
      <c r="C3" s="7" t="s">
        <v>16</v>
      </c>
      <c r="D3" s="60"/>
      <c r="E3" s="52" t="s">
        <v>18</v>
      </c>
      <c r="F3" s="52" t="s">
        <v>19</v>
      </c>
      <c r="G3" s="52" t="s">
        <v>20</v>
      </c>
      <c r="H3" s="52" t="s">
        <v>21</v>
      </c>
      <c r="I3" s="52" t="s">
        <v>77</v>
      </c>
      <c r="J3" s="52" t="s">
        <v>78</v>
      </c>
      <c r="K3" s="52" t="s">
        <v>79</v>
      </c>
      <c r="L3" s="58"/>
      <c r="M3" s="47" t="s">
        <v>9</v>
      </c>
      <c r="N3" s="47" t="s">
        <v>11</v>
      </c>
      <c r="O3" s="47" t="s">
        <v>13</v>
      </c>
      <c r="P3" s="47" t="s">
        <v>44</v>
      </c>
      <c r="Q3" s="47" t="s">
        <v>150</v>
      </c>
      <c r="R3" s="47" t="s">
        <v>41</v>
      </c>
      <c r="S3" s="58"/>
      <c r="T3" s="47" t="s">
        <v>2</v>
      </c>
      <c r="U3" s="47" t="s">
        <v>5</v>
      </c>
      <c r="V3" s="47" t="s">
        <v>6</v>
      </c>
      <c r="W3" s="47" t="s">
        <v>7</v>
      </c>
      <c r="X3" s="47" t="s">
        <v>4</v>
      </c>
      <c r="Y3" s="47" t="s">
        <v>17</v>
      </c>
      <c r="Z3" s="47" t="s">
        <v>8</v>
      </c>
      <c r="AA3" s="47" t="s">
        <v>74</v>
      </c>
      <c r="AB3" s="60"/>
      <c r="AC3" s="50" t="s">
        <v>124</v>
      </c>
      <c r="AE3" s="50" t="s">
        <v>125</v>
      </c>
      <c r="AF3" s="56"/>
    </row>
    <row r="4" spans="1:34" x14ac:dyDescent="0.25">
      <c r="B4" s="54" t="s">
        <v>3</v>
      </c>
      <c r="C4" s="2" t="s">
        <v>3</v>
      </c>
      <c r="D4" s="60"/>
      <c r="E4" s="53" t="s">
        <v>22</v>
      </c>
      <c r="F4" s="53" t="s">
        <v>22</v>
      </c>
      <c r="G4" s="53" t="s">
        <v>22</v>
      </c>
      <c r="H4" s="53" t="s">
        <v>22</v>
      </c>
      <c r="I4" s="53" t="s">
        <v>22</v>
      </c>
      <c r="J4" s="53" t="s">
        <v>22</v>
      </c>
      <c r="K4" s="53" t="s">
        <v>22</v>
      </c>
      <c r="L4" s="59"/>
      <c r="M4" s="48" t="s">
        <v>10</v>
      </c>
      <c r="N4" s="48" t="s">
        <v>12</v>
      </c>
      <c r="O4" s="48" t="s">
        <v>14</v>
      </c>
      <c r="P4" s="48"/>
      <c r="Q4" s="48" t="s">
        <v>151</v>
      </c>
      <c r="R4" s="48" t="s">
        <v>42</v>
      </c>
      <c r="S4" s="59"/>
      <c r="T4" s="49" t="s">
        <v>3</v>
      </c>
      <c r="U4" s="49"/>
      <c r="V4" s="49"/>
      <c r="W4" s="49" t="s">
        <v>3</v>
      </c>
      <c r="X4" s="49" t="s">
        <v>3</v>
      </c>
      <c r="Y4" s="49" t="s">
        <v>3</v>
      </c>
      <c r="Z4" s="49" t="s">
        <v>3</v>
      </c>
      <c r="AA4" s="61" t="s">
        <v>3</v>
      </c>
      <c r="AB4" s="60"/>
      <c r="AC4" s="51" t="s">
        <v>122</v>
      </c>
      <c r="AD4" s="51" t="s">
        <v>123</v>
      </c>
      <c r="AE4" s="51" t="s">
        <v>122</v>
      </c>
      <c r="AF4" s="57" t="s">
        <v>123</v>
      </c>
    </row>
    <row r="5" spans="1:34" x14ac:dyDescent="0.25">
      <c r="A5" s="33">
        <v>130</v>
      </c>
      <c r="B5" s="24"/>
      <c r="C5" s="25"/>
      <c r="E5" s="22"/>
      <c r="F5" s="22"/>
      <c r="G5" s="22"/>
      <c r="H5" s="22"/>
      <c r="I5" s="22"/>
      <c r="J5" s="22"/>
      <c r="K5" s="22"/>
      <c r="L5" s="22"/>
      <c r="M5" s="25"/>
      <c r="N5" s="4">
        <v>50</v>
      </c>
      <c r="O5" s="45">
        <v>0</v>
      </c>
      <c r="P5" s="34"/>
      <c r="Q5" s="72"/>
      <c r="R5" s="79">
        <v>100</v>
      </c>
      <c r="S5" s="22"/>
      <c r="T5" s="26">
        <v>6.4293265342712402</v>
      </c>
      <c r="U5" s="9">
        <v>0.16500000000000001</v>
      </c>
      <c r="V5" s="9">
        <v>1</v>
      </c>
      <c r="W5" s="9">
        <v>1.0608388781547546</v>
      </c>
      <c r="X5" s="9">
        <v>0</v>
      </c>
      <c r="Y5" s="14">
        <v>0</v>
      </c>
      <c r="Z5" s="9">
        <f>W5+X5</f>
        <v>1.0608388781547546</v>
      </c>
      <c r="AA5" s="35"/>
      <c r="AC5" s="3">
        <v>65</v>
      </c>
      <c r="AD5" s="36" t="s">
        <v>120</v>
      </c>
      <c r="AE5" s="3">
        <v>6</v>
      </c>
      <c r="AF5" s="36"/>
      <c r="AG5" s="69"/>
      <c r="AH5" s="69"/>
    </row>
    <row r="6" spans="1:34" x14ac:dyDescent="0.25">
      <c r="A6" s="33">
        <v>131</v>
      </c>
      <c r="B6" s="20">
        <v>20</v>
      </c>
      <c r="C6" s="25"/>
      <c r="E6" s="22"/>
      <c r="F6" s="22"/>
      <c r="G6" s="22"/>
      <c r="H6" s="22"/>
      <c r="I6" s="22"/>
      <c r="J6" s="22"/>
      <c r="K6" s="22"/>
      <c r="L6" s="22"/>
      <c r="M6" s="28" t="s">
        <v>94</v>
      </c>
      <c r="N6" s="4">
        <v>50</v>
      </c>
      <c r="O6" s="5">
        <v>0</v>
      </c>
      <c r="P6" s="34"/>
      <c r="Q6" s="72"/>
      <c r="R6" s="26">
        <v>26.6</v>
      </c>
      <c r="S6" s="22"/>
      <c r="T6" s="26">
        <v>1.5948646068572998</v>
      </c>
      <c r="U6" s="9">
        <v>0.16500000000000001</v>
      </c>
      <c r="V6" s="9">
        <v>0.60999543825210611</v>
      </c>
      <c r="W6" s="9">
        <v>0.16052192224409409</v>
      </c>
      <c r="X6" s="9">
        <v>1.4343426846132057</v>
      </c>
      <c r="Y6" s="14">
        <v>0</v>
      </c>
      <c r="Z6" s="9">
        <f t="shared" ref="Z6:Z69" si="0">W6+X6</f>
        <v>1.5948646068572998</v>
      </c>
      <c r="AA6" s="35"/>
      <c r="AC6" s="3">
        <v>54.160521922244101</v>
      </c>
      <c r="AD6" s="36" t="s">
        <v>120</v>
      </c>
      <c r="AE6" s="3">
        <v>0</v>
      </c>
      <c r="AF6" s="36" t="s">
        <v>120</v>
      </c>
      <c r="AG6" s="69"/>
      <c r="AH6" s="69"/>
    </row>
    <row r="7" spans="1:34" x14ac:dyDescent="0.25">
      <c r="A7" s="33">
        <v>132</v>
      </c>
      <c r="B7" s="20">
        <v>7</v>
      </c>
      <c r="C7" s="25"/>
      <c r="E7" s="22"/>
      <c r="F7" s="22"/>
      <c r="G7" s="22"/>
      <c r="H7" s="22"/>
      <c r="I7" s="22"/>
      <c r="J7" s="22"/>
      <c r="K7" s="22"/>
      <c r="L7" s="22"/>
      <c r="M7" s="25"/>
      <c r="N7" s="4">
        <v>50</v>
      </c>
      <c r="O7" s="5">
        <v>0</v>
      </c>
      <c r="P7" s="34"/>
      <c r="Q7" s="72"/>
      <c r="R7" s="22"/>
      <c r="S7" s="22"/>
      <c r="T7" s="26">
        <v>1.4009907245635986</v>
      </c>
      <c r="U7" s="9">
        <v>0.16500000000000001</v>
      </c>
      <c r="V7" s="9">
        <v>1</v>
      </c>
      <c r="W7" s="9">
        <v>0.23116346955299377</v>
      </c>
      <c r="X7" s="9">
        <v>1.1698272550106048</v>
      </c>
      <c r="Y7" s="14">
        <v>0</v>
      </c>
      <c r="Z7" s="9">
        <f t="shared" si="0"/>
        <v>1.4009907245635986</v>
      </c>
      <c r="AA7" s="35"/>
      <c r="AC7" s="3">
        <v>44.811512646807699</v>
      </c>
      <c r="AD7" s="36" t="s">
        <v>120</v>
      </c>
      <c r="AE7" s="3">
        <v>0</v>
      </c>
      <c r="AF7" s="36" t="s">
        <v>120</v>
      </c>
      <c r="AG7" s="69"/>
      <c r="AH7" s="69"/>
    </row>
    <row r="8" spans="1:34" x14ac:dyDescent="0.25">
      <c r="A8" s="33">
        <v>133</v>
      </c>
      <c r="B8" s="24"/>
      <c r="C8" s="25"/>
      <c r="E8" s="22"/>
      <c r="F8" s="22"/>
      <c r="G8" s="22"/>
      <c r="H8" s="22"/>
      <c r="I8" s="22"/>
      <c r="J8" s="22"/>
      <c r="K8" s="22"/>
      <c r="L8" s="22"/>
      <c r="M8" s="25"/>
      <c r="N8" s="4">
        <v>50</v>
      </c>
      <c r="O8" s="5">
        <v>0</v>
      </c>
      <c r="P8" s="34"/>
      <c r="Q8" s="72"/>
      <c r="R8" s="22"/>
      <c r="S8" s="22"/>
      <c r="T8" s="26">
        <v>4.1616353988647461</v>
      </c>
      <c r="U8" s="9">
        <v>0.16500000000000001</v>
      </c>
      <c r="V8" s="9">
        <v>1</v>
      </c>
      <c r="W8" s="9">
        <v>0.68666984081268312</v>
      </c>
      <c r="X8" s="9">
        <v>3.4749655580520629</v>
      </c>
      <c r="Y8" s="14">
        <v>0</v>
      </c>
      <c r="Z8" s="9">
        <f t="shared" si="0"/>
        <v>4.1616353988647461</v>
      </c>
      <c r="AA8" s="35"/>
      <c r="AC8" s="3">
        <v>45.498182487620383</v>
      </c>
      <c r="AD8" s="36" t="s">
        <v>120</v>
      </c>
      <c r="AE8" s="3">
        <v>0.68666984081268312</v>
      </c>
      <c r="AF8" s="36" t="s">
        <v>120</v>
      </c>
      <c r="AG8" s="69"/>
      <c r="AH8" s="69"/>
    </row>
    <row r="9" spans="1:34" x14ac:dyDescent="0.25">
      <c r="A9" s="33">
        <v>134</v>
      </c>
      <c r="B9" s="20">
        <v>2</v>
      </c>
      <c r="C9" s="25"/>
      <c r="E9" s="22"/>
      <c r="F9" s="22"/>
      <c r="G9" s="22"/>
      <c r="H9" s="22"/>
      <c r="I9" s="22"/>
      <c r="J9" s="22"/>
      <c r="K9" s="22"/>
      <c r="L9" s="22"/>
      <c r="M9" s="25"/>
      <c r="N9" s="4">
        <v>50</v>
      </c>
      <c r="O9" s="5">
        <v>0</v>
      </c>
      <c r="P9" s="34"/>
      <c r="Q9" s="72"/>
      <c r="R9" s="22"/>
      <c r="S9" s="22"/>
      <c r="T9" s="26">
        <v>4.4591131210327148</v>
      </c>
      <c r="U9" s="9">
        <v>0.16500000000000001</v>
      </c>
      <c r="V9" s="9">
        <v>1</v>
      </c>
      <c r="W9" s="9">
        <v>0.73575366497039796</v>
      </c>
      <c r="X9" s="9">
        <v>1.8406917573347323</v>
      </c>
      <c r="Y9" s="14">
        <v>0</v>
      </c>
      <c r="Z9" s="9">
        <f t="shared" si="0"/>
        <v>2.5764454223051301</v>
      </c>
      <c r="AA9" s="35"/>
      <c r="AC9" s="3">
        <v>45.733936152590779</v>
      </c>
      <c r="AD9" s="36" t="s">
        <v>120</v>
      </c>
      <c r="AE9" s="3">
        <v>0.92242350578308097</v>
      </c>
      <c r="AF9" s="36" t="s">
        <v>120</v>
      </c>
      <c r="AG9" s="69"/>
      <c r="AH9" s="69"/>
    </row>
    <row r="10" spans="1:34" x14ac:dyDescent="0.25">
      <c r="A10" s="33">
        <v>135</v>
      </c>
      <c r="B10" s="20">
        <v>2</v>
      </c>
      <c r="C10" s="25"/>
      <c r="E10" s="22"/>
      <c r="F10" s="22"/>
      <c r="G10" s="22"/>
      <c r="H10" s="22"/>
      <c r="I10" s="22"/>
      <c r="J10" s="22"/>
      <c r="K10" s="22"/>
      <c r="L10" s="22"/>
      <c r="M10" s="25"/>
      <c r="N10" s="4">
        <v>50</v>
      </c>
      <c r="O10" s="5">
        <v>0</v>
      </c>
      <c r="P10" s="34"/>
      <c r="Q10" s="72"/>
      <c r="R10" s="22"/>
      <c r="S10" s="22"/>
      <c r="T10" s="26">
        <v>3.1472861766815186</v>
      </c>
      <c r="U10" s="9">
        <v>0.16500000000000001</v>
      </c>
      <c r="V10" s="9">
        <v>1</v>
      </c>
      <c r="W10" s="9">
        <v>0.51930221915245056</v>
      </c>
      <c r="X10" s="9">
        <v>1.5</v>
      </c>
      <c r="Y10" s="14">
        <v>0</v>
      </c>
      <c r="Z10" s="9">
        <f t="shared" si="0"/>
        <v>2.0193022191524506</v>
      </c>
      <c r="AA10" s="35"/>
      <c r="AC10" s="3">
        <v>45.75323837174323</v>
      </c>
      <c r="AD10" s="36" t="s">
        <v>120</v>
      </c>
      <c r="AE10" s="3">
        <v>0.94172572493553153</v>
      </c>
      <c r="AF10" s="36" t="s">
        <v>120</v>
      </c>
      <c r="AG10" s="69"/>
      <c r="AH10" s="69"/>
    </row>
    <row r="11" spans="1:34" x14ac:dyDescent="0.25">
      <c r="A11" s="33">
        <v>136</v>
      </c>
      <c r="B11" s="20">
        <v>3</v>
      </c>
      <c r="C11" s="25"/>
      <c r="E11" s="22"/>
      <c r="F11" s="22"/>
      <c r="G11" s="22"/>
      <c r="H11" s="22"/>
      <c r="I11" s="22"/>
      <c r="J11" s="22"/>
      <c r="K11" s="22"/>
      <c r="L11" s="22"/>
      <c r="M11" s="25"/>
      <c r="N11" s="4">
        <v>50</v>
      </c>
      <c r="O11" s="5">
        <v>0</v>
      </c>
      <c r="P11" s="34"/>
      <c r="Q11" s="72"/>
      <c r="R11" s="22"/>
      <c r="S11" s="22"/>
      <c r="T11" s="26">
        <v>4.6569843292236328</v>
      </c>
      <c r="U11" s="9">
        <v>0.16500000000000001</v>
      </c>
      <c r="V11" s="9">
        <v>1</v>
      </c>
      <c r="W11" s="9">
        <v>0.76840241432189949</v>
      </c>
      <c r="X11" s="9">
        <v>2.25</v>
      </c>
      <c r="Y11" s="14">
        <v>0</v>
      </c>
      <c r="Z11" s="9">
        <f t="shared" si="0"/>
        <v>3.0184024143218995</v>
      </c>
      <c r="AA11" s="35"/>
      <c r="AC11" s="3">
        <v>45.771640786065127</v>
      </c>
      <c r="AD11" s="36" t="s">
        <v>120</v>
      </c>
      <c r="AE11" s="3">
        <v>0.96012813925743101</v>
      </c>
      <c r="AF11" s="36" t="s">
        <v>120</v>
      </c>
      <c r="AG11" s="69"/>
      <c r="AH11" s="69"/>
    </row>
    <row r="12" spans="1:34" x14ac:dyDescent="0.25">
      <c r="A12" s="33">
        <v>137</v>
      </c>
      <c r="B12" s="24"/>
      <c r="C12" s="25"/>
      <c r="E12" s="22"/>
      <c r="F12" s="22"/>
      <c r="G12" s="22"/>
      <c r="H12" s="22"/>
      <c r="I12" s="22"/>
      <c r="J12" s="22"/>
      <c r="K12" s="22"/>
      <c r="L12" s="22"/>
      <c r="M12" s="25"/>
      <c r="N12" s="4">
        <v>50</v>
      </c>
      <c r="O12" s="5">
        <v>0</v>
      </c>
      <c r="P12" s="34"/>
      <c r="Q12" s="72"/>
      <c r="R12" s="22"/>
      <c r="S12" s="22"/>
      <c r="T12" s="26">
        <v>6.2963991165161133</v>
      </c>
      <c r="U12" s="9">
        <v>0.16500000000000001</v>
      </c>
      <c r="V12" s="9">
        <v>1</v>
      </c>
      <c r="W12" s="9">
        <v>1.0389058542251588</v>
      </c>
      <c r="X12" s="9">
        <v>0</v>
      </c>
      <c r="Y12" s="14">
        <v>0</v>
      </c>
      <c r="Z12" s="9">
        <f t="shared" si="0"/>
        <v>1.0389058542251588</v>
      </c>
      <c r="AA12" s="35"/>
      <c r="AC12" s="3">
        <v>46.810546640290283</v>
      </c>
      <c r="AD12" s="36" t="s">
        <v>120</v>
      </c>
      <c r="AE12" s="3">
        <v>1.9990339934825898</v>
      </c>
      <c r="AF12" s="36" t="s">
        <v>120</v>
      </c>
      <c r="AG12" s="69"/>
      <c r="AH12" s="69"/>
    </row>
    <row r="13" spans="1:34" x14ac:dyDescent="0.25">
      <c r="A13" s="33">
        <v>138</v>
      </c>
      <c r="B13" s="20">
        <v>13</v>
      </c>
      <c r="C13" s="25"/>
      <c r="E13" s="22"/>
      <c r="F13" s="22"/>
      <c r="G13" s="22"/>
      <c r="H13" s="22"/>
      <c r="I13" s="22"/>
      <c r="J13" s="22"/>
      <c r="K13" s="22"/>
      <c r="L13" s="22"/>
      <c r="M13" s="25"/>
      <c r="N13" s="4">
        <v>50</v>
      </c>
      <c r="O13" s="5">
        <v>0</v>
      </c>
      <c r="P13" s="34"/>
      <c r="Q13" s="72"/>
      <c r="R13" s="22"/>
      <c r="S13" s="22"/>
      <c r="T13" s="26">
        <v>5.3702101707458496</v>
      </c>
      <c r="U13" s="9">
        <v>0.16500000000000001</v>
      </c>
      <c r="V13" s="9">
        <v>1</v>
      </c>
      <c r="W13" s="9">
        <v>0.88608467817306524</v>
      </c>
      <c r="X13" s="9">
        <v>4.484125492572784</v>
      </c>
      <c r="Y13" s="14">
        <v>0</v>
      </c>
      <c r="Z13" s="9">
        <f t="shared" si="0"/>
        <v>5.3702101707458496</v>
      </c>
      <c r="AA13" s="35"/>
      <c r="AC13" s="3">
        <v>43.696631318463346</v>
      </c>
      <c r="AD13" s="36" t="s">
        <v>120</v>
      </c>
      <c r="AE13" s="3">
        <v>0</v>
      </c>
      <c r="AF13" s="36" t="s">
        <v>120</v>
      </c>
      <c r="AG13" s="69"/>
      <c r="AH13" s="69"/>
    </row>
    <row r="14" spans="1:34" x14ac:dyDescent="0.25">
      <c r="A14" s="33">
        <v>139</v>
      </c>
      <c r="B14" s="24"/>
      <c r="C14" s="25"/>
      <c r="E14" s="22"/>
      <c r="F14" s="22"/>
      <c r="G14" s="22"/>
      <c r="H14" s="22"/>
      <c r="I14" s="22"/>
      <c r="J14" s="22"/>
      <c r="K14" s="22"/>
      <c r="L14" s="22"/>
      <c r="M14" s="25"/>
      <c r="N14" s="4">
        <v>50</v>
      </c>
      <c r="O14" s="5">
        <v>0</v>
      </c>
      <c r="P14" s="34"/>
      <c r="Q14" s="72"/>
      <c r="R14" s="22"/>
      <c r="S14" s="22"/>
      <c r="T14" s="26">
        <v>4.7228608131408691</v>
      </c>
      <c r="U14" s="9">
        <v>0.16500000000000001</v>
      </c>
      <c r="V14" s="9">
        <v>1</v>
      </c>
      <c r="W14" s="9">
        <v>0.77927203416824342</v>
      </c>
      <c r="X14" s="9">
        <v>3.9435887789726256</v>
      </c>
      <c r="Y14" s="14">
        <v>0</v>
      </c>
      <c r="Z14" s="9">
        <f t="shared" si="0"/>
        <v>4.7228608131408691</v>
      </c>
      <c r="AA14" s="35"/>
      <c r="AC14" s="3">
        <v>44.47590335263159</v>
      </c>
      <c r="AD14" s="36" t="s">
        <v>120</v>
      </c>
      <c r="AE14" s="3">
        <v>0.77927203416824342</v>
      </c>
      <c r="AF14" s="36" t="s">
        <v>120</v>
      </c>
      <c r="AG14" s="69"/>
      <c r="AH14" s="69"/>
    </row>
    <row r="15" spans="1:34" x14ac:dyDescent="0.25">
      <c r="A15" s="33">
        <v>140</v>
      </c>
      <c r="B15" s="24"/>
      <c r="C15" s="25"/>
      <c r="E15" s="22"/>
      <c r="F15" s="22"/>
      <c r="G15" s="22"/>
      <c r="H15" s="22"/>
      <c r="I15" s="22"/>
      <c r="J15" s="22"/>
      <c r="K15" s="22"/>
      <c r="L15" s="22"/>
      <c r="M15" s="25"/>
      <c r="N15" s="4">
        <v>60</v>
      </c>
      <c r="O15" s="5">
        <v>0</v>
      </c>
      <c r="P15" s="34"/>
      <c r="Q15" s="72"/>
      <c r="R15" s="22"/>
      <c r="S15" s="22"/>
      <c r="T15" s="26">
        <v>4.6003141403198242</v>
      </c>
      <c r="U15" s="9">
        <v>0.16500000000000001</v>
      </c>
      <c r="V15" s="9">
        <v>1</v>
      </c>
      <c r="W15" s="9">
        <v>0.75905183315277103</v>
      </c>
      <c r="X15" s="9">
        <v>0.57228572845459036</v>
      </c>
      <c r="Y15" s="14">
        <v>0</v>
      </c>
      <c r="Z15" s="9">
        <f t="shared" si="0"/>
        <v>1.3313375616073615</v>
      </c>
      <c r="AA15" s="35"/>
      <c r="AC15" s="3">
        <v>45.234955185784358</v>
      </c>
      <c r="AD15" s="36" t="s">
        <v>120</v>
      </c>
      <c r="AE15" s="3">
        <v>1.5383238673210144</v>
      </c>
      <c r="AF15" s="36" t="s">
        <v>120</v>
      </c>
      <c r="AG15" s="69"/>
      <c r="AH15" s="69"/>
    </row>
    <row r="16" spans="1:34" x14ac:dyDescent="0.25">
      <c r="A16" s="33">
        <v>141</v>
      </c>
      <c r="B16" s="24"/>
      <c r="C16" s="25"/>
      <c r="E16" s="22"/>
      <c r="F16" s="22"/>
      <c r="G16" s="22"/>
      <c r="H16" s="22"/>
      <c r="I16" s="22"/>
      <c r="J16" s="22"/>
      <c r="K16" s="22"/>
      <c r="L16" s="22"/>
      <c r="M16" s="37"/>
      <c r="N16" s="4">
        <v>70</v>
      </c>
      <c r="O16" s="5">
        <v>0</v>
      </c>
      <c r="P16" s="34"/>
      <c r="Q16" s="72"/>
      <c r="R16" s="22"/>
      <c r="S16" s="22"/>
      <c r="T16" s="26">
        <v>7.3442606925964355</v>
      </c>
      <c r="U16" s="9">
        <v>0.16500000000000001</v>
      </c>
      <c r="V16" s="9">
        <v>1</v>
      </c>
      <c r="W16" s="9">
        <v>1.211803014278412</v>
      </c>
      <c r="X16" s="9">
        <v>0</v>
      </c>
      <c r="Y16" s="14">
        <v>0</v>
      </c>
      <c r="Z16" s="9">
        <f t="shared" si="0"/>
        <v>1.211803014278412</v>
      </c>
      <c r="AA16" s="35"/>
      <c r="AC16" s="3">
        <v>46.446758200062767</v>
      </c>
      <c r="AD16" s="36" t="s">
        <v>120</v>
      </c>
      <c r="AE16" s="3">
        <v>2.7501268815994262</v>
      </c>
      <c r="AF16" s="36" t="s">
        <v>120</v>
      </c>
      <c r="AG16" s="69"/>
      <c r="AH16" s="69"/>
    </row>
    <row r="17" spans="1:34" x14ac:dyDescent="0.25">
      <c r="A17" s="33">
        <v>142</v>
      </c>
      <c r="B17" s="24"/>
      <c r="C17" s="25"/>
      <c r="E17" s="22"/>
      <c r="F17" s="22"/>
      <c r="G17" s="22"/>
      <c r="H17" s="22"/>
      <c r="I17" s="22"/>
      <c r="J17" s="22"/>
      <c r="K17" s="22"/>
      <c r="L17" s="22"/>
      <c r="M17" s="25"/>
      <c r="N17" s="4">
        <v>80</v>
      </c>
      <c r="O17" s="5">
        <v>0.01</v>
      </c>
      <c r="P17" s="34"/>
      <c r="Q17" s="72"/>
      <c r="R17" s="22"/>
      <c r="S17" s="22"/>
      <c r="T17" s="26">
        <v>11.322551727294922</v>
      </c>
      <c r="U17" s="9">
        <v>0.17611000000000002</v>
      </c>
      <c r="V17" s="9">
        <v>1</v>
      </c>
      <c r="W17" s="9">
        <v>1.9940145846939088</v>
      </c>
      <c r="X17" s="9">
        <v>0</v>
      </c>
      <c r="Y17" s="14">
        <v>0</v>
      </c>
      <c r="Z17" s="9">
        <f t="shared" si="0"/>
        <v>1.9940145846939088</v>
      </c>
      <c r="AA17" s="35"/>
      <c r="AC17" s="3">
        <v>48.440772784756675</v>
      </c>
      <c r="AD17" s="36" t="s">
        <v>120</v>
      </c>
      <c r="AE17" s="3">
        <v>4.7441414662933354</v>
      </c>
      <c r="AF17" s="36" t="s">
        <v>120</v>
      </c>
      <c r="AG17" s="69"/>
      <c r="AH17" s="69"/>
    </row>
    <row r="18" spans="1:34" x14ac:dyDescent="0.25">
      <c r="A18" s="33">
        <v>143</v>
      </c>
      <c r="B18" s="24"/>
      <c r="C18" s="25"/>
      <c r="E18" s="22"/>
      <c r="F18" s="22"/>
      <c r="G18" s="22"/>
      <c r="H18" s="22"/>
      <c r="I18" s="22"/>
      <c r="J18" s="22"/>
      <c r="K18" s="22"/>
      <c r="L18" s="22"/>
      <c r="M18" s="25"/>
      <c r="N18" s="4">
        <v>90</v>
      </c>
      <c r="O18" s="5">
        <v>0.01</v>
      </c>
      <c r="P18" s="34"/>
      <c r="Q18" s="72"/>
      <c r="R18" s="22"/>
      <c r="S18" s="22"/>
      <c r="T18" s="26">
        <v>7.8441634178161621</v>
      </c>
      <c r="U18" s="9">
        <v>0.17611000000000002</v>
      </c>
      <c r="V18" s="9">
        <v>1</v>
      </c>
      <c r="W18" s="9">
        <v>1.3814356195116044</v>
      </c>
      <c r="X18" s="9">
        <v>0</v>
      </c>
      <c r="Y18" s="14">
        <v>0</v>
      </c>
      <c r="Z18" s="9">
        <f t="shared" si="0"/>
        <v>1.3814356195116044</v>
      </c>
      <c r="AA18" s="35"/>
      <c r="AC18" s="3">
        <v>49.822208404268281</v>
      </c>
      <c r="AD18" s="36" t="s">
        <v>120</v>
      </c>
      <c r="AE18" s="3">
        <v>6.1255770858049399</v>
      </c>
      <c r="AF18" s="36" t="s">
        <v>120</v>
      </c>
      <c r="AG18" s="69"/>
      <c r="AH18" s="69"/>
    </row>
    <row r="19" spans="1:34" x14ac:dyDescent="0.25">
      <c r="A19" s="33">
        <v>144</v>
      </c>
      <c r="B19" s="24"/>
      <c r="C19" s="25"/>
      <c r="E19" s="22"/>
      <c r="F19" s="22"/>
      <c r="G19" s="22"/>
      <c r="H19" s="22"/>
      <c r="I19" s="22"/>
      <c r="J19" s="22"/>
      <c r="K19" s="22"/>
      <c r="L19" s="22"/>
      <c r="M19" s="27" t="s">
        <v>95</v>
      </c>
      <c r="N19" s="4">
        <v>100</v>
      </c>
      <c r="O19" s="5">
        <v>0.01</v>
      </c>
      <c r="P19" s="34"/>
      <c r="Q19" s="72"/>
      <c r="R19" s="22"/>
      <c r="S19" s="22"/>
      <c r="T19" s="26">
        <v>9.9474954605102539</v>
      </c>
      <c r="U19" s="9">
        <v>0.17611000000000002</v>
      </c>
      <c r="V19" s="9">
        <v>1</v>
      </c>
      <c r="W19" s="9">
        <v>1.751853425550461</v>
      </c>
      <c r="X19" s="9">
        <v>0</v>
      </c>
      <c r="Y19" s="14">
        <v>0</v>
      </c>
      <c r="Z19" s="9">
        <f t="shared" si="0"/>
        <v>1.751853425550461</v>
      </c>
      <c r="AA19" s="35"/>
      <c r="AC19" s="3">
        <v>51.574061829818739</v>
      </c>
      <c r="AD19" s="36" t="s">
        <v>120</v>
      </c>
      <c r="AE19" s="3">
        <v>7.8774305113554011</v>
      </c>
      <c r="AF19" s="36" t="s">
        <v>120</v>
      </c>
      <c r="AG19" s="69"/>
      <c r="AH19" s="69"/>
    </row>
    <row r="20" spans="1:34" x14ac:dyDescent="0.25">
      <c r="A20" s="33">
        <v>145</v>
      </c>
      <c r="B20" s="24"/>
      <c r="C20" s="25"/>
      <c r="E20" s="22"/>
      <c r="F20" s="22"/>
      <c r="G20" s="22"/>
      <c r="H20" s="22"/>
      <c r="I20" s="22"/>
      <c r="J20" s="22"/>
      <c r="K20" s="22"/>
      <c r="L20" s="22"/>
      <c r="M20" s="38"/>
      <c r="N20" s="4">
        <v>110</v>
      </c>
      <c r="O20" s="45">
        <v>0.01</v>
      </c>
      <c r="P20" s="34"/>
      <c r="Q20" s="72"/>
      <c r="R20" s="22"/>
      <c r="S20" s="22"/>
      <c r="T20" s="26">
        <v>8.2142820358276367</v>
      </c>
      <c r="U20" s="9">
        <v>0.17611000000000002</v>
      </c>
      <c r="V20" s="9">
        <v>0.96130361740673242</v>
      </c>
      <c r="W20" s="9">
        <v>1.3906383563313818</v>
      </c>
      <c r="X20" s="9">
        <v>0</v>
      </c>
      <c r="Y20" s="14">
        <v>0</v>
      </c>
      <c r="Z20" s="9">
        <f t="shared" si="0"/>
        <v>1.3906383563313818</v>
      </c>
      <c r="AA20" s="35"/>
      <c r="AC20" s="3">
        <v>52.964700186150118</v>
      </c>
      <c r="AD20" s="36" t="s">
        <v>120</v>
      </c>
      <c r="AE20" s="3">
        <v>9.2680688676867824</v>
      </c>
      <c r="AF20" s="36" t="s">
        <v>120</v>
      </c>
      <c r="AG20" s="69"/>
      <c r="AH20" s="69"/>
    </row>
    <row r="21" spans="1:34" x14ac:dyDescent="0.25">
      <c r="A21" s="33">
        <v>146</v>
      </c>
      <c r="B21" s="24"/>
      <c r="C21" s="25"/>
      <c r="E21" s="22"/>
      <c r="F21" s="22"/>
      <c r="G21" s="22"/>
      <c r="H21" s="22"/>
      <c r="I21" s="22"/>
      <c r="J21" s="22"/>
      <c r="K21" s="22"/>
      <c r="L21" s="22"/>
      <c r="M21" s="38"/>
      <c r="N21" s="4">
        <v>120</v>
      </c>
      <c r="O21" s="5">
        <v>0.01</v>
      </c>
      <c r="P21" s="34"/>
      <c r="Q21" s="72"/>
      <c r="R21" s="22"/>
      <c r="S21" s="22"/>
      <c r="T21" s="26">
        <v>6.1705784797668457</v>
      </c>
      <c r="U21" s="9">
        <v>0.17611000000000002</v>
      </c>
      <c r="V21" s="9">
        <v>0.83236142260484691</v>
      </c>
      <c r="W21" s="9">
        <v>0.90452763744457954</v>
      </c>
      <c r="X21" s="9">
        <v>0</v>
      </c>
      <c r="Y21" s="14">
        <v>0</v>
      </c>
      <c r="Z21" s="9">
        <f t="shared" si="0"/>
        <v>0.90452763744457954</v>
      </c>
      <c r="AA21" s="35"/>
      <c r="AC21" s="3">
        <v>53.869227823594699</v>
      </c>
      <c r="AD21" s="36" t="s">
        <v>120</v>
      </c>
      <c r="AE21" s="3">
        <v>10.172596505131361</v>
      </c>
      <c r="AF21" s="36" t="s">
        <v>120</v>
      </c>
      <c r="AG21" s="69"/>
      <c r="AH21" s="69"/>
    </row>
    <row r="22" spans="1:34" x14ac:dyDescent="0.25">
      <c r="A22" s="33">
        <v>147</v>
      </c>
      <c r="B22" s="24"/>
      <c r="C22" s="25"/>
      <c r="E22" s="22"/>
      <c r="F22" s="22"/>
      <c r="G22" s="22"/>
      <c r="H22" s="22"/>
      <c r="I22" s="22"/>
      <c r="J22" s="22"/>
      <c r="K22" s="22"/>
      <c r="L22" s="22"/>
      <c r="M22" s="25"/>
      <c r="N22" s="4">
        <v>130</v>
      </c>
      <c r="O22" s="5">
        <v>1.6E-2</v>
      </c>
      <c r="P22" s="34"/>
      <c r="Q22" s="72"/>
      <c r="R22" s="22"/>
      <c r="S22" s="22"/>
      <c r="T22" s="26">
        <v>9.218876838684082</v>
      </c>
      <c r="U22" s="9">
        <v>0.18277600000000002</v>
      </c>
      <c r="V22" s="9">
        <v>0.78730212341259675</v>
      </c>
      <c r="W22" s="9">
        <v>1.3265957585816901</v>
      </c>
      <c r="X22" s="9">
        <v>0</v>
      </c>
      <c r="Y22" s="14">
        <v>0</v>
      </c>
      <c r="Z22" s="9">
        <f t="shared" si="0"/>
        <v>1.3265957585816901</v>
      </c>
      <c r="AA22" s="35"/>
      <c r="AC22" s="3">
        <v>55.195823582176388</v>
      </c>
      <c r="AD22" s="36" t="s">
        <v>120</v>
      </c>
      <c r="AE22" s="3">
        <v>11.499192263713052</v>
      </c>
      <c r="AF22" s="36" t="s">
        <v>120</v>
      </c>
      <c r="AG22" s="69"/>
      <c r="AH22" s="69"/>
    </row>
    <row r="23" spans="1:34" x14ac:dyDescent="0.25">
      <c r="A23" s="33">
        <v>148</v>
      </c>
      <c r="B23" s="24"/>
      <c r="C23" s="25"/>
      <c r="E23" s="22"/>
      <c r="F23" s="22"/>
      <c r="G23" s="22"/>
      <c r="H23" s="22"/>
      <c r="I23" s="22"/>
      <c r="J23" s="22"/>
      <c r="K23" s="22"/>
      <c r="L23" s="22"/>
      <c r="M23" s="75" t="s">
        <v>96</v>
      </c>
      <c r="N23" s="4">
        <v>140</v>
      </c>
      <c r="O23" s="5">
        <v>0.02</v>
      </c>
      <c r="P23" s="34"/>
      <c r="Q23" s="72"/>
      <c r="R23" s="22"/>
      <c r="S23" s="22"/>
      <c r="T23" s="26">
        <v>11.088203430175781</v>
      </c>
      <c r="U23" s="9">
        <v>0.18722</v>
      </c>
      <c r="V23" s="9">
        <v>0.69109547194262899</v>
      </c>
      <c r="W23" s="9">
        <v>1.4346682047213564</v>
      </c>
      <c r="X23" s="9">
        <v>0</v>
      </c>
      <c r="Y23" s="14">
        <v>0</v>
      </c>
      <c r="Z23" s="9">
        <f t="shared" si="0"/>
        <v>1.4346682047213564</v>
      </c>
      <c r="AA23" s="35"/>
      <c r="AC23" s="3">
        <v>56.630491786897743</v>
      </c>
      <c r="AD23" s="36" t="s">
        <v>120</v>
      </c>
      <c r="AE23" s="3">
        <v>12.933860468434409</v>
      </c>
      <c r="AF23" s="36" t="s">
        <v>120</v>
      </c>
      <c r="AG23" s="69"/>
      <c r="AH23" s="69"/>
    </row>
    <row r="24" spans="1:34" x14ac:dyDescent="0.25">
      <c r="A24" s="33">
        <v>149</v>
      </c>
      <c r="B24" s="24"/>
      <c r="C24" s="25"/>
      <c r="E24" s="22"/>
      <c r="F24" s="22"/>
      <c r="G24" s="22"/>
      <c r="H24" s="22"/>
      <c r="I24" s="22"/>
      <c r="J24" s="22"/>
      <c r="K24" s="22"/>
      <c r="L24" s="22"/>
      <c r="M24" s="25"/>
      <c r="N24" s="4">
        <v>150</v>
      </c>
      <c r="O24" s="5">
        <v>0.02</v>
      </c>
      <c r="P24" s="34"/>
      <c r="Q24" s="72"/>
      <c r="R24" s="22"/>
      <c r="S24" s="22"/>
      <c r="T24" s="26">
        <v>9.2688980102539062</v>
      </c>
      <c r="U24" s="9">
        <v>0.18722</v>
      </c>
      <c r="V24" s="9">
        <v>0.59147543345192644</v>
      </c>
      <c r="W24" s="9">
        <v>1.0264009741632614</v>
      </c>
      <c r="X24" s="9">
        <v>0</v>
      </c>
      <c r="Y24" s="14">
        <v>0</v>
      </c>
      <c r="Z24" s="9">
        <f t="shared" si="0"/>
        <v>1.0264009741632614</v>
      </c>
      <c r="AA24" s="35"/>
      <c r="AC24" s="3">
        <v>57.656892761061002</v>
      </c>
      <c r="AD24" s="36" t="s">
        <v>120</v>
      </c>
      <c r="AE24" s="3">
        <v>13.96026144259767</v>
      </c>
      <c r="AF24" s="36" t="s">
        <v>120</v>
      </c>
      <c r="AG24" s="69"/>
      <c r="AH24" s="69"/>
    </row>
    <row r="25" spans="1:34" x14ac:dyDescent="0.25">
      <c r="A25" s="33">
        <v>150</v>
      </c>
      <c r="B25" s="24"/>
      <c r="C25" s="25"/>
      <c r="E25" s="22"/>
      <c r="F25" s="22"/>
      <c r="G25" s="22"/>
      <c r="H25" s="22"/>
      <c r="I25" s="22"/>
      <c r="J25" s="22"/>
      <c r="K25" s="22"/>
      <c r="L25" s="22"/>
      <c r="M25" s="25"/>
      <c r="N25" s="4">
        <v>160</v>
      </c>
      <c r="O25" s="5">
        <v>0.03</v>
      </c>
      <c r="P25" s="34"/>
      <c r="Q25" s="72"/>
      <c r="R25" s="22"/>
      <c r="S25" s="22"/>
      <c r="T25" s="26">
        <v>7.3790497779846191</v>
      </c>
      <c r="U25" s="9">
        <v>0.19833000000000001</v>
      </c>
      <c r="V25" s="9">
        <v>0.5507787918811281</v>
      </c>
      <c r="W25" s="9">
        <v>0.80605757010616008</v>
      </c>
      <c r="X25" s="9">
        <v>0</v>
      </c>
      <c r="Y25" s="14">
        <v>0</v>
      </c>
      <c r="Z25" s="9">
        <f t="shared" si="0"/>
        <v>0.80605757010616008</v>
      </c>
      <c r="AA25" s="35"/>
      <c r="AC25" s="3">
        <v>58.462950331167164</v>
      </c>
      <c r="AD25" s="36" t="s">
        <v>120</v>
      </c>
      <c r="AE25" s="3">
        <v>14.76631901270383</v>
      </c>
      <c r="AF25" s="36" t="s">
        <v>120</v>
      </c>
      <c r="AG25" s="69"/>
      <c r="AH25" s="69"/>
    </row>
    <row r="26" spans="1:34" x14ac:dyDescent="0.25">
      <c r="A26" s="33">
        <v>151</v>
      </c>
      <c r="B26" s="24"/>
      <c r="C26" s="25"/>
      <c r="E26" s="22"/>
      <c r="F26" s="22"/>
      <c r="G26" s="22"/>
      <c r="H26" s="22"/>
      <c r="I26" s="22"/>
      <c r="J26" s="22"/>
      <c r="K26" s="22"/>
      <c r="L26" s="22"/>
      <c r="M26" s="37"/>
      <c r="N26" s="4">
        <v>170</v>
      </c>
      <c r="O26" s="5">
        <v>0.03</v>
      </c>
      <c r="P26" s="34"/>
      <c r="Q26" s="72"/>
      <c r="R26" s="22"/>
      <c r="S26" s="22"/>
      <c r="T26" s="26">
        <v>7.4908833503723145</v>
      </c>
      <c r="U26" s="9">
        <v>0.19833000000000001</v>
      </c>
      <c r="V26" s="9">
        <v>0.53910323719456721</v>
      </c>
      <c r="W26" s="9">
        <v>0.80092783242225363</v>
      </c>
      <c r="X26" s="9">
        <v>0</v>
      </c>
      <c r="Y26" s="14">
        <v>0</v>
      </c>
      <c r="Z26" s="9">
        <f t="shared" si="0"/>
        <v>0.80092783242225363</v>
      </c>
      <c r="AA26" s="35"/>
      <c r="AC26" s="3">
        <v>59.263878163589418</v>
      </c>
      <c r="AD26" s="36" t="s">
        <v>120</v>
      </c>
      <c r="AE26" s="3">
        <v>15.567246845126084</v>
      </c>
      <c r="AF26" s="36" t="s">
        <v>120</v>
      </c>
      <c r="AG26" s="69"/>
      <c r="AH26" s="69"/>
    </row>
    <row r="27" spans="1:34" x14ac:dyDescent="0.25">
      <c r="A27" s="33">
        <v>152</v>
      </c>
      <c r="B27" s="24"/>
      <c r="C27" s="25"/>
      <c r="E27" s="22"/>
      <c r="F27" s="22"/>
      <c r="G27" s="22"/>
      <c r="H27" s="22"/>
      <c r="I27" s="22"/>
      <c r="J27" s="22"/>
      <c r="K27" s="22"/>
      <c r="L27" s="22"/>
      <c r="M27" s="25"/>
      <c r="N27" s="4">
        <v>180</v>
      </c>
      <c r="O27" s="5">
        <v>0.03</v>
      </c>
      <c r="P27" s="34"/>
      <c r="Q27" s="72"/>
      <c r="R27" s="22"/>
      <c r="S27" s="22"/>
      <c r="T27" s="26">
        <v>7.0668754577636719</v>
      </c>
      <c r="U27" s="9">
        <v>0.19833000000000001</v>
      </c>
      <c r="V27" s="9">
        <v>0.52905478430406416</v>
      </c>
      <c r="W27" s="9">
        <v>0.74150911786958074</v>
      </c>
      <c r="X27" s="9">
        <v>0</v>
      </c>
      <c r="Y27" s="14">
        <v>0</v>
      </c>
      <c r="Z27" s="9">
        <f t="shared" si="0"/>
        <v>0.74150911786958074</v>
      </c>
      <c r="AA27" s="35"/>
      <c r="AC27" s="3">
        <v>60.005387281459001</v>
      </c>
      <c r="AD27" s="36" t="s">
        <v>120</v>
      </c>
      <c r="AE27" s="3">
        <v>16.308755962995665</v>
      </c>
      <c r="AF27" s="36" t="s">
        <v>120</v>
      </c>
      <c r="AG27" s="69"/>
      <c r="AH27" s="69"/>
    </row>
    <row r="28" spans="1:34" x14ac:dyDescent="0.25">
      <c r="A28" s="33">
        <v>153</v>
      </c>
      <c r="B28" s="24"/>
      <c r="C28" s="25"/>
      <c r="E28" s="22"/>
      <c r="F28" s="22"/>
      <c r="G28" s="22"/>
      <c r="H28" s="22"/>
      <c r="I28" s="22"/>
      <c r="J28" s="22"/>
      <c r="K28" s="22"/>
      <c r="L28" s="22"/>
      <c r="M28" s="25"/>
      <c r="N28" s="4">
        <v>190</v>
      </c>
      <c r="O28" s="5">
        <v>0.04</v>
      </c>
      <c r="P28" s="34"/>
      <c r="Q28" s="72"/>
      <c r="R28" s="22"/>
      <c r="S28" s="22"/>
      <c r="T28" s="26">
        <v>5.1581296920776367</v>
      </c>
      <c r="U28" s="9">
        <v>0.20944000000000002</v>
      </c>
      <c r="V28" s="9">
        <v>0.52606592579992173</v>
      </c>
      <c r="W28" s="9">
        <v>0.56831884797812537</v>
      </c>
      <c r="X28" s="9">
        <v>0</v>
      </c>
      <c r="Y28" s="14">
        <v>0</v>
      </c>
      <c r="Z28" s="9">
        <f t="shared" si="0"/>
        <v>0.56831884797812537</v>
      </c>
      <c r="AA28" s="35"/>
      <c r="AC28" s="3">
        <v>60.573706129437127</v>
      </c>
      <c r="AD28" s="36" t="s">
        <v>120</v>
      </c>
      <c r="AE28" s="3">
        <v>16.877074810973792</v>
      </c>
      <c r="AF28" s="36" t="s">
        <v>120</v>
      </c>
      <c r="AG28" s="69"/>
      <c r="AH28" s="69"/>
    </row>
    <row r="29" spans="1:34" x14ac:dyDescent="0.25">
      <c r="A29" s="33">
        <v>154</v>
      </c>
      <c r="B29" s="24"/>
      <c r="C29" s="25"/>
      <c r="E29" s="22"/>
      <c r="F29" s="22"/>
      <c r="G29" s="22"/>
      <c r="H29" s="22"/>
      <c r="I29" s="22"/>
      <c r="J29" s="22"/>
      <c r="K29" s="22"/>
      <c r="L29" s="22"/>
      <c r="M29" s="25"/>
      <c r="N29" s="4">
        <v>200</v>
      </c>
      <c r="O29" s="5">
        <v>0.04</v>
      </c>
      <c r="P29" s="34"/>
      <c r="Q29" s="72"/>
      <c r="R29" s="22"/>
      <c r="S29" s="22"/>
      <c r="T29" s="26">
        <v>4.393186092376709</v>
      </c>
      <c r="U29" s="9">
        <v>0.20944000000000002</v>
      </c>
      <c r="V29" s="9">
        <v>0.54058454505160247</v>
      </c>
      <c r="W29" s="9">
        <v>0.49739664850280135</v>
      </c>
      <c r="X29" s="9">
        <v>0</v>
      </c>
      <c r="Y29" s="14">
        <v>0</v>
      </c>
      <c r="Z29" s="9">
        <f t="shared" si="0"/>
        <v>0.49739664850280135</v>
      </c>
      <c r="AA29" s="35"/>
      <c r="AC29" s="3">
        <v>61.071102777939927</v>
      </c>
      <c r="AD29" s="36" t="s">
        <v>120</v>
      </c>
      <c r="AE29" s="3">
        <v>17.374471459476592</v>
      </c>
      <c r="AF29" s="36" t="s">
        <v>120</v>
      </c>
      <c r="AG29" s="69"/>
      <c r="AH29" s="69"/>
    </row>
    <row r="30" spans="1:34" x14ac:dyDescent="0.25">
      <c r="A30" s="33">
        <v>155</v>
      </c>
      <c r="B30" s="24"/>
      <c r="C30" s="25"/>
      <c r="E30" s="22"/>
      <c r="F30" s="22"/>
      <c r="G30" s="22"/>
      <c r="H30" s="22"/>
      <c r="I30" s="22"/>
      <c r="J30" s="22"/>
      <c r="K30" s="22"/>
      <c r="L30" s="22"/>
      <c r="M30" s="75" t="s">
        <v>97</v>
      </c>
      <c r="N30" s="4">
        <v>210</v>
      </c>
      <c r="O30" s="5">
        <v>0.04</v>
      </c>
      <c r="P30" s="34"/>
      <c r="Q30" s="72"/>
      <c r="R30" s="22"/>
      <c r="S30" s="22"/>
      <c r="T30" s="26">
        <v>7.397430419921875</v>
      </c>
      <c r="U30" s="9">
        <v>0.20944000000000002</v>
      </c>
      <c r="V30" s="9">
        <v>0.56071644421028333</v>
      </c>
      <c r="W30" s="9">
        <v>0.86872798299027432</v>
      </c>
      <c r="X30" s="9">
        <v>0</v>
      </c>
      <c r="Y30" s="14">
        <v>0</v>
      </c>
      <c r="Z30" s="9">
        <f t="shared" si="0"/>
        <v>0.86872798299027432</v>
      </c>
      <c r="AA30" s="35"/>
      <c r="AC30" s="3">
        <v>61.939830760930199</v>
      </c>
      <c r="AD30" s="36" t="s">
        <v>120</v>
      </c>
      <c r="AE30" s="3">
        <v>18.243199442466867</v>
      </c>
      <c r="AF30" s="36" t="s">
        <v>120</v>
      </c>
      <c r="AG30" s="69"/>
      <c r="AH30" s="69"/>
    </row>
    <row r="31" spans="1:34" x14ac:dyDescent="0.25">
      <c r="A31" s="33">
        <v>156</v>
      </c>
      <c r="B31" s="24"/>
      <c r="C31" s="25"/>
      <c r="E31" s="22"/>
      <c r="F31" s="22"/>
      <c r="G31" s="22"/>
      <c r="H31" s="22"/>
      <c r="I31" s="22"/>
      <c r="J31" s="22"/>
      <c r="K31" s="22"/>
      <c r="L31" s="22"/>
      <c r="M31" s="25"/>
      <c r="N31" s="4">
        <v>220</v>
      </c>
      <c r="O31" s="5">
        <v>0.05</v>
      </c>
      <c r="P31" s="34"/>
      <c r="Q31" s="72"/>
      <c r="R31" s="22"/>
      <c r="S31" s="22"/>
      <c r="T31" s="26">
        <v>7.7348494529724121</v>
      </c>
      <c r="U31" s="9">
        <v>0.22055000000000002</v>
      </c>
      <c r="V31" s="9">
        <v>0.54515428340704164</v>
      </c>
      <c r="W31" s="9">
        <v>0.92999016584617333</v>
      </c>
      <c r="X31" s="9">
        <v>0</v>
      </c>
      <c r="Y31" s="14">
        <v>0</v>
      </c>
      <c r="Z31" s="9">
        <f t="shared" si="0"/>
        <v>0.92999016584617333</v>
      </c>
      <c r="AA31" s="35"/>
      <c r="AC31" s="3">
        <v>62.86982092677637</v>
      </c>
      <c r="AD31" s="36" t="s">
        <v>120</v>
      </c>
      <c r="AE31" s="3">
        <v>19.173189608313042</v>
      </c>
      <c r="AF31" s="36" t="s">
        <v>120</v>
      </c>
      <c r="AG31" s="69"/>
      <c r="AH31" s="69"/>
    </row>
    <row r="32" spans="1:34" x14ac:dyDescent="0.25">
      <c r="A32" s="33">
        <v>157</v>
      </c>
      <c r="B32" s="20">
        <v>2</v>
      </c>
      <c r="C32" s="25"/>
      <c r="E32" s="22"/>
      <c r="F32" s="22"/>
      <c r="G32" s="22"/>
      <c r="H32" s="22"/>
      <c r="I32" s="22"/>
      <c r="J32" s="22"/>
      <c r="K32" s="22"/>
      <c r="L32" s="22"/>
      <c r="M32" s="37"/>
      <c r="N32" s="4">
        <v>230</v>
      </c>
      <c r="O32" s="5">
        <v>0.05</v>
      </c>
      <c r="P32" s="34"/>
      <c r="Q32" s="72"/>
      <c r="R32" s="22"/>
      <c r="S32" s="22"/>
      <c r="T32" s="26">
        <v>7.6105990409851074</v>
      </c>
      <c r="U32" s="9">
        <v>0.22055000000000002</v>
      </c>
      <c r="V32" s="9">
        <v>0.52532981576186555</v>
      </c>
      <c r="W32" s="9">
        <v>0.8817753512740113</v>
      </c>
      <c r="X32" s="9">
        <v>1.4249999999999998</v>
      </c>
      <c r="Y32" s="14">
        <v>0</v>
      </c>
      <c r="Z32" s="9">
        <f t="shared" si="0"/>
        <v>2.3067753512740112</v>
      </c>
      <c r="AA32" s="35"/>
      <c r="AC32" s="3">
        <v>63.176596278050376</v>
      </c>
      <c r="AD32" s="36" t="s">
        <v>120</v>
      </c>
      <c r="AE32" s="3">
        <v>19.479964959587054</v>
      </c>
      <c r="AF32" s="36" t="s">
        <v>120</v>
      </c>
      <c r="AG32" s="69"/>
      <c r="AH32" s="69"/>
    </row>
    <row r="33" spans="1:34" x14ac:dyDescent="0.25">
      <c r="A33" s="33">
        <v>158</v>
      </c>
      <c r="B33" s="24"/>
      <c r="C33" s="25"/>
      <c r="E33" s="22"/>
      <c r="F33" s="22"/>
      <c r="G33" s="22"/>
      <c r="H33" s="22"/>
      <c r="I33" s="22"/>
      <c r="J33" s="22"/>
      <c r="K33" s="22"/>
      <c r="L33" s="22"/>
      <c r="M33" s="25"/>
      <c r="N33" s="4">
        <v>240</v>
      </c>
      <c r="O33" s="5">
        <v>0.06</v>
      </c>
      <c r="P33" s="34"/>
      <c r="Q33" s="72"/>
      <c r="R33" s="22"/>
      <c r="S33" s="22"/>
      <c r="T33" s="26">
        <v>6.9144206047058105</v>
      </c>
      <c r="U33" s="9">
        <v>0.23166000000000003</v>
      </c>
      <c r="V33" s="9">
        <v>0.56010495620053868</v>
      </c>
      <c r="W33" s="9">
        <v>0.89717313756361405</v>
      </c>
      <c r="X33" s="9">
        <v>0</v>
      </c>
      <c r="Y33" s="14">
        <v>0</v>
      </c>
      <c r="Z33" s="9">
        <f t="shared" si="0"/>
        <v>0.89717313756361405</v>
      </c>
      <c r="AA33" s="35"/>
      <c r="AC33" s="3">
        <v>64.073769415613995</v>
      </c>
      <c r="AD33" s="36" t="s">
        <v>120</v>
      </c>
      <c r="AE33" s="3">
        <v>20.377138097150667</v>
      </c>
      <c r="AF33" s="36" t="s">
        <v>120</v>
      </c>
      <c r="AG33" s="69"/>
      <c r="AH33" s="69"/>
    </row>
    <row r="34" spans="1:34" x14ac:dyDescent="0.25">
      <c r="A34" s="33">
        <v>159</v>
      </c>
      <c r="B34" s="24"/>
      <c r="C34" s="25"/>
      <c r="E34" s="26">
        <v>12.258333333333326</v>
      </c>
      <c r="F34" s="26">
        <v>14.122568259219225</v>
      </c>
      <c r="G34" s="26">
        <v>16.979117317418524</v>
      </c>
      <c r="H34" s="26">
        <v>18.701182036610199</v>
      </c>
      <c r="I34" s="26">
        <v>17.837340434382298</v>
      </c>
      <c r="J34" s="26">
        <v>19.763711000534453</v>
      </c>
      <c r="K34" s="26">
        <v>21.52098300164532</v>
      </c>
      <c r="L34" s="22"/>
      <c r="M34" s="37"/>
      <c r="N34" s="4">
        <v>250</v>
      </c>
      <c r="O34" s="5">
        <v>0.06</v>
      </c>
      <c r="P34" s="34"/>
      <c r="Q34" s="72"/>
      <c r="R34" s="22"/>
      <c r="S34" s="22"/>
      <c r="T34" s="26">
        <v>6.0344891548156738</v>
      </c>
      <c r="U34" s="9">
        <v>0.23166000000000003</v>
      </c>
      <c r="V34" s="9">
        <v>0.54383986962629205</v>
      </c>
      <c r="W34" s="9">
        <v>0.76026081391979172</v>
      </c>
      <c r="X34" s="9">
        <v>0</v>
      </c>
      <c r="Y34" s="14">
        <v>0</v>
      </c>
      <c r="Z34" s="9">
        <f t="shared" si="0"/>
        <v>0.76026081391979172</v>
      </c>
      <c r="AA34" s="35"/>
      <c r="AC34" s="3">
        <v>64.834030229533781</v>
      </c>
      <c r="AD34" s="26">
        <v>59.118096673492687</v>
      </c>
      <c r="AE34" s="3">
        <v>21.137398911070459</v>
      </c>
      <c r="AF34" s="26">
        <v>21.449661518374562</v>
      </c>
      <c r="AG34" s="69"/>
      <c r="AH34" s="69"/>
    </row>
    <row r="35" spans="1:34" x14ac:dyDescent="0.25">
      <c r="A35" s="33">
        <v>160</v>
      </c>
      <c r="B35" s="24"/>
      <c r="C35" s="25"/>
      <c r="E35" s="22"/>
      <c r="F35" s="22"/>
      <c r="G35" s="22"/>
      <c r="H35" s="22"/>
      <c r="I35" s="22"/>
      <c r="J35" s="22"/>
      <c r="K35" s="22"/>
      <c r="L35" s="22"/>
      <c r="M35" s="25"/>
      <c r="N35" s="4">
        <v>260</v>
      </c>
      <c r="O35" s="5">
        <v>7.0000000000000007E-2</v>
      </c>
      <c r="P35" s="34"/>
      <c r="Q35" s="72"/>
      <c r="R35" s="22"/>
      <c r="S35" s="22"/>
      <c r="T35" s="26">
        <v>7.3984627723693848</v>
      </c>
      <c r="U35" s="9">
        <v>0.24277000000000004</v>
      </c>
      <c r="V35" s="9">
        <v>0.53956392626685523</v>
      </c>
      <c r="W35" s="9">
        <v>0.96912415306409194</v>
      </c>
      <c r="X35" s="9">
        <v>0</v>
      </c>
      <c r="Y35" s="14">
        <v>0</v>
      </c>
      <c r="Z35" s="9">
        <f t="shared" si="0"/>
        <v>0.96912415306409194</v>
      </c>
      <c r="AA35" s="35"/>
      <c r="AC35" s="3">
        <v>65.803154382597867</v>
      </c>
      <c r="AD35" s="36" t="s">
        <v>120</v>
      </c>
      <c r="AE35" s="3">
        <v>22.106523064134549</v>
      </c>
      <c r="AF35" s="36" t="s">
        <v>120</v>
      </c>
      <c r="AG35" s="69"/>
      <c r="AH35" s="69"/>
    </row>
    <row r="36" spans="1:34" x14ac:dyDescent="0.25">
      <c r="A36" s="33">
        <v>161</v>
      </c>
      <c r="B36" s="24"/>
      <c r="C36" s="25"/>
      <c r="E36" s="22"/>
      <c r="F36" s="22"/>
      <c r="G36" s="22"/>
      <c r="H36" s="22"/>
      <c r="I36" s="22"/>
      <c r="J36" s="22"/>
      <c r="K36" s="22"/>
      <c r="L36" s="23"/>
      <c r="M36" s="25"/>
      <c r="N36" s="4">
        <v>275</v>
      </c>
      <c r="O36" s="45">
        <v>7.0000000000000007E-2</v>
      </c>
      <c r="P36" s="34"/>
      <c r="Q36" s="72"/>
      <c r="R36" s="22"/>
      <c r="S36" s="23"/>
      <c r="T36" s="41">
        <v>7.913029670715332</v>
      </c>
      <c r="U36" s="9">
        <v>0.24277000000000004</v>
      </c>
      <c r="V36" s="9">
        <v>0.54664294970541438</v>
      </c>
      <c r="W36" s="9">
        <v>1.0501263684819591</v>
      </c>
      <c r="X36" s="9">
        <v>0</v>
      </c>
      <c r="Y36" s="14">
        <v>0</v>
      </c>
      <c r="Z36" s="9">
        <f t="shared" si="0"/>
        <v>1.0501263684819591</v>
      </c>
      <c r="AA36" s="35"/>
      <c r="AC36" s="3">
        <v>66.853280751079822</v>
      </c>
      <c r="AD36" s="36" t="s">
        <v>120</v>
      </c>
      <c r="AE36" s="3">
        <v>23.156649432616508</v>
      </c>
      <c r="AF36" s="36" t="s">
        <v>120</v>
      </c>
      <c r="AG36" s="69"/>
      <c r="AH36" s="69"/>
    </row>
    <row r="37" spans="1:34" x14ac:dyDescent="0.25">
      <c r="A37" s="33">
        <v>162</v>
      </c>
      <c r="B37" s="20">
        <v>37</v>
      </c>
      <c r="C37" s="21">
        <v>0</v>
      </c>
      <c r="E37" s="22"/>
      <c r="F37" s="22"/>
      <c r="G37" s="22"/>
      <c r="H37" s="22"/>
      <c r="I37" s="22"/>
      <c r="J37" s="22"/>
      <c r="K37" s="22"/>
      <c r="L37" s="22"/>
      <c r="M37" s="75" t="s">
        <v>98</v>
      </c>
      <c r="N37" s="4">
        <v>290</v>
      </c>
      <c r="O37" s="5">
        <v>0.08</v>
      </c>
      <c r="P37" s="34"/>
      <c r="Q37" s="79">
        <v>29</v>
      </c>
      <c r="R37" s="22"/>
      <c r="S37" s="22"/>
      <c r="T37" s="26">
        <v>5.2009406089782715</v>
      </c>
      <c r="U37" s="9">
        <v>0.25388000000000005</v>
      </c>
      <c r="V37" s="9">
        <v>0.54721610939435972</v>
      </c>
      <c r="W37" s="9">
        <v>0.72255225063177209</v>
      </c>
      <c r="X37" s="9">
        <v>4.4783883583464998</v>
      </c>
      <c r="Y37" s="14">
        <v>0</v>
      </c>
      <c r="Z37" s="9">
        <f t="shared" si="0"/>
        <v>5.2009406089782715</v>
      </c>
      <c r="AA37" s="35"/>
      <c r="AC37" s="3">
        <v>38.855833001711602</v>
      </c>
      <c r="AD37" s="36" t="s">
        <v>120</v>
      </c>
      <c r="AE37" s="3">
        <v>0</v>
      </c>
      <c r="AF37" s="36" t="s">
        <v>120</v>
      </c>
      <c r="AG37" s="69"/>
      <c r="AH37" s="69"/>
    </row>
    <row r="38" spans="1:34" x14ac:dyDescent="0.25">
      <c r="A38" s="33">
        <v>163</v>
      </c>
      <c r="B38" s="20">
        <v>27</v>
      </c>
      <c r="C38" s="25"/>
      <c r="E38" s="22"/>
      <c r="F38" s="22"/>
      <c r="G38" s="22"/>
      <c r="H38" s="22"/>
      <c r="I38" s="22"/>
      <c r="J38" s="22"/>
      <c r="K38" s="22"/>
      <c r="L38" s="24"/>
      <c r="M38" s="25"/>
      <c r="N38" s="4">
        <v>305</v>
      </c>
      <c r="O38" s="5">
        <v>0.08</v>
      </c>
      <c r="P38" s="34"/>
      <c r="Q38" s="72"/>
      <c r="R38" s="22"/>
      <c r="S38" s="24"/>
      <c r="T38" s="42">
        <v>6.2227706909179687</v>
      </c>
      <c r="U38" s="9">
        <v>0.25388000000000005</v>
      </c>
      <c r="V38" s="9">
        <v>1</v>
      </c>
      <c r="W38" s="9">
        <v>1.5798370230102543</v>
      </c>
      <c r="X38" s="9">
        <v>4.6429336679077142</v>
      </c>
      <c r="Y38" s="14">
        <v>0</v>
      </c>
      <c r="Z38" s="9">
        <f t="shared" si="0"/>
        <v>6.2227706909179687</v>
      </c>
      <c r="AA38" s="35"/>
      <c r="AC38" s="3">
        <v>18.078603692629571</v>
      </c>
      <c r="AD38" s="36" t="s">
        <v>120</v>
      </c>
      <c r="AE38" s="3">
        <v>0</v>
      </c>
      <c r="AF38" s="36" t="s">
        <v>120</v>
      </c>
      <c r="AG38" s="69"/>
      <c r="AH38" s="69"/>
    </row>
    <row r="39" spans="1:34" x14ac:dyDescent="0.25">
      <c r="A39" s="33">
        <v>164</v>
      </c>
      <c r="B39" s="20">
        <v>7</v>
      </c>
      <c r="C39" s="25"/>
      <c r="E39" s="22"/>
      <c r="F39" s="22"/>
      <c r="G39" s="22"/>
      <c r="H39" s="22"/>
      <c r="I39" s="22"/>
      <c r="J39" s="22"/>
      <c r="K39" s="22"/>
      <c r="L39" s="22"/>
      <c r="M39" s="25"/>
      <c r="N39" s="4">
        <v>320</v>
      </c>
      <c r="O39" s="5">
        <v>0.09</v>
      </c>
      <c r="P39" s="34"/>
      <c r="Q39" s="72"/>
      <c r="R39" s="22"/>
      <c r="S39" s="22"/>
      <c r="T39" s="26">
        <v>2.5143368244171143</v>
      </c>
      <c r="U39" s="9">
        <v>0.26499</v>
      </c>
      <c r="V39" s="9">
        <v>1</v>
      </c>
      <c r="W39" s="9">
        <v>0.66627411510229106</v>
      </c>
      <c r="X39" s="9">
        <v>1.8480627093148232</v>
      </c>
      <c r="Y39" s="14">
        <v>0</v>
      </c>
      <c r="Z39" s="9">
        <f t="shared" si="0"/>
        <v>2.5143368244171143</v>
      </c>
      <c r="AA39" s="35"/>
      <c r="AC39" s="3">
        <v>13.727506849138972</v>
      </c>
      <c r="AD39" s="36" t="s">
        <v>120</v>
      </c>
      <c r="AE39" s="3">
        <v>0</v>
      </c>
      <c r="AF39" s="36" t="s">
        <v>120</v>
      </c>
      <c r="AG39" s="69"/>
      <c r="AH39" s="69"/>
    </row>
    <row r="40" spans="1:34" x14ac:dyDescent="0.25">
      <c r="A40" s="33">
        <v>165</v>
      </c>
      <c r="B40" s="24"/>
      <c r="C40" s="25"/>
      <c r="E40" s="22"/>
      <c r="F40" s="22"/>
      <c r="G40" s="22"/>
      <c r="H40" s="22"/>
      <c r="I40" s="22"/>
      <c r="J40" s="22"/>
      <c r="K40" s="22"/>
      <c r="L40" s="22"/>
      <c r="M40" s="37"/>
      <c r="N40" s="4">
        <v>335</v>
      </c>
      <c r="O40" s="5">
        <v>0.09</v>
      </c>
      <c r="P40" s="34"/>
      <c r="Q40" s="72"/>
      <c r="R40" s="22"/>
      <c r="S40" s="22"/>
      <c r="T40" s="26">
        <v>4.6075625419616699</v>
      </c>
      <c r="U40" s="9">
        <v>0.26499</v>
      </c>
      <c r="V40" s="9">
        <v>1</v>
      </c>
      <c r="W40" s="9">
        <v>1.2209579979944229</v>
      </c>
      <c r="X40" s="9">
        <v>3.386604543967247</v>
      </c>
      <c r="Y40" s="14">
        <v>0</v>
      </c>
      <c r="Z40" s="9">
        <f t="shared" si="0"/>
        <v>4.6075625419616699</v>
      </c>
      <c r="AA40" s="35"/>
      <c r="AC40" s="3">
        <v>14.948464847133396</v>
      </c>
      <c r="AD40" s="36" t="s">
        <v>120</v>
      </c>
      <c r="AE40" s="3">
        <v>1.2209579979944229</v>
      </c>
      <c r="AF40" s="36" t="s">
        <v>120</v>
      </c>
      <c r="AG40" s="69"/>
      <c r="AH40" s="69"/>
    </row>
    <row r="41" spans="1:34" x14ac:dyDescent="0.25">
      <c r="A41" s="33">
        <v>166</v>
      </c>
      <c r="B41" s="24"/>
      <c r="C41" s="25"/>
      <c r="E41" s="26">
        <v>19.3125</v>
      </c>
      <c r="F41" s="26">
        <v>18.044645060280576</v>
      </c>
      <c r="G41" s="26">
        <v>20.992840672564697</v>
      </c>
      <c r="H41" s="26">
        <v>22.896608947284953</v>
      </c>
      <c r="I41" s="26">
        <v>22.767399288458499</v>
      </c>
      <c r="J41" s="26">
        <v>24.159430410887602</v>
      </c>
      <c r="K41" s="26">
        <v>25.149877629335545</v>
      </c>
      <c r="L41" s="22"/>
      <c r="M41" s="25"/>
      <c r="N41" s="4">
        <v>350</v>
      </c>
      <c r="O41" s="5">
        <v>0.1</v>
      </c>
      <c r="P41" s="34"/>
      <c r="Q41" s="72"/>
      <c r="R41" s="22"/>
      <c r="S41" s="22"/>
      <c r="T41" s="26">
        <v>7.5340347290039062</v>
      </c>
      <c r="U41" s="9">
        <v>0.27610000000000001</v>
      </c>
      <c r="V41" s="9">
        <v>1</v>
      </c>
      <c r="W41" s="9">
        <v>2.0801469886779786</v>
      </c>
      <c r="X41" s="9">
        <v>0.54957342977853996</v>
      </c>
      <c r="Y41" s="14">
        <v>0</v>
      </c>
      <c r="Z41" s="9">
        <f t="shared" si="0"/>
        <v>2.6297204184565186</v>
      </c>
      <c r="AA41" s="35"/>
      <c r="AC41" s="3">
        <v>17.028611835811375</v>
      </c>
      <c r="AD41" s="26">
        <v>12.143165472845853</v>
      </c>
      <c r="AE41" s="3">
        <v>3.3011049866724016</v>
      </c>
      <c r="AF41" s="26">
        <v>7.6114194346263995</v>
      </c>
      <c r="AG41" s="69"/>
      <c r="AH41" s="69"/>
    </row>
    <row r="42" spans="1:34" x14ac:dyDescent="0.25">
      <c r="A42" s="33">
        <v>167</v>
      </c>
      <c r="B42" s="24"/>
      <c r="C42" s="25"/>
      <c r="E42" s="22"/>
      <c r="F42" s="22"/>
      <c r="G42" s="22"/>
      <c r="H42" s="22"/>
      <c r="I42" s="22"/>
      <c r="J42" s="22"/>
      <c r="K42" s="22"/>
      <c r="L42" s="22"/>
      <c r="M42" s="75" t="s">
        <v>98</v>
      </c>
      <c r="N42" s="4">
        <v>365</v>
      </c>
      <c r="O42" s="5">
        <v>0.11</v>
      </c>
      <c r="P42" s="34"/>
      <c r="Q42" s="79">
        <v>29</v>
      </c>
      <c r="R42" s="22"/>
      <c r="S42" s="22"/>
      <c r="T42" s="26">
        <v>8.8042802810668945</v>
      </c>
      <c r="U42" s="9">
        <v>0.28721000000000002</v>
      </c>
      <c r="V42" s="9">
        <v>1</v>
      </c>
      <c r="W42" s="9">
        <v>2.5286773395252231</v>
      </c>
      <c r="X42" s="9">
        <v>0</v>
      </c>
      <c r="Y42" s="14">
        <v>0</v>
      </c>
      <c r="Z42" s="9">
        <f t="shared" si="0"/>
        <v>2.5286773395252231</v>
      </c>
      <c r="AA42" s="35"/>
      <c r="AC42" s="3">
        <v>19.557289175336599</v>
      </c>
      <c r="AD42" s="36" t="s">
        <v>120</v>
      </c>
      <c r="AE42" s="3">
        <v>5.8297823261976252</v>
      </c>
      <c r="AF42" s="36" t="s">
        <v>120</v>
      </c>
      <c r="AG42" s="69"/>
      <c r="AH42" s="69"/>
    </row>
    <row r="43" spans="1:34" x14ac:dyDescent="0.25">
      <c r="A43" s="33">
        <v>168</v>
      </c>
      <c r="B43" s="24"/>
      <c r="C43" s="25"/>
      <c r="E43" s="22"/>
      <c r="F43" s="22"/>
      <c r="G43" s="22"/>
      <c r="H43" s="22"/>
      <c r="I43" s="22"/>
      <c r="J43" s="22"/>
      <c r="K43" s="22"/>
      <c r="L43" s="22"/>
      <c r="M43" s="38"/>
      <c r="N43" s="4">
        <v>380</v>
      </c>
      <c r="O43" s="5">
        <v>0.12</v>
      </c>
      <c r="P43" s="34"/>
      <c r="Q43" s="72"/>
      <c r="R43" s="22"/>
      <c r="S43" s="22"/>
      <c r="T43" s="26">
        <v>10.320115089416504</v>
      </c>
      <c r="U43" s="9">
        <v>0.29832000000000003</v>
      </c>
      <c r="V43" s="9">
        <v>1</v>
      </c>
      <c r="W43" s="9">
        <v>3.0786967334747319</v>
      </c>
      <c r="X43" s="9">
        <v>0</v>
      </c>
      <c r="Y43" s="14">
        <v>0</v>
      </c>
      <c r="Z43" s="9">
        <f t="shared" si="0"/>
        <v>3.0786967334747319</v>
      </c>
      <c r="AA43" s="35"/>
      <c r="AC43" s="3">
        <v>22.635985908811332</v>
      </c>
      <c r="AD43" s="36" t="s">
        <v>120</v>
      </c>
      <c r="AE43" s="3">
        <v>8.9084790596723575</v>
      </c>
      <c r="AF43" s="36" t="s">
        <v>120</v>
      </c>
      <c r="AG43" s="69"/>
      <c r="AH43" s="69"/>
    </row>
    <row r="44" spans="1:34" x14ac:dyDescent="0.25">
      <c r="A44" s="33">
        <v>169</v>
      </c>
      <c r="B44" s="24"/>
      <c r="C44" s="25"/>
      <c r="E44" s="22"/>
      <c r="F44" s="22"/>
      <c r="G44" s="22"/>
      <c r="H44" s="22"/>
      <c r="I44" s="22"/>
      <c r="J44" s="22"/>
      <c r="K44" s="22"/>
      <c r="L44" s="22"/>
      <c r="M44" s="74"/>
      <c r="N44" s="4">
        <v>395</v>
      </c>
      <c r="O44" s="45">
        <v>0.13</v>
      </c>
      <c r="P44" s="34"/>
      <c r="Q44" s="72"/>
      <c r="R44" s="22"/>
      <c r="S44" s="22"/>
      <c r="T44" s="26">
        <v>8.8892860412597656</v>
      </c>
      <c r="U44" s="9">
        <v>0.30943000000000004</v>
      </c>
      <c r="V44" s="9">
        <v>1</v>
      </c>
      <c r="W44" s="9">
        <v>2.7506117797470098</v>
      </c>
      <c r="X44" s="9">
        <v>0</v>
      </c>
      <c r="Y44" s="14">
        <v>0</v>
      </c>
      <c r="Z44" s="9">
        <f t="shared" si="0"/>
        <v>2.7506117797470098</v>
      </c>
      <c r="AA44" s="35"/>
      <c r="AC44" s="3">
        <v>25.386597688558343</v>
      </c>
      <c r="AD44" s="36" t="s">
        <v>120</v>
      </c>
      <c r="AE44" s="3">
        <v>11.659090839419367</v>
      </c>
      <c r="AF44" s="36" t="s">
        <v>120</v>
      </c>
      <c r="AG44" s="69"/>
      <c r="AH44" s="69"/>
    </row>
    <row r="45" spans="1:34" x14ac:dyDescent="0.25">
      <c r="A45" s="33">
        <v>170</v>
      </c>
      <c r="B45" s="24"/>
      <c r="C45" s="25"/>
      <c r="E45" s="22"/>
      <c r="F45" s="22"/>
      <c r="G45" s="22"/>
      <c r="H45" s="22"/>
      <c r="I45" s="22"/>
      <c r="J45" s="22"/>
      <c r="K45" s="22"/>
      <c r="L45" s="22"/>
      <c r="M45" s="74"/>
      <c r="N45" s="4">
        <v>410</v>
      </c>
      <c r="O45" s="5">
        <v>0.14000000000000001</v>
      </c>
      <c r="P45" s="34"/>
      <c r="Q45" s="72"/>
      <c r="R45" s="22"/>
      <c r="S45" s="22"/>
      <c r="T45" s="26">
        <v>8.6676511764526367</v>
      </c>
      <c r="U45" s="9">
        <v>0.32053999999999999</v>
      </c>
      <c r="V45" s="9">
        <v>1</v>
      </c>
      <c r="W45" s="9">
        <v>2.7783289081001281</v>
      </c>
      <c r="X45" s="9">
        <v>0</v>
      </c>
      <c r="Y45" s="14">
        <v>0</v>
      </c>
      <c r="Z45" s="9">
        <f t="shared" si="0"/>
        <v>2.7783289081001281</v>
      </c>
      <c r="AA45" s="35"/>
      <c r="AC45" s="3">
        <v>28.164926596658471</v>
      </c>
      <c r="AD45" s="36" t="s">
        <v>120</v>
      </c>
      <c r="AE45" s="3">
        <v>14.437419747519495</v>
      </c>
      <c r="AF45" s="36" t="s">
        <v>120</v>
      </c>
      <c r="AG45" s="69"/>
      <c r="AH45" s="69"/>
    </row>
    <row r="46" spans="1:34" x14ac:dyDescent="0.25">
      <c r="A46" s="33">
        <v>171</v>
      </c>
      <c r="B46" s="24"/>
      <c r="C46" s="25"/>
      <c r="E46" s="22"/>
      <c r="F46" s="22"/>
      <c r="G46" s="22"/>
      <c r="H46" s="22"/>
      <c r="I46" s="22"/>
      <c r="J46" s="22"/>
      <c r="K46" s="22"/>
      <c r="L46" s="22"/>
      <c r="M46" s="74"/>
      <c r="N46" s="4">
        <v>425</v>
      </c>
      <c r="O46" s="5">
        <v>0.15</v>
      </c>
      <c r="P46" s="34"/>
      <c r="Q46" s="72"/>
      <c r="R46" s="22"/>
      <c r="S46" s="22"/>
      <c r="T46" s="26">
        <v>3.9594266414642334</v>
      </c>
      <c r="U46" s="9">
        <v>0.33165</v>
      </c>
      <c r="V46" s="9">
        <v>1</v>
      </c>
      <c r="W46" s="9">
        <v>1.3131438456416129</v>
      </c>
      <c r="X46" s="9">
        <v>0</v>
      </c>
      <c r="Y46" s="14">
        <v>0</v>
      </c>
      <c r="Z46" s="9">
        <f t="shared" si="0"/>
        <v>1.3131438456416129</v>
      </c>
      <c r="AA46" s="35"/>
      <c r="AC46" s="3">
        <v>29.478070442300083</v>
      </c>
      <c r="AD46" s="36" t="s">
        <v>120</v>
      </c>
      <c r="AE46" s="3">
        <v>15.750563593161107</v>
      </c>
      <c r="AF46" s="36" t="s">
        <v>120</v>
      </c>
      <c r="AG46" s="69"/>
      <c r="AH46" s="69"/>
    </row>
    <row r="47" spans="1:34" x14ac:dyDescent="0.25">
      <c r="A47" s="33">
        <v>172</v>
      </c>
      <c r="B47" s="24"/>
      <c r="C47" s="25"/>
      <c r="E47" s="26">
        <v>15.012499999999999</v>
      </c>
      <c r="F47" s="26">
        <v>15.574351148242775</v>
      </c>
      <c r="G47" s="26">
        <v>18.606272725091873</v>
      </c>
      <c r="H47" s="26">
        <v>20.427208681859376</v>
      </c>
      <c r="I47" s="26">
        <v>19.966291227626026</v>
      </c>
      <c r="J47" s="26">
        <v>22.004439531157551</v>
      </c>
      <c r="K47" s="26">
        <v>23.587906996177622</v>
      </c>
      <c r="L47" s="22"/>
      <c r="M47" s="38"/>
      <c r="N47" s="4">
        <v>440</v>
      </c>
      <c r="O47" s="5">
        <v>0.16</v>
      </c>
      <c r="P47" s="34"/>
      <c r="Q47" s="72"/>
      <c r="R47" s="22"/>
      <c r="S47" s="22"/>
      <c r="T47" s="26">
        <v>7.7142462730407715</v>
      </c>
      <c r="U47" s="9">
        <v>0.34276000000000001</v>
      </c>
      <c r="V47" s="9">
        <v>1</v>
      </c>
      <c r="W47" s="9">
        <v>2.6441350525474547</v>
      </c>
      <c r="X47" s="9">
        <v>0</v>
      </c>
      <c r="Y47" s="14">
        <v>0</v>
      </c>
      <c r="Z47" s="9">
        <f t="shared" si="0"/>
        <v>2.6441350525474547</v>
      </c>
      <c r="AA47" s="35"/>
      <c r="AC47" s="3">
        <v>32.122205494847535</v>
      </c>
      <c r="AD47" s="26">
        <v>40.571951847654447</v>
      </c>
      <c r="AE47" s="3">
        <v>18.394698645708562</v>
      </c>
      <c r="AF47" s="26">
        <v>21.823848025117904</v>
      </c>
      <c r="AG47" s="69"/>
      <c r="AH47" s="69"/>
    </row>
    <row r="48" spans="1:34" x14ac:dyDescent="0.25">
      <c r="A48" s="33">
        <v>173</v>
      </c>
      <c r="B48" s="24"/>
      <c r="C48" s="25"/>
      <c r="E48" s="22"/>
      <c r="F48" s="22"/>
      <c r="G48" s="22"/>
      <c r="H48" s="22"/>
      <c r="I48" s="22"/>
      <c r="J48" s="22"/>
      <c r="K48" s="22"/>
      <c r="L48" s="22"/>
      <c r="M48" s="29" t="s">
        <v>100</v>
      </c>
      <c r="N48" s="4">
        <v>455</v>
      </c>
      <c r="O48" s="45">
        <v>0.18</v>
      </c>
      <c r="P48" s="34"/>
      <c r="Q48" s="79">
        <v>45</v>
      </c>
      <c r="R48" s="22"/>
      <c r="S48" s="22"/>
      <c r="T48" s="26">
        <v>8.2919549942016602</v>
      </c>
      <c r="U48" s="9">
        <v>0.36498000000000003</v>
      </c>
      <c r="V48" s="9">
        <v>1</v>
      </c>
      <c r="W48" s="9">
        <v>3.026397733783722</v>
      </c>
      <c r="X48" s="9">
        <v>0</v>
      </c>
      <c r="Y48" s="14">
        <v>0</v>
      </c>
      <c r="Z48" s="9">
        <f t="shared" si="0"/>
        <v>3.026397733783722</v>
      </c>
      <c r="AA48" s="35"/>
      <c r="AC48" s="3">
        <v>35.148603228631259</v>
      </c>
      <c r="AD48" s="36" t="s">
        <v>120</v>
      </c>
      <c r="AE48" s="3">
        <v>21.884016909158973</v>
      </c>
      <c r="AF48" s="36" t="s">
        <v>120</v>
      </c>
      <c r="AG48" s="69"/>
      <c r="AH48" s="69"/>
    </row>
    <row r="49" spans="1:34" x14ac:dyDescent="0.25">
      <c r="A49" s="33">
        <v>174</v>
      </c>
      <c r="B49" s="24"/>
      <c r="C49" s="21">
        <v>12</v>
      </c>
      <c r="E49" s="22"/>
      <c r="F49" s="22"/>
      <c r="G49" s="22"/>
      <c r="H49" s="22"/>
      <c r="I49" s="22"/>
      <c r="J49" s="22"/>
      <c r="K49" s="22"/>
      <c r="L49" s="22"/>
      <c r="M49" s="38"/>
      <c r="N49" s="4">
        <v>470</v>
      </c>
      <c r="O49" s="5">
        <v>0.2</v>
      </c>
      <c r="P49" s="34"/>
      <c r="Q49" s="72"/>
      <c r="R49" s="26">
        <v>22.4</v>
      </c>
      <c r="S49" s="22"/>
      <c r="T49" s="26">
        <v>7.8289690017700195</v>
      </c>
      <c r="U49" s="9">
        <v>0.38719999999999999</v>
      </c>
      <c r="V49" s="9">
        <v>1</v>
      </c>
      <c r="W49" s="9">
        <v>3.0313767974853514</v>
      </c>
      <c r="X49" s="9">
        <v>2.0088457268119893</v>
      </c>
      <c r="Y49" s="14">
        <v>0</v>
      </c>
      <c r="Z49" s="9">
        <f t="shared" si="0"/>
        <v>5.0402225242973406</v>
      </c>
      <c r="AA49" s="35"/>
      <c r="AC49" s="3">
        <v>28.188825752928601</v>
      </c>
      <c r="AD49" s="36" t="s">
        <v>120</v>
      </c>
      <c r="AE49" s="3">
        <v>15.387159963123002</v>
      </c>
      <c r="AF49" s="36" t="s">
        <v>120</v>
      </c>
      <c r="AG49" s="69"/>
      <c r="AH49" s="69"/>
    </row>
    <row r="50" spans="1:34" x14ac:dyDescent="0.25">
      <c r="A50" s="33">
        <v>175</v>
      </c>
      <c r="B50" s="24"/>
      <c r="C50" s="25"/>
      <c r="E50" s="22"/>
      <c r="F50" s="22"/>
      <c r="G50" s="22"/>
      <c r="H50" s="22"/>
      <c r="I50" s="22"/>
      <c r="J50" s="22"/>
      <c r="K50" s="22"/>
      <c r="L50" s="22"/>
      <c r="M50" s="74"/>
      <c r="N50" s="4">
        <v>485</v>
      </c>
      <c r="O50" s="5">
        <v>0.21</v>
      </c>
      <c r="P50" s="34"/>
      <c r="Q50" s="79">
        <v>55</v>
      </c>
      <c r="R50" s="22"/>
      <c r="S50" s="22"/>
      <c r="T50" s="26">
        <v>8.243769645690918</v>
      </c>
      <c r="U50" s="9">
        <v>0.39831</v>
      </c>
      <c r="V50" s="9">
        <v>1</v>
      </c>
      <c r="W50" s="9">
        <v>3.2835758875751497</v>
      </c>
      <c r="X50" s="9">
        <v>0</v>
      </c>
      <c r="Y50" s="14">
        <v>0</v>
      </c>
      <c r="Z50" s="9">
        <f t="shared" si="0"/>
        <v>3.2835758875751497</v>
      </c>
      <c r="AA50" s="35"/>
      <c r="AC50" s="3">
        <v>31.472401640503751</v>
      </c>
      <c r="AD50" s="36" t="s">
        <v>120</v>
      </c>
      <c r="AE50" s="3">
        <v>19.13365638036484</v>
      </c>
      <c r="AF50" s="36" t="s">
        <v>120</v>
      </c>
      <c r="AG50" s="69"/>
      <c r="AH50" s="69"/>
    </row>
    <row r="51" spans="1:34" x14ac:dyDescent="0.25">
      <c r="A51" s="33">
        <v>176</v>
      </c>
      <c r="B51" s="24"/>
      <c r="C51" s="25"/>
      <c r="E51" s="26">
        <v>13.962499999999999</v>
      </c>
      <c r="F51" s="26">
        <v>15.3576197501568</v>
      </c>
      <c r="G51" s="26">
        <v>18.534703876231774</v>
      </c>
      <c r="H51" s="26">
        <v>20.147730568320352</v>
      </c>
      <c r="I51" s="26">
        <v>19.7735044484659</v>
      </c>
      <c r="J51" s="26">
        <v>21.7499618301675</v>
      </c>
      <c r="K51" s="26">
        <v>23.446902998096945</v>
      </c>
      <c r="L51" s="22"/>
      <c r="M51" s="74"/>
      <c r="N51" s="4">
        <v>500</v>
      </c>
      <c r="O51" s="45">
        <v>0.23</v>
      </c>
      <c r="P51" s="34"/>
      <c r="Q51" s="72"/>
      <c r="R51" s="22"/>
      <c r="S51" s="22"/>
      <c r="T51" s="26">
        <v>9.8787403106689453</v>
      </c>
      <c r="U51" s="9">
        <v>0.42053000000000001</v>
      </c>
      <c r="V51" s="9">
        <v>1</v>
      </c>
      <c r="W51" s="9">
        <v>4.1543066628456113</v>
      </c>
      <c r="X51" s="9">
        <v>0</v>
      </c>
      <c r="Y51" s="14">
        <v>0</v>
      </c>
      <c r="Z51" s="9">
        <f t="shared" si="0"/>
        <v>4.1543066628456113</v>
      </c>
      <c r="AA51" s="35"/>
      <c r="AC51" s="3">
        <v>35.626708303349361</v>
      </c>
      <c r="AD51" s="26">
        <v>43.85028692910975</v>
      </c>
      <c r="AE51" s="3">
        <v>23.750883572877143</v>
      </c>
      <c r="AF51" s="26">
        <v>25.941432938963274</v>
      </c>
      <c r="AG51" s="69"/>
      <c r="AH51" s="69"/>
    </row>
    <row r="52" spans="1:34" x14ac:dyDescent="0.25">
      <c r="A52" s="33">
        <v>177</v>
      </c>
      <c r="B52" s="20">
        <v>4</v>
      </c>
      <c r="C52" s="25"/>
      <c r="E52" s="22"/>
      <c r="F52" s="22"/>
      <c r="G52" s="22"/>
      <c r="H52" s="22"/>
      <c r="I52" s="22"/>
      <c r="J52" s="22"/>
      <c r="K52" s="22"/>
      <c r="L52" s="22"/>
      <c r="M52" s="16"/>
      <c r="N52" s="4">
        <v>520</v>
      </c>
      <c r="O52" s="5">
        <v>0.26</v>
      </c>
      <c r="P52" s="34"/>
      <c r="Q52" s="72"/>
      <c r="R52" s="22"/>
      <c r="S52" s="22"/>
      <c r="T52" s="26">
        <v>6.2118163108825684</v>
      </c>
      <c r="U52" s="9">
        <v>0.45385999999999999</v>
      </c>
      <c r="V52" s="9">
        <v>1</v>
      </c>
      <c r="W52" s="9">
        <v>2.8192949508571625</v>
      </c>
      <c r="X52" s="9">
        <v>2.2199999999999998</v>
      </c>
      <c r="Y52" s="14">
        <v>0</v>
      </c>
      <c r="Z52" s="9">
        <f t="shared" si="0"/>
        <v>5.0392949508571618</v>
      </c>
      <c r="AA52" s="35"/>
      <c r="AC52" s="3">
        <v>36.666003254206522</v>
      </c>
      <c r="AD52" s="36" t="s">
        <v>120</v>
      </c>
      <c r="AE52" s="3">
        <v>25.407405896623224</v>
      </c>
      <c r="AF52" s="36" t="s">
        <v>120</v>
      </c>
      <c r="AG52" s="69"/>
      <c r="AH52" s="69"/>
    </row>
    <row r="53" spans="1:34" x14ac:dyDescent="0.25">
      <c r="A53" s="33">
        <v>178</v>
      </c>
      <c r="B53" s="24"/>
      <c r="C53" s="25"/>
      <c r="E53" s="22"/>
      <c r="F53" s="22"/>
      <c r="G53" s="22"/>
      <c r="H53" s="22"/>
      <c r="I53" s="22"/>
      <c r="J53" s="22"/>
      <c r="K53" s="22"/>
      <c r="L53" s="22"/>
      <c r="M53" s="74"/>
      <c r="N53" s="4">
        <v>540</v>
      </c>
      <c r="O53" s="5">
        <v>0.28999999999999998</v>
      </c>
      <c r="P53" s="34"/>
      <c r="Q53" s="72"/>
      <c r="R53" s="22"/>
      <c r="S53" s="22"/>
      <c r="T53" s="26">
        <v>7.0870919227600098</v>
      </c>
      <c r="U53" s="9">
        <v>0.48719000000000001</v>
      </c>
      <c r="V53" s="9">
        <v>1</v>
      </c>
      <c r="W53" s="9">
        <v>3.4527603138494491</v>
      </c>
      <c r="X53" s="9">
        <v>0</v>
      </c>
      <c r="Y53" s="14">
        <v>0</v>
      </c>
      <c r="Z53" s="9">
        <f t="shared" si="0"/>
        <v>3.4527603138494491</v>
      </c>
      <c r="AA53" s="35"/>
      <c r="AC53" s="3">
        <v>40.118763568055968</v>
      </c>
      <c r="AD53" s="36" t="s">
        <v>120</v>
      </c>
      <c r="AE53" s="3">
        <v>29.477393583361593</v>
      </c>
      <c r="AF53" s="36" t="s">
        <v>120</v>
      </c>
      <c r="AG53" s="69"/>
      <c r="AH53" s="69"/>
    </row>
    <row r="54" spans="1:34" x14ac:dyDescent="0.25">
      <c r="A54" s="33">
        <v>179</v>
      </c>
      <c r="B54" s="24"/>
      <c r="C54" s="25"/>
      <c r="E54" s="22"/>
      <c r="F54" s="22"/>
      <c r="G54" s="22"/>
      <c r="H54" s="22"/>
      <c r="I54" s="22"/>
      <c r="J54" s="22"/>
      <c r="K54" s="22"/>
      <c r="L54" s="22"/>
      <c r="M54" s="29" t="s">
        <v>153</v>
      </c>
      <c r="N54" s="4">
        <v>560</v>
      </c>
      <c r="O54" s="45">
        <v>0.32</v>
      </c>
      <c r="P54" s="34"/>
      <c r="Q54" s="79">
        <v>66</v>
      </c>
      <c r="R54" s="22"/>
      <c r="S54" s="22"/>
      <c r="T54" s="26">
        <v>7.6833305358886719</v>
      </c>
      <c r="U54" s="9">
        <v>0.52051999999999998</v>
      </c>
      <c r="V54" s="9">
        <v>1</v>
      </c>
      <c r="W54" s="9">
        <v>3.9993272105407716</v>
      </c>
      <c r="X54" s="9">
        <v>0</v>
      </c>
      <c r="Y54" s="14">
        <v>0</v>
      </c>
      <c r="Z54" s="9">
        <f t="shared" si="0"/>
        <v>3.9993272105407716</v>
      </c>
      <c r="AA54" s="35"/>
      <c r="AC54" s="3">
        <v>44.118090778596738</v>
      </c>
      <c r="AD54" s="36" t="s">
        <v>120</v>
      </c>
      <c r="AE54" s="3">
        <v>34.093948166791286</v>
      </c>
      <c r="AF54" s="36" t="s">
        <v>120</v>
      </c>
      <c r="AG54" s="69"/>
      <c r="AH54" s="69"/>
    </row>
    <row r="55" spans="1:34" x14ac:dyDescent="0.25">
      <c r="A55" s="33">
        <v>180</v>
      </c>
      <c r="B55" s="24"/>
      <c r="C55" s="21">
        <v>0</v>
      </c>
      <c r="E55" s="22"/>
      <c r="F55" s="22"/>
      <c r="G55" s="22"/>
      <c r="H55" s="22"/>
      <c r="I55" s="22"/>
      <c r="J55" s="22"/>
      <c r="K55" s="22"/>
      <c r="L55" s="22"/>
      <c r="M55" s="74"/>
      <c r="N55" s="4">
        <v>580</v>
      </c>
      <c r="O55" s="5">
        <v>0.34</v>
      </c>
      <c r="P55" s="34"/>
      <c r="Q55" s="72"/>
      <c r="R55" s="22"/>
      <c r="S55" s="22"/>
      <c r="T55" s="26">
        <v>9.1341152191162109</v>
      </c>
      <c r="U55" s="9">
        <v>0.54274000000000011</v>
      </c>
      <c r="V55" s="9">
        <v>0.95504110562792288</v>
      </c>
      <c r="W55" s="9">
        <v>4.7345682368746616</v>
      </c>
      <c r="X55" s="9">
        <v>0</v>
      </c>
      <c r="Y55" s="14">
        <v>0</v>
      </c>
      <c r="Z55" s="9">
        <f t="shared" si="0"/>
        <v>4.7345682368746616</v>
      </c>
      <c r="AA55" s="35"/>
      <c r="AC55" s="3">
        <v>48.852659015471403</v>
      </c>
      <c r="AD55" s="36" t="s">
        <v>120</v>
      </c>
      <c r="AE55" s="3">
        <v>39.445743776554863</v>
      </c>
      <c r="AF55" s="36" t="s">
        <v>120</v>
      </c>
      <c r="AG55" s="69"/>
      <c r="AH55" s="69"/>
    </row>
    <row r="56" spans="1:34" x14ac:dyDescent="0.25">
      <c r="A56" s="33">
        <v>181</v>
      </c>
      <c r="B56" s="24"/>
      <c r="C56" s="25"/>
      <c r="E56" s="22"/>
      <c r="F56" s="22"/>
      <c r="G56" s="22"/>
      <c r="H56" s="22"/>
      <c r="I56" s="22"/>
      <c r="J56" s="22"/>
      <c r="K56" s="22"/>
      <c r="L56" s="22"/>
      <c r="M56" s="38"/>
      <c r="N56" s="4">
        <v>600</v>
      </c>
      <c r="O56" s="5">
        <v>0.36</v>
      </c>
      <c r="P56" s="34"/>
      <c r="Q56" s="72"/>
      <c r="R56" s="22"/>
      <c r="S56" s="22"/>
      <c r="T56" s="26">
        <v>11.577915191650391</v>
      </c>
      <c r="U56" s="9">
        <v>0.56496000000000002</v>
      </c>
      <c r="V56" s="9">
        <v>0.80745847136568916</v>
      </c>
      <c r="W56" s="9">
        <v>5.2816334743440718</v>
      </c>
      <c r="X56" s="9">
        <v>0</v>
      </c>
      <c r="Y56" s="14">
        <v>0</v>
      </c>
      <c r="Z56" s="9">
        <f t="shared" si="0"/>
        <v>5.2816334743440718</v>
      </c>
      <c r="AA56" s="35"/>
      <c r="AC56" s="3">
        <v>54.134292489815472</v>
      </c>
      <c r="AD56" s="36" t="s">
        <v>120</v>
      </c>
      <c r="AE56" s="3">
        <v>45.344604623787852</v>
      </c>
      <c r="AF56" s="36" t="s">
        <v>120</v>
      </c>
      <c r="AG56" s="69"/>
      <c r="AH56" s="69"/>
    </row>
    <row r="57" spans="1:34" x14ac:dyDescent="0.25">
      <c r="A57" s="33">
        <v>182</v>
      </c>
      <c r="B57" s="24"/>
      <c r="C57" s="25"/>
      <c r="E57" s="26">
        <v>9.1124999999999989</v>
      </c>
      <c r="F57" s="26">
        <v>14.077109246066151</v>
      </c>
      <c r="G57" s="26">
        <v>17.344864990290947</v>
      </c>
      <c r="H57" s="26">
        <v>19.492414539358826</v>
      </c>
      <c r="I57" s="26">
        <v>19.606140660410475</v>
      </c>
      <c r="J57" s="26">
        <v>20.894842287879825</v>
      </c>
      <c r="K57" s="26">
        <v>22.587594935974973</v>
      </c>
      <c r="L57" s="22"/>
      <c r="M57" s="75" t="s">
        <v>153</v>
      </c>
      <c r="N57" s="4">
        <v>620</v>
      </c>
      <c r="O57" s="5">
        <v>0.38</v>
      </c>
      <c r="P57" s="34"/>
      <c r="Q57" s="79">
        <v>78</v>
      </c>
      <c r="R57" s="22"/>
      <c r="S57" s="22"/>
      <c r="T57" s="26">
        <v>8.1545209884643555</v>
      </c>
      <c r="U57" s="9">
        <v>0.58718000000000015</v>
      </c>
      <c r="V57" s="9">
        <v>0.65090292891861146</v>
      </c>
      <c r="W57" s="9">
        <v>3.1166349407398455</v>
      </c>
      <c r="X57" s="9">
        <v>0</v>
      </c>
      <c r="Y57" s="14">
        <v>0</v>
      </c>
      <c r="Z57" s="9">
        <f t="shared" si="0"/>
        <v>3.1166349407398455</v>
      </c>
      <c r="AA57" s="35"/>
      <c r="AC57" s="3">
        <v>57.250927430555315</v>
      </c>
      <c r="AD57" s="26">
        <v>60.127283186088746</v>
      </c>
      <c r="AE57" s="3">
        <v>49.078466937416614</v>
      </c>
      <c r="AF57" s="26">
        <v>42.494937413300264</v>
      </c>
      <c r="AG57" s="69"/>
      <c r="AH57" s="69"/>
    </row>
    <row r="58" spans="1:34" x14ac:dyDescent="0.25">
      <c r="A58" s="33">
        <v>183</v>
      </c>
      <c r="B58" s="24"/>
      <c r="C58" s="25"/>
      <c r="E58" s="22"/>
      <c r="F58" s="22"/>
      <c r="G58" s="22"/>
      <c r="H58" s="22"/>
      <c r="I58" s="22"/>
      <c r="J58" s="22"/>
      <c r="K58" s="22"/>
      <c r="L58" s="22"/>
      <c r="M58" s="74"/>
      <c r="N58" s="4">
        <v>640</v>
      </c>
      <c r="O58" s="45">
        <v>0.4</v>
      </c>
      <c r="P58" s="34"/>
      <c r="Q58" s="72"/>
      <c r="R58" s="22"/>
      <c r="S58" s="22"/>
      <c r="T58" s="26">
        <v>7.2377676963806152</v>
      </c>
      <c r="U58" s="9">
        <v>0.60940000000000005</v>
      </c>
      <c r="V58" s="9">
        <v>0.57716092947681419</v>
      </c>
      <c r="W58" s="9">
        <v>2.5456811918593929</v>
      </c>
      <c r="X58" s="9">
        <v>0</v>
      </c>
      <c r="Y58" s="14">
        <v>0</v>
      </c>
      <c r="Z58" s="9">
        <f t="shared" si="0"/>
        <v>2.5456811918593929</v>
      </c>
      <c r="AA58" s="35"/>
      <c r="AC58" s="3">
        <v>59.796608622414709</v>
      </c>
      <c r="AD58" s="36" t="s">
        <v>120</v>
      </c>
      <c r="AE58" s="3">
        <v>52.241375502164928</v>
      </c>
      <c r="AF58" s="36" t="s">
        <v>120</v>
      </c>
      <c r="AG58" s="69"/>
      <c r="AH58" s="69"/>
    </row>
    <row r="59" spans="1:34" x14ac:dyDescent="0.25">
      <c r="A59" s="33">
        <v>184</v>
      </c>
      <c r="B59" s="24"/>
      <c r="C59" s="25"/>
      <c r="E59" s="22"/>
      <c r="F59" s="22"/>
      <c r="G59" s="22"/>
      <c r="H59" s="22"/>
      <c r="I59" s="22"/>
      <c r="J59" s="22"/>
      <c r="K59" s="22"/>
      <c r="L59" s="22"/>
      <c r="M59" s="74"/>
      <c r="N59" s="4">
        <v>660</v>
      </c>
      <c r="O59" s="5">
        <v>0.43</v>
      </c>
      <c r="P59" s="34"/>
      <c r="Q59" s="72"/>
      <c r="R59" s="22"/>
      <c r="S59" s="22"/>
      <c r="T59" s="26">
        <v>8.024632453918457</v>
      </c>
      <c r="U59" s="9">
        <v>0.64273000000000013</v>
      </c>
      <c r="V59" s="9">
        <v>0.52662314735888094</v>
      </c>
      <c r="W59" s="9">
        <v>2.7161494706937219</v>
      </c>
      <c r="X59" s="9">
        <v>0</v>
      </c>
      <c r="Y59" s="14">
        <v>0</v>
      </c>
      <c r="Z59" s="9">
        <f t="shared" si="0"/>
        <v>2.7161494706937219</v>
      </c>
      <c r="AA59" s="35"/>
      <c r="AC59" s="3">
        <v>62.512758093108431</v>
      </c>
      <c r="AD59" s="36" t="s">
        <v>120</v>
      </c>
      <c r="AE59" s="3">
        <v>55.574752345747569</v>
      </c>
      <c r="AF59" s="36" t="s">
        <v>120</v>
      </c>
      <c r="AG59" s="69"/>
      <c r="AH59" s="69"/>
    </row>
    <row r="60" spans="1:34" x14ac:dyDescent="0.25">
      <c r="A60" s="33">
        <v>185</v>
      </c>
      <c r="B60" s="20">
        <v>16</v>
      </c>
      <c r="C60" s="25"/>
      <c r="E60" s="22"/>
      <c r="F60" s="22"/>
      <c r="G60" s="22"/>
      <c r="H60" s="22"/>
      <c r="I60" s="22"/>
      <c r="J60" s="22"/>
      <c r="K60" s="22"/>
      <c r="L60" s="22"/>
      <c r="M60" s="74"/>
      <c r="N60" s="4">
        <v>680</v>
      </c>
      <c r="O60" s="5">
        <v>0.45</v>
      </c>
      <c r="P60" s="34"/>
      <c r="Q60" s="72"/>
      <c r="R60" s="22"/>
      <c r="S60" s="22"/>
      <c r="T60" s="26">
        <v>5.3283205032348633</v>
      </c>
      <c r="U60" s="9">
        <v>0.66495000000000004</v>
      </c>
      <c r="V60" s="9">
        <v>0.4738264399492238</v>
      </c>
      <c r="W60" s="9">
        <v>1.6787986897891465</v>
      </c>
      <c r="X60" s="9">
        <v>3.649521813445717</v>
      </c>
      <c r="Y60" s="14">
        <v>0</v>
      </c>
      <c r="Z60" s="9">
        <f t="shared" si="0"/>
        <v>5.3283205032348633</v>
      </c>
      <c r="AA60" s="35"/>
      <c r="AC60" s="3">
        <v>53.141556782897581</v>
      </c>
      <c r="AD60" s="36" t="s">
        <v>120</v>
      </c>
      <c r="AE60" s="3">
        <v>46.820778408425639</v>
      </c>
      <c r="AF60" s="36" t="s">
        <v>120</v>
      </c>
      <c r="AG60" s="69"/>
      <c r="AH60" s="69"/>
    </row>
    <row r="61" spans="1:34" x14ac:dyDescent="0.25">
      <c r="A61" s="33">
        <v>186</v>
      </c>
      <c r="B61" s="24"/>
      <c r="C61" s="25"/>
      <c r="E61" s="22"/>
      <c r="F61" s="22"/>
      <c r="G61" s="22"/>
      <c r="H61" s="22"/>
      <c r="I61" s="22"/>
      <c r="J61" s="22"/>
      <c r="K61" s="22"/>
      <c r="L61" s="22"/>
      <c r="M61" s="38"/>
      <c r="N61" s="4">
        <v>700</v>
      </c>
      <c r="O61" s="5">
        <v>0.48</v>
      </c>
      <c r="P61" s="34"/>
      <c r="Q61" s="72"/>
      <c r="R61" s="22"/>
      <c r="S61" s="22"/>
      <c r="T61" s="26">
        <v>6.4420576095581055</v>
      </c>
      <c r="U61" s="9">
        <v>0.69828000000000012</v>
      </c>
      <c r="V61" s="9">
        <v>0.79311677861095708</v>
      </c>
      <c r="W61" s="9">
        <v>3.5677247823995089</v>
      </c>
      <c r="X61" s="9">
        <v>1.3004781865542823</v>
      </c>
      <c r="Y61" s="14">
        <v>0</v>
      </c>
      <c r="Z61" s="9">
        <f t="shared" si="0"/>
        <v>4.8682029689537911</v>
      </c>
      <c r="AA61" s="35"/>
      <c r="AC61" s="3">
        <v>56.70928156529709</v>
      </c>
      <c r="AD61" s="36" t="s">
        <v>120</v>
      </c>
      <c r="AE61" s="3">
        <v>51.005730563714067</v>
      </c>
      <c r="AF61" s="36" t="s">
        <v>120</v>
      </c>
      <c r="AG61" s="69"/>
      <c r="AH61" s="69"/>
    </row>
    <row r="62" spans="1:34" x14ac:dyDescent="0.25">
      <c r="A62" s="33">
        <v>187</v>
      </c>
      <c r="B62" s="24"/>
      <c r="C62" s="25"/>
      <c r="E62" s="26">
        <v>13.4625</v>
      </c>
      <c r="F62" s="26">
        <v>13.044389834205875</v>
      </c>
      <c r="G62" s="26">
        <v>16.575617883579998</v>
      </c>
      <c r="H62" s="26">
        <v>18.964935700639078</v>
      </c>
      <c r="I62" s="26">
        <v>19.198651825316652</v>
      </c>
      <c r="J62" s="26">
        <v>20.287081222517699</v>
      </c>
      <c r="K62" s="26">
        <v>22.291217368895023</v>
      </c>
      <c r="L62" s="22"/>
      <c r="M62" s="29" t="s">
        <v>101</v>
      </c>
      <c r="N62" s="4">
        <v>720</v>
      </c>
      <c r="O62" s="45">
        <v>0.5</v>
      </c>
      <c r="P62" s="34"/>
      <c r="Q62" s="79">
        <v>90</v>
      </c>
      <c r="R62" s="22"/>
      <c r="S62" s="22"/>
      <c r="T62" s="26">
        <v>7.4342203140258789</v>
      </c>
      <c r="U62" s="9">
        <v>0.72050000000000014</v>
      </c>
      <c r="V62" s="9">
        <v>0.71042423358827322</v>
      </c>
      <c r="W62" s="9">
        <v>3.8052849187555688</v>
      </c>
      <c r="X62" s="9">
        <v>0</v>
      </c>
      <c r="Y62" s="14">
        <v>0</v>
      </c>
      <c r="Z62" s="9">
        <f t="shared" si="0"/>
        <v>3.8052849187555688</v>
      </c>
      <c r="AA62" s="35"/>
      <c r="AC62" s="3">
        <v>60.514566484052658</v>
      </c>
      <c r="AD62" s="26">
        <v>60.965619257961677</v>
      </c>
      <c r="AE62" s="3">
        <v>55.428242855358555</v>
      </c>
      <c r="AF62" s="26">
        <v>45.867607436246182</v>
      </c>
      <c r="AG62" s="69"/>
      <c r="AH62" s="69"/>
    </row>
    <row r="63" spans="1:34" x14ac:dyDescent="0.25">
      <c r="A63" s="33">
        <v>188</v>
      </c>
      <c r="B63" s="24"/>
      <c r="C63" s="25"/>
      <c r="E63" s="22"/>
      <c r="F63" s="22"/>
      <c r="G63" s="22"/>
      <c r="H63" s="22"/>
      <c r="I63" s="22"/>
      <c r="J63" s="22"/>
      <c r="K63" s="22"/>
      <c r="L63" s="22"/>
      <c r="M63" s="74"/>
      <c r="N63" s="4">
        <v>740</v>
      </c>
      <c r="O63" s="5">
        <v>0.5</v>
      </c>
      <c r="P63" s="34"/>
      <c r="Q63" s="72"/>
      <c r="R63" s="22"/>
      <c r="S63" s="22"/>
      <c r="T63" s="26">
        <v>2.8970129489898682</v>
      </c>
      <c r="U63" s="9">
        <v>0.72050000000000014</v>
      </c>
      <c r="V63" s="9">
        <v>0.62553900728214407</v>
      </c>
      <c r="W63" s="9">
        <v>1.3056862123222375</v>
      </c>
      <c r="X63" s="9">
        <v>0</v>
      </c>
      <c r="Y63" s="14">
        <v>0</v>
      </c>
      <c r="Z63" s="9">
        <f t="shared" si="0"/>
        <v>1.3056862123222375</v>
      </c>
      <c r="AA63" s="35"/>
      <c r="AC63" s="3">
        <v>61.820252696374894</v>
      </c>
      <c r="AD63" s="36" t="s">
        <v>120</v>
      </c>
      <c r="AE63" s="3">
        <v>57.35115644056971</v>
      </c>
      <c r="AF63" s="36" t="s">
        <v>120</v>
      </c>
      <c r="AG63" s="69"/>
      <c r="AH63" s="69"/>
    </row>
    <row r="64" spans="1:34" x14ac:dyDescent="0.25">
      <c r="A64" s="33">
        <v>189</v>
      </c>
      <c r="B64" s="24"/>
      <c r="C64" s="21">
        <v>12.6</v>
      </c>
      <c r="E64" s="22"/>
      <c r="F64" s="22"/>
      <c r="G64" s="22"/>
      <c r="H64" s="22"/>
      <c r="I64" s="22"/>
      <c r="J64" s="22"/>
      <c r="K64" s="22"/>
      <c r="L64" s="22"/>
      <c r="M64" s="74"/>
      <c r="N64" s="4">
        <v>760</v>
      </c>
      <c r="O64" s="5">
        <v>0.5</v>
      </c>
      <c r="P64" s="34"/>
      <c r="Q64" s="79">
        <v>100</v>
      </c>
      <c r="R64" s="26">
        <v>22.4</v>
      </c>
      <c r="S64" s="22"/>
      <c r="T64" s="26">
        <v>5.0946660041809082</v>
      </c>
      <c r="U64" s="9">
        <v>0.72050000000000014</v>
      </c>
      <c r="V64" s="9">
        <v>0.61714674433631123</v>
      </c>
      <c r="W64" s="9">
        <v>2.2653647856009953</v>
      </c>
      <c r="X64" s="9">
        <v>0.69734154143689686</v>
      </c>
      <c r="Y64" s="14">
        <v>0</v>
      </c>
      <c r="Z64" s="9">
        <f t="shared" si="0"/>
        <v>2.9627063270378922</v>
      </c>
      <c r="AA64" s="35"/>
      <c r="AC64" s="3">
        <v>52.182959023412785</v>
      </c>
      <c r="AD64" s="36" t="s">
        <v>120</v>
      </c>
      <c r="AE64" s="3">
        <v>48.61806105493617</v>
      </c>
      <c r="AF64" s="36" t="s">
        <v>120</v>
      </c>
      <c r="AG64" s="69"/>
      <c r="AH64" s="69"/>
    </row>
    <row r="65" spans="1:34" x14ac:dyDescent="0.25">
      <c r="A65" s="33">
        <v>190</v>
      </c>
      <c r="B65" s="24"/>
      <c r="C65" s="25"/>
      <c r="E65" s="26">
        <v>17.612499999999997</v>
      </c>
      <c r="F65" s="26">
        <v>13.381680955847051</v>
      </c>
      <c r="G65" s="26">
        <v>16.149278407930023</v>
      </c>
      <c r="H65" s="26">
        <v>18.855679298024402</v>
      </c>
      <c r="I65" s="26">
        <v>18.910981779028127</v>
      </c>
      <c r="J65" s="26">
        <v>20.09498082753375</v>
      </c>
      <c r="K65" s="26">
        <v>22.178646534150371</v>
      </c>
      <c r="L65" s="22"/>
      <c r="M65" s="38"/>
      <c r="N65" s="4">
        <v>780</v>
      </c>
      <c r="O65" s="5">
        <v>0.5</v>
      </c>
      <c r="P65" s="34"/>
      <c r="Q65" s="72"/>
      <c r="R65" s="22"/>
      <c r="S65" s="22"/>
      <c r="T65" s="26">
        <v>5.5157961845397949</v>
      </c>
      <c r="U65" s="9">
        <v>0.72050000000000014</v>
      </c>
      <c r="V65" s="9">
        <v>0.90064810076705459</v>
      </c>
      <c r="W65" s="9">
        <v>3.5792936733121437</v>
      </c>
      <c r="X65" s="9">
        <v>0</v>
      </c>
      <c r="Y65" s="14">
        <v>0</v>
      </c>
      <c r="Z65" s="9">
        <f t="shared" si="0"/>
        <v>3.5792936733121437</v>
      </c>
      <c r="AA65" s="35"/>
      <c r="AC65" s="3">
        <v>55.762252696724929</v>
      </c>
      <c r="AD65" s="26">
        <v>55.335533527832112</v>
      </c>
      <c r="AE65" s="3">
        <v>53.101553015576883</v>
      </c>
      <c r="AF65" s="26">
        <v>42.833864361836788</v>
      </c>
      <c r="AG65" s="69"/>
      <c r="AH65" s="69"/>
    </row>
    <row r="66" spans="1:34" x14ac:dyDescent="0.25">
      <c r="A66" s="33">
        <v>191</v>
      </c>
      <c r="B66" s="24"/>
      <c r="C66" s="25"/>
      <c r="E66" s="22"/>
      <c r="F66" s="22"/>
      <c r="G66" s="22"/>
      <c r="H66" s="22"/>
      <c r="I66" s="22"/>
      <c r="J66" s="22"/>
      <c r="K66" s="22"/>
      <c r="L66" s="22"/>
      <c r="M66" s="38"/>
      <c r="N66" s="4">
        <v>800</v>
      </c>
      <c r="O66" s="5">
        <v>0.5</v>
      </c>
      <c r="P66" s="34"/>
      <c r="Q66" s="72"/>
      <c r="R66" s="22"/>
      <c r="S66" s="22"/>
      <c r="T66" s="26">
        <v>6.244326114654541</v>
      </c>
      <c r="U66" s="9">
        <v>0.72050000000000014</v>
      </c>
      <c r="V66" s="9">
        <v>0.81908447017956743</v>
      </c>
      <c r="W66" s="9">
        <v>3.6850913092938069</v>
      </c>
      <c r="X66" s="9">
        <v>0</v>
      </c>
      <c r="Y66" s="14">
        <v>0</v>
      </c>
      <c r="Z66" s="9">
        <f t="shared" si="0"/>
        <v>3.6850913092938069</v>
      </c>
      <c r="AA66" s="35"/>
      <c r="AC66" s="3">
        <v>59.447344006018739</v>
      </c>
      <c r="AD66" s="36" t="s">
        <v>120</v>
      </c>
      <c r="AE66" s="3">
        <v>57.690842612199262</v>
      </c>
      <c r="AF66" s="36" t="s">
        <v>120</v>
      </c>
      <c r="AG66" s="69"/>
      <c r="AH66" s="69"/>
    </row>
    <row r="67" spans="1:34" x14ac:dyDescent="0.25">
      <c r="A67" s="33">
        <v>192</v>
      </c>
      <c r="B67" s="24"/>
      <c r="C67" s="25"/>
      <c r="E67" s="22"/>
      <c r="F67" s="22"/>
      <c r="G67" s="22"/>
      <c r="H67" s="22"/>
      <c r="I67" s="22"/>
      <c r="J67" s="22"/>
      <c r="K67" s="22"/>
      <c r="L67" s="22"/>
      <c r="M67" s="38"/>
      <c r="N67" s="4">
        <v>820</v>
      </c>
      <c r="O67" s="5">
        <v>0.5</v>
      </c>
      <c r="P67" s="34"/>
      <c r="Q67" s="72"/>
      <c r="R67" s="22"/>
      <c r="S67" s="22"/>
      <c r="T67" s="26">
        <v>6.379298210144043</v>
      </c>
      <c r="U67" s="9">
        <v>0.72050000000000014</v>
      </c>
      <c r="V67" s="9">
        <v>0.73923300359572375</v>
      </c>
      <c r="W67" s="9">
        <v>3.3977250931250351</v>
      </c>
      <c r="X67" s="9">
        <v>0</v>
      </c>
      <c r="Y67" s="14">
        <v>0</v>
      </c>
      <c r="Z67" s="9">
        <f t="shared" si="0"/>
        <v>3.3977250931250351</v>
      </c>
      <c r="AA67" s="35"/>
      <c r="AC67" s="3">
        <v>62.845069099143771</v>
      </c>
      <c r="AD67" s="36" t="s">
        <v>120</v>
      </c>
      <c r="AE67" s="3">
        <v>61.992765992652863</v>
      </c>
      <c r="AF67" s="36" t="s">
        <v>120</v>
      </c>
      <c r="AG67" s="69"/>
      <c r="AH67" s="69"/>
    </row>
    <row r="68" spans="1:34" x14ac:dyDescent="0.25">
      <c r="A68" s="33">
        <v>193</v>
      </c>
      <c r="B68" s="24"/>
      <c r="C68" s="25"/>
      <c r="E68" s="22"/>
      <c r="F68" s="22"/>
      <c r="G68" s="22"/>
      <c r="H68" s="22"/>
      <c r="I68" s="22"/>
      <c r="J68" s="22"/>
      <c r="K68" s="22"/>
      <c r="L68" s="22"/>
      <c r="M68" s="29" t="s">
        <v>102</v>
      </c>
      <c r="N68" s="4">
        <v>840</v>
      </c>
      <c r="O68" s="45">
        <v>0.5</v>
      </c>
      <c r="P68" s="34"/>
      <c r="Q68" s="79">
        <v>112</v>
      </c>
      <c r="R68" s="22"/>
      <c r="S68" s="22"/>
      <c r="T68" s="26">
        <v>6.2993764877319336</v>
      </c>
      <c r="U68" s="9">
        <v>0.72705000000000009</v>
      </c>
      <c r="V68" s="9">
        <v>0.67079712705683348</v>
      </c>
      <c r="W68" s="9">
        <v>3.0722251338924131</v>
      </c>
      <c r="X68" s="9">
        <v>0</v>
      </c>
      <c r="Y68" s="14">
        <v>0</v>
      </c>
      <c r="Z68" s="9">
        <f t="shared" si="0"/>
        <v>3.0722251338924131</v>
      </c>
      <c r="AA68" s="35"/>
      <c r="AC68" s="3">
        <v>65.917294233036188</v>
      </c>
      <c r="AD68" s="36" t="s">
        <v>120</v>
      </c>
      <c r="AE68" s="3">
        <v>65.969189413873849</v>
      </c>
      <c r="AF68" s="36" t="s">
        <v>120</v>
      </c>
      <c r="AG68" s="69"/>
      <c r="AH68" s="69"/>
    </row>
    <row r="69" spans="1:34" x14ac:dyDescent="0.25">
      <c r="A69" s="33">
        <v>194</v>
      </c>
      <c r="B69" s="24"/>
      <c r="C69" s="25"/>
      <c r="E69" s="22"/>
      <c r="F69" s="22"/>
      <c r="G69" s="22"/>
      <c r="H69" s="22"/>
      <c r="I69" s="22"/>
      <c r="J69" s="22"/>
      <c r="K69" s="22"/>
      <c r="L69" s="22"/>
      <c r="M69" s="16"/>
      <c r="N69" s="4">
        <v>860</v>
      </c>
      <c r="O69" s="5">
        <v>0.5</v>
      </c>
      <c r="P69" s="34"/>
      <c r="Q69" s="72"/>
      <c r="R69" s="22"/>
      <c r="S69" s="22"/>
      <c r="T69" s="26">
        <v>8.319727897644043</v>
      </c>
      <c r="U69" s="9">
        <v>0.73360000000000014</v>
      </c>
      <c r="V69" s="9">
        <v>0.61382412691178367</v>
      </c>
      <c r="W69" s="9">
        <v>3.7463849493944186</v>
      </c>
      <c r="X69" s="9">
        <v>0</v>
      </c>
      <c r="Y69" s="14">
        <v>0</v>
      </c>
      <c r="Z69" s="9">
        <f t="shared" si="0"/>
        <v>3.7463849493944186</v>
      </c>
      <c r="AA69" s="35"/>
      <c r="AC69" s="3">
        <v>69.663679182430613</v>
      </c>
      <c r="AD69" s="36" t="s">
        <v>120</v>
      </c>
      <c r="AE69" s="3">
        <v>70.619772650596843</v>
      </c>
      <c r="AF69" s="36" t="s">
        <v>120</v>
      </c>
      <c r="AG69" s="69"/>
      <c r="AH69" s="69"/>
    </row>
    <row r="70" spans="1:34" x14ac:dyDescent="0.25">
      <c r="A70" s="33">
        <v>195</v>
      </c>
      <c r="B70" s="20">
        <v>5</v>
      </c>
      <c r="C70" s="25"/>
      <c r="E70" s="22"/>
      <c r="F70" s="22"/>
      <c r="G70" s="22"/>
      <c r="H70" s="22"/>
      <c r="I70" s="22"/>
      <c r="J70" s="22"/>
      <c r="K70" s="22"/>
      <c r="L70" s="22"/>
      <c r="M70" s="29" t="s">
        <v>154</v>
      </c>
      <c r="N70" s="4">
        <v>880</v>
      </c>
      <c r="O70" s="5">
        <v>0.52</v>
      </c>
      <c r="P70" s="34"/>
      <c r="Q70" s="79">
        <v>119</v>
      </c>
      <c r="R70" s="22"/>
      <c r="S70" s="22"/>
      <c r="T70" s="26">
        <v>5.852320671081543</v>
      </c>
      <c r="U70" s="9">
        <v>0.76297599999999999</v>
      </c>
      <c r="V70" s="9">
        <v>0.54368964725609958</v>
      </c>
      <c r="W70" s="9">
        <v>2.4276722567563258</v>
      </c>
      <c r="X70" s="9">
        <v>1.7999999999999998</v>
      </c>
      <c r="Y70" s="14">
        <v>0</v>
      </c>
      <c r="Z70" s="9">
        <f t="shared" ref="Z70:Z133" si="1">W70+X70</f>
        <v>4.2276722567563256</v>
      </c>
      <c r="AA70" s="35"/>
      <c r="AC70" s="3">
        <v>68.891351439186934</v>
      </c>
      <c r="AD70" s="36" t="s">
        <v>120</v>
      </c>
      <c r="AE70" s="3">
        <v>70.751643194681733</v>
      </c>
      <c r="AF70" s="36" t="s">
        <v>120</v>
      </c>
      <c r="AG70" s="69"/>
      <c r="AH70" s="69"/>
    </row>
    <row r="71" spans="1:34" x14ac:dyDescent="0.25">
      <c r="A71" s="33">
        <v>196</v>
      </c>
      <c r="B71" s="24"/>
      <c r="C71" s="25"/>
      <c r="E71" s="26">
        <v>10.674999999999999</v>
      </c>
      <c r="F71" s="26">
        <v>12.105225423415101</v>
      </c>
      <c r="G71" s="26">
        <v>15.425641613072848</v>
      </c>
      <c r="H71" s="26">
        <v>18.540518964913275</v>
      </c>
      <c r="I71" s="26">
        <v>18.879335734935026</v>
      </c>
      <c r="J71" s="26">
        <v>20.310322810558375</v>
      </c>
      <c r="K71" s="26">
        <v>24.638362866288347</v>
      </c>
      <c r="L71" s="22"/>
      <c r="M71" s="74"/>
      <c r="N71" s="4">
        <v>900</v>
      </c>
      <c r="O71" s="5">
        <v>0.52</v>
      </c>
      <c r="P71" s="34"/>
      <c r="Q71" s="72"/>
      <c r="R71" s="22"/>
      <c r="S71" s="22"/>
      <c r="T71" s="26">
        <v>6.328728199005127</v>
      </c>
      <c r="U71" s="9">
        <v>0.76972799999999997</v>
      </c>
      <c r="V71" s="9">
        <v>0.58176396546550446</v>
      </c>
      <c r="W71" s="9">
        <v>2.8340045736474222</v>
      </c>
      <c r="X71" s="9">
        <v>0</v>
      </c>
      <c r="Y71" s="14">
        <v>0</v>
      </c>
      <c r="Z71" s="9">
        <f t="shared" si="1"/>
        <v>2.8340045736474222</v>
      </c>
      <c r="AA71" s="35"/>
      <c r="AC71" s="3">
        <v>71.725356012834354</v>
      </c>
      <c r="AD71" s="26">
        <v>72.687541509032854</v>
      </c>
      <c r="AE71" s="3">
        <v>74.489846055657722</v>
      </c>
      <c r="AF71" s="26">
        <v>65.269429250479874</v>
      </c>
      <c r="AG71" s="69"/>
      <c r="AH71" s="69"/>
    </row>
    <row r="72" spans="1:34" x14ac:dyDescent="0.25">
      <c r="A72" s="33">
        <v>197</v>
      </c>
      <c r="B72" s="24"/>
      <c r="C72" s="21">
        <v>5.4</v>
      </c>
      <c r="E72" s="22"/>
      <c r="F72" s="22"/>
      <c r="G72" s="22"/>
      <c r="H72" s="22"/>
      <c r="I72" s="22"/>
      <c r="J72" s="22"/>
      <c r="K72" s="22"/>
      <c r="L72" s="22"/>
      <c r="M72" s="38"/>
      <c r="N72" s="4">
        <v>910</v>
      </c>
      <c r="O72" s="45">
        <v>0.5</v>
      </c>
      <c r="P72" s="34"/>
      <c r="Q72" s="72"/>
      <c r="R72" s="22"/>
      <c r="S72" s="22"/>
      <c r="T72" s="26">
        <v>8.3860893249511719</v>
      </c>
      <c r="U72" s="9">
        <v>0.75324999999999998</v>
      </c>
      <c r="V72" s="9">
        <v>0.51599470283336057</v>
      </c>
      <c r="W72" s="9">
        <v>3.2594465792964247</v>
      </c>
      <c r="X72" s="9">
        <v>0.14570550347600264</v>
      </c>
      <c r="Y72" s="14">
        <v>0</v>
      </c>
      <c r="Z72" s="9">
        <f t="shared" si="1"/>
        <v>3.4051520827724273</v>
      </c>
      <c r="AA72" s="35"/>
      <c r="AC72" s="3">
        <v>69.73050809560678</v>
      </c>
      <c r="AD72" s="36" t="s">
        <v>120</v>
      </c>
      <c r="AE72" s="3">
        <v>72.947097282094433</v>
      </c>
      <c r="AF72" s="36" t="s">
        <v>120</v>
      </c>
      <c r="AG72" s="69"/>
      <c r="AH72" s="69"/>
    </row>
    <row r="73" spans="1:34" x14ac:dyDescent="0.25">
      <c r="A73" s="33">
        <v>198</v>
      </c>
      <c r="B73" s="24"/>
      <c r="C73" s="25"/>
      <c r="E73" s="22"/>
      <c r="F73" s="22"/>
      <c r="G73" s="22"/>
      <c r="H73" s="22"/>
      <c r="I73" s="22"/>
      <c r="J73" s="22"/>
      <c r="K73" s="22"/>
      <c r="L73" s="22"/>
      <c r="M73" s="74"/>
      <c r="N73" s="4">
        <v>920</v>
      </c>
      <c r="O73" s="5">
        <v>0.54</v>
      </c>
      <c r="P73" s="34"/>
      <c r="Q73" s="72"/>
      <c r="R73" s="22"/>
      <c r="S73" s="22"/>
      <c r="T73" s="26">
        <v>8.5170145034790039</v>
      </c>
      <c r="U73" s="9">
        <v>0.80666399999999994</v>
      </c>
      <c r="V73" s="9">
        <v>0.57131478000301161</v>
      </c>
      <c r="W73" s="9">
        <v>3.9251433465955903</v>
      </c>
      <c r="X73" s="9">
        <v>0</v>
      </c>
      <c r="Y73" s="14">
        <v>0</v>
      </c>
      <c r="Z73" s="9">
        <f t="shared" si="1"/>
        <v>3.9251433465955903</v>
      </c>
      <c r="AA73" s="35"/>
      <c r="AC73" s="3">
        <v>73.65565144220237</v>
      </c>
      <c r="AD73" s="36" t="s">
        <v>120</v>
      </c>
      <c r="AE73" s="3">
        <v>77.324339772354307</v>
      </c>
      <c r="AF73" s="36" t="s">
        <v>120</v>
      </c>
      <c r="AG73" s="69"/>
      <c r="AH73" s="69"/>
    </row>
    <row r="74" spans="1:34" x14ac:dyDescent="0.25">
      <c r="A74" s="33">
        <v>199</v>
      </c>
      <c r="B74" s="24"/>
      <c r="C74" s="25"/>
      <c r="E74" s="22"/>
      <c r="F74" s="22"/>
      <c r="G74" s="22"/>
      <c r="H74" s="22"/>
      <c r="I74" s="22"/>
      <c r="J74" s="22"/>
      <c r="K74" s="22"/>
      <c r="L74" s="22"/>
      <c r="M74" s="74"/>
      <c r="N74" s="4">
        <v>930</v>
      </c>
      <c r="O74" s="5">
        <v>0.56000000000000005</v>
      </c>
      <c r="P74" s="34"/>
      <c r="Q74" s="72"/>
      <c r="R74" s="22"/>
      <c r="S74" s="22"/>
      <c r="T74" s="26">
        <v>7.7921466827392578</v>
      </c>
      <c r="U74" s="9">
        <v>0.83725200000000011</v>
      </c>
      <c r="V74" s="9">
        <v>0.49293196573287779</v>
      </c>
      <c r="W74" s="9">
        <v>3.2158834095422906</v>
      </c>
      <c r="X74" s="9">
        <v>0</v>
      </c>
      <c r="Y74" s="14">
        <v>0</v>
      </c>
      <c r="Z74" s="9">
        <f t="shared" si="1"/>
        <v>3.2158834095422906</v>
      </c>
      <c r="AA74" s="35"/>
      <c r="AC74" s="3">
        <v>76.871534851744656</v>
      </c>
      <c r="AD74" s="36" t="s">
        <v>120</v>
      </c>
      <c r="AE74" s="3">
        <v>80.992322325560878</v>
      </c>
      <c r="AF74" s="36" t="s">
        <v>120</v>
      </c>
      <c r="AG74" s="69"/>
      <c r="AH74" s="69"/>
    </row>
    <row r="75" spans="1:34" x14ac:dyDescent="0.25">
      <c r="A75" s="33">
        <v>200</v>
      </c>
      <c r="B75" s="24"/>
      <c r="C75" s="25"/>
      <c r="E75" s="22"/>
      <c r="F75" s="22"/>
      <c r="G75" s="22"/>
      <c r="H75" s="22"/>
      <c r="I75" s="22"/>
      <c r="J75" s="22"/>
      <c r="K75" s="22"/>
      <c r="L75" s="22"/>
      <c r="M75" s="29" t="s">
        <v>105</v>
      </c>
      <c r="N75" s="4">
        <v>940</v>
      </c>
      <c r="O75" s="5">
        <v>0.57999999999999996</v>
      </c>
      <c r="P75" s="34"/>
      <c r="Q75" s="79">
        <v>122</v>
      </c>
      <c r="R75" s="22"/>
      <c r="S75" s="22"/>
      <c r="T75" s="26">
        <v>6.3549246788024902</v>
      </c>
      <c r="U75" s="9">
        <v>0.86824400000000002</v>
      </c>
      <c r="V75" s="9">
        <v>0.43205686286237349</v>
      </c>
      <c r="W75" s="9">
        <v>2.38392784422286</v>
      </c>
      <c r="X75" s="9">
        <v>0</v>
      </c>
      <c r="Y75" s="14">
        <v>0</v>
      </c>
      <c r="Z75" s="9">
        <f t="shared" si="1"/>
        <v>2.38392784422286</v>
      </c>
      <c r="AA75" s="35"/>
      <c r="AC75" s="3">
        <v>79.255462695967509</v>
      </c>
      <c r="AD75" s="36" t="s">
        <v>120</v>
      </c>
      <c r="AE75" s="3">
        <v>83.828349313448015</v>
      </c>
      <c r="AF75" s="36" t="s">
        <v>120</v>
      </c>
      <c r="AG75" s="69"/>
      <c r="AH75" s="69"/>
    </row>
    <row r="76" spans="1:34" x14ac:dyDescent="0.25">
      <c r="A76" s="33">
        <v>201</v>
      </c>
      <c r="B76" s="24"/>
      <c r="C76" s="25"/>
      <c r="E76" s="22"/>
      <c r="F76" s="22"/>
      <c r="G76" s="22"/>
      <c r="H76" s="22"/>
      <c r="I76" s="22"/>
      <c r="J76" s="22"/>
      <c r="K76" s="22"/>
      <c r="L76" s="22"/>
      <c r="M76" s="16"/>
      <c r="N76" s="4">
        <v>950</v>
      </c>
      <c r="O76" s="5">
        <v>0.57999999999999996</v>
      </c>
      <c r="P76" s="34"/>
      <c r="Q76" s="72"/>
      <c r="R76" s="22"/>
      <c r="S76" s="22"/>
      <c r="T76" s="26">
        <v>4.1549334526062012</v>
      </c>
      <c r="U76" s="9">
        <v>0.87560199999999999</v>
      </c>
      <c r="V76" s="9">
        <v>0.39076370840976127</v>
      </c>
      <c r="W76" s="9">
        <v>1.4216249591360406</v>
      </c>
      <c r="X76" s="9">
        <v>0</v>
      </c>
      <c r="Y76" s="14">
        <v>0</v>
      </c>
      <c r="Z76" s="9">
        <f t="shared" si="1"/>
        <v>1.4216249591360406</v>
      </c>
      <c r="AA76" s="35"/>
      <c r="AC76" s="3">
        <v>80.677087655103549</v>
      </c>
      <c r="AD76" s="36" t="s">
        <v>120</v>
      </c>
      <c r="AE76" s="3">
        <v>85.702073416248339</v>
      </c>
      <c r="AF76" s="36" t="s">
        <v>120</v>
      </c>
      <c r="AG76" s="69"/>
      <c r="AH76" s="69"/>
    </row>
    <row r="77" spans="1:34" x14ac:dyDescent="0.25">
      <c r="A77" s="33">
        <v>202</v>
      </c>
      <c r="B77" s="24"/>
      <c r="C77" s="21">
        <v>12.2</v>
      </c>
      <c r="E77" s="22"/>
      <c r="F77" s="22"/>
      <c r="G77" s="22"/>
      <c r="H77" s="22"/>
      <c r="I77" s="22"/>
      <c r="J77" s="22"/>
      <c r="K77" s="22"/>
      <c r="L77" s="22"/>
      <c r="M77" s="74"/>
      <c r="N77" s="4">
        <v>955</v>
      </c>
      <c r="O77" s="5">
        <v>0.6</v>
      </c>
      <c r="P77" s="34"/>
      <c r="Q77" s="72"/>
      <c r="R77" s="26">
        <v>22.4</v>
      </c>
      <c r="S77" s="22"/>
      <c r="T77" s="26">
        <v>5.1181159019470215</v>
      </c>
      <c r="U77" s="9">
        <v>0.90720000000000001</v>
      </c>
      <c r="V77" s="9">
        <v>0.36057353212384635</v>
      </c>
      <c r="W77" s="9">
        <v>1.6741987070516435</v>
      </c>
      <c r="X77" s="9">
        <v>0.22178242769156853</v>
      </c>
      <c r="Y77" s="14">
        <v>0</v>
      </c>
      <c r="Z77" s="9">
        <f t="shared" si="1"/>
        <v>1.8959811347432121</v>
      </c>
      <c r="AA77" s="35"/>
      <c r="AC77" s="3">
        <v>70.373068789846769</v>
      </c>
      <c r="AD77" s="36" t="s">
        <v>120</v>
      </c>
      <c r="AE77" s="3">
        <v>75.624104122823709</v>
      </c>
      <c r="AF77" s="36" t="s">
        <v>120</v>
      </c>
      <c r="AG77" s="69"/>
      <c r="AH77" s="69"/>
    </row>
    <row r="78" spans="1:34" x14ac:dyDescent="0.25">
      <c r="A78" s="33">
        <v>203</v>
      </c>
      <c r="B78" s="24"/>
      <c r="C78" s="25"/>
      <c r="E78" s="22"/>
      <c r="F78" s="22"/>
      <c r="G78" s="22"/>
      <c r="H78" s="22"/>
      <c r="I78" s="22"/>
      <c r="J78" s="22"/>
      <c r="K78" s="22"/>
      <c r="L78" s="22"/>
      <c r="M78" s="29" t="s">
        <v>105</v>
      </c>
      <c r="N78" s="4">
        <v>960</v>
      </c>
      <c r="O78" s="5">
        <v>0.62</v>
      </c>
      <c r="P78" s="34"/>
      <c r="Q78" s="79">
        <v>117</v>
      </c>
      <c r="R78" s="22"/>
      <c r="S78" s="22"/>
      <c r="T78" s="26">
        <v>6.1079106330871582</v>
      </c>
      <c r="U78" s="9">
        <v>0.93920199999999998</v>
      </c>
      <c r="V78" s="9">
        <v>0.58886499672319437</v>
      </c>
      <c r="W78" s="9">
        <v>3.3780604940917267</v>
      </c>
      <c r="X78" s="9">
        <v>0</v>
      </c>
      <c r="Y78" s="14">
        <v>0</v>
      </c>
      <c r="Z78" s="9">
        <f t="shared" si="1"/>
        <v>3.3780604940917267</v>
      </c>
      <c r="AA78" s="35"/>
      <c r="AC78" s="3">
        <v>73.751129283938496</v>
      </c>
      <c r="AD78" s="36" t="s">
        <v>120</v>
      </c>
      <c r="AE78" s="3">
        <v>79.228214188747586</v>
      </c>
      <c r="AF78" s="36" t="s">
        <v>120</v>
      </c>
      <c r="AG78" s="69"/>
      <c r="AH78" s="69"/>
    </row>
    <row r="79" spans="1:34" x14ac:dyDescent="0.25">
      <c r="A79" s="33">
        <v>204</v>
      </c>
      <c r="B79" s="24"/>
      <c r="C79" s="25"/>
      <c r="E79" s="22"/>
      <c r="F79" s="22"/>
      <c r="G79" s="22"/>
      <c r="H79" s="22"/>
      <c r="I79" s="22"/>
      <c r="J79" s="22"/>
      <c r="K79" s="22"/>
      <c r="L79" s="22"/>
      <c r="M79" s="74"/>
      <c r="N79" s="4">
        <v>965</v>
      </c>
      <c r="O79" s="45">
        <v>0.64</v>
      </c>
      <c r="P79" s="34"/>
      <c r="Q79" s="72"/>
      <c r="R79" s="22"/>
      <c r="S79" s="22"/>
      <c r="T79" s="26">
        <v>6.5741052627563477</v>
      </c>
      <c r="U79" s="9">
        <v>0.97160800000000003</v>
      </c>
      <c r="V79" s="9">
        <v>0.5207319095651286</v>
      </c>
      <c r="W79" s="9">
        <v>3.3261507365331053</v>
      </c>
      <c r="X79" s="9">
        <v>0</v>
      </c>
      <c r="Y79" s="14">
        <v>0</v>
      </c>
      <c r="Z79" s="9">
        <f t="shared" si="1"/>
        <v>3.3261507365331053</v>
      </c>
      <c r="AA79" s="35"/>
      <c r="AC79" s="3">
        <v>77.077280020471605</v>
      </c>
      <c r="AD79" s="36" t="s">
        <v>120</v>
      </c>
      <c r="AE79" s="3">
        <v>82.780414497112844</v>
      </c>
      <c r="AF79" s="36" t="s">
        <v>120</v>
      </c>
      <c r="AG79" s="69"/>
      <c r="AH79" s="69"/>
    </row>
    <row r="80" spans="1:34" x14ac:dyDescent="0.25">
      <c r="A80" s="33">
        <v>205</v>
      </c>
      <c r="B80" s="24"/>
      <c r="C80" s="25"/>
      <c r="E80" s="22"/>
      <c r="F80" s="22"/>
      <c r="G80" s="22"/>
      <c r="H80" s="22"/>
      <c r="I80" s="22"/>
      <c r="J80" s="22"/>
      <c r="K80" s="22"/>
      <c r="L80" s="22"/>
      <c r="M80" s="74"/>
      <c r="N80" s="4">
        <v>970</v>
      </c>
      <c r="O80" s="5">
        <v>0.65</v>
      </c>
      <c r="P80" s="34"/>
      <c r="Q80" s="72"/>
      <c r="R80" s="22"/>
      <c r="S80" s="22"/>
      <c r="T80" s="26">
        <v>7.2505841255187988</v>
      </c>
      <c r="U80" s="9">
        <v>0.99199500000000007</v>
      </c>
      <c r="V80" s="9">
        <v>0.45447618479117907</v>
      </c>
      <c r="W80" s="9">
        <v>3.2688395922972311</v>
      </c>
      <c r="X80" s="9">
        <v>0</v>
      </c>
      <c r="Y80" s="14">
        <v>0</v>
      </c>
      <c r="Z80" s="9">
        <f t="shared" si="1"/>
        <v>3.2688395922972311</v>
      </c>
      <c r="AA80" s="35"/>
      <c r="AC80" s="3">
        <v>80.346119612768831</v>
      </c>
      <c r="AD80" s="36" t="s">
        <v>120</v>
      </c>
      <c r="AE80" s="3">
        <v>86.275303661242219</v>
      </c>
      <c r="AF80" s="36" t="s">
        <v>120</v>
      </c>
      <c r="AG80" s="69"/>
      <c r="AH80" s="69"/>
    </row>
    <row r="81" spans="1:34" x14ac:dyDescent="0.25">
      <c r="A81" s="33">
        <v>206</v>
      </c>
      <c r="B81" s="24"/>
      <c r="C81" s="25"/>
      <c r="E81" s="22"/>
      <c r="F81" s="22"/>
      <c r="G81" s="22"/>
      <c r="H81" s="22"/>
      <c r="I81" s="22"/>
      <c r="J81" s="22"/>
      <c r="K81" s="22"/>
      <c r="L81" s="22"/>
      <c r="M81" s="74"/>
      <c r="N81" s="4">
        <v>975</v>
      </c>
      <c r="O81" s="5">
        <v>0.66</v>
      </c>
      <c r="P81" s="34"/>
      <c r="Q81" s="72"/>
      <c r="R81" s="22"/>
      <c r="S81" s="22"/>
      <c r="T81" s="26">
        <v>7.4181914329528809</v>
      </c>
      <c r="U81" s="9">
        <v>1.0125840000000002</v>
      </c>
      <c r="V81" s="9">
        <v>0.39018092055717185</v>
      </c>
      <c r="W81" s="9">
        <v>2.9308603543941403</v>
      </c>
      <c r="X81" s="9">
        <v>0</v>
      </c>
      <c r="Y81" s="14">
        <v>0</v>
      </c>
      <c r="Z81" s="9">
        <f t="shared" si="1"/>
        <v>2.9308603543941403</v>
      </c>
      <c r="AA81" s="35"/>
      <c r="AC81" s="3">
        <v>83.276979967162973</v>
      </c>
      <c r="AD81" s="36" t="s">
        <v>120</v>
      </c>
      <c r="AE81" s="3">
        <v>89.43221358746851</v>
      </c>
      <c r="AF81" s="36" t="s">
        <v>120</v>
      </c>
      <c r="AG81" s="69"/>
      <c r="AH81" s="69"/>
    </row>
    <row r="82" spans="1:34" x14ac:dyDescent="0.25">
      <c r="A82" s="33">
        <v>207</v>
      </c>
      <c r="B82" s="24"/>
      <c r="C82" s="25"/>
      <c r="E82" s="22"/>
      <c r="F82" s="22"/>
      <c r="G82" s="22"/>
      <c r="H82" s="22"/>
      <c r="I82" s="22"/>
      <c r="J82" s="22"/>
      <c r="K82" s="22"/>
      <c r="L82" s="22"/>
      <c r="M82" s="38"/>
      <c r="N82" s="4">
        <v>980</v>
      </c>
      <c r="O82" s="45">
        <v>0.44</v>
      </c>
      <c r="P82" s="34"/>
      <c r="Q82" s="72"/>
      <c r="R82" s="22"/>
      <c r="S82" s="22"/>
      <c r="T82" s="31">
        <v>7.3153038024902344</v>
      </c>
      <c r="U82" s="9">
        <v>0.7430000000000001</v>
      </c>
      <c r="V82" s="9">
        <v>0.33373998958316181</v>
      </c>
      <c r="W82" s="9">
        <v>1.8139671952266812</v>
      </c>
      <c r="X82" s="9">
        <v>0</v>
      </c>
      <c r="Y82" s="14">
        <v>0</v>
      </c>
      <c r="Z82" s="9">
        <f t="shared" si="1"/>
        <v>1.8139671952266812</v>
      </c>
      <c r="AA82" s="35"/>
      <c r="AC82" s="3">
        <v>85.090947162389654</v>
      </c>
      <c r="AD82" s="36" t="s">
        <v>120</v>
      </c>
      <c r="AE82" s="3">
        <v>91.472230354527341</v>
      </c>
      <c r="AF82" s="36" t="s">
        <v>120</v>
      </c>
      <c r="AG82" s="69"/>
      <c r="AH82" s="69"/>
    </row>
    <row r="83" spans="1:34" x14ac:dyDescent="0.25">
      <c r="A83" s="33">
        <v>208</v>
      </c>
      <c r="B83" s="24"/>
      <c r="C83" s="25"/>
      <c r="E83" s="26">
        <v>8.0874999999999986</v>
      </c>
      <c r="F83" s="26">
        <v>10.290140115</v>
      </c>
      <c r="G83" s="26">
        <v>14.117014929999998</v>
      </c>
      <c r="H83" s="26">
        <v>17.498363100319658</v>
      </c>
      <c r="I83" s="26">
        <v>17.802078075000001</v>
      </c>
      <c r="J83" s="26">
        <v>19.918598299999999</v>
      </c>
      <c r="K83" s="26">
        <v>22.055811449999997</v>
      </c>
      <c r="L83" s="22"/>
      <c r="M83" s="29" t="s">
        <v>107</v>
      </c>
      <c r="N83" s="4">
        <v>985</v>
      </c>
      <c r="O83" s="45">
        <v>0.32</v>
      </c>
      <c r="P83" s="34"/>
      <c r="Q83" s="79">
        <v>119</v>
      </c>
      <c r="R83" s="22"/>
      <c r="S83" s="22"/>
      <c r="T83" s="31">
        <v>7.716219425201416</v>
      </c>
      <c r="U83" s="9">
        <v>0.59623199999999998</v>
      </c>
      <c r="V83" s="9">
        <v>0.30137922002225015</v>
      </c>
      <c r="W83" s="9">
        <v>1.3865424002656099</v>
      </c>
      <c r="X83" s="9">
        <v>0</v>
      </c>
      <c r="Y83" s="14">
        <v>0</v>
      </c>
      <c r="Z83" s="9">
        <f t="shared" si="1"/>
        <v>1.3865424002656099</v>
      </c>
      <c r="AA83" s="35"/>
      <c r="AC83" s="3">
        <v>86.477489562655265</v>
      </c>
      <c r="AD83" s="26">
        <v>89.066395077277562</v>
      </c>
      <c r="AE83" s="3">
        <v>93.084822326625101</v>
      </c>
      <c r="AF83" s="26">
        <v>85.174478453252078</v>
      </c>
      <c r="AG83" s="69"/>
      <c r="AH83" s="69"/>
    </row>
    <row r="84" spans="1:34" x14ac:dyDescent="0.25">
      <c r="A84" s="33">
        <v>209</v>
      </c>
      <c r="B84" s="24"/>
      <c r="C84" s="21">
        <v>22.7</v>
      </c>
      <c r="E84" s="22"/>
      <c r="F84" s="22"/>
      <c r="G84" s="22"/>
      <c r="H84" s="22"/>
      <c r="I84" s="22"/>
      <c r="J84" s="22"/>
      <c r="K84" s="22"/>
      <c r="L84" s="22"/>
      <c r="M84" s="74"/>
      <c r="N84" s="4">
        <v>990</v>
      </c>
      <c r="O84" s="5">
        <v>0.66</v>
      </c>
      <c r="P84" s="34"/>
      <c r="Q84" s="72"/>
      <c r="R84" s="22"/>
      <c r="S84" s="22"/>
      <c r="T84" s="31">
        <v>4.7934255599975586</v>
      </c>
      <c r="U84" s="9">
        <v>1.0370820000000001</v>
      </c>
      <c r="V84" s="9">
        <v>0.27830161691858779</v>
      </c>
      <c r="W84" s="9">
        <v>1.3834861425143594</v>
      </c>
      <c r="X84" s="9">
        <v>0.52400326492288585</v>
      </c>
      <c r="Y84" s="14">
        <v>0</v>
      </c>
      <c r="Z84" s="9">
        <f t="shared" si="1"/>
        <v>1.9074894074372453</v>
      </c>
      <c r="AA84" s="35"/>
      <c r="AC84" s="3">
        <v>65.684978970092516</v>
      </c>
      <c r="AD84" s="36" t="s">
        <v>120</v>
      </c>
      <c r="AE84" s="3">
        <v>72.518361305894487</v>
      </c>
      <c r="AF84" s="36" t="s">
        <v>120</v>
      </c>
      <c r="AG84" s="69"/>
      <c r="AH84" s="69"/>
    </row>
    <row r="85" spans="1:34" x14ac:dyDescent="0.25">
      <c r="A85" s="33">
        <v>210</v>
      </c>
      <c r="B85" s="24"/>
      <c r="C85" s="25"/>
      <c r="E85" s="22"/>
      <c r="F85" s="22"/>
      <c r="G85" s="22"/>
      <c r="H85" s="22"/>
      <c r="I85" s="22"/>
      <c r="J85" s="22"/>
      <c r="K85" s="22"/>
      <c r="L85" s="22"/>
      <c r="M85" s="38"/>
      <c r="N85" s="4">
        <v>995</v>
      </c>
      <c r="O85" s="5">
        <v>0.66</v>
      </c>
      <c r="P85" s="34"/>
      <c r="Q85" s="72"/>
      <c r="R85" s="22"/>
      <c r="S85" s="22"/>
      <c r="T85" s="31">
        <v>6.1119375228881836</v>
      </c>
      <c r="U85" s="9">
        <v>1.0452480000000002</v>
      </c>
      <c r="V85" s="9">
        <v>0.71610802896730352</v>
      </c>
      <c r="W85" s="9">
        <v>4.5748493199257725</v>
      </c>
      <c r="X85" s="9">
        <v>0</v>
      </c>
      <c r="Y85" s="14">
        <v>0</v>
      </c>
      <c r="Z85" s="9">
        <f t="shared" si="1"/>
        <v>4.5748493199257725</v>
      </c>
      <c r="AA85" s="35"/>
      <c r="AC85" s="3">
        <v>70.259828290018291</v>
      </c>
      <c r="AD85" s="36" t="s">
        <v>120</v>
      </c>
      <c r="AE85" s="3">
        <v>77.319260197652412</v>
      </c>
      <c r="AF85" s="36" t="s">
        <v>120</v>
      </c>
      <c r="AG85" s="69"/>
      <c r="AH85" s="69"/>
    </row>
    <row r="86" spans="1:34" x14ac:dyDescent="0.25">
      <c r="A86" s="33">
        <v>211</v>
      </c>
      <c r="B86" s="32">
        <v>15</v>
      </c>
      <c r="C86" s="25"/>
      <c r="E86" s="22"/>
      <c r="F86" s="22"/>
      <c r="G86" s="22"/>
      <c r="H86" s="22"/>
      <c r="I86" s="22"/>
      <c r="J86" s="22"/>
      <c r="K86" s="22"/>
      <c r="L86" s="22"/>
      <c r="M86" s="74"/>
      <c r="N86" s="4">
        <v>1000</v>
      </c>
      <c r="O86" s="5">
        <v>0.66</v>
      </c>
      <c r="P86" s="34"/>
      <c r="Q86" s="72"/>
      <c r="R86" s="22"/>
      <c r="S86" s="22"/>
      <c r="T86" s="31">
        <v>6.0835113525390625</v>
      </c>
      <c r="U86" s="9">
        <v>1.0534140000000001</v>
      </c>
      <c r="V86" s="9">
        <v>0.62516323371274085</v>
      </c>
      <c r="W86" s="9">
        <v>4.0063310935226149</v>
      </c>
      <c r="X86" s="9">
        <v>2.0771802590164476</v>
      </c>
      <c r="Y86" s="14">
        <v>0</v>
      </c>
      <c r="Z86" s="9">
        <f t="shared" si="1"/>
        <v>6.0835113525390625</v>
      </c>
      <c r="AA86" s="35"/>
      <c r="AC86" s="3">
        <v>62.326159383540912</v>
      </c>
      <c r="AD86" s="36" t="s">
        <v>120</v>
      </c>
      <c r="AE86" s="3">
        <v>69.611640863007182</v>
      </c>
      <c r="AF86" s="36" t="s">
        <v>120</v>
      </c>
      <c r="AG86" s="69"/>
      <c r="AH86" s="69"/>
    </row>
    <row r="87" spans="1:34" x14ac:dyDescent="0.25">
      <c r="A87" s="33">
        <v>212</v>
      </c>
      <c r="B87" s="39"/>
      <c r="C87" s="25"/>
      <c r="E87" s="22"/>
      <c r="F87" s="22"/>
      <c r="G87" s="22"/>
      <c r="H87" s="22"/>
      <c r="I87" s="22"/>
      <c r="J87" s="22"/>
      <c r="K87" s="22"/>
      <c r="L87" s="22"/>
      <c r="M87" s="74"/>
      <c r="N87" s="4">
        <v>1005</v>
      </c>
      <c r="O87" s="5">
        <v>0.66</v>
      </c>
      <c r="P87" s="34"/>
      <c r="Q87" s="72"/>
      <c r="R87" s="22"/>
      <c r="S87" s="22"/>
      <c r="T87" s="31">
        <v>7.3446669578552246</v>
      </c>
      <c r="U87" s="9">
        <v>1.0615800000000002</v>
      </c>
      <c r="V87" s="9">
        <v>0.79217156570507474</v>
      </c>
      <c r="W87" s="9">
        <v>6.1765233163929594</v>
      </c>
      <c r="X87" s="9">
        <v>0.98281974098355285</v>
      </c>
      <c r="Y87" s="14">
        <v>0</v>
      </c>
      <c r="Z87" s="9">
        <f t="shared" si="1"/>
        <v>7.1593430573765122</v>
      </c>
      <c r="AA87" s="35"/>
      <c r="AC87" s="3">
        <v>68.502682699933871</v>
      </c>
      <c r="AD87" s="36" t="s">
        <v>120</v>
      </c>
      <c r="AE87" s="3">
        <v>76.01421375123229</v>
      </c>
      <c r="AF87" s="36" t="s">
        <v>120</v>
      </c>
      <c r="AG87" s="69"/>
      <c r="AH87" s="69"/>
    </row>
    <row r="88" spans="1:34" x14ac:dyDescent="0.25">
      <c r="A88" s="33">
        <v>213</v>
      </c>
      <c r="B88" s="39"/>
      <c r="C88" s="25"/>
      <c r="E88" s="22"/>
      <c r="F88" s="22"/>
      <c r="G88" s="22"/>
      <c r="H88" s="22"/>
      <c r="I88" s="22"/>
      <c r="J88" s="22"/>
      <c r="K88" s="22"/>
      <c r="L88" s="22"/>
      <c r="M88" s="74"/>
      <c r="N88" s="4">
        <v>1010</v>
      </c>
      <c r="O88" s="5">
        <v>0.65</v>
      </c>
      <c r="P88" s="34"/>
      <c r="Q88" s="72"/>
      <c r="R88" s="22"/>
      <c r="S88" s="22"/>
      <c r="T88" s="31">
        <v>4.7362871170043945</v>
      </c>
      <c r="U88" s="9">
        <v>1.0484500000000001</v>
      </c>
      <c r="V88" s="9">
        <v>0.66907209292457848</v>
      </c>
      <c r="W88" s="9">
        <v>3.3224515885913388</v>
      </c>
      <c r="X88" s="9">
        <v>0</v>
      </c>
      <c r="Y88" s="14">
        <v>0</v>
      </c>
      <c r="Z88" s="9">
        <f t="shared" si="1"/>
        <v>3.3224515885913388</v>
      </c>
      <c r="AA88" s="35"/>
      <c r="AC88" s="3">
        <v>71.825134288525206</v>
      </c>
      <c r="AD88" s="36" t="s">
        <v>120</v>
      </c>
      <c r="AE88" s="3">
        <v>79.562714911655775</v>
      </c>
      <c r="AF88" s="36" t="s">
        <v>120</v>
      </c>
      <c r="AG88" s="69"/>
      <c r="AH88" s="69"/>
    </row>
    <row r="89" spans="1:34" x14ac:dyDescent="0.25">
      <c r="A89" s="33">
        <v>214</v>
      </c>
      <c r="B89" s="39"/>
      <c r="C89" s="25"/>
      <c r="E89" s="26">
        <v>10.8375</v>
      </c>
      <c r="F89" s="26">
        <v>13.341453888099174</v>
      </c>
      <c r="G89" s="26">
        <v>13.384037029740913</v>
      </c>
      <c r="H89" s="26">
        <v>16.148424536041126</v>
      </c>
      <c r="I89" s="26">
        <v>16.85076740375785</v>
      </c>
      <c r="J89" s="26">
        <v>18.769470616888324</v>
      </c>
      <c r="K89" s="26">
        <v>20.8669163024895</v>
      </c>
      <c r="L89" s="22"/>
      <c r="M89" s="29" t="s">
        <v>108</v>
      </c>
      <c r="N89" s="4">
        <v>1015</v>
      </c>
      <c r="O89" s="5">
        <v>0.65</v>
      </c>
      <c r="P89" s="34"/>
      <c r="Q89" s="79">
        <v>142</v>
      </c>
      <c r="R89" s="22"/>
      <c r="S89" s="22"/>
      <c r="T89" s="31">
        <v>5.5328850746154785</v>
      </c>
      <c r="U89" s="9">
        <v>1.0484500000000001</v>
      </c>
      <c r="V89" s="9">
        <v>0.60529691044501721</v>
      </c>
      <c r="W89" s="9">
        <v>3.5112991443133592</v>
      </c>
      <c r="X89" s="9">
        <v>0</v>
      </c>
      <c r="Y89" s="14">
        <v>0</v>
      </c>
      <c r="Z89" s="9">
        <f t="shared" si="1"/>
        <v>3.5112991443133592</v>
      </c>
      <c r="AA89" s="35"/>
      <c r="AC89" s="3">
        <v>75.336433432838561</v>
      </c>
      <c r="AD89" s="26">
        <v>82.036203151592886</v>
      </c>
      <c r="AE89" s="3">
        <v>83.300063627801279</v>
      </c>
      <c r="AF89" s="26">
        <v>79.468077241158596</v>
      </c>
      <c r="AG89" s="69"/>
      <c r="AH89" s="69"/>
    </row>
    <row r="90" spans="1:34" x14ac:dyDescent="0.25">
      <c r="A90" s="33">
        <v>215</v>
      </c>
      <c r="B90" s="39"/>
      <c r="C90" s="21">
        <v>12.1</v>
      </c>
      <c r="E90" s="22"/>
      <c r="F90" s="22"/>
      <c r="G90" s="22"/>
      <c r="H90" s="22"/>
      <c r="I90" s="22"/>
      <c r="J90" s="22"/>
      <c r="K90" s="22"/>
      <c r="L90" s="22"/>
      <c r="M90" s="25"/>
      <c r="N90" s="4">
        <v>1020</v>
      </c>
      <c r="O90" s="5">
        <v>0.65</v>
      </c>
      <c r="P90" s="34"/>
      <c r="Q90" s="34"/>
      <c r="R90" s="22"/>
      <c r="S90" s="22"/>
      <c r="T90" s="31">
        <v>5.9449753761291504</v>
      </c>
      <c r="U90" s="9">
        <v>1.0484500000000001</v>
      </c>
      <c r="V90" s="9">
        <v>0.53838557709538337</v>
      </c>
      <c r="W90" s="9">
        <v>3.3557623806819161</v>
      </c>
      <c r="X90" s="9">
        <v>0</v>
      </c>
      <c r="Y90" s="14">
        <v>0</v>
      </c>
      <c r="Z90" s="9">
        <f t="shared" si="1"/>
        <v>3.3557623806819161</v>
      </c>
      <c r="AA90" s="35"/>
      <c r="AC90" s="3">
        <v>66.592195813520476</v>
      </c>
      <c r="AD90" s="36" t="s">
        <v>120</v>
      </c>
      <c r="AE90" s="3">
        <v>74.781875580315344</v>
      </c>
      <c r="AF90" s="36" t="s">
        <v>120</v>
      </c>
      <c r="AG90" s="69"/>
      <c r="AH90" s="69"/>
    </row>
    <row r="91" spans="1:34" x14ac:dyDescent="0.25">
      <c r="A91" s="33">
        <v>216</v>
      </c>
      <c r="B91" s="39"/>
      <c r="C91" s="25"/>
      <c r="E91" s="26">
        <v>15.0375</v>
      </c>
      <c r="F91" s="26">
        <v>13.23777773762755</v>
      </c>
      <c r="G91" s="26">
        <v>13.178509319644913</v>
      </c>
      <c r="H91" s="26">
        <v>16.412192227318958</v>
      </c>
      <c r="I91" s="26">
        <v>16.771666691999577</v>
      </c>
      <c r="J91" s="26">
        <v>18.409991835952951</v>
      </c>
      <c r="K91" s="26">
        <v>20.789024598845572</v>
      </c>
      <c r="L91" s="22"/>
      <c r="M91" s="25"/>
      <c r="N91" s="4">
        <v>1025</v>
      </c>
      <c r="O91" s="5">
        <v>0.65</v>
      </c>
      <c r="P91" s="34"/>
      <c r="Q91" s="34"/>
      <c r="R91" s="22"/>
      <c r="S91" s="22"/>
      <c r="T91" s="31">
        <v>5.8037710189819336</v>
      </c>
      <c r="U91" s="9">
        <v>1.0484500000000001</v>
      </c>
      <c r="V91" s="9">
        <v>0.71860384979669412</v>
      </c>
      <c r="W91" s="9">
        <v>4.3726783585515978</v>
      </c>
      <c r="X91" s="9">
        <v>0</v>
      </c>
      <c r="Y91" s="14">
        <v>0</v>
      </c>
      <c r="Z91" s="9">
        <f t="shared" si="1"/>
        <v>4.3726783585515978</v>
      </c>
      <c r="AA91" s="35"/>
      <c r="AC91" s="3">
        <v>70.964874172072072</v>
      </c>
      <c r="AD91" s="26">
        <v>75.872511659462276</v>
      </c>
      <c r="AE91" s="3">
        <v>79.380603510699089</v>
      </c>
      <c r="AF91" s="26">
        <v>74.104077931971517</v>
      </c>
      <c r="AG91" s="69"/>
      <c r="AH91" s="69"/>
    </row>
    <row r="92" spans="1:34" x14ac:dyDescent="0.25">
      <c r="A92" s="33">
        <v>217</v>
      </c>
      <c r="B92" s="39"/>
      <c r="C92" s="25"/>
      <c r="E92" s="22"/>
      <c r="F92" s="22"/>
      <c r="G92" s="22"/>
      <c r="H92" s="22"/>
      <c r="I92" s="22"/>
      <c r="J92" s="22"/>
      <c r="K92" s="22"/>
      <c r="L92" s="22"/>
      <c r="M92" s="25"/>
      <c r="N92" s="4">
        <v>1030</v>
      </c>
      <c r="O92" s="5">
        <v>0.65</v>
      </c>
      <c r="P92" s="34"/>
      <c r="Q92" s="34"/>
      <c r="R92" s="22"/>
      <c r="S92" s="22"/>
      <c r="T92" s="31">
        <v>5.8532137870788574</v>
      </c>
      <c r="U92" s="9">
        <v>1.0484500000000001</v>
      </c>
      <c r="V92" s="9">
        <v>0.63457294288493016</v>
      </c>
      <c r="W92" s="9">
        <v>3.8942485019091295</v>
      </c>
      <c r="X92" s="9">
        <v>0</v>
      </c>
      <c r="Y92" s="14">
        <v>0</v>
      </c>
      <c r="Z92" s="9">
        <f t="shared" si="1"/>
        <v>3.8942485019091295</v>
      </c>
      <c r="AA92" s="35"/>
      <c r="AC92" s="3">
        <v>74.859122673981204</v>
      </c>
      <c r="AD92" s="36" t="s">
        <v>120</v>
      </c>
      <c r="AE92" s="3">
        <v>83.500901584440371</v>
      </c>
      <c r="AF92" s="36" t="s">
        <v>120</v>
      </c>
      <c r="AG92" s="69"/>
      <c r="AH92" s="69"/>
    </row>
    <row r="93" spans="1:34" x14ac:dyDescent="0.25">
      <c r="A93" s="33">
        <v>218</v>
      </c>
      <c r="B93" s="39"/>
      <c r="C93" s="25"/>
      <c r="E93" s="22"/>
      <c r="F93" s="22"/>
      <c r="G93" s="22"/>
      <c r="H93" s="22"/>
      <c r="I93" s="22"/>
      <c r="J93" s="22"/>
      <c r="K93" s="22"/>
      <c r="L93" s="22"/>
      <c r="M93" s="25"/>
      <c r="N93" s="4">
        <v>1035</v>
      </c>
      <c r="O93" s="5">
        <v>0.64</v>
      </c>
      <c r="P93" s="34"/>
      <c r="Q93" s="34"/>
      <c r="R93" s="22"/>
      <c r="S93" s="22"/>
      <c r="T93" s="31">
        <v>6.2968010902404785</v>
      </c>
      <c r="U93" s="9">
        <v>1.03532</v>
      </c>
      <c r="V93" s="9">
        <v>0.56094400411376899</v>
      </c>
      <c r="W93" s="9">
        <v>3.6569084541521346</v>
      </c>
      <c r="X93" s="9">
        <v>0</v>
      </c>
      <c r="Y93" s="14">
        <v>0</v>
      </c>
      <c r="Z93" s="9">
        <f t="shared" si="1"/>
        <v>3.6569084541521346</v>
      </c>
      <c r="AA93" s="35"/>
      <c r="AC93" s="3">
        <v>78.516031128133335</v>
      </c>
      <c r="AD93" s="36" t="s">
        <v>120</v>
      </c>
      <c r="AE93" s="3">
        <v>87.383859610424651</v>
      </c>
      <c r="AF93" s="36" t="s">
        <v>120</v>
      </c>
      <c r="AG93" s="69"/>
      <c r="AH93" s="69"/>
    </row>
    <row r="94" spans="1:34" x14ac:dyDescent="0.25">
      <c r="A94" s="33">
        <v>219</v>
      </c>
      <c r="B94" s="39"/>
      <c r="C94" s="25"/>
      <c r="E94" s="22"/>
      <c r="F94" s="22"/>
      <c r="G94" s="22"/>
      <c r="H94" s="22"/>
      <c r="I94" s="22"/>
      <c r="J94" s="22"/>
      <c r="K94" s="22"/>
      <c r="L94" s="22"/>
      <c r="M94" s="25"/>
      <c r="N94" s="4">
        <v>1040</v>
      </c>
      <c r="O94" s="5">
        <v>0.64</v>
      </c>
      <c r="P94" s="34"/>
      <c r="Q94" s="34"/>
      <c r="R94" s="22"/>
      <c r="S94" s="22"/>
      <c r="T94" s="31">
        <v>6.1189279556274414</v>
      </c>
      <c r="U94" s="9">
        <v>1.03532</v>
      </c>
      <c r="V94" s="9">
        <v>0.49278237203891517</v>
      </c>
      <c r="W94" s="9">
        <v>3.121800222386486</v>
      </c>
      <c r="X94" s="9">
        <v>0</v>
      </c>
      <c r="Y94" s="14">
        <v>0</v>
      </c>
      <c r="Z94" s="9">
        <f t="shared" si="1"/>
        <v>3.121800222386486</v>
      </c>
      <c r="AA94" s="35"/>
      <c r="AC94" s="3">
        <v>81.637831350519818</v>
      </c>
      <c r="AD94" s="36" t="s">
        <v>120</v>
      </c>
      <c r="AE94" s="3">
        <v>90.731709404643283</v>
      </c>
      <c r="AF94" s="36" t="s">
        <v>120</v>
      </c>
      <c r="AG94" s="69"/>
      <c r="AH94" s="69"/>
    </row>
    <row r="95" spans="1:34" x14ac:dyDescent="0.25">
      <c r="A95" s="33">
        <v>220</v>
      </c>
      <c r="B95" s="24"/>
      <c r="C95" s="25"/>
      <c r="E95" s="22"/>
      <c r="F95" s="22"/>
      <c r="G95" s="22"/>
      <c r="H95" s="22"/>
      <c r="I95" s="22"/>
      <c r="J95" s="22"/>
      <c r="K95" s="22"/>
      <c r="L95" s="22"/>
      <c r="M95" s="25"/>
      <c r="N95" s="4">
        <v>1045</v>
      </c>
      <c r="O95" s="5">
        <v>0.64</v>
      </c>
      <c r="P95" s="34"/>
      <c r="Q95" s="34"/>
      <c r="R95" s="22"/>
      <c r="S95" s="22"/>
      <c r="T95" s="31">
        <v>5.7799725532531738</v>
      </c>
      <c r="U95" s="9">
        <v>1.03532</v>
      </c>
      <c r="V95" s="9">
        <v>0.43586528594287227</v>
      </c>
      <c r="W95" s="9">
        <v>2.6082706909086388</v>
      </c>
      <c r="X95" s="9">
        <v>0</v>
      </c>
      <c r="Y95" s="14">
        <v>0</v>
      </c>
      <c r="Z95" s="9">
        <f t="shared" si="1"/>
        <v>2.6082706909086388</v>
      </c>
      <c r="AA95" s="35"/>
      <c r="AC95" s="3">
        <v>84.246102041428458</v>
      </c>
      <c r="AD95" s="26">
        <v>95.796715198803497</v>
      </c>
      <c r="AE95" s="3">
        <v>93.566029667384072</v>
      </c>
      <c r="AF95" s="26">
        <v>95.396748051582591</v>
      </c>
      <c r="AG95" s="69"/>
      <c r="AH95" s="69"/>
    </row>
    <row r="96" spans="1:34" x14ac:dyDescent="0.25">
      <c r="A96" s="33">
        <v>221</v>
      </c>
      <c r="B96" s="20">
        <v>32</v>
      </c>
      <c r="C96" s="25"/>
      <c r="E96" s="26">
        <v>7.4875000000000007</v>
      </c>
      <c r="F96" s="26">
        <v>11.495973264576314</v>
      </c>
      <c r="G96" s="26">
        <v>12.979520647371064</v>
      </c>
      <c r="H96" s="26">
        <v>15.486584192863628</v>
      </c>
      <c r="I96" s="26">
        <v>16.346160147081676</v>
      </c>
      <c r="J96" s="26">
        <v>18.5313829514619</v>
      </c>
      <c r="K96" s="26">
        <v>20.285487866225147</v>
      </c>
      <c r="L96" s="22"/>
      <c r="M96" s="25"/>
      <c r="N96" s="4">
        <v>1050</v>
      </c>
      <c r="O96" s="5">
        <v>0.64</v>
      </c>
      <c r="P96" s="34"/>
      <c r="Q96" s="34"/>
      <c r="R96" s="22"/>
      <c r="S96" s="22"/>
      <c r="T96" s="31">
        <v>4.8260903358459473</v>
      </c>
      <c r="U96" s="9">
        <v>1.03532</v>
      </c>
      <c r="V96" s="9">
        <v>0.38959552175136147</v>
      </c>
      <c r="W96" s="9">
        <v>1.946632665215936</v>
      </c>
      <c r="X96" s="9">
        <v>2.8794576706300115</v>
      </c>
      <c r="Y96" s="14">
        <v>0</v>
      </c>
      <c r="Z96" s="9">
        <f t="shared" si="1"/>
        <v>4.8260903358459473</v>
      </c>
      <c r="AA96" s="35"/>
      <c r="AC96" s="3">
        <v>57.432734706644389</v>
      </c>
      <c r="AD96" s="36" t="s">
        <v>120</v>
      </c>
      <c r="AE96" s="3">
        <v>57.432734706644389</v>
      </c>
      <c r="AF96" s="36" t="s">
        <v>120</v>
      </c>
      <c r="AG96" s="69"/>
      <c r="AH96" s="69"/>
    </row>
    <row r="97" spans="1:34" x14ac:dyDescent="0.25">
      <c r="A97" s="33">
        <v>222</v>
      </c>
      <c r="B97" s="39"/>
      <c r="C97" s="25"/>
      <c r="E97" s="22"/>
      <c r="F97" s="22"/>
      <c r="G97" s="22"/>
      <c r="H97" s="22"/>
      <c r="I97" s="22"/>
      <c r="J97" s="22"/>
      <c r="K97" s="22"/>
      <c r="L97" s="22"/>
      <c r="M97" s="25"/>
      <c r="N97" s="4">
        <v>1050</v>
      </c>
      <c r="O97" s="5">
        <v>0.63</v>
      </c>
      <c r="P97" s="34"/>
      <c r="Q97" s="34"/>
      <c r="R97" s="22"/>
      <c r="S97" s="22"/>
      <c r="T97" s="31">
        <v>5.3937058448791504</v>
      </c>
      <c r="U97" s="9">
        <v>1.0221899999999999</v>
      </c>
      <c r="V97" s="9">
        <v>1</v>
      </c>
      <c r="W97" s="9">
        <v>5.5133921775770185</v>
      </c>
      <c r="X97" s="9">
        <v>0</v>
      </c>
      <c r="Y97" s="14">
        <v>0</v>
      </c>
      <c r="Z97" s="9">
        <f t="shared" si="1"/>
        <v>5.5133921775770185</v>
      </c>
      <c r="AA97" s="35"/>
      <c r="AC97" s="3">
        <v>62.946126884221407</v>
      </c>
      <c r="AD97" s="36" t="s">
        <v>120</v>
      </c>
      <c r="AE97" s="3">
        <v>62.946126884221407</v>
      </c>
      <c r="AF97" s="36" t="s">
        <v>120</v>
      </c>
      <c r="AG97" s="69"/>
      <c r="AH97" s="69"/>
    </row>
    <row r="98" spans="1:34" x14ac:dyDescent="0.25">
      <c r="A98" s="33">
        <v>223</v>
      </c>
      <c r="B98" s="39"/>
      <c r="C98" s="25"/>
      <c r="E98" s="26">
        <v>19.4375</v>
      </c>
      <c r="F98" s="26">
        <v>17.003202069299</v>
      </c>
      <c r="G98" s="26">
        <v>12.877999112485206</v>
      </c>
      <c r="H98" s="26">
        <v>15.547785313181993</v>
      </c>
      <c r="I98" s="26">
        <v>16.601816454367778</v>
      </c>
      <c r="J98" s="26">
        <v>18.525534745949326</v>
      </c>
      <c r="K98" s="26">
        <v>20.343635129006923</v>
      </c>
      <c r="L98" s="22"/>
      <c r="M98" s="25"/>
      <c r="N98" s="4">
        <v>1050</v>
      </c>
      <c r="O98" s="45">
        <v>0.63</v>
      </c>
      <c r="P98" s="34"/>
      <c r="Q98" s="34"/>
      <c r="R98" s="22"/>
      <c r="S98" s="22"/>
      <c r="T98" s="31">
        <v>6.6947736740112305</v>
      </c>
      <c r="U98" s="9">
        <v>1.0221899999999999</v>
      </c>
      <c r="V98" s="9">
        <v>0.98933082745715495</v>
      </c>
      <c r="W98" s="9">
        <v>6.7703180258118856</v>
      </c>
      <c r="X98" s="9">
        <v>0</v>
      </c>
      <c r="Y98" s="14">
        <v>0</v>
      </c>
      <c r="Z98" s="9">
        <f t="shared" si="1"/>
        <v>6.7703180258118856</v>
      </c>
      <c r="AA98" s="35"/>
      <c r="AC98" s="3">
        <v>69.716444910033289</v>
      </c>
      <c r="AD98" s="26">
        <v>61.470990028337937</v>
      </c>
      <c r="AE98" s="3">
        <v>69.716444910033289</v>
      </c>
      <c r="AF98" s="26">
        <v>61.470990028337937</v>
      </c>
      <c r="AG98" s="69"/>
      <c r="AH98" s="69"/>
    </row>
    <row r="99" spans="1:34" x14ac:dyDescent="0.25">
      <c r="A99" s="33">
        <v>224</v>
      </c>
      <c r="B99" s="39"/>
      <c r="C99" s="25"/>
      <c r="E99" s="22"/>
      <c r="F99" s="22"/>
      <c r="G99" s="22"/>
      <c r="H99" s="22"/>
      <c r="I99" s="22"/>
      <c r="J99" s="22"/>
      <c r="K99" s="22"/>
      <c r="L99" s="22"/>
      <c r="M99" s="25"/>
      <c r="N99" s="4">
        <v>1050</v>
      </c>
      <c r="O99" s="5">
        <v>0.63</v>
      </c>
      <c r="P99" s="34"/>
      <c r="Q99" s="34"/>
      <c r="R99" s="22"/>
      <c r="S99" s="22"/>
      <c r="T99" s="31">
        <v>6.6517810821533203</v>
      </c>
      <c r="U99" s="9">
        <v>1.0221899999999999</v>
      </c>
      <c r="V99" s="9">
        <v>0.85672430745316352</v>
      </c>
      <c r="W99" s="9">
        <v>5.8251976379212689</v>
      </c>
      <c r="X99" s="9">
        <v>0.36054232936999053</v>
      </c>
      <c r="Y99" s="14">
        <v>0</v>
      </c>
      <c r="Z99" s="9">
        <f t="shared" si="1"/>
        <v>6.1857399672912594</v>
      </c>
      <c r="AA99" s="35"/>
      <c r="AC99" s="3">
        <v>75.541642547954552</v>
      </c>
      <c r="AD99" s="36" t="s">
        <v>120</v>
      </c>
      <c r="AE99" s="3">
        <v>75.541642547954552</v>
      </c>
      <c r="AF99" s="36" t="s">
        <v>120</v>
      </c>
      <c r="AG99" s="69"/>
      <c r="AH99" s="69"/>
    </row>
    <row r="100" spans="1:34" x14ac:dyDescent="0.25">
      <c r="A100" s="33">
        <v>225</v>
      </c>
      <c r="B100" s="39"/>
      <c r="C100" s="25"/>
      <c r="E100" s="22"/>
      <c r="F100" s="22"/>
      <c r="G100" s="22"/>
      <c r="H100" s="22"/>
      <c r="I100" s="22"/>
      <c r="J100" s="22"/>
      <c r="K100" s="22"/>
      <c r="L100" s="22"/>
      <c r="M100" s="25"/>
      <c r="N100" s="4">
        <v>1050</v>
      </c>
      <c r="O100" s="5">
        <v>0.63</v>
      </c>
      <c r="P100" s="34"/>
      <c r="Q100" s="34"/>
      <c r="R100" s="22"/>
      <c r="S100" s="22"/>
      <c r="T100" s="31">
        <v>7.1631431579589844</v>
      </c>
      <c r="U100" s="9">
        <v>1.0221899999999999</v>
      </c>
      <c r="V100" s="9">
        <v>0.74262934409173731</v>
      </c>
      <c r="W100" s="9">
        <v>5.4376013481989185</v>
      </c>
      <c r="X100" s="9">
        <v>0</v>
      </c>
      <c r="Y100" s="14">
        <v>0</v>
      </c>
      <c r="Z100" s="9">
        <f t="shared" si="1"/>
        <v>5.4376013481989185</v>
      </c>
      <c r="AA100" s="35"/>
      <c r="AC100" s="3">
        <v>80.979243896153477</v>
      </c>
      <c r="AD100" s="36" t="s">
        <v>120</v>
      </c>
      <c r="AE100" s="3">
        <v>80.979243896153477</v>
      </c>
      <c r="AF100" s="36" t="s">
        <v>120</v>
      </c>
      <c r="AG100" s="69"/>
      <c r="AH100" s="69"/>
    </row>
    <row r="101" spans="1:34" x14ac:dyDescent="0.25">
      <c r="A101" s="33">
        <v>226</v>
      </c>
      <c r="B101" s="39"/>
      <c r="C101" s="25"/>
      <c r="E101" s="22"/>
      <c r="F101" s="22"/>
      <c r="G101" s="22"/>
      <c r="H101" s="22"/>
      <c r="I101" s="22"/>
      <c r="J101" s="22"/>
      <c r="K101" s="22"/>
      <c r="L101" s="22"/>
      <c r="M101" s="37"/>
      <c r="N101" s="4">
        <v>1050</v>
      </c>
      <c r="O101" s="5">
        <v>0.63</v>
      </c>
      <c r="P101" s="34"/>
      <c r="Q101" s="34"/>
      <c r="R101" s="22"/>
      <c r="S101" s="22"/>
      <c r="T101" s="31">
        <v>6.0053744316101074</v>
      </c>
      <c r="U101" s="9">
        <v>1.0221899999999999</v>
      </c>
      <c r="V101" s="9">
        <v>0.63612601748217179</v>
      </c>
      <c r="W101" s="9">
        <v>3.9049446021590524</v>
      </c>
      <c r="X101" s="9">
        <v>0</v>
      </c>
      <c r="Y101" s="14">
        <v>0</v>
      </c>
      <c r="Z101" s="9">
        <f t="shared" si="1"/>
        <v>3.9049446021590524</v>
      </c>
      <c r="AA101" s="35"/>
      <c r="AC101" s="3">
        <v>84.884188498312525</v>
      </c>
      <c r="AD101" s="36" t="s">
        <v>120</v>
      </c>
      <c r="AE101" s="3">
        <v>84.884188498312525</v>
      </c>
      <c r="AF101" s="36" t="s">
        <v>120</v>
      </c>
      <c r="AG101" s="69"/>
      <c r="AH101" s="69"/>
    </row>
    <row r="102" spans="1:34" x14ac:dyDescent="0.25">
      <c r="A102" s="33">
        <v>227</v>
      </c>
      <c r="B102" s="24"/>
      <c r="C102" s="25"/>
      <c r="E102" s="22"/>
      <c r="F102" s="22"/>
      <c r="G102" s="22"/>
      <c r="H102" s="22"/>
      <c r="I102" s="22"/>
      <c r="J102" s="22"/>
      <c r="K102" s="22"/>
      <c r="L102" s="22"/>
      <c r="M102" s="25"/>
      <c r="N102" s="4">
        <v>1050</v>
      </c>
      <c r="O102" s="5">
        <v>0.62</v>
      </c>
      <c r="P102" s="34"/>
      <c r="Q102" s="34"/>
      <c r="R102" s="22"/>
      <c r="S102" s="22"/>
      <c r="T102" s="31">
        <v>5.7996020317077637</v>
      </c>
      <c r="U102" s="9">
        <v>1.0090600000000001</v>
      </c>
      <c r="V102" s="9">
        <v>0.55964200114401963</v>
      </c>
      <c r="W102" s="9">
        <v>3.2751069368988412</v>
      </c>
      <c r="X102" s="9">
        <v>0</v>
      </c>
      <c r="Y102" s="14">
        <v>0</v>
      </c>
      <c r="Z102" s="9">
        <f t="shared" si="1"/>
        <v>3.2751069368988412</v>
      </c>
      <c r="AA102" s="35"/>
      <c r="AC102" s="3">
        <v>88.159295435211362</v>
      </c>
      <c r="AD102" s="26">
        <v>86.509466834489331</v>
      </c>
      <c r="AE102" s="3">
        <v>88.159295435211362</v>
      </c>
      <c r="AF102" s="26">
        <v>86.509466834489331</v>
      </c>
      <c r="AG102" s="69"/>
      <c r="AH102" s="69"/>
    </row>
    <row r="103" spans="1:34" x14ac:dyDescent="0.25">
      <c r="A103" s="33">
        <v>228</v>
      </c>
      <c r="B103" s="20">
        <v>1</v>
      </c>
      <c r="C103" s="21">
        <v>10.5</v>
      </c>
      <c r="E103" s="26">
        <v>9.3541666666666679</v>
      </c>
      <c r="F103" s="26">
        <v>13.3154036458167</v>
      </c>
      <c r="G103" s="26">
        <v>13.175792871203674</v>
      </c>
      <c r="H103" s="26">
        <v>15.633297709228692</v>
      </c>
      <c r="I103" s="26">
        <v>16.894635168252702</v>
      </c>
      <c r="J103" s="26">
        <v>18.663259887332224</v>
      </c>
      <c r="K103" s="26">
        <v>20.429016938792298</v>
      </c>
      <c r="L103" s="22"/>
      <c r="M103" s="37"/>
      <c r="N103" s="4">
        <v>1050</v>
      </c>
      <c r="O103" s="5">
        <v>0.6</v>
      </c>
      <c r="P103" s="34"/>
      <c r="Q103" s="34"/>
      <c r="R103" s="26">
        <v>33.700000000000003</v>
      </c>
      <c r="S103" s="22"/>
      <c r="T103" s="31">
        <v>3.7345297336578369</v>
      </c>
      <c r="U103" s="9">
        <v>0.98280000000000001</v>
      </c>
      <c r="V103" s="9">
        <v>0.49549427102450189</v>
      </c>
      <c r="W103" s="9">
        <v>1.8186105528845495</v>
      </c>
      <c r="X103" s="9">
        <v>0.40816665714176925</v>
      </c>
      <c r="Y103" s="14">
        <v>0</v>
      </c>
      <c r="Z103" s="9">
        <f t="shared" si="1"/>
        <v>2.2267772100263188</v>
      </c>
      <c r="AA103" s="35"/>
      <c r="AC103" s="3">
        <v>78.886072645237675</v>
      </c>
      <c r="AD103" s="36" t="s">
        <v>120</v>
      </c>
      <c r="AE103" s="3">
        <v>78.886072645237675</v>
      </c>
      <c r="AF103" s="36" t="s">
        <v>120</v>
      </c>
      <c r="AG103" s="69"/>
      <c r="AH103" s="69"/>
    </row>
    <row r="104" spans="1:34" x14ac:dyDescent="0.25">
      <c r="A104" s="33">
        <v>229</v>
      </c>
      <c r="B104" s="39"/>
      <c r="C104" s="25"/>
      <c r="E104" s="22"/>
      <c r="F104" s="22"/>
      <c r="G104" s="22"/>
      <c r="H104" s="22"/>
      <c r="I104" s="22"/>
      <c r="J104" s="22"/>
      <c r="K104" s="22"/>
      <c r="L104" s="22"/>
      <c r="M104" s="29" t="s">
        <v>109</v>
      </c>
      <c r="N104" s="4">
        <v>1050</v>
      </c>
      <c r="O104" s="45">
        <v>0.62</v>
      </c>
      <c r="P104" s="34"/>
      <c r="Q104" s="34"/>
      <c r="R104" s="22"/>
      <c r="S104" s="22"/>
      <c r="T104" s="31">
        <v>5.3770637512207031</v>
      </c>
      <c r="U104" s="9">
        <v>1.0090600000000001</v>
      </c>
      <c r="V104" s="9">
        <v>0.67712381910657349</v>
      </c>
      <c r="W104" s="9">
        <v>3.6739248405679041</v>
      </c>
      <c r="X104" s="9">
        <v>0</v>
      </c>
      <c r="Y104" s="14">
        <v>0</v>
      </c>
      <c r="Z104" s="9">
        <f t="shared" si="1"/>
        <v>3.6739248405679041</v>
      </c>
      <c r="AA104" s="35"/>
      <c r="AC104" s="3">
        <v>82.559997485805582</v>
      </c>
      <c r="AD104" s="36" t="s">
        <v>120</v>
      </c>
      <c r="AE104" s="3">
        <v>82.559997485805582</v>
      </c>
      <c r="AF104" s="36" t="s">
        <v>120</v>
      </c>
      <c r="AG104" s="69"/>
      <c r="AH104" s="69"/>
    </row>
    <row r="105" spans="1:34" x14ac:dyDescent="0.25">
      <c r="A105" s="33">
        <v>230</v>
      </c>
      <c r="B105" s="39"/>
      <c r="C105" s="25"/>
      <c r="E105" s="26">
        <v>15.466666666666676</v>
      </c>
      <c r="F105" s="26">
        <v>13.418261542010001</v>
      </c>
      <c r="G105" s="26">
        <v>12.953392129169005</v>
      </c>
      <c r="H105" s="26">
        <v>15.604338097214594</v>
      </c>
      <c r="I105" s="26">
        <v>17.061973209988949</v>
      </c>
      <c r="J105" s="26">
        <v>18.503993043587499</v>
      </c>
      <c r="K105" s="26">
        <v>20.499779016566048</v>
      </c>
      <c r="L105" s="22"/>
      <c r="M105" s="25"/>
      <c r="N105" s="4">
        <v>1050</v>
      </c>
      <c r="O105" s="5">
        <v>0.6</v>
      </c>
      <c r="P105" s="34"/>
      <c r="Q105" s="34"/>
      <c r="R105" s="22"/>
      <c r="S105" s="22"/>
      <c r="T105" s="31">
        <v>6.3731422424316406</v>
      </c>
      <c r="U105" s="9">
        <v>0.98280000000000001</v>
      </c>
      <c r="V105" s="9">
        <v>0.60516466061408791</v>
      </c>
      <c r="W105" s="9">
        <v>3.7904634942368443</v>
      </c>
      <c r="X105" s="9">
        <v>0</v>
      </c>
      <c r="Y105" s="14">
        <v>0</v>
      </c>
      <c r="Z105" s="9">
        <f t="shared" si="1"/>
        <v>3.7904634942368443</v>
      </c>
      <c r="AA105" s="35"/>
      <c r="AC105" s="3">
        <v>86.350460980042428</v>
      </c>
      <c r="AD105" s="26">
        <v>77.786224208055714</v>
      </c>
      <c r="AE105" s="3">
        <v>86.350460980042428</v>
      </c>
      <c r="AF105" s="26">
        <v>77.786224208055714</v>
      </c>
      <c r="AG105" s="69"/>
      <c r="AH105" s="69"/>
    </row>
    <row r="106" spans="1:34" x14ac:dyDescent="0.25">
      <c r="A106" s="33">
        <v>231</v>
      </c>
      <c r="B106" s="32">
        <v>3</v>
      </c>
      <c r="C106" s="25"/>
      <c r="E106" s="22"/>
      <c r="F106" s="22"/>
      <c r="G106" s="22"/>
      <c r="H106" s="22"/>
      <c r="I106" s="22"/>
      <c r="J106" s="22"/>
      <c r="K106" s="22"/>
      <c r="L106" s="22"/>
      <c r="M106" s="25"/>
      <c r="N106" s="4">
        <v>1050</v>
      </c>
      <c r="O106" s="5">
        <v>0.57999999999999996</v>
      </c>
      <c r="P106" s="34"/>
      <c r="Q106" s="34"/>
      <c r="R106" s="22"/>
      <c r="S106" s="22"/>
      <c r="T106" s="31">
        <v>3.6152904033660889</v>
      </c>
      <c r="U106" s="9">
        <v>0.95654000000000006</v>
      </c>
      <c r="V106" s="9">
        <v>0.5309229231865995</v>
      </c>
      <c r="W106" s="9">
        <v>1.8360216628586734</v>
      </c>
      <c r="X106" s="9">
        <v>0.94500000000000028</v>
      </c>
      <c r="Y106" s="14">
        <v>0</v>
      </c>
      <c r="Z106" s="9">
        <f t="shared" si="1"/>
        <v>2.7810216628586737</v>
      </c>
      <c r="AA106" s="35"/>
      <c r="AC106" s="3">
        <v>86.131482642901091</v>
      </c>
      <c r="AD106" s="36" t="s">
        <v>120</v>
      </c>
      <c r="AE106" s="3">
        <v>86.131482642901091</v>
      </c>
      <c r="AF106" s="36" t="s">
        <v>120</v>
      </c>
      <c r="AG106" s="69"/>
      <c r="AH106" s="69"/>
    </row>
    <row r="107" spans="1:34" x14ac:dyDescent="0.25">
      <c r="A107" s="33">
        <v>232</v>
      </c>
      <c r="B107" s="39"/>
      <c r="C107" s="21">
        <v>0</v>
      </c>
      <c r="E107" s="22"/>
      <c r="F107" s="22"/>
      <c r="G107" s="22"/>
      <c r="H107" s="22"/>
      <c r="I107" s="22"/>
      <c r="J107" s="22"/>
      <c r="K107" s="22"/>
      <c r="L107" s="22"/>
      <c r="M107" s="25"/>
      <c r="N107" s="4">
        <v>1050</v>
      </c>
      <c r="O107" s="5">
        <v>0.57999999999999996</v>
      </c>
      <c r="P107" s="34"/>
      <c r="Q107" s="34"/>
      <c r="R107" s="22"/>
      <c r="S107" s="22"/>
      <c r="T107" s="31">
        <v>5.8092131614685059</v>
      </c>
      <c r="U107" s="9">
        <v>0.95654000000000006</v>
      </c>
      <c r="V107" s="9">
        <v>0.53521193223076347</v>
      </c>
      <c r="W107" s="9">
        <v>2.9740360985592642</v>
      </c>
      <c r="X107" s="9">
        <v>0</v>
      </c>
      <c r="Y107" s="14">
        <v>0</v>
      </c>
      <c r="Z107" s="9">
        <f t="shared" si="1"/>
        <v>2.9740360985592642</v>
      </c>
      <c r="AA107" s="35"/>
      <c r="AC107" s="3">
        <v>89.105518741460358</v>
      </c>
      <c r="AD107" s="36" t="s">
        <v>120</v>
      </c>
      <c r="AE107" s="3">
        <v>89.105518741460358</v>
      </c>
      <c r="AF107" s="36" t="s">
        <v>120</v>
      </c>
      <c r="AG107" s="69"/>
      <c r="AH107" s="69"/>
    </row>
    <row r="108" spans="1:34" x14ac:dyDescent="0.25">
      <c r="A108" s="33">
        <v>233</v>
      </c>
      <c r="B108" s="39"/>
      <c r="C108" s="25"/>
      <c r="E108" s="22"/>
      <c r="F108" s="22"/>
      <c r="G108" s="22"/>
      <c r="H108" s="22"/>
      <c r="I108" s="22"/>
      <c r="J108" s="22"/>
      <c r="K108" s="22"/>
      <c r="L108" s="22"/>
      <c r="M108" s="25"/>
      <c r="N108" s="4">
        <v>1050</v>
      </c>
      <c r="O108" s="5">
        <v>0.56000000000000005</v>
      </c>
      <c r="P108" s="34"/>
      <c r="Q108" s="34"/>
      <c r="R108" s="22"/>
      <c r="S108" s="22"/>
      <c r="T108" s="31">
        <v>6.0925664901733398</v>
      </c>
      <c r="U108" s="9">
        <v>0.93028000000000022</v>
      </c>
      <c r="V108" s="9">
        <v>0.47696111212266379</v>
      </c>
      <c r="W108" s="9">
        <v>2.7033167354568204</v>
      </c>
      <c r="X108" s="9">
        <v>0</v>
      </c>
      <c r="Y108" s="14">
        <v>0</v>
      </c>
      <c r="Z108" s="9">
        <f t="shared" si="1"/>
        <v>2.7033167354568204</v>
      </c>
      <c r="AA108" s="35"/>
      <c r="AC108" s="3">
        <v>91.808835476917181</v>
      </c>
      <c r="AD108" s="36" t="s">
        <v>120</v>
      </c>
      <c r="AE108" s="3">
        <v>91.808835476917181</v>
      </c>
      <c r="AF108" s="36" t="s">
        <v>120</v>
      </c>
      <c r="AG108" s="69"/>
      <c r="AH108" s="69"/>
    </row>
    <row r="109" spans="1:34" x14ac:dyDescent="0.25">
      <c r="A109" s="33">
        <v>234</v>
      </c>
      <c r="B109" s="39"/>
      <c r="C109" s="25"/>
      <c r="E109" s="22"/>
      <c r="F109" s="22"/>
      <c r="G109" s="22"/>
      <c r="H109" s="22"/>
      <c r="I109" s="22"/>
      <c r="J109" s="22"/>
      <c r="K109" s="22"/>
      <c r="L109" s="22"/>
      <c r="M109" s="25"/>
      <c r="N109" s="4">
        <v>1050</v>
      </c>
      <c r="O109" s="5">
        <v>0.56000000000000005</v>
      </c>
      <c r="P109" s="34"/>
      <c r="Q109" s="34"/>
      <c r="R109" s="22"/>
      <c r="S109" s="22"/>
      <c r="T109" s="31">
        <v>6.1520605087280273</v>
      </c>
      <c r="U109" s="9">
        <v>0.93028000000000022</v>
      </c>
      <c r="V109" s="9">
        <v>0.42401272426395725</v>
      </c>
      <c r="W109" s="9">
        <v>2.4266836951546247</v>
      </c>
      <c r="X109" s="9">
        <v>0</v>
      </c>
      <c r="Y109" s="14">
        <v>0</v>
      </c>
      <c r="Z109" s="9">
        <f t="shared" si="1"/>
        <v>2.4266836951546247</v>
      </c>
      <c r="AA109" s="35"/>
      <c r="AC109" s="3">
        <v>94.235519172071804</v>
      </c>
      <c r="AD109" s="36" t="s">
        <v>120</v>
      </c>
      <c r="AE109" s="3">
        <v>94.235519172071804</v>
      </c>
      <c r="AF109" s="36" t="s">
        <v>120</v>
      </c>
      <c r="AG109" s="69"/>
      <c r="AH109" s="69"/>
    </row>
    <row r="110" spans="1:34" x14ac:dyDescent="0.25">
      <c r="A110" s="33">
        <v>235</v>
      </c>
      <c r="B110" s="32">
        <v>3.6</v>
      </c>
      <c r="C110" s="25"/>
      <c r="E110" s="26">
        <v>8.1875</v>
      </c>
      <c r="F110" s="26">
        <v>12.124441486999578</v>
      </c>
      <c r="G110" s="26">
        <v>12.445468286278979</v>
      </c>
      <c r="H110" s="26">
        <v>14.482080221842841</v>
      </c>
      <c r="I110" s="26">
        <v>16.690244399932702</v>
      </c>
      <c r="J110" s="26">
        <v>18.509544836065675</v>
      </c>
      <c r="K110" s="26">
        <v>20.548133706243021</v>
      </c>
      <c r="L110" s="22"/>
      <c r="M110" s="37"/>
      <c r="N110" s="4">
        <v>1050</v>
      </c>
      <c r="O110" s="5">
        <v>0.54</v>
      </c>
      <c r="P110" s="34"/>
      <c r="Q110" s="34"/>
      <c r="R110" s="22"/>
      <c r="S110" s="22"/>
      <c r="T110" s="31">
        <v>5.2597088813781738</v>
      </c>
      <c r="U110" s="9">
        <v>0.90402000000000005</v>
      </c>
      <c r="V110" s="9">
        <v>0.37648259661883937</v>
      </c>
      <c r="W110" s="9">
        <v>1.7901303306140073</v>
      </c>
      <c r="X110" s="9">
        <v>1.242</v>
      </c>
      <c r="Y110" s="14">
        <v>0</v>
      </c>
      <c r="Z110" s="9">
        <f t="shared" si="1"/>
        <v>3.0321303306140073</v>
      </c>
      <c r="AA110" s="35"/>
      <c r="AC110" s="3">
        <v>93.667649502685805</v>
      </c>
      <c r="AD110" s="26">
        <v>97.476979527872345</v>
      </c>
      <c r="AE110" s="3">
        <v>93.667649502685805</v>
      </c>
      <c r="AF110" s="26">
        <v>97.476979527872331</v>
      </c>
      <c r="AG110" s="69"/>
      <c r="AH110" s="69"/>
    </row>
    <row r="111" spans="1:34" x14ac:dyDescent="0.25">
      <c r="A111" s="33">
        <v>236</v>
      </c>
      <c r="B111" s="39"/>
      <c r="C111" s="25"/>
      <c r="E111" s="22"/>
      <c r="F111" s="22"/>
      <c r="G111" s="22"/>
      <c r="H111" s="22"/>
      <c r="I111" s="22"/>
      <c r="J111" s="22"/>
      <c r="K111" s="22"/>
      <c r="L111" s="22"/>
      <c r="M111" s="25"/>
      <c r="N111" s="4">
        <v>1050</v>
      </c>
      <c r="O111" s="5">
        <v>0.54</v>
      </c>
      <c r="P111" s="34"/>
      <c r="Q111" s="34"/>
      <c r="R111" s="22"/>
      <c r="S111" s="22"/>
      <c r="T111" s="31">
        <v>5.8425464630126953</v>
      </c>
      <c r="U111" s="9">
        <v>0.90402000000000005</v>
      </c>
      <c r="V111" s="9">
        <v>0.3876051495603704</v>
      </c>
      <c r="W111" s="9">
        <v>2.0472446824528538</v>
      </c>
      <c r="X111" s="9">
        <v>0</v>
      </c>
      <c r="Y111" s="14">
        <v>0</v>
      </c>
      <c r="Z111" s="9">
        <f t="shared" si="1"/>
        <v>2.0472446824528538</v>
      </c>
      <c r="AA111" s="35"/>
      <c r="AC111" s="3">
        <v>95.714894185138661</v>
      </c>
      <c r="AD111" s="36" t="s">
        <v>120</v>
      </c>
      <c r="AE111" s="3">
        <v>95.714894185138661</v>
      </c>
      <c r="AF111" s="36" t="s">
        <v>120</v>
      </c>
      <c r="AG111" s="69"/>
      <c r="AH111" s="69"/>
    </row>
    <row r="112" spans="1:34" x14ac:dyDescent="0.25">
      <c r="A112" s="33">
        <v>237</v>
      </c>
      <c r="B112" s="39"/>
      <c r="C112" s="21">
        <v>12.1</v>
      </c>
      <c r="E112" s="22"/>
      <c r="F112" s="22"/>
      <c r="G112" s="22"/>
      <c r="H112" s="22"/>
      <c r="I112" s="22"/>
      <c r="J112" s="22"/>
      <c r="K112" s="22"/>
      <c r="L112" s="22"/>
      <c r="M112" s="25"/>
      <c r="N112" s="4">
        <v>1050</v>
      </c>
      <c r="O112" s="45">
        <v>0.52</v>
      </c>
      <c r="P112" s="34"/>
      <c r="Q112" s="34"/>
      <c r="R112" s="22"/>
      <c r="S112" s="22"/>
      <c r="T112" s="31">
        <v>5.306464672088623</v>
      </c>
      <c r="U112" s="9">
        <v>0.8777600000000001</v>
      </c>
      <c r="V112" s="9">
        <v>0.34750688653908568</v>
      </c>
      <c r="W112" s="9">
        <v>1.6186184207624388</v>
      </c>
      <c r="X112" s="9">
        <v>0.57532744178334738</v>
      </c>
      <c r="Y112" s="14">
        <v>0</v>
      </c>
      <c r="Z112" s="9">
        <f t="shared" si="1"/>
        <v>2.1939458625457862</v>
      </c>
      <c r="AA112" s="35"/>
      <c r="AC112" s="3">
        <v>85.808840047684455</v>
      </c>
      <c r="AD112" s="36" t="s">
        <v>120</v>
      </c>
      <c r="AE112" s="3">
        <v>85.808840047684455</v>
      </c>
      <c r="AF112" s="36" t="s">
        <v>120</v>
      </c>
      <c r="AG112" s="69"/>
      <c r="AH112" s="69"/>
    </row>
    <row r="113" spans="1:34" x14ac:dyDescent="0.25">
      <c r="A113" s="33">
        <v>238</v>
      </c>
      <c r="B113" s="24"/>
      <c r="C113" s="25"/>
      <c r="E113" s="26">
        <v>13.283333333333342</v>
      </c>
      <c r="F113" s="26">
        <v>12.171667193767258</v>
      </c>
      <c r="G113" s="26">
        <v>12.24898927432664</v>
      </c>
      <c r="H113" s="26">
        <v>14.294159104112239</v>
      </c>
      <c r="I113" s="26">
        <v>16.242330455538351</v>
      </c>
      <c r="J113" s="26">
        <v>18.559274053018751</v>
      </c>
      <c r="K113" s="26">
        <v>20.765198547721848</v>
      </c>
      <c r="L113" s="22"/>
      <c r="M113" s="25"/>
      <c r="N113" s="4">
        <v>1050</v>
      </c>
      <c r="O113" s="5">
        <v>0.52</v>
      </c>
      <c r="P113" s="34"/>
      <c r="Q113" s="34"/>
      <c r="R113" s="22"/>
      <c r="S113" s="22"/>
      <c r="T113" s="31">
        <v>6.0327467918395996</v>
      </c>
      <c r="U113" s="9">
        <v>0.8777600000000001</v>
      </c>
      <c r="V113" s="9">
        <v>0.54153135645775219</v>
      </c>
      <c r="W113" s="9">
        <v>2.8675730626694187</v>
      </c>
      <c r="X113" s="9">
        <v>0</v>
      </c>
      <c r="Y113" s="14">
        <v>0</v>
      </c>
      <c r="Z113" s="9">
        <f t="shared" si="1"/>
        <v>2.8675730626694187</v>
      </c>
      <c r="AA113" s="35"/>
      <c r="AC113" s="3">
        <v>88.676413110353877</v>
      </c>
      <c r="AD113" s="26">
        <v>90.84475279661811</v>
      </c>
      <c r="AE113" s="3">
        <v>88.676413110353877</v>
      </c>
      <c r="AF113" s="26">
        <v>90.84475279661811</v>
      </c>
      <c r="AG113" s="69"/>
      <c r="AH113" s="69"/>
    </row>
    <row r="114" spans="1:34" x14ac:dyDescent="0.25">
      <c r="A114" s="33">
        <v>239</v>
      </c>
      <c r="B114" s="39"/>
      <c r="C114" s="25"/>
      <c r="E114" s="22"/>
      <c r="F114" s="22"/>
      <c r="G114" s="22"/>
      <c r="H114" s="22"/>
      <c r="I114" s="22"/>
      <c r="J114" s="22"/>
      <c r="K114" s="22"/>
      <c r="L114" s="22"/>
      <c r="M114" s="25"/>
      <c r="N114" s="4">
        <v>1050</v>
      </c>
      <c r="O114" s="5">
        <v>0.5</v>
      </c>
      <c r="P114" s="34"/>
      <c r="Q114" s="34"/>
      <c r="R114" s="22"/>
      <c r="S114" s="22"/>
      <c r="T114" s="31">
        <v>5.8169422149658203</v>
      </c>
      <c r="U114" s="9">
        <v>0.85150000000000003</v>
      </c>
      <c r="V114" s="9">
        <v>0.4853657696643342</v>
      </c>
      <c r="W114" s="9">
        <v>2.4040779569237558</v>
      </c>
      <c r="X114" s="9">
        <v>0</v>
      </c>
      <c r="Y114" s="14">
        <v>0</v>
      </c>
      <c r="Z114" s="9">
        <f t="shared" si="1"/>
        <v>2.4040779569237558</v>
      </c>
      <c r="AA114" s="35"/>
      <c r="AC114" s="3">
        <v>91.080491067277634</v>
      </c>
      <c r="AD114" s="36" t="s">
        <v>120</v>
      </c>
      <c r="AE114" s="3">
        <v>91.080491067277634</v>
      </c>
      <c r="AF114" s="36" t="s">
        <v>120</v>
      </c>
      <c r="AG114" s="69"/>
      <c r="AH114" s="69"/>
    </row>
    <row r="115" spans="1:34" x14ac:dyDescent="0.25">
      <c r="A115" s="33">
        <v>240</v>
      </c>
      <c r="B115" s="39"/>
      <c r="C115" s="25"/>
      <c r="E115" s="22"/>
      <c r="F115" s="22"/>
      <c r="G115" s="22"/>
      <c r="H115" s="22"/>
      <c r="I115" s="22"/>
      <c r="J115" s="22"/>
      <c r="K115" s="22"/>
      <c r="L115" s="22"/>
      <c r="M115" s="25"/>
      <c r="N115" s="4">
        <v>1050</v>
      </c>
      <c r="O115" s="5">
        <v>0.48</v>
      </c>
      <c r="P115" s="34"/>
      <c r="Q115" s="34"/>
      <c r="R115" s="22"/>
      <c r="S115" s="22"/>
      <c r="T115" s="31">
        <v>5.3483657836914062</v>
      </c>
      <c r="U115" s="9">
        <v>0.82524000000000008</v>
      </c>
      <c r="V115" s="9">
        <v>0.43827840826261694</v>
      </c>
      <c r="W115" s="9">
        <v>1.9344230026262694</v>
      </c>
      <c r="X115" s="9">
        <v>0</v>
      </c>
      <c r="Y115" s="14">
        <v>0</v>
      </c>
      <c r="Z115" s="9">
        <f t="shared" si="1"/>
        <v>1.9344230026262694</v>
      </c>
      <c r="AA115" s="35"/>
      <c r="AC115" s="3">
        <v>93.014914069903909</v>
      </c>
      <c r="AD115" s="36" t="s">
        <v>120</v>
      </c>
      <c r="AE115" s="3">
        <v>93.014914069903909</v>
      </c>
      <c r="AF115" s="36" t="s">
        <v>120</v>
      </c>
      <c r="AG115" s="69"/>
      <c r="AH115" s="69"/>
    </row>
    <row r="116" spans="1:34" x14ac:dyDescent="0.25">
      <c r="A116" s="33">
        <v>241</v>
      </c>
      <c r="B116" s="39"/>
      <c r="C116" s="25"/>
      <c r="E116" s="22"/>
      <c r="F116" s="22"/>
      <c r="G116" s="22"/>
      <c r="H116" s="22"/>
      <c r="I116" s="22"/>
      <c r="J116" s="22"/>
      <c r="K116" s="22"/>
      <c r="L116" s="22"/>
      <c r="M116" s="25"/>
      <c r="N116" s="4">
        <v>1050</v>
      </c>
      <c r="O116" s="5">
        <v>0.48</v>
      </c>
      <c r="P116" s="34"/>
      <c r="Q116" s="34"/>
      <c r="R116" s="22"/>
      <c r="S116" s="22"/>
      <c r="T116" s="31">
        <v>6.3544826507568359</v>
      </c>
      <c r="U116" s="9">
        <v>0.82524000000000008</v>
      </c>
      <c r="V116" s="9">
        <v>0.40038992184056571</v>
      </c>
      <c r="W116" s="9">
        <v>2.0996340447907023</v>
      </c>
      <c r="X116" s="9">
        <v>0</v>
      </c>
      <c r="Y116" s="14">
        <v>0</v>
      </c>
      <c r="Z116" s="9">
        <f t="shared" si="1"/>
        <v>2.0996340447907023</v>
      </c>
      <c r="AA116" s="35"/>
      <c r="AC116" s="3">
        <v>95.114548114694614</v>
      </c>
      <c r="AD116" s="26" t="s">
        <v>120</v>
      </c>
      <c r="AE116" s="3">
        <v>95.114548114694614</v>
      </c>
      <c r="AF116" s="26" t="s">
        <v>120</v>
      </c>
      <c r="AG116" s="69"/>
      <c r="AH116" s="69"/>
    </row>
    <row r="117" spans="1:34" x14ac:dyDescent="0.25">
      <c r="A117" s="33">
        <v>242</v>
      </c>
      <c r="B117" s="39"/>
      <c r="C117" s="25"/>
      <c r="E117" s="26">
        <v>7.9999999999999982</v>
      </c>
      <c r="F117" s="26">
        <v>11.422223134019841</v>
      </c>
      <c r="G117" s="26">
        <v>11.805213863714199</v>
      </c>
      <c r="H117" s="26">
        <v>13.775662916610939</v>
      </c>
      <c r="I117" s="26">
        <v>15.753613739740125</v>
      </c>
      <c r="J117" s="26">
        <v>18.164423456557774</v>
      </c>
      <c r="K117" s="26">
        <v>20.421730875889274</v>
      </c>
      <c r="L117" s="22"/>
      <c r="M117" s="25"/>
      <c r="N117" s="4">
        <v>1050</v>
      </c>
      <c r="O117" s="5">
        <v>0.44</v>
      </c>
      <c r="P117" s="34"/>
      <c r="Q117" s="34"/>
      <c r="R117" s="22"/>
      <c r="S117" s="22"/>
      <c r="T117" s="31">
        <v>6.2609453201293945</v>
      </c>
      <c r="U117" s="9">
        <v>0.77272000000000007</v>
      </c>
      <c r="V117" s="9">
        <v>0.3592655370036788</v>
      </c>
      <c r="W117" s="9">
        <v>1.7381114595125935</v>
      </c>
      <c r="X117" s="9">
        <v>0</v>
      </c>
      <c r="Y117" s="14">
        <v>0</v>
      </c>
      <c r="Z117" s="9">
        <f t="shared" si="1"/>
        <v>1.7381114595125935</v>
      </c>
      <c r="AA117" s="35"/>
      <c r="AC117" s="3">
        <v>96.852659574207209</v>
      </c>
      <c r="AD117" s="36">
        <v>103.9048997702016</v>
      </c>
      <c r="AE117" s="3">
        <v>96.852659574207209</v>
      </c>
      <c r="AF117" s="36">
        <v>103.9048997702016</v>
      </c>
      <c r="AG117" s="69"/>
      <c r="AH117" s="69"/>
    </row>
    <row r="118" spans="1:34" x14ac:dyDescent="0.25">
      <c r="A118" s="33">
        <v>243</v>
      </c>
      <c r="B118" s="39"/>
      <c r="C118" s="25"/>
      <c r="E118" s="22"/>
      <c r="F118" s="22"/>
      <c r="G118" s="22"/>
      <c r="H118" s="22"/>
      <c r="I118" s="22"/>
      <c r="J118" s="22"/>
      <c r="K118" s="22"/>
      <c r="L118" s="22"/>
      <c r="M118" s="37"/>
      <c r="N118" s="4">
        <v>1050</v>
      </c>
      <c r="O118" s="5">
        <v>0.44</v>
      </c>
      <c r="P118" s="34"/>
      <c r="Q118" s="34"/>
      <c r="R118" s="22"/>
      <c r="S118" s="22"/>
      <c r="T118" s="31">
        <v>4.8522191047668457</v>
      </c>
      <c r="U118" s="9">
        <v>0.77272000000000007</v>
      </c>
      <c r="V118" s="9">
        <v>0.32522209751585884</v>
      </c>
      <c r="W118" s="9">
        <v>1.2193899265808894</v>
      </c>
      <c r="X118" s="9">
        <v>0</v>
      </c>
      <c r="Y118" s="14">
        <v>0</v>
      </c>
      <c r="Z118" s="9">
        <f t="shared" si="1"/>
        <v>1.2193899265808894</v>
      </c>
      <c r="AA118" s="35"/>
      <c r="AC118" s="3">
        <v>98.072049500788097</v>
      </c>
      <c r="AD118" s="26">
        <v>104.74144986345537</v>
      </c>
      <c r="AE118" s="3">
        <v>98.072049500788097</v>
      </c>
      <c r="AF118" s="26">
        <v>104.74144986345537</v>
      </c>
      <c r="AG118" s="69"/>
      <c r="AH118" s="69"/>
    </row>
    <row r="119" spans="1:34" x14ac:dyDescent="0.25">
      <c r="A119" s="33">
        <v>244</v>
      </c>
      <c r="B119" s="39"/>
      <c r="C119" s="21">
        <v>0</v>
      </c>
      <c r="E119" s="26">
        <v>7.9499999999999993</v>
      </c>
      <c r="F119" s="26">
        <v>11.32702819786812</v>
      </c>
      <c r="G119" s="26">
        <v>11.60536971830015</v>
      </c>
      <c r="H119" s="26">
        <v>13.816851967092118</v>
      </c>
      <c r="I119" s="26">
        <v>15.759222556886501</v>
      </c>
      <c r="J119" s="26">
        <v>17.905811586161072</v>
      </c>
      <c r="K119" s="26">
        <v>20.529317698380346</v>
      </c>
      <c r="L119" s="22"/>
      <c r="M119" s="25"/>
      <c r="N119" s="4">
        <v>1050</v>
      </c>
      <c r="O119" s="5">
        <v>0.42</v>
      </c>
      <c r="P119" s="34"/>
      <c r="Q119" s="34"/>
      <c r="R119" s="22"/>
      <c r="S119" s="22"/>
      <c r="T119" s="31">
        <v>5.105750560760498</v>
      </c>
      <c r="U119" s="9">
        <v>0.7464599999999999</v>
      </c>
      <c r="V119" s="9">
        <v>0.30133857327440733</v>
      </c>
      <c r="W119" s="9">
        <v>1.1484731911591901</v>
      </c>
      <c r="X119" s="9">
        <v>0</v>
      </c>
      <c r="Y119" s="14">
        <v>0</v>
      </c>
      <c r="Z119" s="9">
        <f t="shared" si="1"/>
        <v>1.1484731911591901</v>
      </c>
      <c r="AA119" s="35"/>
      <c r="AC119" s="3">
        <v>99.220522691947281</v>
      </c>
      <c r="AD119" s="36" t="s">
        <v>120</v>
      </c>
      <c r="AE119" s="3">
        <v>99.220522691947281</v>
      </c>
      <c r="AF119" s="36" t="s">
        <v>120</v>
      </c>
      <c r="AG119" s="69"/>
      <c r="AH119" s="69"/>
    </row>
    <row r="120" spans="1:34" x14ac:dyDescent="0.25">
      <c r="A120" s="33">
        <v>245</v>
      </c>
      <c r="B120" s="39"/>
      <c r="C120" s="22"/>
      <c r="E120" s="22"/>
      <c r="F120" s="22"/>
      <c r="G120" s="22"/>
      <c r="H120" s="22"/>
      <c r="I120" s="22"/>
      <c r="J120" s="22"/>
      <c r="K120" s="22"/>
      <c r="L120" s="22"/>
      <c r="M120" s="25"/>
      <c r="N120" s="4">
        <v>1050</v>
      </c>
      <c r="O120" s="45">
        <v>0.39</v>
      </c>
      <c r="P120" s="34"/>
      <c r="Q120" s="34"/>
      <c r="R120" s="22"/>
      <c r="S120" s="22"/>
      <c r="T120" s="31">
        <v>5.3507633209228516</v>
      </c>
      <c r="U120" s="9">
        <v>0.70707000000000009</v>
      </c>
      <c r="V120" s="9">
        <v>0.27884405638216203</v>
      </c>
      <c r="W120" s="9">
        <v>1.0549686262453808</v>
      </c>
      <c r="X120" s="9">
        <v>0</v>
      </c>
      <c r="Y120" s="14">
        <v>0</v>
      </c>
      <c r="Z120" s="9">
        <f t="shared" si="1"/>
        <v>1.0549686262453808</v>
      </c>
      <c r="AA120" s="35"/>
      <c r="AC120" s="3">
        <v>100.27549131819266</v>
      </c>
      <c r="AD120" s="36" t="s">
        <v>120</v>
      </c>
      <c r="AE120" s="3">
        <v>100.27549131819266</v>
      </c>
      <c r="AF120" s="36" t="s">
        <v>120</v>
      </c>
      <c r="AG120" s="69"/>
      <c r="AH120" s="69"/>
    </row>
    <row r="121" spans="1:34" x14ac:dyDescent="0.25">
      <c r="A121" s="33">
        <v>246</v>
      </c>
      <c r="B121" s="39"/>
      <c r="C121" s="22"/>
      <c r="E121" s="26">
        <v>8.0500000000000007</v>
      </c>
      <c r="F121" s="26">
        <v>11.106199938330516</v>
      </c>
      <c r="G121" s="26">
        <v>11.690834972714272</v>
      </c>
      <c r="H121" s="26">
        <v>13.721236861001582</v>
      </c>
      <c r="I121" s="26">
        <v>15.697860719695251</v>
      </c>
      <c r="J121" s="26">
        <v>17.944003934993276</v>
      </c>
      <c r="K121" s="26">
        <v>20.293922800612247</v>
      </c>
      <c r="L121" s="22"/>
      <c r="M121" s="25"/>
      <c r="N121" s="4">
        <v>1050</v>
      </c>
      <c r="O121" s="5">
        <v>0.32</v>
      </c>
      <c r="P121" s="34"/>
      <c r="Q121" s="34"/>
      <c r="R121" s="22"/>
      <c r="S121" s="22"/>
      <c r="T121" s="31">
        <v>4.5245542526245117</v>
      </c>
      <c r="U121" s="9">
        <v>0.61515999999999993</v>
      </c>
      <c r="V121" s="9">
        <v>0.2581809623138423</v>
      </c>
      <c r="W121" s="9">
        <v>0.71860147375838446</v>
      </c>
      <c r="X121" s="9">
        <v>0</v>
      </c>
      <c r="Y121" s="14">
        <v>0</v>
      </c>
      <c r="Z121" s="9">
        <f t="shared" si="1"/>
        <v>0.71860147375838446</v>
      </c>
      <c r="AA121" s="35"/>
      <c r="AC121" s="3">
        <v>100.99409279195105</v>
      </c>
      <c r="AD121" s="26">
        <v>105.28438419709741</v>
      </c>
      <c r="AE121" s="3">
        <v>100.99409279195105</v>
      </c>
      <c r="AF121" s="26">
        <v>105.28438419709741</v>
      </c>
      <c r="AG121" s="69"/>
      <c r="AH121" s="69"/>
    </row>
    <row r="122" spans="1:34" x14ac:dyDescent="0.25">
      <c r="A122" s="33">
        <v>247</v>
      </c>
      <c r="B122" s="39"/>
      <c r="C122" s="22"/>
      <c r="E122" s="22"/>
      <c r="F122" s="22"/>
      <c r="G122" s="22"/>
      <c r="H122" s="22"/>
      <c r="I122" s="22"/>
      <c r="J122" s="22"/>
      <c r="K122" s="22"/>
      <c r="L122" s="22"/>
      <c r="M122" s="25"/>
      <c r="N122" s="4">
        <v>1050</v>
      </c>
      <c r="O122" s="5">
        <v>0.32</v>
      </c>
      <c r="P122" s="34"/>
      <c r="Q122" s="34"/>
      <c r="R122" s="22"/>
      <c r="S122" s="22"/>
      <c r="T122" s="31">
        <v>6.3766746520996094</v>
      </c>
      <c r="U122" s="9">
        <v>0.61515999999999993</v>
      </c>
      <c r="V122" s="9">
        <v>0.24410610787693987</v>
      </c>
      <c r="W122" s="9">
        <v>0.95754897040765208</v>
      </c>
      <c r="X122" s="9">
        <v>0</v>
      </c>
      <c r="Y122" s="14">
        <v>0</v>
      </c>
      <c r="Z122" s="9">
        <f t="shared" si="1"/>
        <v>0.95754897040765208</v>
      </c>
      <c r="AA122" s="35"/>
      <c r="AC122" s="3">
        <v>101.9516417623587</v>
      </c>
      <c r="AD122" s="36" t="s">
        <v>120</v>
      </c>
      <c r="AE122" s="3">
        <v>101.9516417623587</v>
      </c>
      <c r="AF122" s="36" t="s">
        <v>120</v>
      </c>
      <c r="AG122" s="69"/>
      <c r="AH122" s="69"/>
    </row>
    <row r="123" spans="1:34" x14ac:dyDescent="0.25">
      <c r="A123" s="33">
        <v>248</v>
      </c>
      <c r="B123" s="39"/>
      <c r="C123" s="22"/>
      <c r="E123" s="22"/>
      <c r="F123" s="22"/>
      <c r="G123" s="22"/>
      <c r="H123" s="22"/>
      <c r="I123" s="22"/>
      <c r="J123" s="22"/>
      <c r="K123" s="22"/>
      <c r="L123" s="22"/>
      <c r="M123" s="25"/>
      <c r="N123" s="4">
        <v>1050</v>
      </c>
      <c r="O123" s="5">
        <v>0.25</v>
      </c>
      <c r="P123" s="34"/>
      <c r="Q123" s="34"/>
      <c r="R123" s="22"/>
      <c r="S123" s="22"/>
      <c r="T123" s="31">
        <v>8.1897392272949219</v>
      </c>
      <c r="U123" s="9">
        <v>0.52324999999999999</v>
      </c>
      <c r="V123" s="9">
        <v>0.22535111937934452</v>
      </c>
      <c r="W123" s="9">
        <v>0.96569288162629752</v>
      </c>
      <c r="X123" s="9">
        <v>0</v>
      </c>
      <c r="Y123" s="14">
        <v>0</v>
      </c>
      <c r="Z123" s="9">
        <f t="shared" si="1"/>
        <v>0.96569288162629752</v>
      </c>
      <c r="AA123" s="35"/>
      <c r="AC123" s="3">
        <v>102.917334643985</v>
      </c>
      <c r="AD123" s="36" t="s">
        <v>120</v>
      </c>
      <c r="AE123" s="3">
        <v>102.917334643985</v>
      </c>
      <c r="AF123" s="36" t="s">
        <v>120</v>
      </c>
      <c r="AG123" s="69"/>
      <c r="AH123" s="69"/>
    </row>
    <row r="124" spans="1:34" x14ac:dyDescent="0.25">
      <c r="A124" s="33">
        <v>249</v>
      </c>
      <c r="B124" s="39"/>
      <c r="C124" s="22"/>
      <c r="E124" s="22"/>
      <c r="F124" s="22"/>
      <c r="G124" s="22"/>
      <c r="H124" s="22"/>
      <c r="I124" s="22"/>
      <c r="J124" s="22"/>
      <c r="K124" s="22"/>
      <c r="L124" s="22"/>
      <c r="M124" s="37"/>
      <c r="N124" s="4">
        <v>1050</v>
      </c>
      <c r="O124" s="5">
        <v>0.25</v>
      </c>
      <c r="P124" s="34"/>
      <c r="Q124" s="34"/>
      <c r="R124" s="22"/>
      <c r="S124" s="22"/>
      <c r="T124" s="31">
        <v>10.186124801635742</v>
      </c>
      <c r="U124" s="9">
        <v>0.52324999999999999</v>
      </c>
      <c r="V124" s="9">
        <v>0.20643662054238135</v>
      </c>
      <c r="W124" s="9">
        <v>1.100284438682297</v>
      </c>
      <c r="X124" s="9">
        <v>0</v>
      </c>
      <c r="Y124" s="14">
        <v>0</v>
      </c>
      <c r="Z124" s="9">
        <f t="shared" si="1"/>
        <v>1.100284438682297</v>
      </c>
      <c r="AA124" s="35"/>
      <c r="AC124" s="3">
        <v>104.0176190826673</v>
      </c>
      <c r="AD124" s="36" t="s">
        <v>120</v>
      </c>
      <c r="AE124" s="3">
        <v>104.0176190826673</v>
      </c>
      <c r="AF124" s="36" t="s">
        <v>120</v>
      </c>
      <c r="AG124" s="69"/>
      <c r="AH124" s="69"/>
    </row>
    <row r="125" spans="1:34" x14ac:dyDescent="0.25">
      <c r="A125" s="33">
        <v>250</v>
      </c>
      <c r="B125" s="39"/>
      <c r="C125" s="22"/>
      <c r="E125" s="22"/>
      <c r="F125" s="22"/>
      <c r="G125" s="22"/>
      <c r="H125" s="22"/>
      <c r="I125" s="22"/>
      <c r="J125" s="22"/>
      <c r="K125" s="22"/>
      <c r="L125" s="22"/>
      <c r="M125" s="25"/>
      <c r="N125" s="4">
        <v>1050</v>
      </c>
      <c r="O125" s="45">
        <v>0.17</v>
      </c>
      <c r="P125" s="34"/>
      <c r="Q125" s="34"/>
      <c r="R125" s="22"/>
      <c r="S125" s="22"/>
      <c r="T125" s="31">
        <v>5.652435302734375</v>
      </c>
      <c r="U125" s="9">
        <v>0.41820999999999997</v>
      </c>
      <c r="V125" s="9">
        <v>0.18488595041552161</v>
      </c>
      <c r="W125" s="9">
        <v>0.43705281669261858</v>
      </c>
      <c r="X125" s="9">
        <v>0</v>
      </c>
      <c r="Y125" s="14">
        <v>0</v>
      </c>
      <c r="Z125" s="9">
        <f t="shared" si="1"/>
        <v>0.43705281669261858</v>
      </c>
      <c r="AA125" s="35"/>
      <c r="AC125" s="3">
        <v>104.45467189935991</v>
      </c>
      <c r="AD125" s="36" t="s">
        <v>120</v>
      </c>
      <c r="AE125" s="3">
        <v>104.45467189935991</v>
      </c>
      <c r="AF125" s="36" t="s">
        <v>120</v>
      </c>
      <c r="AG125" s="69"/>
      <c r="AH125" s="69"/>
    </row>
    <row r="126" spans="1:34" x14ac:dyDescent="0.25">
      <c r="A126" s="33">
        <v>251</v>
      </c>
      <c r="B126" s="39"/>
      <c r="C126" s="22"/>
      <c r="E126" s="26">
        <v>7.4625000000000021</v>
      </c>
      <c r="F126" s="26">
        <v>11.179897564785525</v>
      </c>
      <c r="G126" s="26">
        <v>11.80771351092587</v>
      </c>
      <c r="H126" s="26">
        <v>13.81213329951407</v>
      </c>
      <c r="I126" s="26">
        <v>15.199111700945526</v>
      </c>
      <c r="J126" s="26">
        <v>18.084568030363528</v>
      </c>
      <c r="K126" s="26">
        <v>20.279330526086547</v>
      </c>
      <c r="L126" s="22"/>
      <c r="M126" s="25"/>
      <c r="N126" s="4">
        <v>1050</v>
      </c>
      <c r="O126" s="5">
        <v>0.15</v>
      </c>
      <c r="P126" s="34"/>
      <c r="Q126" s="34"/>
      <c r="R126" s="22"/>
      <c r="S126" s="22"/>
      <c r="T126" s="31">
        <v>5.3752942085266113</v>
      </c>
      <c r="U126" s="9">
        <v>0.39195000000000002</v>
      </c>
      <c r="V126" s="9">
        <v>0.1763256356919603</v>
      </c>
      <c r="W126" s="9">
        <v>0.37149105988469139</v>
      </c>
      <c r="X126" s="9">
        <v>0</v>
      </c>
      <c r="Y126" s="14">
        <v>0</v>
      </c>
      <c r="Z126" s="9">
        <f t="shared" si="1"/>
        <v>0.37149105988469139</v>
      </c>
      <c r="AA126" s="35"/>
      <c r="AC126" s="3">
        <v>104.8261629592446</v>
      </c>
      <c r="AD126" s="26">
        <v>105.32121638756013</v>
      </c>
      <c r="AE126" s="3">
        <v>104.8261629592446</v>
      </c>
      <c r="AF126" s="26">
        <v>105.32121638756013</v>
      </c>
      <c r="AG126" s="69"/>
      <c r="AH126" s="69"/>
    </row>
    <row r="127" spans="1:34" x14ac:dyDescent="0.25">
      <c r="A127" s="33">
        <v>252</v>
      </c>
      <c r="B127" s="39"/>
      <c r="C127" s="22"/>
      <c r="E127" s="22"/>
      <c r="F127" s="22"/>
      <c r="G127" s="22"/>
      <c r="H127" s="22"/>
      <c r="I127" s="22"/>
      <c r="J127" s="22"/>
      <c r="K127" s="22"/>
      <c r="L127" s="22"/>
      <c r="M127" s="37"/>
      <c r="N127" s="4">
        <v>1050</v>
      </c>
      <c r="O127" s="5">
        <v>0.13</v>
      </c>
      <c r="P127" s="34"/>
      <c r="Q127" s="34"/>
      <c r="R127" s="22"/>
      <c r="S127" s="22"/>
      <c r="T127" s="31">
        <v>5.4157209396362305</v>
      </c>
      <c r="U127" s="9">
        <v>0.36569000000000002</v>
      </c>
      <c r="V127" s="9">
        <v>0.1690494432773513</v>
      </c>
      <c r="W127" s="9">
        <v>0.3347981945544703</v>
      </c>
      <c r="X127" s="9">
        <v>0</v>
      </c>
      <c r="Y127" s="14">
        <v>0</v>
      </c>
      <c r="Z127" s="9">
        <f t="shared" si="1"/>
        <v>0.3347981945544703</v>
      </c>
      <c r="AA127" s="35"/>
      <c r="AC127" s="3">
        <v>105.16096115379906</v>
      </c>
      <c r="AD127" s="36" t="s">
        <v>120</v>
      </c>
      <c r="AE127" s="3">
        <v>105.16096115379906</v>
      </c>
      <c r="AF127" s="36" t="s">
        <v>120</v>
      </c>
      <c r="AG127" s="69"/>
      <c r="AH127" s="69"/>
    </row>
    <row r="128" spans="1:34" x14ac:dyDescent="0.25">
      <c r="A128" s="33">
        <v>253</v>
      </c>
      <c r="B128" s="39"/>
      <c r="C128" s="22"/>
      <c r="E128" s="22"/>
      <c r="F128" s="22"/>
      <c r="G128" s="22"/>
      <c r="H128" s="22"/>
      <c r="I128" s="22"/>
      <c r="J128" s="22"/>
      <c r="K128" s="22"/>
      <c r="L128" s="22"/>
      <c r="M128" s="25"/>
      <c r="N128" s="4">
        <v>1050</v>
      </c>
      <c r="O128" s="5">
        <v>0.11</v>
      </c>
      <c r="P128" s="34"/>
      <c r="Q128" s="34"/>
      <c r="R128" s="22"/>
      <c r="S128" s="22"/>
      <c r="T128" s="31">
        <v>6.8675689697265625</v>
      </c>
      <c r="U128" s="9">
        <v>0.33943000000000001</v>
      </c>
      <c r="V128" s="9">
        <v>0.16249193396771097</v>
      </c>
      <c r="W128" s="9">
        <v>0.37877827460493113</v>
      </c>
      <c r="X128" s="9">
        <v>0</v>
      </c>
      <c r="Y128" s="14">
        <v>0</v>
      </c>
      <c r="Z128" s="9">
        <f t="shared" si="1"/>
        <v>0.37877827460493113</v>
      </c>
      <c r="AA128" s="35"/>
      <c r="AC128" s="3">
        <v>105.53973942840399</v>
      </c>
      <c r="AD128" s="36" t="s">
        <v>120</v>
      </c>
      <c r="AE128" s="3">
        <v>105.53973942840399</v>
      </c>
      <c r="AF128" s="36" t="s">
        <v>120</v>
      </c>
      <c r="AG128" s="69"/>
      <c r="AH128" s="69"/>
    </row>
    <row r="129" spans="1:34" x14ac:dyDescent="0.25">
      <c r="A129" s="33">
        <v>254</v>
      </c>
      <c r="B129" s="39"/>
      <c r="C129" s="22"/>
      <c r="E129" s="22"/>
      <c r="F129" s="22"/>
      <c r="G129" s="22"/>
      <c r="H129" s="22"/>
      <c r="I129" s="22"/>
      <c r="J129" s="22"/>
      <c r="K129" s="22"/>
      <c r="L129" s="22"/>
      <c r="M129" s="25"/>
      <c r="N129" s="4">
        <v>1050</v>
      </c>
      <c r="O129" s="5">
        <v>0.09</v>
      </c>
      <c r="P129" s="34"/>
      <c r="Q129" s="34"/>
      <c r="R129" s="22"/>
      <c r="S129" s="22"/>
      <c r="T129" s="31">
        <v>5.1884040832519531</v>
      </c>
      <c r="U129" s="9">
        <v>0.31317</v>
      </c>
      <c r="V129" s="9">
        <v>0.15507301085996639</v>
      </c>
      <c r="W129" s="9">
        <v>0.25197077042539867</v>
      </c>
      <c r="X129" s="9">
        <v>0</v>
      </c>
      <c r="Y129" s="14">
        <v>0</v>
      </c>
      <c r="Z129" s="9">
        <f t="shared" si="1"/>
        <v>0.25197077042539867</v>
      </c>
      <c r="AA129" s="35"/>
      <c r="AC129" s="3">
        <v>105.79171019882939</v>
      </c>
      <c r="AD129" s="36" t="s">
        <v>120</v>
      </c>
      <c r="AE129" s="3">
        <v>105.79171019882939</v>
      </c>
      <c r="AF129" s="36" t="s">
        <v>120</v>
      </c>
      <c r="AG129" s="69"/>
      <c r="AH129" s="69"/>
    </row>
    <row r="130" spans="1:34" x14ac:dyDescent="0.25">
      <c r="A130" s="33">
        <v>255</v>
      </c>
      <c r="B130" s="24"/>
      <c r="C130" s="22"/>
      <c r="E130" s="22"/>
      <c r="F130" s="22"/>
      <c r="G130" s="22"/>
      <c r="H130" s="22"/>
      <c r="I130" s="22"/>
      <c r="J130" s="22"/>
      <c r="K130" s="22"/>
      <c r="L130" s="22"/>
      <c r="M130" s="25"/>
      <c r="N130" s="4">
        <v>1050</v>
      </c>
      <c r="O130" s="5">
        <v>7.0000000000000007E-2</v>
      </c>
      <c r="P130" s="34"/>
      <c r="Q130" s="34"/>
      <c r="R130" s="22"/>
      <c r="S130" s="22"/>
      <c r="T130" s="31">
        <v>5.2645106315612793</v>
      </c>
      <c r="U130" s="9">
        <v>0.28691</v>
      </c>
      <c r="V130" s="9">
        <v>0.15013779705147912</v>
      </c>
      <c r="W130" s="9">
        <v>0.22677424607632343</v>
      </c>
      <c r="X130" s="9">
        <v>0</v>
      </c>
      <c r="Y130" s="14">
        <v>0</v>
      </c>
      <c r="Z130" s="9">
        <f t="shared" si="1"/>
        <v>0.22677424607632343</v>
      </c>
      <c r="AA130" s="35"/>
      <c r="AC130" s="3">
        <v>106.01848444490571</v>
      </c>
      <c r="AD130" s="36" t="s">
        <v>120</v>
      </c>
      <c r="AE130" s="3">
        <v>106.01848444490571</v>
      </c>
      <c r="AF130" s="36" t="s">
        <v>120</v>
      </c>
      <c r="AG130" s="69"/>
      <c r="AH130" s="69"/>
    </row>
    <row r="131" spans="1:34" x14ac:dyDescent="0.25">
      <c r="A131" s="33">
        <v>256</v>
      </c>
      <c r="B131" s="39"/>
      <c r="C131" s="22"/>
      <c r="E131" s="22"/>
      <c r="F131" s="22"/>
      <c r="G131" s="22"/>
      <c r="H131" s="22"/>
      <c r="I131" s="22"/>
      <c r="J131" s="22"/>
      <c r="K131" s="22"/>
      <c r="L131" s="22"/>
      <c r="M131" s="27" t="s">
        <v>114</v>
      </c>
      <c r="N131" s="4">
        <v>1050</v>
      </c>
      <c r="O131" s="5">
        <v>0.05</v>
      </c>
      <c r="P131" s="34"/>
      <c r="Q131" s="34"/>
      <c r="R131" s="22"/>
      <c r="S131" s="22"/>
      <c r="T131" s="31">
        <v>5.164604663848877</v>
      </c>
      <c r="U131" s="9">
        <v>0.26065000000000005</v>
      </c>
      <c r="V131" s="9">
        <v>0.14569609379853582</v>
      </c>
      <c r="W131" s="9">
        <v>0.19612940941108395</v>
      </c>
      <c r="X131" s="9">
        <v>0</v>
      </c>
      <c r="Y131" s="14">
        <v>0</v>
      </c>
      <c r="Z131" s="9">
        <f t="shared" si="1"/>
        <v>0.19612940941108395</v>
      </c>
      <c r="AA131" s="35"/>
      <c r="AC131" s="3">
        <v>106.2146138543168</v>
      </c>
      <c r="AD131" s="36" t="s">
        <v>120</v>
      </c>
      <c r="AE131" s="3">
        <v>106.2146138543168</v>
      </c>
      <c r="AF131" s="36" t="s">
        <v>120</v>
      </c>
      <c r="AG131" s="69"/>
      <c r="AH131" s="69"/>
    </row>
    <row r="132" spans="1:34" x14ac:dyDescent="0.25">
      <c r="A132" s="33">
        <v>257</v>
      </c>
      <c r="B132" s="39"/>
      <c r="C132" s="22"/>
      <c r="E132" s="22"/>
      <c r="F132" s="22"/>
      <c r="G132" s="22"/>
      <c r="H132" s="22"/>
      <c r="I132" s="22"/>
      <c r="J132" s="22"/>
      <c r="K132" s="22"/>
      <c r="L132" s="22"/>
      <c r="M132" s="25"/>
      <c r="N132" s="4">
        <v>1050</v>
      </c>
      <c r="O132" s="45">
        <v>0.04</v>
      </c>
      <c r="P132" s="34"/>
      <c r="Q132" s="34"/>
      <c r="R132" s="22"/>
      <c r="S132" s="22"/>
      <c r="T132" s="43">
        <v>5.7664284706115723</v>
      </c>
      <c r="U132" s="9">
        <v>0.24751999999999999</v>
      </c>
      <c r="V132" s="9">
        <v>0.14185461421762302</v>
      </c>
      <c r="W132" s="9">
        <v>0.20246999520247255</v>
      </c>
      <c r="X132" s="9">
        <v>0</v>
      </c>
      <c r="Y132" s="14">
        <v>0</v>
      </c>
      <c r="Z132" s="9">
        <f t="shared" si="1"/>
        <v>0.20246999520247255</v>
      </c>
      <c r="AA132" s="35"/>
      <c r="AC132" s="3">
        <v>106.41708384951927</v>
      </c>
      <c r="AD132" s="36" t="s">
        <v>120</v>
      </c>
      <c r="AE132" s="3">
        <v>106.41708384951927</v>
      </c>
      <c r="AF132" s="36" t="s">
        <v>120</v>
      </c>
      <c r="AG132" s="69"/>
      <c r="AH132" s="69"/>
    </row>
    <row r="133" spans="1:34" x14ac:dyDescent="0.25">
      <c r="A133" s="33">
        <v>258</v>
      </c>
      <c r="B133" s="39"/>
      <c r="C133" s="22"/>
      <c r="E133" s="22"/>
      <c r="F133" s="22"/>
      <c r="G133" s="22"/>
      <c r="H133" s="22"/>
      <c r="I133" s="22"/>
      <c r="J133" s="22"/>
      <c r="K133" s="22"/>
      <c r="L133" s="22"/>
      <c r="M133" s="37"/>
      <c r="N133" s="4">
        <v>1050</v>
      </c>
      <c r="O133" s="5">
        <v>0.04</v>
      </c>
      <c r="P133" s="34"/>
      <c r="Q133" s="34"/>
      <c r="R133" s="22"/>
      <c r="S133" s="22"/>
      <c r="T133" s="31">
        <v>5.2329010963439941</v>
      </c>
      <c r="U133" s="9">
        <v>0.24751999999999999</v>
      </c>
      <c r="V133" s="9">
        <v>0.13788894504718466</v>
      </c>
      <c r="W133" s="9">
        <v>0.17860033608273873</v>
      </c>
      <c r="X133" s="9">
        <v>0</v>
      </c>
      <c r="Y133" s="14">
        <v>0</v>
      </c>
      <c r="Z133" s="9">
        <f t="shared" si="1"/>
        <v>0.17860033608273873</v>
      </c>
      <c r="AA133" s="35"/>
      <c r="AC133" s="3">
        <v>106.59568418560201</v>
      </c>
      <c r="AD133" s="36" t="s">
        <v>120</v>
      </c>
      <c r="AE133" s="3">
        <v>106.59568418560201</v>
      </c>
      <c r="AF133" s="36" t="s">
        <v>120</v>
      </c>
      <c r="AG133" s="69"/>
      <c r="AH133" s="69"/>
    </row>
    <row r="134" spans="1:34" x14ac:dyDescent="0.25">
      <c r="A134" s="33">
        <v>259</v>
      </c>
      <c r="B134" s="39"/>
      <c r="C134" s="22"/>
      <c r="E134" s="22"/>
      <c r="F134" s="22"/>
      <c r="G134" s="22"/>
      <c r="H134" s="22"/>
      <c r="I134" s="22"/>
      <c r="J134" s="22"/>
      <c r="K134" s="22"/>
      <c r="L134" s="22"/>
      <c r="M134" s="25"/>
      <c r="N134" s="4">
        <v>1050</v>
      </c>
      <c r="O134" s="5">
        <v>0.03</v>
      </c>
      <c r="P134" s="34"/>
      <c r="Q134" s="34"/>
      <c r="R134" s="22"/>
      <c r="S134" s="22"/>
      <c r="T134" s="31">
        <v>4.7853317260742187</v>
      </c>
      <c r="U134" s="9">
        <v>0.23438999999999999</v>
      </c>
      <c r="V134" s="9">
        <v>0.13439079784801594</v>
      </c>
      <c r="W134" s="9">
        <v>0.15073727515444926</v>
      </c>
      <c r="X134" s="9">
        <v>0</v>
      </c>
      <c r="Y134" s="14">
        <v>0</v>
      </c>
      <c r="Z134" s="9">
        <f t="shared" ref="Z134:Z172" si="2">W134+X134</f>
        <v>0.15073727515444926</v>
      </c>
      <c r="AA134" s="35"/>
      <c r="AC134" s="3">
        <v>106.74642146075647</v>
      </c>
      <c r="AD134" s="36" t="s">
        <v>120</v>
      </c>
      <c r="AE134" s="3">
        <v>106.74642146075647</v>
      </c>
      <c r="AF134" s="36" t="s">
        <v>120</v>
      </c>
      <c r="AG134" s="69"/>
      <c r="AH134" s="69"/>
    </row>
    <row r="135" spans="1:34" x14ac:dyDescent="0.25">
      <c r="A135" s="33">
        <v>260</v>
      </c>
      <c r="B135" s="39"/>
      <c r="C135" s="22"/>
      <c r="E135" s="22"/>
      <c r="F135" s="22"/>
      <c r="G135" s="22"/>
      <c r="H135" s="22"/>
      <c r="I135" s="22"/>
      <c r="J135" s="22"/>
      <c r="K135" s="22"/>
      <c r="L135" s="22"/>
      <c r="M135" s="25"/>
      <c r="N135" s="4">
        <v>1050</v>
      </c>
      <c r="O135" s="5">
        <v>0.03</v>
      </c>
      <c r="P135" s="34"/>
      <c r="Q135" s="34"/>
      <c r="R135" s="22"/>
      <c r="S135" s="22"/>
      <c r="T135" s="31">
        <v>4.9634637832641602</v>
      </c>
      <c r="U135" s="9">
        <v>0.23438999999999999</v>
      </c>
      <c r="V135" s="9">
        <v>0.13143838919942527</v>
      </c>
      <c r="W135" s="9">
        <v>0.15291361815509436</v>
      </c>
      <c r="X135" s="9">
        <v>0</v>
      </c>
      <c r="Y135" s="14">
        <v>0</v>
      </c>
      <c r="Z135" s="9">
        <f t="shared" si="2"/>
        <v>0.15291361815509436</v>
      </c>
      <c r="AA135" s="35"/>
      <c r="AC135" s="3">
        <v>106.89933507891156</v>
      </c>
      <c r="AD135" s="36" t="s">
        <v>120</v>
      </c>
      <c r="AE135" s="3">
        <v>106.89933507891156</v>
      </c>
      <c r="AF135" s="36" t="s">
        <v>120</v>
      </c>
      <c r="AG135" s="69"/>
      <c r="AH135" s="69"/>
    </row>
    <row r="136" spans="1:34" x14ac:dyDescent="0.25">
      <c r="A136" s="33">
        <v>261</v>
      </c>
      <c r="B136" s="39"/>
      <c r="C136" s="22"/>
      <c r="E136" s="22"/>
      <c r="F136" s="22"/>
      <c r="G136" s="22"/>
      <c r="H136" s="22"/>
      <c r="I136" s="22"/>
      <c r="J136" s="22"/>
      <c r="K136" s="22"/>
      <c r="L136" s="22"/>
      <c r="M136" s="25"/>
      <c r="N136" s="4">
        <v>1050</v>
      </c>
      <c r="O136" s="5">
        <v>0.02</v>
      </c>
      <c r="P136" s="34"/>
      <c r="Q136" s="34"/>
      <c r="R136" s="22"/>
      <c r="S136" s="22"/>
      <c r="T136" s="31">
        <v>1.6360068321228027</v>
      </c>
      <c r="U136" s="9">
        <v>0.22125999999999998</v>
      </c>
      <c r="V136" s="9">
        <v>0.1284433537095917</v>
      </c>
      <c r="W136" s="9">
        <v>4.6494294023428875E-2</v>
      </c>
      <c r="X136" s="9">
        <v>0</v>
      </c>
      <c r="Y136" s="14">
        <v>0</v>
      </c>
      <c r="Z136" s="9">
        <f t="shared" si="2"/>
        <v>4.6494294023428875E-2</v>
      </c>
      <c r="AA136" s="35"/>
      <c r="AC136" s="3">
        <v>106.94582937293499</v>
      </c>
      <c r="AD136" s="36" t="s">
        <v>120</v>
      </c>
      <c r="AE136" s="3">
        <v>106.94582937293499</v>
      </c>
      <c r="AF136" s="36" t="s">
        <v>120</v>
      </c>
      <c r="AG136" s="69"/>
      <c r="AH136" s="69"/>
    </row>
    <row r="137" spans="1:34" x14ac:dyDescent="0.25">
      <c r="A137" s="33">
        <v>262</v>
      </c>
      <c r="B137" s="39"/>
      <c r="C137" s="22"/>
      <c r="E137" s="22"/>
      <c r="F137" s="22"/>
      <c r="G137" s="22"/>
      <c r="H137" s="22"/>
      <c r="I137" s="22"/>
      <c r="J137" s="22"/>
      <c r="K137" s="22"/>
      <c r="L137" s="22"/>
      <c r="M137" s="25"/>
      <c r="N137" s="4">
        <v>1050</v>
      </c>
      <c r="O137" s="5">
        <v>0.02</v>
      </c>
      <c r="P137" s="34"/>
      <c r="Q137" s="34"/>
      <c r="R137" s="22"/>
      <c r="S137" s="22"/>
      <c r="T137" s="31">
        <v>5.4031267166137695</v>
      </c>
      <c r="U137" s="9">
        <v>0.22125999999999998</v>
      </c>
      <c r="V137" s="9">
        <v>0.1275326953761155</v>
      </c>
      <c r="W137" s="9">
        <v>0.15246480389343195</v>
      </c>
      <c r="X137" s="9">
        <v>0</v>
      </c>
      <c r="Y137" s="14">
        <v>0</v>
      </c>
      <c r="Z137" s="9">
        <f t="shared" si="2"/>
        <v>0.15246480389343195</v>
      </c>
      <c r="AA137" s="35"/>
      <c r="AC137" s="3">
        <v>107.09829417682843</v>
      </c>
      <c r="AD137" s="36" t="s">
        <v>120</v>
      </c>
      <c r="AE137" s="3">
        <v>107.09829417682843</v>
      </c>
      <c r="AF137" s="36" t="s">
        <v>120</v>
      </c>
      <c r="AG137" s="69"/>
      <c r="AH137" s="69"/>
    </row>
    <row r="138" spans="1:34" x14ac:dyDescent="0.25">
      <c r="A138" s="33">
        <v>263</v>
      </c>
      <c r="B138" s="39"/>
      <c r="C138" s="22"/>
      <c r="E138" s="26">
        <v>6.6625000000000014</v>
      </c>
      <c r="F138" s="26">
        <v>11.054739181618274</v>
      </c>
      <c r="G138" s="26">
        <v>11.693373432972272</v>
      </c>
      <c r="H138" s="26">
        <v>14.213308306260194</v>
      </c>
      <c r="I138" s="26">
        <v>15.140182066565551</v>
      </c>
      <c r="J138" s="26">
        <v>17.637775176018778</v>
      </c>
      <c r="K138" s="26">
        <v>20.392444370604149</v>
      </c>
      <c r="L138" s="22"/>
      <c r="M138" s="25"/>
      <c r="N138" s="4">
        <v>1050</v>
      </c>
      <c r="O138" s="5">
        <v>0.01</v>
      </c>
      <c r="P138" s="34"/>
      <c r="Q138" s="34"/>
      <c r="R138" s="22"/>
      <c r="S138" s="22"/>
      <c r="T138" s="31">
        <v>5.7426142692565918</v>
      </c>
      <c r="U138" s="9">
        <v>0.20813000000000001</v>
      </c>
      <c r="V138" s="9">
        <v>0.12454645056600183</v>
      </c>
      <c r="W138" s="9">
        <v>0.14885920152390794</v>
      </c>
      <c r="X138" s="9">
        <v>0</v>
      </c>
      <c r="Y138" s="14">
        <v>0</v>
      </c>
      <c r="Z138" s="9">
        <f t="shared" si="2"/>
        <v>0.14885920152390794</v>
      </c>
      <c r="AA138" s="35"/>
      <c r="AC138" s="3">
        <v>107.24715337835234</v>
      </c>
      <c r="AD138" s="26">
        <v>106.03618675068432</v>
      </c>
      <c r="AE138" s="3">
        <v>107.24715337835234</v>
      </c>
      <c r="AF138" s="26">
        <v>106.03618675068431</v>
      </c>
      <c r="AG138" s="69"/>
      <c r="AH138" s="69"/>
    </row>
    <row r="139" spans="1:34" x14ac:dyDescent="0.25">
      <c r="A139" s="33">
        <v>264</v>
      </c>
      <c r="B139" s="24"/>
      <c r="C139" s="22"/>
      <c r="E139" s="22"/>
      <c r="F139" s="22"/>
      <c r="G139" s="22"/>
      <c r="H139" s="22"/>
      <c r="I139" s="22"/>
      <c r="J139" s="22"/>
      <c r="K139" s="22"/>
      <c r="L139" s="22"/>
      <c r="M139" s="25"/>
      <c r="N139" s="4">
        <v>1050</v>
      </c>
      <c r="O139" s="5">
        <v>0.01</v>
      </c>
      <c r="P139" s="34"/>
      <c r="Q139" s="34"/>
      <c r="R139" s="22"/>
      <c r="S139" s="22"/>
      <c r="T139" s="31">
        <v>4.4856715202331543</v>
      </c>
      <c r="U139" s="9">
        <v>0.20813000000000001</v>
      </c>
      <c r="V139" s="9">
        <v>0.12163082671947052</v>
      </c>
      <c r="W139" s="9">
        <v>0.11355488203437382</v>
      </c>
      <c r="X139" s="9">
        <v>0</v>
      </c>
      <c r="Y139" s="14">
        <v>0</v>
      </c>
      <c r="Z139" s="9">
        <f t="shared" si="2"/>
        <v>0.11355488203437382</v>
      </c>
      <c r="AA139" s="35"/>
      <c r="AC139" s="3">
        <v>107.36070826038672</v>
      </c>
      <c r="AD139" s="36" t="s">
        <v>120</v>
      </c>
      <c r="AE139" s="3">
        <v>107.36070826038672</v>
      </c>
      <c r="AF139" s="36" t="s">
        <v>120</v>
      </c>
      <c r="AG139" s="69"/>
      <c r="AH139" s="69"/>
    </row>
    <row r="140" spans="1:34" x14ac:dyDescent="0.25">
      <c r="A140" s="33">
        <v>265</v>
      </c>
      <c r="B140" s="24"/>
      <c r="C140" s="22"/>
      <c r="E140" s="22"/>
      <c r="F140" s="22"/>
      <c r="G140" s="22"/>
      <c r="H140" s="22"/>
      <c r="I140" s="22"/>
      <c r="J140" s="22"/>
      <c r="K140" s="22"/>
      <c r="L140" s="22"/>
      <c r="M140" s="25"/>
      <c r="N140" s="4">
        <v>1050</v>
      </c>
      <c r="O140" s="5">
        <v>0.01</v>
      </c>
      <c r="P140" s="34"/>
      <c r="Q140" s="34"/>
      <c r="R140" s="22"/>
      <c r="S140" s="22"/>
      <c r="T140" s="31">
        <v>2.4171230792999268</v>
      </c>
      <c r="U140" s="9">
        <v>0.20813000000000001</v>
      </c>
      <c r="V140" s="9">
        <v>0.1194066892892001</v>
      </c>
      <c r="W140" s="9">
        <v>6.0070618903159442E-2</v>
      </c>
      <c r="X140" s="9">
        <v>0</v>
      </c>
      <c r="Y140" s="14">
        <v>0</v>
      </c>
      <c r="Z140" s="9">
        <f t="shared" si="2"/>
        <v>6.0070618903159442E-2</v>
      </c>
      <c r="AA140" s="35"/>
      <c r="AC140" s="3">
        <v>107.42077887928987</v>
      </c>
      <c r="AD140" s="36" t="s">
        <v>120</v>
      </c>
      <c r="AE140" s="3">
        <v>107.42077887928987</v>
      </c>
      <c r="AF140" s="36" t="s">
        <v>120</v>
      </c>
      <c r="AG140" s="69"/>
      <c r="AH140" s="69"/>
    </row>
    <row r="141" spans="1:34" x14ac:dyDescent="0.25">
      <c r="A141" s="33">
        <v>266</v>
      </c>
      <c r="B141" s="39"/>
      <c r="C141" s="22"/>
      <c r="E141" s="22"/>
      <c r="F141" s="22"/>
      <c r="G141" s="22"/>
      <c r="H141" s="22"/>
      <c r="I141" s="22"/>
      <c r="J141" s="22"/>
      <c r="K141" s="22"/>
      <c r="L141" s="22"/>
      <c r="M141" s="25"/>
      <c r="N141" s="4">
        <v>1050</v>
      </c>
      <c r="O141" s="5">
        <v>0</v>
      </c>
      <c r="P141" s="34"/>
      <c r="Q141" s="34"/>
      <c r="R141" s="22"/>
      <c r="S141" s="22"/>
      <c r="T141" s="31">
        <v>6.3924560546875</v>
      </c>
      <c r="U141" s="9">
        <v>0.19500000000000001</v>
      </c>
      <c r="V141" s="9">
        <v>0.11823011889813964</v>
      </c>
      <c r="W141" s="9">
        <v>0.14737726368238299</v>
      </c>
      <c r="X141" s="9">
        <v>0</v>
      </c>
      <c r="Y141" s="14">
        <v>0</v>
      </c>
      <c r="Z141" s="9">
        <f t="shared" si="2"/>
        <v>0.14737726368238299</v>
      </c>
      <c r="AA141" s="35"/>
      <c r="AC141" s="3">
        <v>107.56815614297226</v>
      </c>
      <c r="AD141" s="36" t="s">
        <v>120</v>
      </c>
      <c r="AE141" s="3">
        <v>107.56815614297226</v>
      </c>
      <c r="AF141" s="36" t="s">
        <v>120</v>
      </c>
      <c r="AG141" s="69"/>
      <c r="AH141" s="69"/>
    </row>
    <row r="142" spans="1:34" x14ac:dyDescent="0.25">
      <c r="A142" s="33">
        <v>267</v>
      </c>
      <c r="B142" s="39"/>
      <c r="C142" s="22"/>
      <c r="E142" s="22"/>
      <c r="F142" s="22"/>
      <c r="G142" s="22"/>
      <c r="H142" s="22"/>
      <c r="I142" s="22"/>
      <c r="J142" s="22"/>
      <c r="K142" s="22"/>
      <c r="L142" s="22"/>
      <c r="M142" s="25"/>
      <c r="N142" s="4">
        <v>1050</v>
      </c>
      <c r="O142" s="5">
        <v>0</v>
      </c>
      <c r="P142" s="34"/>
      <c r="Q142" s="34"/>
      <c r="R142" s="22"/>
      <c r="S142" s="22"/>
      <c r="T142" s="31">
        <v>4.3122687339782715</v>
      </c>
      <c r="U142" s="9">
        <v>0.19500000000000001</v>
      </c>
      <c r="V142" s="9">
        <v>0.11534352095840868</v>
      </c>
      <c r="W142" s="9">
        <v>9.6991490523703081E-2</v>
      </c>
      <c r="X142" s="9">
        <v>0</v>
      </c>
      <c r="Y142" s="14">
        <v>0</v>
      </c>
      <c r="Z142" s="9">
        <f t="shared" si="2"/>
        <v>9.6991490523703081E-2</v>
      </c>
      <c r="AA142" s="35"/>
      <c r="AC142" s="3">
        <v>107.66514763349596</v>
      </c>
      <c r="AD142" s="36" t="s">
        <v>120</v>
      </c>
      <c r="AE142" s="3">
        <v>107.66514763349596</v>
      </c>
      <c r="AF142" s="36" t="s">
        <v>120</v>
      </c>
      <c r="AG142" s="69"/>
      <c r="AH142" s="69"/>
    </row>
    <row r="143" spans="1:34" x14ac:dyDescent="0.25">
      <c r="A143" s="33">
        <v>268</v>
      </c>
      <c r="B143" s="24"/>
      <c r="C143" s="22"/>
      <c r="E143" s="22"/>
      <c r="F143" s="22"/>
      <c r="G143" s="22"/>
      <c r="H143" s="22"/>
      <c r="I143" s="22"/>
      <c r="J143" s="22"/>
      <c r="K143" s="22"/>
      <c r="L143" s="22"/>
      <c r="M143" s="25"/>
      <c r="N143" s="4">
        <v>1050</v>
      </c>
      <c r="O143" s="5">
        <v>0</v>
      </c>
      <c r="P143" s="34"/>
      <c r="Q143" s="34"/>
      <c r="R143" s="22"/>
      <c r="S143" s="22"/>
      <c r="T143" s="31">
        <v>4.062525749206543</v>
      </c>
      <c r="U143" s="9">
        <v>0.19500000000000001</v>
      </c>
      <c r="V143" s="9">
        <v>0.11344380162774896</v>
      </c>
      <c r="W143" s="9">
        <v>8.9869331214118803E-2</v>
      </c>
      <c r="X143" s="9">
        <v>0</v>
      </c>
      <c r="Y143" s="14">
        <v>0</v>
      </c>
      <c r="Z143" s="9">
        <f t="shared" si="2"/>
        <v>8.9869331214118803E-2</v>
      </c>
      <c r="AA143" s="35"/>
      <c r="AC143" s="3">
        <v>107.75501696471008</v>
      </c>
      <c r="AD143" s="36" t="s">
        <v>120</v>
      </c>
      <c r="AE143" s="3">
        <v>107.75501696471008</v>
      </c>
      <c r="AF143" s="36" t="s">
        <v>120</v>
      </c>
      <c r="AG143" s="69"/>
      <c r="AH143" s="69"/>
    </row>
    <row r="144" spans="1:34" x14ac:dyDescent="0.25">
      <c r="A144" s="33">
        <v>269</v>
      </c>
      <c r="B144" s="39"/>
      <c r="C144" s="22"/>
      <c r="E144" s="22"/>
      <c r="F144" s="22"/>
      <c r="G144" s="22"/>
      <c r="H144" s="22"/>
      <c r="I144" s="22"/>
      <c r="J144" s="22"/>
      <c r="K144" s="22"/>
      <c r="L144" s="22"/>
      <c r="M144" s="25"/>
      <c r="N144" s="4">
        <v>1050</v>
      </c>
      <c r="O144" s="5">
        <v>0</v>
      </c>
      <c r="P144" s="34"/>
      <c r="Q144" s="34"/>
      <c r="R144" s="22"/>
      <c r="S144" s="22"/>
      <c r="T144" s="31">
        <v>4.364861011505127</v>
      </c>
      <c r="U144" s="9">
        <v>0.19500000000000001</v>
      </c>
      <c r="V144" s="9">
        <v>0.11168358014007945</v>
      </c>
      <c r="W144" s="9">
        <v>9.5059244392854514E-2</v>
      </c>
      <c r="X144" s="9">
        <v>0</v>
      </c>
      <c r="Y144" s="14">
        <v>0</v>
      </c>
      <c r="Z144" s="9">
        <f t="shared" si="2"/>
        <v>9.5059244392854514E-2</v>
      </c>
      <c r="AA144" s="35"/>
      <c r="AC144" s="3">
        <v>107.85007620910294</v>
      </c>
      <c r="AD144" s="36" t="s">
        <v>120</v>
      </c>
      <c r="AE144" s="3">
        <v>107.85007620910294</v>
      </c>
      <c r="AF144" s="36" t="s">
        <v>120</v>
      </c>
      <c r="AG144" s="69"/>
      <c r="AH144" s="69"/>
    </row>
    <row r="145" spans="1:34" x14ac:dyDescent="0.25">
      <c r="A145" s="33">
        <v>270</v>
      </c>
      <c r="B145" s="39"/>
      <c r="C145" s="22"/>
      <c r="E145" s="22"/>
      <c r="F145" s="22"/>
      <c r="G145" s="22"/>
      <c r="H145" s="22"/>
      <c r="I145" s="22"/>
      <c r="J145" s="22"/>
      <c r="K145" s="22"/>
      <c r="L145" s="22"/>
      <c r="M145" s="25"/>
      <c r="N145" s="4">
        <v>1050</v>
      </c>
      <c r="O145" s="5">
        <v>0</v>
      </c>
      <c r="P145" s="34"/>
      <c r="Q145" s="34"/>
      <c r="R145" s="22"/>
      <c r="S145" s="22"/>
      <c r="T145" s="31">
        <v>6.462653636932373</v>
      </c>
      <c r="U145" s="9">
        <v>0.19500000000000001</v>
      </c>
      <c r="V145" s="9">
        <v>0.10982170665864369</v>
      </c>
      <c r="W145" s="9">
        <v>0.13839923213056274</v>
      </c>
      <c r="X145" s="9">
        <v>0</v>
      </c>
      <c r="Y145" s="14">
        <v>0</v>
      </c>
      <c r="Z145" s="9">
        <f t="shared" si="2"/>
        <v>0.13839923213056274</v>
      </c>
      <c r="AA145" s="35"/>
      <c r="AC145" s="3">
        <v>107.9884754412335</v>
      </c>
      <c r="AD145" s="36" t="s">
        <v>120</v>
      </c>
      <c r="AE145" s="3">
        <v>107.9884754412335</v>
      </c>
      <c r="AF145" s="36" t="s">
        <v>120</v>
      </c>
      <c r="AG145" s="69"/>
      <c r="AH145" s="69"/>
    </row>
    <row r="146" spans="1:34" x14ac:dyDescent="0.25">
      <c r="A146" s="33">
        <v>271</v>
      </c>
      <c r="B146" s="39"/>
      <c r="C146" s="22"/>
      <c r="E146" s="22"/>
      <c r="F146" s="22"/>
      <c r="G146" s="22"/>
      <c r="H146" s="22"/>
      <c r="I146" s="22"/>
      <c r="J146" s="22"/>
      <c r="K146" s="22"/>
      <c r="L146" s="22"/>
      <c r="M146" s="25"/>
      <c r="N146" s="4">
        <v>1050</v>
      </c>
      <c r="O146" s="5">
        <v>0</v>
      </c>
      <c r="P146" s="34"/>
      <c r="Q146" s="34"/>
      <c r="R146" s="22"/>
      <c r="S146" s="22"/>
      <c r="T146" s="31">
        <v>4.3729400634765625</v>
      </c>
      <c r="U146" s="9">
        <v>0.19500000000000001</v>
      </c>
      <c r="V146" s="9">
        <v>0.10711095651749973</v>
      </c>
      <c r="W146" s="9">
        <v>9.1336009633570775E-2</v>
      </c>
      <c r="X146" s="9">
        <v>0</v>
      </c>
      <c r="Y146" s="14">
        <v>0</v>
      </c>
      <c r="Z146" s="9">
        <f t="shared" si="2"/>
        <v>9.1336009633570775E-2</v>
      </c>
      <c r="AA146" s="35"/>
      <c r="AC146" s="3">
        <v>108.07981145086707</v>
      </c>
      <c r="AD146" s="36" t="s">
        <v>120</v>
      </c>
      <c r="AE146" s="3">
        <v>108.07981145086707</v>
      </c>
      <c r="AF146" s="36" t="s">
        <v>120</v>
      </c>
      <c r="AG146" s="69"/>
      <c r="AH146" s="69"/>
    </row>
    <row r="147" spans="1:34" x14ac:dyDescent="0.25">
      <c r="A147" s="33">
        <v>272</v>
      </c>
      <c r="B147" s="39"/>
      <c r="C147" s="22"/>
      <c r="E147" s="22"/>
      <c r="F147" s="22"/>
      <c r="G147" s="22"/>
      <c r="H147" s="22"/>
      <c r="I147" s="22"/>
      <c r="J147" s="22"/>
      <c r="K147" s="22"/>
      <c r="L147" s="22"/>
      <c r="M147" s="25"/>
      <c r="N147" s="4">
        <v>1050</v>
      </c>
      <c r="O147" s="5">
        <v>0</v>
      </c>
      <c r="P147" s="34"/>
      <c r="Q147" s="34"/>
      <c r="R147" s="22"/>
      <c r="S147" s="22"/>
      <c r="T147" s="31">
        <v>7.5557718276977539</v>
      </c>
      <c r="U147" s="9">
        <v>0.19500000000000001</v>
      </c>
      <c r="V147" s="9">
        <v>0.10532200800099253</v>
      </c>
      <c r="W147" s="9">
        <v>0.15517886687363908</v>
      </c>
      <c r="X147" s="9">
        <v>0</v>
      </c>
      <c r="Y147" s="14">
        <v>0</v>
      </c>
      <c r="Z147" s="9">
        <f t="shared" si="2"/>
        <v>0.15517886687363908</v>
      </c>
      <c r="AA147" s="35"/>
      <c r="AC147" s="3">
        <v>108.23499031774071</v>
      </c>
      <c r="AD147" s="36" t="s">
        <v>120</v>
      </c>
      <c r="AE147" s="3">
        <v>108.23499031774071</v>
      </c>
      <c r="AF147" s="36" t="s">
        <v>120</v>
      </c>
      <c r="AG147" s="69"/>
      <c r="AH147" s="69"/>
    </row>
    <row r="148" spans="1:34" x14ac:dyDescent="0.25">
      <c r="A148" s="33">
        <v>273</v>
      </c>
      <c r="B148" s="39"/>
      <c r="C148" s="22"/>
      <c r="E148" s="22"/>
      <c r="F148" s="22"/>
      <c r="G148" s="22"/>
      <c r="H148" s="22"/>
      <c r="I148" s="22"/>
      <c r="J148" s="22"/>
      <c r="K148" s="22"/>
      <c r="L148" s="22"/>
      <c r="M148" s="25"/>
      <c r="N148" s="4">
        <v>1050</v>
      </c>
      <c r="O148" s="5">
        <v>0</v>
      </c>
      <c r="P148" s="34"/>
      <c r="Q148" s="34"/>
      <c r="R148" s="22"/>
      <c r="S148" s="22"/>
      <c r="T148" s="31">
        <v>4.8454194068908691</v>
      </c>
      <c r="U148" s="9">
        <v>0.19500000000000001</v>
      </c>
      <c r="V148" s="9">
        <v>0.10228260432219584</v>
      </c>
      <c r="W148" s="9">
        <v>9.6642412614170989E-2</v>
      </c>
      <c r="X148" s="9">
        <v>0</v>
      </c>
      <c r="Y148" s="14">
        <v>0</v>
      </c>
      <c r="Z148" s="9">
        <f t="shared" si="2"/>
        <v>9.6642412614170989E-2</v>
      </c>
      <c r="AA148" s="35"/>
      <c r="AC148" s="3">
        <v>108.33163273035488</v>
      </c>
      <c r="AD148" s="36" t="s">
        <v>120</v>
      </c>
      <c r="AE148" s="3">
        <v>108.33163273035488</v>
      </c>
      <c r="AF148" s="36" t="s">
        <v>120</v>
      </c>
      <c r="AG148" s="69"/>
      <c r="AH148" s="69"/>
    </row>
    <row r="149" spans="1:34" x14ac:dyDescent="0.25">
      <c r="A149" s="33">
        <v>274</v>
      </c>
      <c r="B149" s="39"/>
      <c r="C149" s="22"/>
      <c r="E149" s="22"/>
      <c r="F149" s="22"/>
      <c r="G149" s="22"/>
      <c r="H149" s="22"/>
      <c r="I149" s="22"/>
      <c r="J149" s="22"/>
      <c r="K149" s="22"/>
      <c r="L149" s="22"/>
      <c r="M149" s="25"/>
      <c r="N149" s="4">
        <v>1050</v>
      </c>
      <c r="O149" s="5">
        <v>0</v>
      </c>
      <c r="P149" s="34"/>
      <c r="Q149" s="34"/>
      <c r="R149" s="22"/>
      <c r="S149" s="22"/>
      <c r="T149" s="31">
        <v>5.1225218772888184</v>
      </c>
      <c r="U149" s="9">
        <v>0.19500000000000001</v>
      </c>
      <c r="V149" s="9">
        <v>0.1003897221898209</v>
      </c>
      <c r="W149" s="9">
        <v>0.10027846689359934</v>
      </c>
      <c r="X149" s="9">
        <v>0</v>
      </c>
      <c r="Y149" s="14">
        <v>0</v>
      </c>
      <c r="Z149" s="9">
        <f t="shared" si="2"/>
        <v>0.10027846689359934</v>
      </c>
      <c r="AA149" s="35"/>
      <c r="AC149" s="3">
        <v>108.43191119724848</v>
      </c>
      <c r="AD149" s="36" t="s">
        <v>120</v>
      </c>
      <c r="AE149" s="3">
        <v>108.43191119724848</v>
      </c>
      <c r="AF149" s="36" t="s">
        <v>120</v>
      </c>
      <c r="AG149" s="69"/>
      <c r="AH149" s="69"/>
    </row>
    <row r="150" spans="1:34" x14ac:dyDescent="0.25">
      <c r="A150" s="33">
        <v>275</v>
      </c>
      <c r="B150" s="39"/>
      <c r="C150" s="22"/>
      <c r="E150" s="22"/>
      <c r="F150" s="22"/>
      <c r="G150" s="22"/>
      <c r="H150" s="22"/>
      <c r="I150" s="22"/>
      <c r="J150" s="22"/>
      <c r="K150" s="22"/>
      <c r="L150" s="22"/>
      <c r="M150" s="25"/>
      <c r="N150" s="4">
        <v>1050</v>
      </c>
      <c r="O150" s="5">
        <v>0</v>
      </c>
      <c r="P150" s="34"/>
      <c r="Q150" s="34"/>
      <c r="R150" s="22"/>
      <c r="S150" s="22"/>
      <c r="T150" s="31">
        <v>3.4770030975341797</v>
      </c>
      <c r="U150" s="9">
        <v>0.19500000000000001</v>
      </c>
      <c r="V150" s="9">
        <v>9.8425622648942834E-2</v>
      </c>
      <c r="W150" s="9">
        <v>6.6734107991285388E-2</v>
      </c>
      <c r="X150" s="9">
        <v>0</v>
      </c>
      <c r="Y150" s="14">
        <v>0</v>
      </c>
      <c r="Z150" s="9">
        <f t="shared" si="2"/>
        <v>6.6734107991285388E-2</v>
      </c>
      <c r="AA150" s="35"/>
      <c r="AC150" s="3">
        <v>108.49864530523976</v>
      </c>
      <c r="AD150" s="36" t="s">
        <v>120</v>
      </c>
      <c r="AE150" s="3">
        <v>108.49864530523976</v>
      </c>
      <c r="AF150" s="36" t="s">
        <v>120</v>
      </c>
      <c r="AG150" s="69"/>
      <c r="AH150" s="69"/>
    </row>
    <row r="151" spans="1:34" x14ac:dyDescent="0.25">
      <c r="A151" s="33">
        <v>276</v>
      </c>
      <c r="B151" s="39"/>
      <c r="C151" s="22"/>
      <c r="E151" s="22"/>
      <c r="F151" s="22"/>
      <c r="G151" s="22"/>
      <c r="H151" s="22"/>
      <c r="I151" s="22"/>
      <c r="J151" s="22"/>
      <c r="K151" s="22"/>
      <c r="L151" s="22"/>
      <c r="M151" s="25"/>
      <c r="N151" s="4">
        <v>1050</v>
      </c>
      <c r="O151" s="5">
        <v>0</v>
      </c>
      <c r="P151" s="34"/>
      <c r="Q151" s="34"/>
      <c r="R151" s="22"/>
      <c r="S151" s="22"/>
      <c r="T151" s="31">
        <v>3.8426661491394043</v>
      </c>
      <c r="U151" s="9">
        <v>0.19500000000000001</v>
      </c>
      <c r="V151" s="9">
        <v>9.7118538137911603E-2</v>
      </c>
      <c r="W151" s="9">
        <v>7.2772853196509155E-2</v>
      </c>
      <c r="X151" s="9">
        <v>0</v>
      </c>
      <c r="Y151" s="14">
        <v>0</v>
      </c>
      <c r="Z151" s="9">
        <f t="shared" si="2"/>
        <v>7.2772853196509155E-2</v>
      </c>
      <c r="AA151" s="35"/>
      <c r="AC151" s="3">
        <v>108.57141815843627</v>
      </c>
      <c r="AD151" s="36" t="s">
        <v>120</v>
      </c>
      <c r="AE151" s="3">
        <v>108.57141815843627</v>
      </c>
      <c r="AF151" s="36" t="s">
        <v>120</v>
      </c>
      <c r="AG151" s="69"/>
      <c r="AH151" s="69"/>
    </row>
    <row r="152" spans="1:34" x14ac:dyDescent="0.25">
      <c r="A152" s="33">
        <v>277</v>
      </c>
      <c r="B152" s="24"/>
      <c r="C152" s="22"/>
      <c r="E152" s="22"/>
      <c r="F152" s="22"/>
      <c r="G152" s="22"/>
      <c r="H152" s="22"/>
      <c r="I152" s="22"/>
      <c r="J152" s="22"/>
      <c r="K152" s="22"/>
      <c r="L152" s="22"/>
      <c r="M152" s="25"/>
      <c r="N152" s="4">
        <v>1050</v>
      </c>
      <c r="O152" s="5">
        <v>0</v>
      </c>
      <c r="P152" s="34"/>
      <c r="Q152" s="34"/>
      <c r="R152" s="22"/>
      <c r="S152" s="22"/>
      <c r="T152" s="31">
        <v>3.6181302070617676</v>
      </c>
      <c r="U152" s="9">
        <v>0.19500000000000001</v>
      </c>
      <c r="V152" s="9">
        <v>9.5693176023996213E-2</v>
      </c>
      <c r="W152" s="9">
        <v>6.7514922302509425E-2</v>
      </c>
      <c r="X152" s="9">
        <v>0</v>
      </c>
      <c r="Y152" s="14">
        <v>0</v>
      </c>
      <c r="Z152" s="9">
        <f t="shared" si="2"/>
        <v>6.7514922302509425E-2</v>
      </c>
      <c r="AA152" s="35"/>
      <c r="AC152" s="3">
        <v>108.63893308073878</v>
      </c>
      <c r="AD152" s="36" t="s">
        <v>120</v>
      </c>
      <c r="AE152" s="3">
        <v>108.63893308073878</v>
      </c>
      <c r="AF152" s="36" t="s">
        <v>120</v>
      </c>
      <c r="AG152" s="69"/>
      <c r="AH152" s="69"/>
    </row>
    <row r="153" spans="1:34" x14ac:dyDescent="0.25">
      <c r="A153" s="33">
        <v>278</v>
      </c>
      <c r="B153" s="24"/>
      <c r="C153" s="22"/>
      <c r="E153" s="22"/>
      <c r="F153" s="22"/>
      <c r="G153" s="22"/>
      <c r="H153" s="22"/>
      <c r="I153" s="22"/>
      <c r="J153" s="22"/>
      <c r="K153" s="22"/>
      <c r="L153" s="22"/>
      <c r="M153" s="25"/>
      <c r="N153" s="4">
        <v>1050</v>
      </c>
      <c r="O153" s="5">
        <v>0</v>
      </c>
      <c r="P153" s="34"/>
      <c r="Q153" s="34"/>
      <c r="R153" s="22"/>
      <c r="S153" s="22"/>
      <c r="T153" s="31">
        <v>4.6913022994995117</v>
      </c>
      <c r="U153" s="9">
        <v>0.19500000000000001</v>
      </c>
      <c r="V153" s="9">
        <v>9.4370798129672445E-2</v>
      </c>
      <c r="W153" s="9">
        <v>8.6330778742910633E-2</v>
      </c>
      <c r="X153" s="9">
        <v>0</v>
      </c>
      <c r="Y153" s="14">
        <v>0</v>
      </c>
      <c r="Z153" s="9">
        <f t="shared" si="2"/>
        <v>8.6330778742910633E-2</v>
      </c>
      <c r="AA153" s="35"/>
      <c r="AC153" s="3">
        <v>108.72526385948169</v>
      </c>
      <c r="AD153" s="36" t="s">
        <v>120</v>
      </c>
      <c r="AE153" s="3">
        <v>108.72526385948169</v>
      </c>
      <c r="AF153" s="36" t="s">
        <v>120</v>
      </c>
      <c r="AG153" s="69"/>
      <c r="AH153" s="69"/>
    </row>
    <row r="154" spans="1:34" x14ac:dyDescent="0.25">
      <c r="A154" s="33">
        <v>279</v>
      </c>
      <c r="B154" s="39"/>
      <c r="C154" s="22"/>
      <c r="E154" s="22"/>
      <c r="F154" s="22"/>
      <c r="G154" s="22"/>
      <c r="H154" s="22"/>
      <c r="I154" s="22"/>
      <c r="J154" s="22"/>
      <c r="K154" s="22"/>
      <c r="L154" s="22"/>
      <c r="M154" s="25"/>
      <c r="N154" s="4">
        <v>1050</v>
      </c>
      <c r="O154" s="5">
        <v>0</v>
      </c>
      <c r="P154" s="34"/>
      <c r="Q154" s="34"/>
      <c r="R154" s="22"/>
      <c r="S154" s="22"/>
      <c r="T154" s="31">
        <v>2.6201634407043457</v>
      </c>
      <c r="U154" s="9">
        <v>0.19500000000000001</v>
      </c>
      <c r="V154" s="9">
        <v>9.2679884335861648E-2</v>
      </c>
      <c r="W154" s="9">
        <v>4.7353106701978745E-2</v>
      </c>
      <c r="X154" s="9">
        <v>0</v>
      </c>
      <c r="Y154" s="14">
        <v>0</v>
      </c>
      <c r="Z154" s="9">
        <f t="shared" si="2"/>
        <v>4.7353106701978745E-2</v>
      </c>
      <c r="AA154" s="35"/>
      <c r="AC154" s="3">
        <v>108.77261696618366</v>
      </c>
      <c r="AD154" s="36" t="s">
        <v>120</v>
      </c>
      <c r="AE154" s="3">
        <v>108.77261696618366</v>
      </c>
      <c r="AF154" s="36" t="s">
        <v>120</v>
      </c>
      <c r="AG154" s="69"/>
      <c r="AH154" s="69"/>
    </row>
    <row r="155" spans="1:34" x14ac:dyDescent="0.25">
      <c r="A155" s="33">
        <v>280</v>
      </c>
      <c r="B155" s="39"/>
      <c r="C155" s="22"/>
      <c r="E155" s="22"/>
      <c r="F155" s="22"/>
      <c r="G155" s="22"/>
      <c r="H155" s="22"/>
      <c r="I155" s="22"/>
      <c r="J155" s="22"/>
      <c r="K155" s="22"/>
      <c r="L155" s="22"/>
      <c r="M155" s="25"/>
      <c r="N155" s="4">
        <v>1050</v>
      </c>
      <c r="O155" s="5">
        <v>0</v>
      </c>
      <c r="P155" s="34"/>
      <c r="Q155" s="34"/>
      <c r="R155" s="22"/>
      <c r="S155" s="22"/>
      <c r="T155" s="31">
        <v>4.3121051788330078</v>
      </c>
      <c r="U155" s="9">
        <v>0.19500000000000001</v>
      </c>
      <c r="V155" s="9">
        <v>9.1752404907689031E-2</v>
      </c>
      <c r="W155" s="9">
        <v>7.7150973972701653E-2</v>
      </c>
      <c r="X155" s="9">
        <v>0</v>
      </c>
      <c r="Y155" s="14">
        <v>0</v>
      </c>
      <c r="Z155" s="9">
        <f t="shared" si="2"/>
        <v>7.7150973972701653E-2</v>
      </c>
      <c r="AA155" s="35"/>
      <c r="AC155" s="3">
        <v>108.84976794015637</v>
      </c>
      <c r="AD155" s="36" t="s">
        <v>120</v>
      </c>
      <c r="AE155" s="3">
        <v>108.84976794015637</v>
      </c>
      <c r="AF155" s="36" t="s">
        <v>120</v>
      </c>
      <c r="AG155" s="69"/>
      <c r="AH155" s="69"/>
    </row>
    <row r="156" spans="1:34" x14ac:dyDescent="0.25">
      <c r="A156" s="33">
        <v>281</v>
      </c>
      <c r="B156" s="39"/>
      <c r="C156" s="22"/>
      <c r="E156" s="22"/>
      <c r="F156" s="22"/>
      <c r="G156" s="22"/>
      <c r="H156" s="22"/>
      <c r="I156" s="22"/>
      <c r="J156" s="22"/>
      <c r="K156" s="22"/>
      <c r="L156" s="22"/>
      <c r="M156" s="25"/>
      <c r="N156" s="4">
        <v>1050</v>
      </c>
      <c r="O156" s="5">
        <v>0</v>
      </c>
      <c r="P156" s="34"/>
      <c r="Q156" s="34"/>
      <c r="R156" s="22"/>
      <c r="S156" s="22"/>
      <c r="T156" s="31">
        <v>3.9799096584320068</v>
      </c>
      <c r="U156" s="9">
        <v>0.19500000000000001</v>
      </c>
      <c r="V156" s="9">
        <v>9.0241290934248722E-2</v>
      </c>
      <c r="W156" s="9">
        <v>7.0034676148824887E-2</v>
      </c>
      <c r="X156" s="9">
        <v>0</v>
      </c>
      <c r="Y156" s="14">
        <v>0</v>
      </c>
      <c r="Z156" s="9">
        <f t="shared" si="2"/>
        <v>7.0034676148824887E-2</v>
      </c>
      <c r="AA156" s="35"/>
      <c r="AC156" s="3">
        <v>108.91980261630519</v>
      </c>
      <c r="AD156" s="36" t="s">
        <v>120</v>
      </c>
      <c r="AE156" s="3">
        <v>108.91980261630519</v>
      </c>
      <c r="AF156" s="36" t="s">
        <v>120</v>
      </c>
      <c r="AG156" s="69"/>
      <c r="AH156" s="69"/>
    </row>
    <row r="157" spans="1:34" x14ac:dyDescent="0.25">
      <c r="A157" s="33">
        <v>282</v>
      </c>
      <c r="B157" s="39"/>
      <c r="C157" s="22"/>
      <c r="E157" s="22"/>
      <c r="F157" s="22"/>
      <c r="G157" s="22"/>
      <c r="H157" s="22"/>
      <c r="I157" s="22"/>
      <c r="J157" s="22"/>
      <c r="K157" s="22"/>
      <c r="L157" s="22"/>
      <c r="M157" s="25"/>
      <c r="N157" s="4">
        <v>1050</v>
      </c>
      <c r="O157" s="5">
        <v>0</v>
      </c>
      <c r="P157" s="34"/>
      <c r="Q157" s="34"/>
      <c r="R157" s="22"/>
      <c r="S157" s="22"/>
      <c r="T157" s="31">
        <v>5.197911262512207</v>
      </c>
      <c r="U157" s="9">
        <v>0.19500000000000001</v>
      </c>
      <c r="V157" s="9">
        <v>8.8869559998080744E-2</v>
      </c>
      <c r="W157" s="9">
        <v>9.0077536927663002E-2</v>
      </c>
      <c r="X157" s="9">
        <v>0</v>
      </c>
      <c r="Y157" s="14">
        <v>0</v>
      </c>
      <c r="Z157" s="9">
        <f t="shared" si="2"/>
        <v>9.0077536927663002E-2</v>
      </c>
      <c r="AA157" s="35"/>
      <c r="AC157" s="3">
        <v>109.00988015323286</v>
      </c>
      <c r="AD157" s="36" t="s">
        <v>120</v>
      </c>
      <c r="AE157" s="3">
        <v>109.00988015323286</v>
      </c>
      <c r="AF157" s="36" t="s">
        <v>120</v>
      </c>
      <c r="AG157" s="69"/>
      <c r="AH157" s="69"/>
    </row>
    <row r="158" spans="1:34" x14ac:dyDescent="0.25">
      <c r="A158" s="33">
        <v>283</v>
      </c>
      <c r="B158" s="39"/>
      <c r="C158" s="22"/>
      <c r="E158" s="22"/>
      <c r="F158" s="22"/>
      <c r="G158" s="22"/>
      <c r="H158" s="22"/>
      <c r="I158" s="22"/>
      <c r="J158" s="22"/>
      <c r="K158" s="22"/>
      <c r="L158" s="22"/>
      <c r="M158" s="25"/>
      <c r="N158" s="4">
        <v>1050</v>
      </c>
      <c r="O158" s="5">
        <v>0</v>
      </c>
      <c r="P158" s="34"/>
      <c r="Q158" s="34"/>
      <c r="R158" s="22"/>
      <c r="S158" s="22"/>
      <c r="T158" s="31">
        <v>3.4055235385894775</v>
      </c>
      <c r="U158" s="9">
        <v>0.19500000000000001</v>
      </c>
      <c r="V158" s="9">
        <v>8.7105260498859458E-2</v>
      </c>
      <c r="W158" s="9">
        <v>5.7844607917947655E-2</v>
      </c>
      <c r="X158" s="9">
        <v>0</v>
      </c>
      <c r="Y158" s="14">
        <v>0</v>
      </c>
      <c r="Z158" s="9">
        <f t="shared" si="2"/>
        <v>5.7844607917947655E-2</v>
      </c>
      <c r="AA158" s="35"/>
      <c r="AC158" s="3">
        <v>109.0677247611508</v>
      </c>
      <c r="AD158" s="36" t="s">
        <v>120</v>
      </c>
      <c r="AE158" s="3">
        <v>109.0677247611508</v>
      </c>
      <c r="AF158" s="36" t="s">
        <v>120</v>
      </c>
      <c r="AG158" s="69"/>
      <c r="AH158" s="69"/>
    </row>
    <row r="159" spans="1:34" x14ac:dyDescent="0.25">
      <c r="A159" s="33">
        <v>284</v>
      </c>
      <c r="B159" s="24"/>
      <c r="C159" s="22"/>
      <c r="E159" s="22"/>
      <c r="F159" s="22"/>
      <c r="G159" s="22"/>
      <c r="H159" s="22"/>
      <c r="I159" s="22"/>
      <c r="J159" s="22"/>
      <c r="K159" s="22"/>
      <c r="L159" s="22"/>
      <c r="M159" s="25"/>
      <c r="N159" s="4">
        <v>1050</v>
      </c>
      <c r="O159" s="5">
        <v>0</v>
      </c>
      <c r="P159" s="34"/>
      <c r="Q159" s="34"/>
      <c r="R159" s="22"/>
      <c r="S159" s="22"/>
      <c r="T159" s="31">
        <v>3.1929836273193359</v>
      </c>
      <c r="U159" s="9">
        <v>0.19500000000000001</v>
      </c>
      <c r="V159" s="9">
        <v>8.5972289768718027E-2</v>
      </c>
      <c r="W159" s="9">
        <v>5.3529082158760719E-2</v>
      </c>
      <c r="X159" s="9">
        <v>0</v>
      </c>
      <c r="Y159" s="14">
        <v>0</v>
      </c>
      <c r="Z159" s="9">
        <f t="shared" si="2"/>
        <v>5.3529082158760719E-2</v>
      </c>
      <c r="AA159" s="35"/>
      <c r="AC159" s="3">
        <v>109.12125384330956</v>
      </c>
      <c r="AD159" s="36" t="s">
        <v>120</v>
      </c>
      <c r="AE159" s="3">
        <v>109.12125384330956</v>
      </c>
      <c r="AF159" s="36" t="s">
        <v>120</v>
      </c>
      <c r="AG159" s="69"/>
      <c r="AH159" s="69"/>
    </row>
    <row r="160" spans="1:34" x14ac:dyDescent="0.25">
      <c r="A160" s="33">
        <v>285</v>
      </c>
      <c r="B160" s="32">
        <v>7</v>
      </c>
      <c r="C160" s="22"/>
      <c r="E160" s="22"/>
      <c r="F160" s="22"/>
      <c r="G160" s="22"/>
      <c r="H160" s="22"/>
      <c r="I160" s="22"/>
      <c r="J160" s="22"/>
      <c r="K160" s="22"/>
      <c r="L160" s="22"/>
      <c r="M160" s="25"/>
      <c r="N160" s="4">
        <v>1050</v>
      </c>
      <c r="O160" s="5">
        <v>0</v>
      </c>
      <c r="P160" s="34"/>
      <c r="Q160" s="34"/>
      <c r="R160" s="22"/>
      <c r="S160" s="22"/>
      <c r="T160" s="31">
        <v>1.2749708890914917</v>
      </c>
      <c r="U160" s="9">
        <v>0.19500000000000001</v>
      </c>
      <c r="V160" s="9">
        <v>8.4923844883703956E-2</v>
      </c>
      <c r="W160" s="9">
        <v>2.1113708853206577E-2</v>
      </c>
      <c r="X160" s="9">
        <v>1.2538571802382852</v>
      </c>
      <c r="Y160" s="14">
        <v>0</v>
      </c>
      <c r="Z160" s="9">
        <f t="shared" si="2"/>
        <v>1.2749708890914917</v>
      </c>
      <c r="AA160" s="35"/>
      <c r="AC160" s="3">
        <v>107.39236755216277</v>
      </c>
      <c r="AD160" s="36" t="s">
        <v>120</v>
      </c>
      <c r="AE160" s="3">
        <v>107.39236755216277</v>
      </c>
      <c r="AF160" s="36" t="s">
        <v>120</v>
      </c>
      <c r="AG160" s="69"/>
      <c r="AH160" s="69"/>
    </row>
    <row r="161" spans="1:34" x14ac:dyDescent="0.25">
      <c r="A161" s="33">
        <v>286</v>
      </c>
      <c r="B161" s="39"/>
      <c r="C161" s="22"/>
      <c r="E161" s="22"/>
      <c r="F161" s="22"/>
      <c r="G161" s="22"/>
      <c r="H161" s="22"/>
      <c r="I161" s="22"/>
      <c r="J161" s="22"/>
      <c r="K161" s="22"/>
      <c r="L161" s="22"/>
      <c r="M161" s="25"/>
      <c r="N161" s="4">
        <v>1050</v>
      </c>
      <c r="O161" s="5">
        <v>0</v>
      </c>
      <c r="P161" s="34"/>
      <c r="Q161" s="34"/>
      <c r="R161" s="22"/>
      <c r="S161" s="22"/>
      <c r="T161" s="31">
        <v>2.7119507789611816</v>
      </c>
      <c r="U161" s="9">
        <v>0.19500000000000001</v>
      </c>
      <c r="V161" s="9">
        <v>0.11878659603919214</v>
      </c>
      <c r="W161" s="9">
        <v>6.2817963323433701E-2</v>
      </c>
      <c r="X161" s="9">
        <v>2.6491328156377478</v>
      </c>
      <c r="Y161" s="14">
        <v>0</v>
      </c>
      <c r="Z161" s="9">
        <f t="shared" si="2"/>
        <v>2.7119507789611816</v>
      </c>
      <c r="AA161" s="35"/>
      <c r="AC161" s="3">
        <v>107.45518551548621</v>
      </c>
      <c r="AD161" s="36" t="s">
        <v>120</v>
      </c>
      <c r="AE161" s="3">
        <v>107.45518551548621</v>
      </c>
      <c r="AF161" s="36" t="s">
        <v>120</v>
      </c>
      <c r="AG161" s="69"/>
      <c r="AH161" s="69"/>
    </row>
    <row r="162" spans="1:34" x14ac:dyDescent="0.25">
      <c r="A162" s="33">
        <v>287</v>
      </c>
      <c r="B162" s="39"/>
      <c r="C162" s="22"/>
      <c r="E162" s="22"/>
      <c r="F162" s="22"/>
      <c r="G162" s="22"/>
      <c r="H162" s="22"/>
      <c r="I162" s="22"/>
      <c r="J162" s="22"/>
      <c r="K162" s="22"/>
      <c r="L162" s="22"/>
      <c r="M162" s="25"/>
      <c r="N162" s="4">
        <v>1050</v>
      </c>
      <c r="O162" s="5">
        <v>0</v>
      </c>
      <c r="P162" s="34"/>
      <c r="Q162" s="34"/>
      <c r="R162" s="22"/>
      <c r="S162" s="22"/>
      <c r="T162" s="31">
        <v>2.9170937538146973</v>
      </c>
      <c r="U162" s="9">
        <v>0.19500000000000001</v>
      </c>
      <c r="V162" s="9">
        <v>0.11755621491406608</v>
      </c>
      <c r="W162" s="9">
        <v>6.686988754834447E-2</v>
      </c>
      <c r="X162" s="9">
        <v>1.347010004123967</v>
      </c>
      <c r="Y162" s="14">
        <v>0</v>
      </c>
      <c r="Z162" s="9">
        <f t="shared" si="2"/>
        <v>1.4138798916723114</v>
      </c>
      <c r="AA162" s="35"/>
      <c r="AC162" s="3">
        <v>107.52205540303456</v>
      </c>
      <c r="AD162" s="36" t="s">
        <v>120</v>
      </c>
      <c r="AE162" s="3">
        <v>107.52205540303456</v>
      </c>
      <c r="AF162" s="36" t="s">
        <v>120</v>
      </c>
      <c r="AG162" s="69"/>
      <c r="AH162" s="69"/>
    </row>
    <row r="163" spans="1:34" x14ac:dyDescent="0.25">
      <c r="A163" s="33">
        <v>288</v>
      </c>
      <c r="B163" s="39"/>
      <c r="C163" s="22"/>
      <c r="E163" s="22"/>
      <c r="F163" s="22"/>
      <c r="G163" s="22"/>
      <c r="H163" s="22"/>
      <c r="I163" s="22"/>
      <c r="J163" s="22"/>
      <c r="K163" s="22"/>
      <c r="L163" s="23"/>
      <c r="M163" s="25"/>
      <c r="N163" s="4">
        <v>1050</v>
      </c>
      <c r="O163" s="5">
        <v>0</v>
      </c>
      <c r="P163" s="34"/>
      <c r="Q163" s="34"/>
      <c r="R163" s="22"/>
      <c r="S163" s="23"/>
      <c r="T163" s="44">
        <v>2.9513676166534424</v>
      </c>
      <c r="U163" s="9">
        <v>0.19500000000000001</v>
      </c>
      <c r="V163" s="9">
        <v>0.11624647096303779</v>
      </c>
      <c r="W163" s="9">
        <v>6.690178364035812E-2</v>
      </c>
      <c r="X163" s="9">
        <v>0</v>
      </c>
      <c r="Y163" s="14">
        <v>0</v>
      </c>
      <c r="Z163" s="9">
        <f t="shared" si="2"/>
        <v>6.690178364035812E-2</v>
      </c>
      <c r="AA163" s="35"/>
      <c r="AC163" s="3">
        <v>107.58895718667492</v>
      </c>
      <c r="AD163" s="36" t="s">
        <v>120</v>
      </c>
      <c r="AE163" s="3">
        <v>107.58895718667492</v>
      </c>
      <c r="AF163" s="36" t="s">
        <v>120</v>
      </c>
      <c r="AG163" s="69"/>
      <c r="AH163" s="69"/>
    </row>
    <row r="164" spans="1:34" x14ac:dyDescent="0.25">
      <c r="A164" s="33">
        <v>289</v>
      </c>
      <c r="B164" s="39"/>
      <c r="C164" s="22"/>
      <c r="E164" s="22"/>
      <c r="F164" s="22"/>
      <c r="G164" s="22"/>
      <c r="H164" s="22"/>
      <c r="I164" s="22"/>
      <c r="J164" s="22"/>
      <c r="K164" s="22"/>
      <c r="L164" s="23"/>
      <c r="M164" s="25"/>
      <c r="N164" s="4">
        <v>1050</v>
      </c>
      <c r="O164" s="5">
        <v>0</v>
      </c>
      <c r="P164" s="34"/>
      <c r="Q164" s="34"/>
      <c r="R164" s="22"/>
      <c r="S164" s="23"/>
      <c r="T164" s="44">
        <v>3.0102217197418213</v>
      </c>
      <c r="U164" s="9">
        <v>0.19500000000000001</v>
      </c>
      <c r="V164" s="9">
        <v>0.11493610228068267</v>
      </c>
      <c r="W164" s="9">
        <v>6.7466714536216804E-2</v>
      </c>
      <c r="X164" s="9">
        <v>0</v>
      </c>
      <c r="Y164" s="14">
        <v>0</v>
      </c>
      <c r="Z164" s="9">
        <f t="shared" si="2"/>
        <v>6.7466714536216804E-2</v>
      </c>
      <c r="AA164" s="35"/>
      <c r="AC164" s="3">
        <v>107.65642390121114</v>
      </c>
      <c r="AD164" s="36" t="s">
        <v>120</v>
      </c>
      <c r="AE164" s="3">
        <v>107.65642390121114</v>
      </c>
      <c r="AF164" s="36" t="s">
        <v>120</v>
      </c>
      <c r="AG164" s="69"/>
      <c r="AH164" s="69"/>
    </row>
    <row r="165" spans="1:34" x14ac:dyDescent="0.25">
      <c r="A165" s="33">
        <v>290</v>
      </c>
      <c r="B165" s="39"/>
      <c r="C165" s="22"/>
      <c r="E165" s="22"/>
      <c r="F165" s="22"/>
      <c r="G165" s="22"/>
      <c r="H165" s="22"/>
      <c r="I165" s="22"/>
      <c r="J165" s="22"/>
      <c r="K165" s="22"/>
      <c r="L165" s="23"/>
      <c r="M165" s="25"/>
      <c r="N165" s="4">
        <v>1050</v>
      </c>
      <c r="O165" s="5">
        <v>0</v>
      </c>
      <c r="P165" s="34"/>
      <c r="Q165" s="34"/>
      <c r="R165" s="22"/>
      <c r="S165" s="23"/>
      <c r="T165" s="44">
        <v>3.2129921913146973</v>
      </c>
      <c r="U165" s="9">
        <v>0.19500000000000001</v>
      </c>
      <c r="V165" s="9">
        <v>0.11361466860553733</v>
      </c>
      <c r="W165" s="9">
        <v>7.1183393394437716E-2</v>
      </c>
      <c r="X165" s="9">
        <v>0</v>
      </c>
      <c r="Y165" s="14">
        <v>0</v>
      </c>
      <c r="Z165" s="9">
        <f t="shared" si="2"/>
        <v>7.1183393394437716E-2</v>
      </c>
      <c r="AA165" s="35"/>
      <c r="AC165" s="3">
        <v>107.72760729460558</v>
      </c>
      <c r="AD165" s="36" t="s">
        <v>120</v>
      </c>
      <c r="AE165" s="3">
        <v>107.72760729460558</v>
      </c>
      <c r="AF165" s="36" t="s">
        <v>120</v>
      </c>
      <c r="AG165" s="69"/>
      <c r="AH165" s="69"/>
    </row>
    <row r="166" spans="1:34" x14ac:dyDescent="0.25">
      <c r="A166" s="33">
        <v>291</v>
      </c>
      <c r="B166" s="39"/>
      <c r="C166" s="22"/>
      <c r="E166" s="22"/>
      <c r="F166" s="22"/>
      <c r="G166" s="22"/>
      <c r="H166" s="22"/>
      <c r="I166" s="22"/>
      <c r="J166" s="22"/>
      <c r="K166" s="22"/>
      <c r="L166" s="23"/>
      <c r="M166" s="25"/>
      <c r="N166" s="4">
        <v>1050</v>
      </c>
      <c r="O166" s="5">
        <v>0</v>
      </c>
      <c r="P166" s="34"/>
      <c r="Q166" s="34"/>
      <c r="R166" s="22"/>
      <c r="S166" s="23"/>
      <c r="T166" s="44">
        <v>2.0502810478210449</v>
      </c>
      <c r="U166" s="9">
        <v>0.19500000000000001</v>
      </c>
      <c r="V166" s="9">
        <v>0.11222043837231588</v>
      </c>
      <c r="W166" s="9">
        <v>4.4866270404721117E-2</v>
      </c>
      <c r="X166" s="9">
        <v>0</v>
      </c>
      <c r="Y166" s="14">
        <v>0</v>
      </c>
      <c r="Z166" s="9">
        <f t="shared" si="2"/>
        <v>4.4866270404721117E-2</v>
      </c>
      <c r="AA166" s="35"/>
      <c r="AC166" s="3">
        <v>107.7724735650103</v>
      </c>
      <c r="AD166" s="36" t="s">
        <v>120</v>
      </c>
      <c r="AE166" s="3">
        <v>107.7724735650103</v>
      </c>
      <c r="AF166" s="36" t="s">
        <v>120</v>
      </c>
      <c r="AG166" s="69"/>
      <c r="AH166" s="69"/>
    </row>
    <row r="167" spans="1:34" x14ac:dyDescent="0.25">
      <c r="A167" s="33">
        <v>292</v>
      </c>
      <c r="B167" s="39"/>
      <c r="C167" s="22"/>
      <c r="E167" s="22"/>
      <c r="F167" s="22"/>
      <c r="G167" s="22"/>
      <c r="H167" s="22"/>
      <c r="I167" s="22"/>
      <c r="J167" s="22"/>
      <c r="K167" s="22"/>
      <c r="L167" s="23"/>
      <c r="M167" s="28" t="s">
        <v>43</v>
      </c>
      <c r="N167" s="4">
        <v>1050</v>
      </c>
      <c r="O167" s="5">
        <v>0</v>
      </c>
      <c r="P167" s="34"/>
      <c r="Q167" s="34"/>
      <c r="R167" s="22"/>
      <c r="S167" s="23"/>
      <c r="T167" s="44">
        <v>2.5979089736938477</v>
      </c>
      <c r="U167" s="9">
        <v>0.19500000000000001</v>
      </c>
      <c r="V167" s="9">
        <v>0.11134166724793945</v>
      </c>
      <c r="W167" s="9">
        <v>5.6404825715443974E-2</v>
      </c>
      <c r="X167" s="9">
        <v>0</v>
      </c>
      <c r="Y167" s="14">
        <v>0</v>
      </c>
      <c r="Z167" s="9">
        <f t="shared" si="2"/>
        <v>5.6404825715443974E-2</v>
      </c>
      <c r="AA167" s="35"/>
      <c r="AC167" s="3">
        <v>107.82887839072575</v>
      </c>
      <c r="AD167" s="36" t="s">
        <v>120</v>
      </c>
      <c r="AE167" s="3">
        <v>107.82887839072575</v>
      </c>
      <c r="AF167" s="36" t="s">
        <v>120</v>
      </c>
      <c r="AG167" s="69"/>
      <c r="AH167" s="69"/>
    </row>
    <row r="168" spans="1:34" x14ac:dyDescent="0.25">
      <c r="A168" s="33">
        <v>293</v>
      </c>
      <c r="B168" s="39"/>
      <c r="C168" s="22"/>
      <c r="E168" s="22"/>
      <c r="F168" s="22"/>
      <c r="G168" s="22"/>
      <c r="H168" s="22"/>
      <c r="I168" s="22"/>
      <c r="J168" s="22"/>
      <c r="K168" s="22"/>
      <c r="L168" s="23"/>
      <c r="M168" s="25"/>
      <c r="N168" s="4">
        <v>1050</v>
      </c>
      <c r="O168" s="5">
        <v>0</v>
      </c>
      <c r="P168" s="34"/>
      <c r="Q168" s="34"/>
      <c r="R168" s="22"/>
      <c r="S168" s="23"/>
      <c r="T168" s="44">
        <v>2.6447772979736328</v>
      </c>
      <c r="U168" s="9">
        <v>0.19500000000000001</v>
      </c>
      <c r="V168" s="9">
        <v>0.11023689674512986</v>
      </c>
      <c r="W168" s="9">
        <v>5.685264817256367E-2</v>
      </c>
      <c r="X168" s="9">
        <v>0</v>
      </c>
      <c r="Y168" s="14">
        <v>0</v>
      </c>
      <c r="Z168" s="9">
        <f t="shared" si="2"/>
        <v>5.685264817256367E-2</v>
      </c>
      <c r="AA168" s="35"/>
      <c r="AC168" s="3">
        <v>107.88573103889831</v>
      </c>
      <c r="AD168" s="36" t="s">
        <v>120</v>
      </c>
      <c r="AE168" s="3">
        <v>107.88573103889831</v>
      </c>
      <c r="AF168" s="36" t="s">
        <v>120</v>
      </c>
      <c r="AG168" s="69"/>
      <c r="AH168" s="69"/>
    </row>
    <row r="169" spans="1:34" x14ac:dyDescent="0.25">
      <c r="A169" s="33">
        <v>294</v>
      </c>
      <c r="B169" s="39"/>
      <c r="C169" s="22"/>
      <c r="E169" s="22"/>
      <c r="F169" s="22"/>
      <c r="G169" s="22"/>
      <c r="H169" s="22"/>
      <c r="I169" s="22"/>
      <c r="J169" s="22"/>
      <c r="K169" s="22"/>
      <c r="L169" s="23"/>
      <c r="M169" s="25"/>
      <c r="N169" s="4">
        <v>1050</v>
      </c>
      <c r="O169" s="5">
        <v>0</v>
      </c>
      <c r="P169" s="34"/>
      <c r="Q169" s="34"/>
      <c r="R169" s="22"/>
      <c r="S169" s="23"/>
      <c r="T169" s="44">
        <v>2.7803986072540283</v>
      </c>
      <c r="U169" s="9">
        <v>0.19500000000000001</v>
      </c>
      <c r="V169" s="9">
        <v>0.109123354988534</v>
      </c>
      <c r="W169" s="9">
        <v>5.9164252724656335E-2</v>
      </c>
      <c r="X169" s="9">
        <v>0</v>
      </c>
      <c r="Y169" s="14">
        <v>0</v>
      </c>
      <c r="Z169" s="9">
        <f t="shared" si="2"/>
        <v>5.9164252724656335E-2</v>
      </c>
      <c r="AA169" s="35"/>
      <c r="AC169" s="3">
        <v>107.94489529162297</v>
      </c>
      <c r="AD169" s="36" t="s">
        <v>120</v>
      </c>
      <c r="AE169" s="3">
        <v>107.94489529162297</v>
      </c>
      <c r="AF169" s="36" t="s">
        <v>120</v>
      </c>
      <c r="AG169" s="69"/>
      <c r="AH169" s="69"/>
    </row>
    <row r="170" spans="1:34" x14ac:dyDescent="0.25">
      <c r="A170" s="33">
        <v>295</v>
      </c>
      <c r="B170" s="32">
        <v>5</v>
      </c>
      <c r="C170" s="22"/>
      <c r="E170" s="22"/>
      <c r="F170" s="22"/>
      <c r="G170" s="22"/>
      <c r="H170" s="22"/>
      <c r="I170" s="22"/>
      <c r="J170" s="22"/>
      <c r="K170" s="22"/>
      <c r="L170" s="23"/>
      <c r="M170" s="25"/>
      <c r="N170" s="4">
        <v>1050</v>
      </c>
      <c r="O170" s="5">
        <v>0</v>
      </c>
      <c r="P170" s="34"/>
      <c r="Q170" s="34"/>
      <c r="R170" s="22"/>
      <c r="S170" s="23"/>
      <c r="T170" s="44">
        <v>0.53597009181976318</v>
      </c>
      <c r="U170" s="9">
        <v>0.19500000000000001</v>
      </c>
      <c r="V170" s="9">
        <v>0.10796453709659125</v>
      </c>
      <c r="W170" s="9">
        <v>1.1283823757882958E-2</v>
      </c>
      <c r="X170" s="9">
        <v>0.52468626806188023</v>
      </c>
      <c r="Y170" s="14">
        <v>0</v>
      </c>
      <c r="Z170" s="9">
        <f t="shared" si="2"/>
        <v>0.53597009181976318</v>
      </c>
      <c r="AA170" s="35"/>
      <c r="AC170" s="3">
        <v>106.70617911538085</v>
      </c>
      <c r="AD170" s="36" t="s">
        <v>120</v>
      </c>
      <c r="AE170" s="3">
        <v>106.70617911538085</v>
      </c>
      <c r="AF170" s="36" t="s">
        <v>120</v>
      </c>
      <c r="AG170" s="69"/>
      <c r="AH170" s="69"/>
    </row>
    <row r="171" spans="1:34" x14ac:dyDescent="0.25">
      <c r="A171" s="33">
        <v>296</v>
      </c>
      <c r="B171" s="24"/>
      <c r="C171" s="22"/>
      <c r="E171" s="22"/>
      <c r="F171" s="22"/>
      <c r="G171" s="22"/>
      <c r="H171" s="22"/>
      <c r="I171" s="22"/>
      <c r="J171" s="22"/>
      <c r="K171" s="22"/>
      <c r="L171" s="23"/>
      <c r="M171" s="25"/>
      <c r="N171" s="4">
        <v>1050</v>
      </c>
      <c r="O171" s="5">
        <v>0</v>
      </c>
      <c r="P171" s="34"/>
      <c r="Q171" s="34"/>
      <c r="R171" s="22"/>
      <c r="S171" s="23"/>
      <c r="T171" s="44">
        <v>2.0403637886047363</v>
      </c>
      <c r="U171" s="9">
        <v>0.19500000000000001</v>
      </c>
      <c r="V171" s="9">
        <v>0.13222659403067755</v>
      </c>
      <c r="W171" s="9">
        <v>5.260911909839306E-2</v>
      </c>
      <c r="X171" s="9">
        <v>1.9877546695063433</v>
      </c>
      <c r="Y171" s="14">
        <v>0</v>
      </c>
      <c r="Z171" s="9">
        <f t="shared" si="2"/>
        <v>2.0403637886047363</v>
      </c>
      <c r="AA171" s="35"/>
      <c r="AC171" s="3">
        <v>106.75878823447924</v>
      </c>
      <c r="AD171" s="36" t="s">
        <v>120</v>
      </c>
      <c r="AE171" s="3">
        <v>106.75878823447924</v>
      </c>
      <c r="AF171" s="36" t="s">
        <v>120</v>
      </c>
      <c r="AG171" s="69"/>
      <c r="AH171" s="69"/>
    </row>
    <row r="172" spans="1:34" x14ac:dyDescent="0.25">
      <c r="A172" s="33">
        <v>297</v>
      </c>
      <c r="B172" s="24"/>
      <c r="C172" s="22"/>
      <c r="E172" s="22"/>
      <c r="F172" s="22"/>
      <c r="G172" s="22"/>
      <c r="H172" s="22"/>
      <c r="I172" s="22"/>
      <c r="J172" s="22"/>
      <c r="K172" s="22"/>
      <c r="L172" s="23"/>
      <c r="M172" s="25"/>
      <c r="N172" s="4">
        <v>1050</v>
      </c>
      <c r="O172" s="5">
        <v>0</v>
      </c>
      <c r="P172" s="34"/>
      <c r="Q172" s="34"/>
      <c r="R172" s="22"/>
      <c r="S172" s="23"/>
      <c r="T172" s="44">
        <v>2.5791330337524414</v>
      </c>
      <c r="U172" s="9">
        <v>0.19500000000000001</v>
      </c>
      <c r="V172" s="9">
        <v>0.13119616795947733</v>
      </c>
      <c r="W172" s="9">
        <v>6.5982612283774222E-2</v>
      </c>
      <c r="X172" s="9">
        <v>1.2375590624317765</v>
      </c>
      <c r="Y172" s="14">
        <v>0</v>
      </c>
      <c r="Z172" s="9">
        <f t="shared" si="2"/>
        <v>1.3035416747155506</v>
      </c>
      <c r="AA172" s="35"/>
      <c r="AC172" s="3">
        <v>106.82477084676302</v>
      </c>
      <c r="AD172" s="36" t="s">
        <v>120</v>
      </c>
      <c r="AE172" s="3">
        <v>106.82477084676302</v>
      </c>
      <c r="AF172" s="36" t="s">
        <v>120</v>
      </c>
      <c r="AG172" s="69"/>
      <c r="AH172" s="69"/>
    </row>
    <row r="173" spans="1:34" x14ac:dyDescent="0.25">
      <c r="A173" s="33"/>
      <c r="M173" s="18"/>
      <c r="X173" s="11">
        <v>0</v>
      </c>
      <c r="AC173" s="8">
        <v>106.92360760030961</v>
      </c>
      <c r="AD173" s="8" t="s">
        <v>120</v>
      </c>
      <c r="AE173" s="8">
        <v>106.92360760030961</v>
      </c>
      <c r="AF173" s="8" t="s">
        <v>120</v>
      </c>
      <c r="AG173" s="69"/>
      <c r="AH173" s="69"/>
    </row>
    <row r="174" spans="1:34" x14ac:dyDescent="0.25">
      <c r="A174" s="6" t="s">
        <v>62</v>
      </c>
      <c r="B174" s="63">
        <f>SUM(B5:B172)</f>
        <v>211.6</v>
      </c>
      <c r="C174" s="63">
        <f>SUM(C5:C172)</f>
        <v>99.6</v>
      </c>
      <c r="D174" s="6"/>
      <c r="E174" s="6"/>
      <c r="F174" s="6"/>
      <c r="G174" s="6"/>
      <c r="H174" s="6"/>
      <c r="I174" s="6"/>
      <c r="J174" s="64"/>
      <c r="K174" s="6"/>
      <c r="L174" s="65"/>
      <c r="M174" s="65"/>
      <c r="N174" s="6"/>
      <c r="O174" s="63"/>
      <c r="P174" s="63"/>
      <c r="Q174" s="63"/>
      <c r="R174" s="63">
        <f>SUM(R5:R172)</f>
        <v>227.5</v>
      </c>
      <c r="S174" s="66"/>
      <c r="T174" s="63">
        <f>SUM(T5:T172)</f>
        <v>975.77586007118225</v>
      </c>
      <c r="U174" s="63"/>
      <c r="V174" s="63"/>
      <c r="W174" s="63">
        <f>SUM(W5:W172)</f>
        <v>286.04704719732808</v>
      </c>
      <c r="X174" s="63">
        <f>SUM(X5:X172)</f>
        <v>68.038562527589875</v>
      </c>
      <c r="Y174" s="63">
        <f>SUM(Y5:Y172)</f>
        <v>0</v>
      </c>
      <c r="Z174" s="63">
        <f>SUM(Z5:Z172)</f>
        <v>354.08560972491802</v>
      </c>
      <c r="AA174" s="13"/>
      <c r="AB174" s="13"/>
      <c r="AC174" s="8"/>
      <c r="AD174" s="8"/>
      <c r="AE174" s="8"/>
      <c r="AF174" s="8"/>
    </row>
    <row r="175" spans="1:34" x14ac:dyDescent="0.25">
      <c r="M175" s="18"/>
      <c r="AC175" s="8"/>
      <c r="AD175" s="8"/>
      <c r="AE175" s="8"/>
      <c r="AF175" s="8"/>
    </row>
    <row r="176" spans="1:34" x14ac:dyDescent="0.25">
      <c r="A176" s="11">
        <v>301</v>
      </c>
      <c r="M176" s="30" t="s">
        <v>116</v>
      </c>
      <c r="N176" s="18"/>
      <c r="AC176" s="8"/>
      <c r="AD176" s="8"/>
      <c r="AE176" s="8"/>
      <c r="AF176" s="8"/>
    </row>
    <row r="177" spans="12:32" x14ac:dyDescent="0.25">
      <c r="AC177" s="8"/>
      <c r="AD177" s="8"/>
      <c r="AE177" s="8"/>
      <c r="AF177" s="8"/>
    </row>
    <row r="178" spans="12:32" x14ac:dyDescent="0.25">
      <c r="T178" s="55"/>
      <c r="U178" s="55"/>
      <c r="V178" s="55"/>
      <c r="W178" s="93"/>
      <c r="AC178" s="8"/>
      <c r="AD178" s="8"/>
      <c r="AE178" s="8"/>
      <c r="AF178" s="8"/>
    </row>
    <row r="179" spans="12:32" x14ac:dyDescent="0.25">
      <c r="T179" s="55"/>
      <c r="U179" s="55"/>
      <c r="V179" s="55"/>
      <c r="W179" s="93"/>
      <c r="AC179" s="8"/>
      <c r="AD179" s="8"/>
      <c r="AE179" s="8"/>
      <c r="AF179" s="8"/>
    </row>
    <row r="180" spans="12:32" x14ac:dyDescent="0.25">
      <c r="AC180" s="8"/>
      <c r="AD180" s="8"/>
      <c r="AE180" s="8"/>
      <c r="AF180" s="8"/>
    </row>
    <row r="181" spans="12:32" x14ac:dyDescent="0.25">
      <c r="AC181" s="8"/>
      <c r="AD181" s="8"/>
      <c r="AE181" s="8"/>
      <c r="AF181" s="8"/>
    </row>
    <row r="184" spans="12:32" x14ac:dyDescent="0.25">
      <c r="L184" s="11"/>
      <c r="S184" s="11"/>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16"/>
  <sheetViews>
    <sheetView workbookViewId="0">
      <selection activeCell="F61" sqref="F61"/>
    </sheetView>
  </sheetViews>
  <sheetFormatPr defaultRowHeight="15" x14ac:dyDescent="0.25"/>
  <cols>
    <col min="1" max="1" width="5.5703125" customWidth="1"/>
    <col min="2" max="2" width="6.42578125" style="69" customWidth="1"/>
    <col min="3" max="3" width="6.5703125" style="69" customWidth="1"/>
    <col min="4" max="4" width="10.7109375" customWidth="1"/>
    <col min="5" max="5" width="10.42578125" customWidth="1"/>
    <col min="6" max="6" width="11" customWidth="1"/>
    <col min="7" max="7" width="10.5703125" bestFit="1" customWidth="1"/>
    <col min="10" max="10" width="3.5703125" customWidth="1"/>
    <col min="11" max="11" width="7.42578125" customWidth="1"/>
    <col min="20" max="20" width="5.42578125" customWidth="1"/>
    <col min="21" max="21" width="5.140625" customWidth="1"/>
    <col min="22" max="22" width="5.7109375" customWidth="1"/>
  </cols>
  <sheetData>
    <row r="1" spans="1:23" x14ac:dyDescent="0.25">
      <c r="A1" s="6" t="s">
        <v>92</v>
      </c>
      <c r="B1" s="6"/>
      <c r="C1" s="6"/>
      <c r="J1" s="88"/>
      <c r="K1" s="6" t="s">
        <v>60</v>
      </c>
    </row>
    <row r="2" spans="1:23" s="11" customFormat="1" x14ac:dyDescent="0.25">
      <c r="A2" s="6"/>
      <c r="B2" s="6"/>
      <c r="C2" s="6"/>
      <c r="J2" s="88"/>
      <c r="K2" s="17" t="s">
        <v>76</v>
      </c>
      <c r="L2"/>
      <c r="M2"/>
      <c r="N2"/>
      <c r="O2"/>
      <c r="P2"/>
      <c r="Q2"/>
      <c r="R2"/>
    </row>
    <row r="3" spans="1:23" s="11" customFormat="1" x14ac:dyDescent="0.25">
      <c r="A3" s="6" t="s">
        <v>52</v>
      </c>
      <c r="B3" s="6"/>
      <c r="C3" s="6"/>
      <c r="J3" s="88"/>
      <c r="K3" s="6" t="s">
        <v>52</v>
      </c>
      <c r="L3"/>
      <c r="M3"/>
      <c r="N3"/>
      <c r="O3"/>
      <c r="P3"/>
      <c r="Q3"/>
      <c r="R3"/>
      <c r="T3" s="90"/>
      <c r="U3" s="90"/>
      <c r="V3" s="90"/>
      <c r="W3" s="91"/>
    </row>
    <row r="4" spans="1:23" x14ac:dyDescent="0.25">
      <c r="A4" s="7"/>
      <c r="B4" s="7"/>
      <c r="C4" s="7"/>
      <c r="D4" s="7" t="s">
        <v>50</v>
      </c>
      <c r="E4" s="7" t="s">
        <v>51</v>
      </c>
      <c r="F4" s="7" t="s">
        <v>49</v>
      </c>
      <c r="G4" s="7" t="s">
        <v>43</v>
      </c>
      <c r="H4" s="7" t="s">
        <v>55</v>
      </c>
      <c r="I4" s="7" t="s">
        <v>55</v>
      </c>
      <c r="J4" s="88"/>
      <c r="K4" s="7"/>
      <c r="T4" s="55"/>
      <c r="U4" s="90"/>
      <c r="V4" s="90"/>
      <c r="W4" s="55"/>
    </row>
    <row r="5" spans="1:23" x14ac:dyDescent="0.25">
      <c r="A5" s="7" t="s">
        <v>45</v>
      </c>
      <c r="B5" s="7"/>
      <c r="C5" s="7"/>
      <c r="D5" s="7" t="s">
        <v>46</v>
      </c>
      <c r="E5" s="7" t="s">
        <v>44</v>
      </c>
      <c r="F5" s="7" t="s">
        <v>48</v>
      </c>
      <c r="G5" s="7" t="s">
        <v>54</v>
      </c>
      <c r="H5" s="7" t="s">
        <v>56</v>
      </c>
      <c r="I5" s="7" t="s">
        <v>56</v>
      </c>
      <c r="J5" s="88"/>
      <c r="K5" s="7" t="s">
        <v>12</v>
      </c>
      <c r="L5" t="s">
        <v>57</v>
      </c>
      <c r="M5" t="s">
        <v>58</v>
      </c>
      <c r="N5" t="s">
        <v>80</v>
      </c>
      <c r="O5" t="s">
        <v>59</v>
      </c>
      <c r="P5" s="15" t="s">
        <v>83</v>
      </c>
      <c r="Q5" s="15" t="s">
        <v>82</v>
      </c>
      <c r="R5" s="15" t="s">
        <v>81</v>
      </c>
      <c r="T5" s="55"/>
      <c r="U5" s="90"/>
      <c r="V5" s="90"/>
      <c r="W5" s="55"/>
    </row>
    <row r="6" spans="1:23" x14ac:dyDescent="0.25">
      <c r="A6" s="7"/>
      <c r="B6" s="7"/>
      <c r="C6" s="7"/>
      <c r="D6" s="2" t="s">
        <v>47</v>
      </c>
      <c r="E6" s="2"/>
      <c r="F6" s="2" t="s">
        <v>42</v>
      </c>
      <c r="H6" s="2" t="s">
        <v>42</v>
      </c>
      <c r="I6" s="2" t="s">
        <v>42</v>
      </c>
      <c r="J6" s="89"/>
      <c r="K6" s="7" t="s">
        <v>45</v>
      </c>
      <c r="T6" s="55"/>
      <c r="U6" s="90"/>
      <c r="V6" s="90"/>
      <c r="W6" s="55"/>
    </row>
    <row r="7" spans="1:23" x14ac:dyDescent="0.25">
      <c r="A7" s="16">
        <v>1</v>
      </c>
      <c r="D7" s="13">
        <v>78468.906937813867</v>
      </c>
      <c r="E7" s="12">
        <v>4.1069393820869813</v>
      </c>
      <c r="F7" s="13">
        <v>18313.073429012831</v>
      </c>
      <c r="G7" s="12">
        <v>0.59018379938963395</v>
      </c>
      <c r="H7" s="13">
        <v>11167.59526860961</v>
      </c>
      <c r="I7" s="70">
        <f>H7*0.845</f>
        <v>9436.6180019751191</v>
      </c>
      <c r="J7" s="89"/>
      <c r="K7" s="11">
        <v>1</v>
      </c>
      <c r="L7" s="8">
        <v>24</v>
      </c>
      <c r="M7" s="8">
        <v>23.291602739308551</v>
      </c>
      <c r="N7" s="8">
        <v>21.201856399245877</v>
      </c>
      <c r="O7" s="8">
        <v>20.245404049844176</v>
      </c>
      <c r="P7" s="8">
        <v>20.269897901909701</v>
      </c>
      <c r="Q7" s="8">
        <v>23.559045347464025</v>
      </c>
      <c r="R7" s="8">
        <v>28.2787825208169</v>
      </c>
      <c r="T7" s="55"/>
      <c r="U7" s="90"/>
      <c r="V7" s="90"/>
      <c r="W7" s="55"/>
    </row>
    <row r="8" spans="1:23" x14ac:dyDescent="0.25">
      <c r="A8" s="16">
        <v>2</v>
      </c>
      <c r="D8" s="13">
        <v>78540.666340591924</v>
      </c>
      <c r="E8" s="12"/>
      <c r="F8" s="13">
        <v>18160.100105975853</v>
      </c>
      <c r="G8" s="12">
        <v>0.5935337789025994</v>
      </c>
      <c r="H8" s="13">
        <v>11441.446869765161</v>
      </c>
      <c r="I8" s="70">
        <f t="shared" ref="I8:I12" si="0">H8*0.845</f>
        <v>9668.0226049515604</v>
      </c>
      <c r="J8" s="88"/>
      <c r="K8" s="11">
        <v>2</v>
      </c>
      <c r="L8" s="8">
        <v>24.25</v>
      </c>
      <c r="M8" s="8">
        <v>22.549888058522452</v>
      </c>
      <c r="N8" s="8">
        <v>22.316815240994526</v>
      </c>
      <c r="O8" s="8">
        <v>21.550541908230301</v>
      </c>
      <c r="P8" s="8">
        <v>22.818917883031101</v>
      </c>
      <c r="Q8" s="8">
        <v>22.187967386300528</v>
      </c>
      <c r="R8" s="8">
        <v>25.248692397971752</v>
      </c>
      <c r="T8" s="90"/>
      <c r="U8" s="90"/>
      <c r="V8" s="90"/>
      <c r="W8" s="55"/>
    </row>
    <row r="9" spans="1:23" x14ac:dyDescent="0.25">
      <c r="A9" s="16">
        <v>3</v>
      </c>
      <c r="D9" s="13">
        <v>77392.515896142897</v>
      </c>
      <c r="E9" s="12">
        <v>4.1334186378642173</v>
      </c>
      <c r="F9" s="13">
        <v>15775.498737675207</v>
      </c>
      <c r="G9" s="12">
        <v>0.58751580031139428</v>
      </c>
      <c r="H9" s="13">
        <v>10464.620607512055</v>
      </c>
      <c r="I9" s="70">
        <f t="shared" si="0"/>
        <v>8842.6044133476862</v>
      </c>
      <c r="J9" s="88"/>
      <c r="K9" s="11">
        <v>3</v>
      </c>
      <c r="L9" s="8">
        <v>24.25</v>
      </c>
      <c r="M9" s="8">
        <v>21.895494348345927</v>
      </c>
      <c r="N9" s="8">
        <v>21.509825635782249</v>
      </c>
      <c r="O9" s="8">
        <v>20.123710611352024</v>
      </c>
      <c r="P9" s="8">
        <v>21.559498213166524</v>
      </c>
      <c r="Q9" s="8">
        <v>23.538865954018753</v>
      </c>
      <c r="R9" s="8">
        <v>26.342794536334125</v>
      </c>
      <c r="T9" s="90"/>
      <c r="U9" s="90"/>
      <c r="V9" s="90"/>
      <c r="W9" s="55"/>
    </row>
    <row r="10" spans="1:23" x14ac:dyDescent="0.25">
      <c r="A10" s="16">
        <v>4</v>
      </c>
      <c r="D10" s="13">
        <v>78325.388132257736</v>
      </c>
      <c r="E10" s="12">
        <v>3.6417705414812684</v>
      </c>
      <c r="F10" s="13">
        <v>14705.080304144643</v>
      </c>
      <c r="G10" s="12">
        <v>0.58873265009344489</v>
      </c>
      <c r="H10" s="13">
        <v>9315.1761711584695</v>
      </c>
      <c r="I10" s="70">
        <f t="shared" si="0"/>
        <v>7871.3238646289064</v>
      </c>
      <c r="J10" s="88"/>
      <c r="K10" s="11">
        <v>4</v>
      </c>
      <c r="L10" s="8">
        <v>23</v>
      </c>
      <c r="M10" s="8">
        <v>18.986054867680572</v>
      </c>
      <c r="N10" s="8">
        <v>18.366302259988451</v>
      </c>
      <c r="O10" s="8">
        <v>19.261980429533775</v>
      </c>
      <c r="P10" s="8">
        <v>20.2964037417083</v>
      </c>
      <c r="Q10" s="8">
        <v>25.701876315250399</v>
      </c>
      <c r="R10" s="8">
        <v>25.571955359068923</v>
      </c>
      <c r="T10" s="90"/>
      <c r="U10" s="90"/>
      <c r="V10" s="90"/>
      <c r="W10" s="55"/>
    </row>
    <row r="11" spans="1:23" x14ac:dyDescent="0.25">
      <c r="A11" s="16">
        <v>5</v>
      </c>
      <c r="D11" s="13">
        <v>78612.425743369997</v>
      </c>
      <c r="E11" s="12">
        <v>3.1731910425936558</v>
      </c>
      <c r="F11" s="13">
        <v>11166.255616495186</v>
      </c>
      <c r="G11" s="12">
        <v>0.60038231041685342</v>
      </c>
      <c r="H11" s="13">
        <v>7151.1417124731706</v>
      </c>
      <c r="I11" s="70">
        <f t="shared" si="0"/>
        <v>6042.7147470398286</v>
      </c>
      <c r="J11" s="88"/>
      <c r="K11" s="11">
        <v>5</v>
      </c>
      <c r="L11" s="8">
        <v>20.75</v>
      </c>
      <c r="M11" s="8">
        <v>18.586412945929624</v>
      </c>
      <c r="N11" s="8">
        <v>19.577883342444224</v>
      </c>
      <c r="O11" s="8">
        <v>18.318861420876001</v>
      </c>
      <c r="P11" s="8">
        <v>21.9482293968729</v>
      </c>
      <c r="Q11" s="8">
        <v>23.256520156224251</v>
      </c>
      <c r="R11" s="8">
        <v>24.837191051392672</v>
      </c>
      <c r="T11" s="90"/>
      <c r="U11" s="90"/>
      <c r="V11" s="90"/>
      <c r="W11" s="55"/>
    </row>
    <row r="12" spans="1:23" x14ac:dyDescent="0.25">
      <c r="A12" s="16">
        <v>6</v>
      </c>
      <c r="D12" s="13">
        <v>77858.952014200317</v>
      </c>
      <c r="F12" s="13">
        <v>9028.162120909421</v>
      </c>
      <c r="G12" s="12">
        <v>0.55732457320836615</v>
      </c>
      <c r="H12" s="13">
        <v>5504.8719434908053</v>
      </c>
      <c r="I12" s="70">
        <f t="shared" si="0"/>
        <v>4651.6167922497307</v>
      </c>
      <c r="J12" s="88"/>
      <c r="K12" s="11">
        <v>6</v>
      </c>
      <c r="L12" s="8">
        <v>23.5</v>
      </c>
      <c r="M12" s="8">
        <v>18.709729777593775</v>
      </c>
      <c r="N12" s="8">
        <v>21.692409589536474</v>
      </c>
      <c r="O12" s="8">
        <v>23.485927137281926</v>
      </c>
      <c r="P12" s="8">
        <v>22.32056878416585</v>
      </c>
      <c r="Q12" s="8">
        <v>23.758399084751002</v>
      </c>
      <c r="R12" s="8">
        <v>25.571992345816547</v>
      </c>
      <c r="T12" s="90"/>
      <c r="U12" s="90"/>
      <c r="V12" s="90"/>
      <c r="W12" s="55"/>
    </row>
    <row r="13" spans="1:23" x14ac:dyDescent="0.25">
      <c r="A13" s="16"/>
      <c r="H13" s="13"/>
      <c r="J13" s="88"/>
      <c r="K13" s="11"/>
      <c r="P13" s="11"/>
      <c r="T13" s="90"/>
      <c r="U13" s="90"/>
      <c r="V13" s="90"/>
      <c r="W13" s="55"/>
    </row>
    <row r="14" spans="1:23" x14ac:dyDescent="0.25">
      <c r="A14" s="109" t="s">
        <v>53</v>
      </c>
      <c r="B14" s="6"/>
      <c r="C14" s="6"/>
      <c r="H14" s="13"/>
      <c r="J14" s="88"/>
      <c r="K14" s="6" t="s">
        <v>53</v>
      </c>
      <c r="P14" s="11"/>
      <c r="T14" s="90"/>
      <c r="U14" s="90"/>
      <c r="V14" s="90"/>
      <c r="W14" s="55"/>
    </row>
    <row r="15" spans="1:23" x14ac:dyDescent="0.25">
      <c r="A15" s="16">
        <v>1</v>
      </c>
      <c r="D15" s="13">
        <v>1586.8403866723761</v>
      </c>
      <c r="E15" s="19">
        <v>0.32344763172780161</v>
      </c>
      <c r="F15" s="13">
        <v>1981.433953456195</v>
      </c>
      <c r="G15" s="19">
        <v>1.9528957069395867E-2</v>
      </c>
      <c r="H15" s="13">
        <v>1348.492260694889</v>
      </c>
      <c r="I15" s="70">
        <f t="shared" ref="I15:I20" si="1">H15*0.845</f>
        <v>1139.4759602871811</v>
      </c>
      <c r="J15" s="88"/>
      <c r="K15" s="11">
        <v>1</v>
      </c>
      <c r="L15" s="12">
        <v>1.4142135623730951</v>
      </c>
      <c r="M15" s="12">
        <v>3.7595602320861228</v>
      </c>
      <c r="N15" s="12">
        <v>2.8302764768882995</v>
      </c>
      <c r="O15" s="12">
        <v>3.4077843217836636</v>
      </c>
      <c r="P15" s="12">
        <v>4.0919181836326004</v>
      </c>
      <c r="Q15" s="12">
        <v>4.6588812631381247</v>
      </c>
      <c r="R15" s="12">
        <v>1.5747117263129804</v>
      </c>
      <c r="T15" s="90"/>
      <c r="U15" s="90"/>
      <c r="V15" s="90"/>
      <c r="W15" s="55"/>
    </row>
    <row r="16" spans="1:23" x14ac:dyDescent="0.25">
      <c r="A16" s="16">
        <v>2</v>
      </c>
      <c r="D16" s="13">
        <v>1285.6753928374449</v>
      </c>
      <c r="F16" s="13">
        <v>1138.9512775543071</v>
      </c>
      <c r="G16" s="19">
        <v>1.3869493401964684E-2</v>
      </c>
      <c r="H16" s="13">
        <v>478.99048687246659</v>
      </c>
      <c r="I16" s="70">
        <f t="shared" si="1"/>
        <v>404.74696140723427</v>
      </c>
      <c r="J16" s="88"/>
      <c r="K16" s="11">
        <v>2</v>
      </c>
      <c r="L16" s="12">
        <v>1.2583057392117916</v>
      </c>
      <c r="M16" s="12">
        <v>4.5939465732711247</v>
      </c>
      <c r="N16" s="12">
        <v>6.5889250941504072</v>
      </c>
      <c r="O16" s="12">
        <v>4.371130942260919</v>
      </c>
      <c r="P16" s="12">
        <v>4.1371627782305529</v>
      </c>
      <c r="Q16" s="12">
        <v>2.5353468119290357</v>
      </c>
      <c r="R16" s="12">
        <v>4.3093884255934167</v>
      </c>
      <c r="T16" s="90"/>
      <c r="U16" s="90"/>
      <c r="V16" s="90"/>
      <c r="W16" s="55"/>
    </row>
    <row r="17" spans="1:23" x14ac:dyDescent="0.25">
      <c r="A17" s="16">
        <v>3</v>
      </c>
      <c r="D17" s="13">
        <v>2739.1044374855474</v>
      </c>
      <c r="E17" s="19">
        <v>0.30294181310129148</v>
      </c>
      <c r="F17" s="13">
        <v>887.37782335079874</v>
      </c>
      <c r="G17" s="19">
        <v>9.4190286192632183E-3</v>
      </c>
      <c r="H17" s="13">
        <v>1074.809015460962</v>
      </c>
      <c r="I17" s="70">
        <f t="shared" si="1"/>
        <v>908.21361806451284</v>
      </c>
      <c r="J17" s="88"/>
      <c r="K17" s="11">
        <v>3</v>
      </c>
      <c r="L17" s="12">
        <v>2.2173557826083452</v>
      </c>
      <c r="M17" s="12">
        <v>3.3073479894672189</v>
      </c>
      <c r="N17" s="12">
        <v>3.3092453381245246</v>
      </c>
      <c r="O17" s="12">
        <v>4.0915733287110925</v>
      </c>
      <c r="P17" s="12">
        <v>4.1248360922179668</v>
      </c>
      <c r="Q17" s="12">
        <v>5.1510487331825505</v>
      </c>
      <c r="R17" s="12">
        <v>1.1869259055584007</v>
      </c>
      <c r="T17" s="90"/>
      <c r="U17" s="90"/>
      <c r="V17" s="90"/>
      <c r="W17" s="55"/>
    </row>
    <row r="18" spans="1:23" x14ac:dyDescent="0.25">
      <c r="A18" s="16">
        <v>4</v>
      </c>
      <c r="D18" s="13">
        <v>3127.6454586147624</v>
      </c>
      <c r="E18" s="19">
        <v>0.5919373167777926</v>
      </c>
      <c r="F18" s="13">
        <v>1220.7467949361119</v>
      </c>
      <c r="G18" s="19">
        <v>9.0909437759213816E-3</v>
      </c>
      <c r="H18" s="13">
        <v>650.29034369540364</v>
      </c>
      <c r="I18" s="70">
        <f t="shared" si="1"/>
        <v>549.4953404226161</v>
      </c>
      <c r="J18" s="88"/>
      <c r="K18" s="11">
        <v>4</v>
      </c>
      <c r="L18" s="12">
        <v>2.1602468994692869</v>
      </c>
      <c r="M18" s="12">
        <v>2.277543597374263</v>
      </c>
      <c r="N18" s="12">
        <v>4.2289642393079818</v>
      </c>
      <c r="O18" s="12">
        <v>2.6918597346732747</v>
      </c>
      <c r="P18" s="12">
        <v>6.0859115381914011</v>
      </c>
      <c r="Q18" s="12">
        <v>3.536577447138991</v>
      </c>
      <c r="R18" s="12">
        <v>3.2843788555175824</v>
      </c>
      <c r="T18" s="90"/>
      <c r="U18" s="90"/>
      <c r="V18" s="90"/>
      <c r="W18" s="55"/>
    </row>
    <row r="19" spans="1:23" x14ac:dyDescent="0.25">
      <c r="A19" s="16">
        <v>5</v>
      </c>
      <c r="D19" s="13">
        <v>2303.3911335909697</v>
      </c>
      <c r="E19" s="19"/>
      <c r="F19" s="13">
        <v>744.93280574032053</v>
      </c>
      <c r="G19" s="19">
        <v>7.4373701983530939E-3</v>
      </c>
      <c r="H19" s="13">
        <v>1221.3554554146051</v>
      </c>
      <c r="I19" s="70">
        <f t="shared" si="1"/>
        <v>1032.0453598253414</v>
      </c>
      <c r="J19" s="88"/>
      <c r="K19" s="11">
        <v>5</v>
      </c>
      <c r="L19" s="12">
        <v>0.9574271077563381</v>
      </c>
      <c r="M19" s="12">
        <v>0.94858959089189354</v>
      </c>
      <c r="N19" s="12">
        <v>3.379808845203097</v>
      </c>
      <c r="O19" s="12">
        <v>3.8922857261314427</v>
      </c>
      <c r="P19" s="12">
        <v>3.367657396627294</v>
      </c>
      <c r="Q19" s="12">
        <v>3.7955544538965857</v>
      </c>
      <c r="R19" s="12">
        <v>4.0378657292733076</v>
      </c>
      <c r="T19" s="90"/>
      <c r="U19" s="90"/>
      <c r="V19" s="90"/>
      <c r="W19" s="55"/>
    </row>
    <row r="20" spans="1:23" x14ac:dyDescent="0.25">
      <c r="A20" s="16">
        <v>6</v>
      </c>
      <c r="D20" s="13">
        <v>3580.3076205170742</v>
      </c>
      <c r="E20" s="19">
        <v>0.42410048197271849</v>
      </c>
      <c r="F20" s="13">
        <v>1163.5616756054126</v>
      </c>
      <c r="G20" s="19">
        <v>1.995471692635711E-2</v>
      </c>
      <c r="H20" s="13">
        <v>537.37357690241879</v>
      </c>
      <c r="I20" s="70">
        <f t="shared" si="1"/>
        <v>454.08067248254389</v>
      </c>
      <c r="J20" s="88"/>
      <c r="K20" s="11">
        <v>6</v>
      </c>
      <c r="L20" s="12">
        <v>1.7320508075688772</v>
      </c>
      <c r="M20" s="12">
        <v>5.686398751738369</v>
      </c>
      <c r="N20" s="12">
        <v>4.7225429868112867</v>
      </c>
      <c r="O20" s="12">
        <v>4.7449294912378761</v>
      </c>
      <c r="P20" s="12">
        <v>3.3439686056841049</v>
      </c>
      <c r="Q20" s="12">
        <v>2.8531422976703356</v>
      </c>
      <c r="R20" s="12">
        <v>1.9853678090260261</v>
      </c>
      <c r="T20" s="90"/>
      <c r="U20" s="90"/>
      <c r="V20" s="90"/>
      <c r="W20" s="55"/>
    </row>
    <row r="21" spans="1:23" x14ac:dyDescent="0.25">
      <c r="J21" s="88"/>
      <c r="T21" s="90"/>
      <c r="U21" s="90"/>
      <c r="V21" s="90"/>
      <c r="W21" s="55"/>
    </row>
    <row r="22" spans="1:23" x14ac:dyDescent="0.25">
      <c r="A22" s="6" t="s">
        <v>311</v>
      </c>
      <c r="J22" s="88"/>
      <c r="K22" s="6" t="s">
        <v>312</v>
      </c>
      <c r="T22" s="90"/>
      <c r="U22" s="90"/>
      <c r="V22" s="90"/>
      <c r="W22" s="55"/>
    </row>
    <row r="23" spans="1:23" x14ac:dyDescent="0.25">
      <c r="D23" s="7" t="s">
        <v>50</v>
      </c>
      <c r="E23" s="7" t="s">
        <v>51</v>
      </c>
      <c r="F23" s="7" t="s">
        <v>49</v>
      </c>
      <c r="G23" s="7" t="s">
        <v>43</v>
      </c>
      <c r="H23" s="7" t="s">
        <v>55</v>
      </c>
      <c r="I23" s="7" t="s">
        <v>55</v>
      </c>
      <c r="J23" s="88"/>
      <c r="T23" s="90"/>
      <c r="U23" s="90"/>
      <c r="V23" s="90"/>
      <c r="W23" s="55"/>
    </row>
    <row r="24" spans="1:23" x14ac:dyDescent="0.25">
      <c r="D24" s="7" t="s">
        <v>46</v>
      </c>
      <c r="E24" s="7" t="s">
        <v>44</v>
      </c>
      <c r="F24" s="7" t="s">
        <v>48</v>
      </c>
      <c r="G24" s="7" t="s">
        <v>54</v>
      </c>
      <c r="H24" s="7" t="s">
        <v>56</v>
      </c>
      <c r="I24" s="7" t="s">
        <v>56</v>
      </c>
      <c r="J24" s="88"/>
      <c r="K24" s="16" t="s">
        <v>12</v>
      </c>
      <c r="L24" t="s">
        <v>57</v>
      </c>
      <c r="M24" t="s">
        <v>58</v>
      </c>
      <c r="N24" t="s">
        <v>80</v>
      </c>
      <c r="O24" t="s">
        <v>59</v>
      </c>
      <c r="P24" t="s">
        <v>83</v>
      </c>
      <c r="Q24" t="s">
        <v>82</v>
      </c>
      <c r="R24" s="15" t="s">
        <v>81</v>
      </c>
      <c r="T24" s="90"/>
      <c r="U24" s="90"/>
      <c r="V24" s="90"/>
      <c r="W24" s="55"/>
    </row>
    <row r="25" spans="1:23" x14ac:dyDescent="0.25">
      <c r="A25" s="16" t="s">
        <v>45</v>
      </c>
      <c r="B25" s="16" t="s">
        <v>313</v>
      </c>
      <c r="C25" s="16" t="s">
        <v>286</v>
      </c>
      <c r="D25" s="2" t="s">
        <v>47</v>
      </c>
      <c r="E25" s="2"/>
      <c r="F25" s="2" t="s">
        <v>42</v>
      </c>
      <c r="G25" s="69"/>
      <c r="H25" s="2" t="s">
        <v>42</v>
      </c>
      <c r="I25" s="2" t="s">
        <v>42</v>
      </c>
      <c r="J25" s="88"/>
      <c r="K25" s="16" t="s">
        <v>45</v>
      </c>
      <c r="T25" s="90"/>
      <c r="U25" s="90"/>
      <c r="V25" s="90"/>
      <c r="W25" s="55"/>
    </row>
    <row r="26" spans="1:23" x14ac:dyDescent="0.25">
      <c r="A26" s="16">
        <v>1</v>
      </c>
      <c r="B26" s="16">
        <v>1</v>
      </c>
      <c r="C26" s="95" t="s">
        <v>287</v>
      </c>
      <c r="D26" s="96">
        <v>76639.042166973217</v>
      </c>
      <c r="E26" s="97">
        <v>4.5181903258217311</v>
      </c>
      <c r="F26" s="96">
        <v>21244.222954062618</v>
      </c>
      <c r="G26" s="98">
        <v>0.57717736975304645</v>
      </c>
      <c r="H26" s="96">
        <v>12812.043235393407</v>
      </c>
      <c r="I26" s="99">
        <f t="shared" ref="I26:I49" si="2">H26*0.845</f>
        <v>10826.176533907428</v>
      </c>
      <c r="J26" s="88"/>
      <c r="K26" s="16">
        <v>1</v>
      </c>
      <c r="L26" s="91">
        <v>26</v>
      </c>
      <c r="M26" s="91">
        <v>28.794202281693401</v>
      </c>
      <c r="N26" s="91">
        <v>22.7731023063224</v>
      </c>
      <c r="O26" s="91">
        <v>20.193848927300301</v>
      </c>
      <c r="P26" s="91">
        <v>17.511219868165902</v>
      </c>
      <c r="Q26" s="91">
        <v>18.063042497205601</v>
      </c>
      <c r="R26" s="91">
        <v>26</v>
      </c>
      <c r="T26" s="55"/>
      <c r="U26" s="90"/>
      <c r="V26" s="90"/>
      <c r="W26" s="55"/>
    </row>
    <row r="27" spans="1:23" x14ac:dyDescent="0.25">
      <c r="A27" s="16">
        <v>1</v>
      </c>
      <c r="B27" s="16">
        <v>2</v>
      </c>
      <c r="C27" s="95" t="s">
        <v>288</v>
      </c>
      <c r="D27" s="96">
        <v>77643.673805866114</v>
      </c>
      <c r="E27" s="97">
        <v>4.1734341179847849</v>
      </c>
      <c r="F27" s="96">
        <v>16949.313078596093</v>
      </c>
      <c r="G27" s="98">
        <v>0.61605308087360966</v>
      </c>
      <c r="H27" s="96">
        <v>9900.7853453162716</v>
      </c>
      <c r="I27" s="99">
        <f t="shared" si="2"/>
        <v>8366.1636167922497</v>
      </c>
      <c r="J27" s="88"/>
      <c r="K27" s="16">
        <v>1</v>
      </c>
      <c r="L27" s="91">
        <v>23</v>
      </c>
      <c r="M27" s="91">
        <v>20.398153704952101</v>
      </c>
      <c r="N27" s="91">
        <v>24.367210997177398</v>
      </c>
      <c r="O27" s="91">
        <v>22.269359494682799</v>
      </c>
      <c r="P27" s="91">
        <v>21.421763426558602</v>
      </c>
      <c r="Q27" s="91">
        <v>22.348059877544401</v>
      </c>
      <c r="R27" s="91">
        <v>28.492548548302299</v>
      </c>
    </row>
    <row r="28" spans="1:23" x14ac:dyDescent="0.25">
      <c r="A28" s="16">
        <v>1</v>
      </c>
      <c r="B28" s="16">
        <v>3</v>
      </c>
      <c r="C28" s="95" t="s">
        <v>289</v>
      </c>
      <c r="D28" s="96">
        <v>79796.455889208053</v>
      </c>
      <c r="E28" s="97">
        <v>3.9824906559494759</v>
      </c>
      <c r="F28" s="96">
        <v>17751.197790143367</v>
      </c>
      <c r="G28" s="98">
        <v>0.59431237056447905</v>
      </c>
      <c r="H28" s="96">
        <v>10245.641747504793</v>
      </c>
      <c r="I28" s="99">
        <f t="shared" si="2"/>
        <v>8657.5672766415501</v>
      </c>
      <c r="J28" s="88"/>
      <c r="K28" s="16">
        <v>1</v>
      </c>
      <c r="L28" s="91">
        <v>23</v>
      </c>
      <c r="M28" s="91">
        <v>22.404398537839899</v>
      </c>
      <c r="N28" s="91">
        <v>19.236928929481302</v>
      </c>
      <c r="O28" s="91">
        <v>23.0535909842853</v>
      </c>
      <c r="P28" s="91">
        <v>25.545628013480599</v>
      </c>
      <c r="Q28" s="91">
        <v>24.572545429553003</v>
      </c>
      <c r="R28" s="91">
        <v>29.126278859204103</v>
      </c>
    </row>
    <row r="29" spans="1:23" x14ac:dyDescent="0.25">
      <c r="A29" s="101">
        <v>1</v>
      </c>
      <c r="B29" s="101">
        <v>4</v>
      </c>
      <c r="C29" s="102" t="s">
        <v>290</v>
      </c>
      <c r="D29" s="103">
        <v>79796.455889208053</v>
      </c>
      <c r="E29" s="104">
        <v>3.7536424285919336</v>
      </c>
      <c r="F29" s="103">
        <v>17307.559893249239</v>
      </c>
      <c r="G29" s="105">
        <v>0.57319237636740039</v>
      </c>
      <c r="H29" s="103">
        <v>11711.910746223972</v>
      </c>
      <c r="I29" s="106">
        <f t="shared" si="2"/>
        <v>9896.5645805592558</v>
      </c>
      <c r="J29" s="107"/>
      <c r="K29" s="101">
        <v>1</v>
      </c>
      <c r="L29" s="92">
        <v>24</v>
      </c>
      <c r="M29" s="92">
        <v>21.569656432748797</v>
      </c>
      <c r="N29" s="92">
        <v>18.430183364002403</v>
      </c>
      <c r="O29" s="92">
        <v>15.464816793108302</v>
      </c>
      <c r="P29" s="92">
        <v>16.600980299433701</v>
      </c>
      <c r="Q29" s="92">
        <v>29.252533585553099</v>
      </c>
      <c r="R29" s="92">
        <v>29.4963026757612</v>
      </c>
    </row>
    <row r="30" spans="1:23" x14ac:dyDescent="0.25">
      <c r="A30" s="16">
        <v>2</v>
      </c>
      <c r="B30" s="16">
        <v>1</v>
      </c>
      <c r="C30" s="95" t="s">
        <v>291</v>
      </c>
      <c r="D30" s="96">
        <v>76782.560972529333</v>
      </c>
      <c r="E30" s="7"/>
      <c r="F30" s="96">
        <v>19602.337562013938</v>
      </c>
      <c r="G30" s="98">
        <v>0.59369866177514263</v>
      </c>
      <c r="H30" s="96">
        <v>12091.507697403202</v>
      </c>
      <c r="I30" s="99">
        <f t="shared" si="2"/>
        <v>10217.324004305705</v>
      </c>
      <c r="J30" s="88"/>
      <c r="K30" s="16">
        <v>2</v>
      </c>
      <c r="L30" s="91">
        <v>26</v>
      </c>
      <c r="M30" s="91">
        <v>29.2830114029077</v>
      </c>
      <c r="N30" s="91">
        <v>22.438569815139601</v>
      </c>
      <c r="O30" s="91">
        <v>19.3448188452208</v>
      </c>
      <c r="P30" s="91">
        <v>21.826882220733101</v>
      </c>
      <c r="Q30" s="91">
        <v>19.915776128907503</v>
      </c>
      <c r="R30" s="91">
        <v>27</v>
      </c>
    </row>
    <row r="31" spans="1:23" x14ac:dyDescent="0.25">
      <c r="A31" s="16">
        <v>2</v>
      </c>
      <c r="B31" s="16">
        <v>2</v>
      </c>
      <c r="C31" s="95" t="s">
        <v>292</v>
      </c>
      <c r="D31" s="96">
        <v>79796.455889208053</v>
      </c>
      <c r="E31" s="7"/>
      <c r="F31" s="96">
        <v>17027.870308029182</v>
      </c>
      <c r="G31" s="98">
        <v>0.61305838991376149</v>
      </c>
      <c r="H31" s="96">
        <v>11061.613620295413</v>
      </c>
      <c r="I31" s="99">
        <f t="shared" si="2"/>
        <v>9347.0635091496242</v>
      </c>
      <c r="J31" s="88"/>
      <c r="K31" s="16">
        <v>2</v>
      </c>
      <c r="L31" s="91">
        <v>23</v>
      </c>
      <c r="M31" s="91">
        <v>21.609655858767098</v>
      </c>
      <c r="N31" s="91">
        <v>20</v>
      </c>
      <c r="O31" s="91">
        <v>20.3917397441312</v>
      </c>
      <c r="P31" s="91">
        <v>17.4962747212249</v>
      </c>
      <c r="Q31" s="91">
        <v>20.1282764171218</v>
      </c>
      <c r="R31" s="91">
        <v>26.4482355819015</v>
      </c>
      <c r="T31" s="93"/>
      <c r="U31" s="90"/>
      <c r="V31" s="90"/>
      <c r="W31" s="55"/>
    </row>
    <row r="32" spans="1:23" x14ac:dyDescent="0.25">
      <c r="A32" s="16">
        <v>2</v>
      </c>
      <c r="B32" s="16">
        <v>3</v>
      </c>
      <c r="C32" s="95" t="s">
        <v>293</v>
      </c>
      <c r="D32" s="96">
        <v>79078.861861427416</v>
      </c>
      <c r="E32" s="7"/>
      <c r="F32" s="96">
        <v>17514.390423626697</v>
      </c>
      <c r="G32" s="98">
        <v>0.58469223569985973</v>
      </c>
      <c r="H32" s="96">
        <v>11100.260507894855</v>
      </c>
      <c r="I32" s="99">
        <f t="shared" si="2"/>
        <v>9379.7201291711517</v>
      </c>
      <c r="J32" s="88"/>
      <c r="K32" s="16">
        <v>2</v>
      </c>
      <c r="L32" s="91">
        <v>24</v>
      </c>
      <c r="M32" s="91">
        <v>20.050465714293999</v>
      </c>
      <c r="N32" s="91">
        <v>15.5896986499194</v>
      </c>
      <c r="O32" s="91">
        <v>18.465609043569199</v>
      </c>
      <c r="P32" s="91">
        <v>24.952514590166398</v>
      </c>
      <c r="Q32" s="91">
        <v>24.851989095043798</v>
      </c>
      <c r="R32" s="91">
        <v>18.933187281455801</v>
      </c>
      <c r="T32" s="93"/>
      <c r="U32" s="90"/>
      <c r="V32" s="90"/>
      <c r="W32" s="55"/>
    </row>
    <row r="33" spans="1:23" x14ac:dyDescent="0.25">
      <c r="A33" s="101">
        <v>2</v>
      </c>
      <c r="B33" s="101">
        <v>4</v>
      </c>
      <c r="C33" s="102" t="s">
        <v>294</v>
      </c>
      <c r="D33" s="103">
        <v>78504.786639202895</v>
      </c>
      <c r="E33" s="108"/>
      <c r="F33" s="103">
        <v>18495.802130233602</v>
      </c>
      <c r="G33" s="105">
        <v>0.58268582822163373</v>
      </c>
      <c r="H33" s="103">
        <v>11512.405653467178</v>
      </c>
      <c r="I33" s="106">
        <f t="shared" si="2"/>
        <v>9727.9827771797645</v>
      </c>
      <c r="J33" s="107"/>
      <c r="K33" s="101">
        <v>2</v>
      </c>
      <c r="L33" s="92">
        <v>24</v>
      </c>
      <c r="M33" s="92">
        <v>19.256419258120999</v>
      </c>
      <c r="N33" s="92">
        <v>31.238992498919103</v>
      </c>
      <c r="O33" s="92">
        <v>28</v>
      </c>
      <c r="P33" s="92">
        <v>27</v>
      </c>
      <c r="Q33" s="92">
        <v>23.855827904128997</v>
      </c>
      <c r="R33" s="92">
        <v>28.613346728529699</v>
      </c>
      <c r="T33" s="93"/>
      <c r="U33" s="90"/>
      <c r="V33" s="90"/>
      <c r="W33" s="55"/>
    </row>
    <row r="34" spans="1:23" x14ac:dyDescent="0.25">
      <c r="A34" s="16">
        <v>3</v>
      </c>
      <c r="B34" s="16">
        <v>1</v>
      </c>
      <c r="C34" s="95" t="s">
        <v>295</v>
      </c>
      <c r="D34" s="96">
        <v>73338.109639182236</v>
      </c>
      <c r="E34" s="100">
        <v>4.4055028491459733</v>
      </c>
      <c r="F34" s="96">
        <v>14944.067833219216</v>
      </c>
      <c r="G34" s="98">
        <v>0.5977784560895405</v>
      </c>
      <c r="H34" s="96">
        <v>11336.073018643196</v>
      </c>
      <c r="I34" s="99">
        <f t="shared" si="2"/>
        <v>9578.9817007535003</v>
      </c>
      <c r="J34" s="88"/>
      <c r="K34" s="16">
        <v>3</v>
      </c>
      <c r="L34" s="91">
        <v>27</v>
      </c>
      <c r="M34" s="91">
        <v>25.795585786463299</v>
      </c>
      <c r="N34" s="91">
        <v>25.9890355853871</v>
      </c>
      <c r="O34" s="91">
        <v>25.446582465352101</v>
      </c>
      <c r="P34" s="91">
        <v>17.9040899667426</v>
      </c>
      <c r="Q34" s="91">
        <v>18.731727754073798</v>
      </c>
      <c r="R34" s="91">
        <v>25.778982170303799</v>
      </c>
      <c r="T34" s="94"/>
      <c r="U34" s="90"/>
      <c r="V34" s="90"/>
      <c r="W34" s="55"/>
    </row>
    <row r="35" spans="1:23" x14ac:dyDescent="0.25">
      <c r="A35" s="16">
        <v>3</v>
      </c>
      <c r="B35" s="16">
        <v>2</v>
      </c>
      <c r="C35" s="95" t="s">
        <v>296</v>
      </c>
      <c r="D35" s="96">
        <v>78361.267833646765</v>
      </c>
      <c r="E35" s="100">
        <v>4.3772691474092156</v>
      </c>
      <c r="F35" s="96">
        <v>16775.780448867292</v>
      </c>
      <c r="G35" s="98">
        <v>0.58889120226566471</v>
      </c>
      <c r="H35" s="96">
        <v>11217.620269934589</v>
      </c>
      <c r="I35" s="99">
        <f t="shared" si="2"/>
        <v>9478.8891280947264</v>
      </c>
      <c r="J35" s="88"/>
      <c r="K35" s="16">
        <v>3</v>
      </c>
      <c r="L35" s="91">
        <v>25</v>
      </c>
      <c r="M35" s="91">
        <v>23.4564638686597</v>
      </c>
      <c r="N35" s="91">
        <v>21</v>
      </c>
      <c r="O35" s="91">
        <v>19.362962460317803</v>
      </c>
      <c r="P35" s="91">
        <v>18.721421247087001</v>
      </c>
      <c r="Q35" s="91">
        <v>22.629118133060402</v>
      </c>
      <c r="R35" s="91">
        <v>26.404042626656999</v>
      </c>
      <c r="T35" s="55"/>
      <c r="U35" s="90"/>
      <c r="V35" s="90"/>
      <c r="W35" s="55"/>
    </row>
    <row r="36" spans="1:23" x14ac:dyDescent="0.25">
      <c r="A36" s="16">
        <v>3</v>
      </c>
      <c r="B36" s="16">
        <v>3</v>
      </c>
      <c r="C36" s="95" t="s">
        <v>297</v>
      </c>
      <c r="D36" s="96">
        <v>78504.786639202895</v>
      </c>
      <c r="E36" s="100">
        <v>3.9415346311181283</v>
      </c>
      <c r="F36" s="96">
        <v>15118.263568317256</v>
      </c>
      <c r="G36" s="98">
        <v>0.58845022509289235</v>
      </c>
      <c r="H36" s="96">
        <v>9012.1668014853421</v>
      </c>
      <c r="I36" s="99">
        <f t="shared" si="2"/>
        <v>7615.2809472551135</v>
      </c>
      <c r="J36" s="88"/>
      <c r="K36" s="16">
        <v>3</v>
      </c>
      <c r="L36" s="91">
        <v>23</v>
      </c>
      <c r="M36" s="91">
        <v>19.523237302016</v>
      </c>
      <c r="N36" s="91">
        <v>21.050266957741901</v>
      </c>
      <c r="O36" s="91">
        <v>20.177678529344199</v>
      </c>
      <c r="P36" s="91">
        <v>26.8730563587294</v>
      </c>
      <c r="Q36" s="91">
        <v>21.963219571158803</v>
      </c>
      <c r="R36" s="91">
        <v>25.219584371991999</v>
      </c>
      <c r="T36" s="55"/>
      <c r="U36" s="90"/>
      <c r="V36" s="90"/>
      <c r="W36" s="55"/>
    </row>
    <row r="37" spans="1:23" x14ac:dyDescent="0.25">
      <c r="A37" s="101">
        <v>3</v>
      </c>
      <c r="B37" s="101">
        <v>4</v>
      </c>
      <c r="C37" s="102" t="s">
        <v>298</v>
      </c>
      <c r="D37" s="103">
        <v>79365.899472539677</v>
      </c>
      <c r="E37" s="104">
        <v>3.8093679237835509</v>
      </c>
      <c r="F37" s="103">
        <v>16263.883100297064</v>
      </c>
      <c r="G37" s="105">
        <v>0.57494331779747954</v>
      </c>
      <c r="H37" s="103">
        <v>10292.622339985095</v>
      </c>
      <c r="I37" s="106">
        <f t="shared" si="2"/>
        <v>8697.2658772874056</v>
      </c>
      <c r="J37" s="107"/>
      <c r="K37" s="101">
        <v>3</v>
      </c>
      <c r="L37" s="92">
        <v>22</v>
      </c>
      <c r="M37" s="92">
        <v>18.8066904362447</v>
      </c>
      <c r="N37" s="92">
        <v>18</v>
      </c>
      <c r="O37" s="92">
        <v>15.507618990394</v>
      </c>
      <c r="P37" s="92">
        <v>22.739425280107103</v>
      </c>
      <c r="Q37" s="92">
        <v>30.831398357782</v>
      </c>
      <c r="R37" s="92">
        <v>27.9685689763837</v>
      </c>
      <c r="T37" s="55"/>
      <c r="U37" s="90"/>
      <c r="V37" s="90"/>
      <c r="W37" s="55"/>
    </row>
    <row r="38" spans="1:23" x14ac:dyDescent="0.25">
      <c r="A38" s="16">
        <v>4</v>
      </c>
      <c r="B38" s="16">
        <v>1</v>
      </c>
      <c r="C38" s="95" t="s">
        <v>299</v>
      </c>
      <c r="D38" s="96">
        <v>77500.155000309998</v>
      </c>
      <c r="E38" s="100">
        <v>3.5643720396153293</v>
      </c>
      <c r="F38" s="96">
        <v>13832.184667432643</v>
      </c>
      <c r="G38" s="98">
        <v>0.58425962281541244</v>
      </c>
      <c r="H38" s="96">
        <v>8646.9156247412448</v>
      </c>
      <c r="I38" s="99">
        <f t="shared" si="2"/>
        <v>7306.6437029063518</v>
      </c>
      <c r="J38" s="88"/>
      <c r="K38" s="16">
        <v>4</v>
      </c>
      <c r="L38" s="91">
        <v>23</v>
      </c>
      <c r="M38" s="91">
        <v>19</v>
      </c>
      <c r="N38" s="91">
        <v>17.087196537338102</v>
      </c>
      <c r="O38" s="91">
        <v>16.9500532819158</v>
      </c>
      <c r="P38" s="91">
        <v>25.478805367057099</v>
      </c>
      <c r="Q38" s="91">
        <v>24.822902917393002</v>
      </c>
      <c r="R38" s="91">
        <v>24.293590964843901</v>
      </c>
      <c r="T38" s="55"/>
      <c r="U38" s="90"/>
      <c r="V38" s="90"/>
      <c r="W38" s="55"/>
    </row>
    <row r="39" spans="1:23" x14ac:dyDescent="0.25">
      <c r="A39" s="16">
        <v>4</v>
      </c>
      <c r="B39" s="16">
        <v>2</v>
      </c>
      <c r="C39" s="95" t="s">
        <v>300</v>
      </c>
      <c r="D39" s="96">
        <v>79939.974694764183</v>
      </c>
      <c r="E39" s="100">
        <v>4.4813636070044502</v>
      </c>
      <c r="F39" s="96">
        <v>15349.996726703512</v>
      </c>
      <c r="G39" s="98">
        <v>0.60154106011391506</v>
      </c>
      <c r="H39" s="96">
        <v>9484.6249386946583</v>
      </c>
      <c r="I39" s="99">
        <f t="shared" si="2"/>
        <v>8014.5080731969856</v>
      </c>
      <c r="J39" s="88"/>
      <c r="K39" s="16">
        <v>4</v>
      </c>
      <c r="L39" s="91">
        <v>25</v>
      </c>
      <c r="M39" s="91">
        <v>22</v>
      </c>
      <c r="N39" s="91">
        <v>24.648120524394198</v>
      </c>
      <c r="O39" s="91">
        <v>19.701040355353399</v>
      </c>
      <c r="P39" s="91">
        <v>17.702069175527701</v>
      </c>
      <c r="Q39" s="91">
        <v>22.121190407337902</v>
      </c>
      <c r="R39" s="91">
        <v>26.236342249037801</v>
      </c>
      <c r="T39" s="93"/>
      <c r="U39" s="90"/>
      <c r="V39" s="90"/>
      <c r="W39" s="55"/>
    </row>
    <row r="40" spans="1:23" x14ac:dyDescent="0.25">
      <c r="A40" s="16">
        <v>4</v>
      </c>
      <c r="B40" s="16">
        <v>3</v>
      </c>
      <c r="C40" s="95" t="s">
        <v>301</v>
      </c>
      <c r="D40" s="96">
        <v>81518.681555881616</v>
      </c>
      <c r="E40" s="100">
        <v>3.102888531649203</v>
      </c>
      <c r="F40" s="96">
        <v>16097.118612625123</v>
      </c>
      <c r="G40" s="98">
        <v>0.58838157588909823</v>
      </c>
      <c r="H40" s="96">
        <v>8986.2478340405687</v>
      </c>
      <c r="I40" s="99">
        <f t="shared" si="2"/>
        <v>7593.3794197642801</v>
      </c>
      <c r="J40" s="88"/>
      <c r="K40" s="16">
        <v>4</v>
      </c>
      <c r="L40" s="91">
        <v>20</v>
      </c>
      <c r="M40" s="91">
        <v>16.499100213535602</v>
      </c>
      <c r="N40" s="91">
        <v>16.008989502641501</v>
      </c>
      <c r="O40" s="91">
        <v>22.886045890581798</v>
      </c>
      <c r="P40" s="91">
        <v>25.092446309883599</v>
      </c>
      <c r="Q40" s="91">
        <v>25.287471319716097</v>
      </c>
      <c r="R40" s="91">
        <v>21.999683630908201</v>
      </c>
      <c r="T40" s="93"/>
      <c r="U40" s="90"/>
      <c r="V40" s="90"/>
      <c r="W40" s="55"/>
    </row>
    <row r="41" spans="1:23" x14ac:dyDescent="0.25">
      <c r="A41" s="101">
        <v>4</v>
      </c>
      <c r="B41" s="101">
        <v>4</v>
      </c>
      <c r="C41" s="102" t="s">
        <v>302</v>
      </c>
      <c r="D41" s="103">
        <v>74342.741278075147</v>
      </c>
      <c r="E41" s="104">
        <v>3.4184579876560921</v>
      </c>
      <c r="F41" s="103">
        <v>13541.0212098173</v>
      </c>
      <c r="G41" s="105">
        <v>0.58074834155535404</v>
      </c>
      <c r="H41" s="103">
        <v>10142.916287157404</v>
      </c>
      <c r="I41" s="106">
        <f t="shared" si="2"/>
        <v>8570.7642626480065</v>
      </c>
      <c r="J41" s="107"/>
      <c r="K41" s="101">
        <v>4</v>
      </c>
      <c r="L41" s="92">
        <v>24</v>
      </c>
      <c r="M41" s="92">
        <v>18.445119257186697</v>
      </c>
      <c r="N41" s="92">
        <v>15.720902475580001</v>
      </c>
      <c r="O41" s="92">
        <v>17.5107821902841</v>
      </c>
      <c r="P41" s="92">
        <v>12.9122941143648</v>
      </c>
      <c r="Q41" s="92">
        <v>30.5759406165546</v>
      </c>
      <c r="R41" s="92">
        <v>29.7582045914858</v>
      </c>
      <c r="T41" s="93"/>
      <c r="U41" s="90"/>
      <c r="V41" s="90"/>
      <c r="W41" s="55"/>
    </row>
    <row r="42" spans="1:23" x14ac:dyDescent="0.25">
      <c r="A42" s="16">
        <v>5</v>
      </c>
      <c r="B42" s="16">
        <v>1</v>
      </c>
      <c r="C42" s="95" t="s">
        <v>303</v>
      </c>
      <c r="D42" s="96">
        <v>75203.854111411914</v>
      </c>
      <c r="E42" s="100">
        <v>3.2349422419979912</v>
      </c>
      <c r="F42" s="96">
        <v>10280.19724388296</v>
      </c>
      <c r="G42" s="98">
        <v>0.59224824977250345</v>
      </c>
      <c r="H42" s="96">
        <v>6511.4642581894386</v>
      </c>
      <c r="I42" s="99">
        <f t="shared" si="2"/>
        <v>5502.1872981700753</v>
      </c>
      <c r="J42" s="88"/>
      <c r="K42" s="16">
        <v>5</v>
      </c>
      <c r="L42" s="91">
        <v>22</v>
      </c>
      <c r="M42" s="91">
        <v>18.599705885423099</v>
      </c>
      <c r="N42" s="91">
        <v>17.970047237975301</v>
      </c>
      <c r="O42" s="91">
        <v>16.246656980023701</v>
      </c>
      <c r="P42" s="91">
        <v>23.566455768292698</v>
      </c>
      <c r="Q42" s="91">
        <v>20.537892623705602</v>
      </c>
      <c r="R42" s="91">
        <v>22.415094873443397</v>
      </c>
      <c r="T42" s="94"/>
      <c r="U42" s="90"/>
      <c r="V42" s="90"/>
      <c r="W42" s="55"/>
    </row>
    <row r="43" spans="1:23" x14ac:dyDescent="0.25">
      <c r="A43" s="16">
        <v>5</v>
      </c>
      <c r="B43" s="16">
        <v>2</v>
      </c>
      <c r="C43" s="95" t="s">
        <v>304</v>
      </c>
      <c r="D43" s="96">
        <v>80083.493500320328</v>
      </c>
      <c r="E43" s="100">
        <v>3.7306829194775366</v>
      </c>
      <c r="F43" s="96">
        <v>11757.156428970338</v>
      </c>
      <c r="G43" s="98">
        <v>0.60283399908985191</v>
      </c>
      <c r="H43" s="96">
        <v>6759.4550353182467</v>
      </c>
      <c r="I43" s="99">
        <f t="shared" si="2"/>
        <v>5711.7395048439184</v>
      </c>
      <c r="J43" s="88"/>
      <c r="K43" s="16">
        <v>5</v>
      </c>
      <c r="L43" s="91">
        <v>20</v>
      </c>
      <c r="M43" s="91">
        <v>19.876061874768702</v>
      </c>
      <c r="N43" s="91">
        <v>18.878949099559897</v>
      </c>
      <c r="O43" s="91">
        <v>19.060959074078099</v>
      </c>
      <c r="P43" s="91">
        <v>21.785320873094502</v>
      </c>
      <c r="Q43" s="91">
        <v>21.421602156714101</v>
      </c>
      <c r="R43" s="91">
        <v>27.417281617968801</v>
      </c>
      <c r="T43" s="55"/>
      <c r="U43" s="90"/>
      <c r="V43" s="90"/>
      <c r="W43" s="55"/>
    </row>
    <row r="44" spans="1:23" x14ac:dyDescent="0.25">
      <c r="A44" s="16">
        <v>5</v>
      </c>
      <c r="B44" s="16">
        <v>3</v>
      </c>
      <c r="C44" s="95" t="s">
        <v>305</v>
      </c>
      <c r="D44" s="96">
        <v>79939.974694764183</v>
      </c>
      <c r="E44" s="100">
        <v>2.7346465444237116</v>
      </c>
      <c r="F44" s="96">
        <v>10820.401294364759</v>
      </c>
      <c r="G44" s="98">
        <v>0.59699352726631427</v>
      </c>
      <c r="H44" s="96">
        <v>6366.6957535302336</v>
      </c>
      <c r="I44" s="99">
        <f t="shared" si="2"/>
        <v>5379.8579117330473</v>
      </c>
      <c r="J44" s="88"/>
      <c r="K44" s="16">
        <v>5</v>
      </c>
      <c r="L44" s="91">
        <v>21</v>
      </c>
      <c r="M44" s="91">
        <v>18.2409377779287</v>
      </c>
      <c r="N44" s="91">
        <v>24.508508431582602</v>
      </c>
      <c r="O44" s="91">
        <v>23.440389448124201</v>
      </c>
      <c r="P44" s="91">
        <v>25.114102174994901</v>
      </c>
      <c r="Q44" s="91">
        <v>22.209631337791603</v>
      </c>
      <c r="R44" s="91">
        <v>20.4933855025029</v>
      </c>
      <c r="T44" s="55"/>
      <c r="U44" s="90"/>
      <c r="V44" s="90"/>
      <c r="W44" s="55"/>
    </row>
    <row r="45" spans="1:23" x14ac:dyDescent="0.25">
      <c r="A45" s="101">
        <v>5</v>
      </c>
      <c r="B45" s="101">
        <v>4</v>
      </c>
      <c r="C45" s="102" t="s">
        <v>306</v>
      </c>
      <c r="D45" s="103">
        <v>79222.380666983547</v>
      </c>
      <c r="E45" s="104">
        <v>2.9924924644753839</v>
      </c>
      <c r="F45" s="103">
        <v>11807.267498762683</v>
      </c>
      <c r="G45" s="105">
        <v>0.60945346553874402</v>
      </c>
      <c r="H45" s="103">
        <v>8966.9518028547609</v>
      </c>
      <c r="I45" s="106">
        <f t="shared" si="2"/>
        <v>7577.0742734122723</v>
      </c>
      <c r="J45" s="107"/>
      <c r="K45" s="101">
        <v>5</v>
      </c>
      <c r="L45" s="92">
        <v>20</v>
      </c>
      <c r="M45" s="92">
        <v>17.628946245598001</v>
      </c>
      <c r="N45" s="92">
        <v>16.9540286006591</v>
      </c>
      <c r="O45" s="92">
        <v>14.527440181277999</v>
      </c>
      <c r="P45" s="92">
        <v>17.3270387711095</v>
      </c>
      <c r="Q45" s="92">
        <v>28.8569545066857</v>
      </c>
      <c r="R45" s="92">
        <v>29.023002211655601</v>
      </c>
      <c r="T45" s="55"/>
      <c r="U45" s="90"/>
      <c r="V45" s="90"/>
      <c r="W45" s="55"/>
    </row>
    <row r="46" spans="1:23" x14ac:dyDescent="0.25">
      <c r="A46" s="16">
        <v>6</v>
      </c>
      <c r="B46" s="16">
        <v>1</v>
      </c>
      <c r="C46" s="95" t="s">
        <v>307</v>
      </c>
      <c r="D46" s="96">
        <v>73051.072028069975</v>
      </c>
      <c r="E46" s="7"/>
      <c r="F46" s="96">
        <v>9253.3575465211361</v>
      </c>
      <c r="G46" s="98">
        <v>0.54648690315198978</v>
      </c>
      <c r="H46" s="96">
        <v>5290.1573875325639</v>
      </c>
      <c r="I46" s="99">
        <f t="shared" si="2"/>
        <v>4470.1829924650165</v>
      </c>
      <c r="J46" s="88"/>
      <c r="K46" s="16">
        <v>6</v>
      </c>
      <c r="L46" s="91">
        <v>26</v>
      </c>
      <c r="M46" s="91">
        <v>27.164775117324499</v>
      </c>
      <c r="N46" s="91">
        <v>18.495966074081302</v>
      </c>
      <c r="O46" s="91">
        <v>17.095698294959497</v>
      </c>
      <c r="P46" s="91">
        <v>17.497901089047197</v>
      </c>
      <c r="Q46" s="91">
        <v>20.477435460375201</v>
      </c>
      <c r="R46" s="91">
        <v>26.711874199221501</v>
      </c>
      <c r="T46" s="55"/>
      <c r="U46" s="90"/>
      <c r="V46" s="90"/>
      <c r="W46" s="55"/>
    </row>
    <row r="47" spans="1:23" x14ac:dyDescent="0.25">
      <c r="A47" s="16">
        <v>6</v>
      </c>
      <c r="B47" s="16">
        <v>2</v>
      </c>
      <c r="C47" s="95" t="s">
        <v>308</v>
      </c>
      <c r="D47" s="96">
        <v>78791.824250315156</v>
      </c>
      <c r="E47" s="7"/>
      <c r="F47" s="96">
        <v>10023.265263361913</v>
      </c>
      <c r="G47" s="98">
        <v>0.56198054182280865</v>
      </c>
      <c r="H47" s="96">
        <v>5897.3891886038946</v>
      </c>
      <c r="I47" s="99">
        <f t="shared" si="2"/>
        <v>4983.293864370291</v>
      </c>
      <c r="J47" s="88"/>
      <c r="K47" s="16">
        <v>6</v>
      </c>
      <c r="L47" s="91">
        <v>23</v>
      </c>
      <c r="M47" s="91">
        <v>14.922555652587501</v>
      </c>
      <c r="N47" s="91">
        <v>26.249803953930503</v>
      </c>
      <c r="O47" s="91">
        <v>22.867119125955803</v>
      </c>
      <c r="P47" s="91">
        <v>22.754938459114801</v>
      </c>
      <c r="Q47" s="91">
        <v>24.866566852212202</v>
      </c>
      <c r="R47" s="91">
        <v>24.5399976844447</v>
      </c>
      <c r="T47" s="93"/>
      <c r="U47" s="90"/>
      <c r="V47" s="90"/>
      <c r="W47" s="55"/>
    </row>
    <row r="48" spans="1:23" x14ac:dyDescent="0.25">
      <c r="A48" s="16">
        <v>6</v>
      </c>
      <c r="B48" s="16">
        <v>3</v>
      </c>
      <c r="C48" s="95" t="s">
        <v>309</v>
      </c>
      <c r="D48" s="96">
        <v>81662.200361437746</v>
      </c>
      <c r="E48" s="7"/>
      <c r="F48" s="96">
        <v>7351.2139389195318</v>
      </c>
      <c r="G48" s="98">
        <v>0.53765216042775044</v>
      </c>
      <c r="H48" s="96">
        <v>4845.7372882975269</v>
      </c>
      <c r="I48" s="99">
        <f t="shared" si="2"/>
        <v>4094.6480086114102</v>
      </c>
      <c r="J48" s="88"/>
      <c r="K48" s="16">
        <v>6</v>
      </c>
      <c r="L48" s="91">
        <v>22</v>
      </c>
      <c r="M48" s="91">
        <v>16.001359995329402</v>
      </c>
      <c r="N48" s="91">
        <v>25.1948786208375</v>
      </c>
      <c r="O48" s="91">
        <v>26.0518772899715</v>
      </c>
      <c r="P48" s="91">
        <v>24.0294355885014</v>
      </c>
      <c r="Q48" s="91">
        <v>22.601141080468501</v>
      </c>
      <c r="R48" s="91">
        <v>23.343779611971598</v>
      </c>
      <c r="T48" s="93"/>
      <c r="U48" s="90"/>
      <c r="V48" s="90"/>
      <c r="W48" s="55"/>
    </row>
    <row r="49" spans="1:23" x14ac:dyDescent="0.25">
      <c r="A49" s="101">
        <v>6</v>
      </c>
      <c r="B49" s="101">
        <v>4</v>
      </c>
      <c r="C49" s="102" t="s">
        <v>310</v>
      </c>
      <c r="D49" s="103">
        <v>77930.711416978374</v>
      </c>
      <c r="E49" s="108"/>
      <c r="F49" s="103">
        <v>9484.8117348351061</v>
      </c>
      <c r="G49" s="105">
        <v>0.58317868743091583</v>
      </c>
      <c r="H49" s="103">
        <v>5986.2039095292384</v>
      </c>
      <c r="I49" s="106">
        <f t="shared" si="2"/>
        <v>5058.3423035522064</v>
      </c>
      <c r="J49" s="107"/>
      <c r="K49" s="101">
        <v>6</v>
      </c>
      <c r="L49" s="92">
        <v>23</v>
      </c>
      <c r="M49" s="92">
        <v>16.750228345133699</v>
      </c>
      <c r="N49" s="92">
        <v>16.8289897092966</v>
      </c>
      <c r="O49" s="92">
        <v>27.929013838240898</v>
      </c>
      <c r="P49" s="92">
        <v>25</v>
      </c>
      <c r="Q49" s="92">
        <v>27.088452945948102</v>
      </c>
      <c r="R49" s="92">
        <v>27.692317887628398</v>
      </c>
      <c r="T49" s="93"/>
      <c r="U49" s="90"/>
      <c r="V49" s="90"/>
      <c r="W49" s="55"/>
    </row>
    <row r="50" spans="1:23" x14ac:dyDescent="0.25">
      <c r="A50" s="70"/>
      <c r="D50" s="70"/>
      <c r="E50" s="71"/>
      <c r="F50" s="70"/>
      <c r="G50" s="71"/>
      <c r="H50" s="70"/>
      <c r="I50" s="70"/>
      <c r="K50" s="70"/>
      <c r="L50" s="8"/>
      <c r="M50" s="8"/>
      <c r="N50" s="8"/>
      <c r="O50" s="8"/>
      <c r="P50" s="8"/>
      <c r="Q50" s="8"/>
      <c r="R50" s="8"/>
      <c r="T50" s="94"/>
      <c r="U50" s="90"/>
      <c r="V50" s="90"/>
      <c r="W50" s="55"/>
    </row>
    <row r="51" spans="1:23" x14ac:dyDescent="0.25">
      <c r="A51" s="70"/>
      <c r="D51" s="70"/>
      <c r="E51" s="71"/>
      <c r="F51" s="70"/>
      <c r="G51" s="71"/>
      <c r="H51" s="70"/>
      <c r="I51" s="70"/>
      <c r="K51" s="70"/>
      <c r="L51" s="8"/>
      <c r="M51" s="8"/>
      <c r="N51" s="8"/>
      <c r="O51" s="8"/>
      <c r="P51" s="8"/>
      <c r="Q51" s="8"/>
      <c r="R51" s="8"/>
      <c r="T51" s="55"/>
      <c r="U51" s="90"/>
      <c r="V51" s="90"/>
      <c r="W51" s="55"/>
    </row>
    <row r="52" spans="1:23" x14ac:dyDescent="0.25">
      <c r="A52" s="70"/>
      <c r="D52" s="70"/>
      <c r="E52" s="71"/>
      <c r="F52" s="70"/>
      <c r="G52" s="71"/>
      <c r="H52" s="70"/>
      <c r="I52" s="70"/>
      <c r="K52" s="70"/>
      <c r="L52" s="8"/>
      <c r="M52" s="8"/>
      <c r="N52" s="8"/>
      <c r="O52" s="8"/>
      <c r="P52" s="8"/>
      <c r="Q52" s="8"/>
      <c r="R52" s="8"/>
      <c r="T52" s="55"/>
      <c r="U52" s="90"/>
      <c r="V52" s="90"/>
      <c r="W52" s="55"/>
    </row>
    <row r="53" spans="1:23" x14ac:dyDescent="0.25">
      <c r="A53" s="70"/>
      <c r="D53" s="70"/>
      <c r="E53" s="71"/>
      <c r="F53" s="70"/>
      <c r="G53" s="71"/>
      <c r="H53" s="70"/>
      <c r="I53" s="70"/>
      <c r="K53" s="70"/>
      <c r="L53" s="8"/>
      <c r="M53" s="8"/>
      <c r="N53" s="8"/>
      <c r="O53" s="8"/>
      <c r="P53" s="8"/>
      <c r="Q53" s="8"/>
      <c r="R53" s="8"/>
      <c r="T53" s="55"/>
      <c r="U53" s="90"/>
      <c r="V53" s="90"/>
      <c r="W53" s="55"/>
    </row>
    <row r="54" spans="1:23" x14ac:dyDescent="0.25">
      <c r="A54" s="70"/>
      <c r="D54" s="70"/>
      <c r="E54" s="71"/>
      <c r="F54" s="70"/>
      <c r="G54" s="71"/>
      <c r="H54" s="70"/>
      <c r="I54" s="70"/>
      <c r="K54" s="70"/>
      <c r="L54" s="8"/>
      <c r="M54" s="8"/>
      <c r="N54" s="8"/>
      <c r="O54" s="8"/>
      <c r="P54" s="8"/>
      <c r="Q54" s="8"/>
      <c r="R54" s="8"/>
      <c r="T54" s="55"/>
      <c r="U54" s="90"/>
      <c r="V54" s="90"/>
      <c r="W54" s="55"/>
    </row>
    <row r="55" spans="1:23" x14ac:dyDescent="0.25">
      <c r="A55" s="70"/>
      <c r="D55" s="70"/>
      <c r="E55" s="71"/>
      <c r="F55" s="70"/>
      <c r="G55" s="71"/>
      <c r="H55" s="70"/>
      <c r="I55" s="70"/>
      <c r="K55" s="70"/>
      <c r="L55" s="8"/>
      <c r="M55" s="8"/>
      <c r="N55" s="8"/>
      <c r="O55" s="8"/>
      <c r="P55" s="8"/>
      <c r="Q55" s="8"/>
      <c r="R55" s="8"/>
      <c r="T55" s="93"/>
      <c r="U55" s="90"/>
      <c r="V55" s="90"/>
      <c r="W55" s="55"/>
    </row>
    <row r="56" spans="1:23" x14ac:dyDescent="0.25">
      <c r="T56" s="90"/>
      <c r="U56" s="90"/>
      <c r="V56" s="90"/>
      <c r="W56" s="55"/>
    </row>
    <row r="57" spans="1:23" x14ac:dyDescent="0.25">
      <c r="T57" s="90"/>
      <c r="U57" s="90"/>
      <c r="V57" s="90"/>
      <c r="W57" s="55"/>
    </row>
    <row r="58" spans="1:23" x14ac:dyDescent="0.25">
      <c r="T58" s="90"/>
      <c r="U58" s="90"/>
      <c r="V58" s="90"/>
      <c r="W58" s="55"/>
    </row>
    <row r="59" spans="1:23" x14ac:dyDescent="0.25">
      <c r="T59" s="90"/>
      <c r="U59" s="90"/>
      <c r="V59" s="90"/>
      <c r="W59" s="55"/>
    </row>
    <row r="60" spans="1:23" x14ac:dyDescent="0.25">
      <c r="T60" s="55"/>
      <c r="U60" s="90"/>
      <c r="V60" s="90"/>
      <c r="W60" s="55"/>
    </row>
    <row r="61" spans="1:23" x14ac:dyDescent="0.25">
      <c r="T61" s="55"/>
      <c r="U61" s="90"/>
      <c r="V61" s="90"/>
      <c r="W61" s="55"/>
    </row>
    <row r="62" spans="1:23" x14ac:dyDescent="0.25">
      <c r="T62" s="55"/>
      <c r="U62" s="90"/>
      <c r="V62" s="90"/>
      <c r="W62" s="55"/>
    </row>
    <row r="63" spans="1:23" x14ac:dyDescent="0.25">
      <c r="T63" s="55"/>
      <c r="U63" s="90"/>
      <c r="V63" s="90"/>
      <c r="W63" s="55"/>
    </row>
    <row r="64" spans="1:23" x14ac:dyDescent="0.25">
      <c r="T64" s="90"/>
      <c r="U64" s="90"/>
      <c r="V64" s="90"/>
      <c r="W64" s="55"/>
    </row>
    <row r="65" spans="20:23" x14ac:dyDescent="0.25">
      <c r="T65" s="90"/>
      <c r="U65" s="90"/>
      <c r="V65" s="90"/>
      <c r="W65" s="55"/>
    </row>
    <row r="66" spans="20:23" x14ac:dyDescent="0.25">
      <c r="T66" s="90"/>
      <c r="U66" s="90"/>
      <c r="V66" s="90"/>
      <c r="W66" s="55"/>
    </row>
    <row r="67" spans="20:23" x14ac:dyDescent="0.25">
      <c r="T67" s="90"/>
      <c r="U67" s="90"/>
      <c r="V67" s="90"/>
      <c r="W67" s="55"/>
    </row>
    <row r="68" spans="20:23" x14ac:dyDescent="0.25">
      <c r="T68" s="90"/>
      <c r="U68" s="90"/>
      <c r="V68" s="90"/>
      <c r="W68" s="55"/>
    </row>
    <row r="69" spans="20:23" x14ac:dyDescent="0.25">
      <c r="T69" s="90"/>
      <c r="U69" s="90"/>
      <c r="V69" s="90"/>
      <c r="W69" s="55"/>
    </row>
    <row r="70" spans="20:23" x14ac:dyDescent="0.25">
      <c r="T70" s="90"/>
      <c r="U70" s="90"/>
      <c r="V70" s="90"/>
      <c r="W70" s="55"/>
    </row>
    <row r="71" spans="20:23" x14ac:dyDescent="0.25">
      <c r="T71" s="90"/>
      <c r="U71" s="90"/>
      <c r="V71" s="90"/>
      <c r="W71" s="55"/>
    </row>
    <row r="72" spans="20:23" x14ac:dyDescent="0.25">
      <c r="T72" s="90"/>
      <c r="U72" s="90"/>
      <c r="V72" s="90"/>
      <c r="W72" s="55"/>
    </row>
    <row r="73" spans="20:23" x14ac:dyDescent="0.25">
      <c r="T73" s="90"/>
      <c r="U73" s="90"/>
      <c r="V73" s="90"/>
      <c r="W73" s="55"/>
    </row>
    <row r="74" spans="20:23" x14ac:dyDescent="0.25">
      <c r="T74" s="90"/>
      <c r="U74" s="90"/>
      <c r="V74" s="90"/>
      <c r="W74" s="55"/>
    </row>
    <row r="75" spans="20:23" x14ac:dyDescent="0.25">
      <c r="T75" s="90"/>
      <c r="U75" s="90"/>
      <c r="V75" s="90"/>
      <c r="W75" s="55"/>
    </row>
    <row r="76" spans="20:23" x14ac:dyDescent="0.25">
      <c r="T76" s="90"/>
      <c r="U76" s="90"/>
      <c r="V76" s="90"/>
      <c r="W76" s="55"/>
    </row>
    <row r="77" spans="20:23" x14ac:dyDescent="0.25">
      <c r="T77" s="90"/>
      <c r="U77" s="90"/>
      <c r="V77" s="90"/>
      <c r="W77" s="55"/>
    </row>
    <row r="78" spans="20:23" x14ac:dyDescent="0.25">
      <c r="T78" s="90"/>
      <c r="U78" s="90"/>
      <c r="V78" s="90"/>
      <c r="W78" s="55"/>
    </row>
    <row r="79" spans="20:23" x14ac:dyDescent="0.25">
      <c r="T79" s="90"/>
      <c r="U79" s="90"/>
      <c r="V79" s="90"/>
      <c r="W79" s="55"/>
    </row>
    <row r="80" spans="20:23" x14ac:dyDescent="0.25">
      <c r="T80" s="90"/>
      <c r="U80" s="90"/>
      <c r="V80" s="90"/>
      <c r="W80" s="55"/>
    </row>
    <row r="81" spans="20:23" x14ac:dyDescent="0.25">
      <c r="T81" s="90"/>
      <c r="U81" s="90"/>
      <c r="V81" s="90"/>
      <c r="W81" s="55"/>
    </row>
    <row r="82" spans="20:23" x14ac:dyDescent="0.25">
      <c r="T82" s="90"/>
      <c r="U82" s="90"/>
      <c r="V82" s="90"/>
      <c r="W82" s="55"/>
    </row>
    <row r="83" spans="20:23" x14ac:dyDescent="0.25">
      <c r="T83" s="90"/>
      <c r="U83" s="90"/>
      <c r="V83" s="90"/>
      <c r="W83" s="55"/>
    </row>
    <row r="84" spans="20:23" x14ac:dyDescent="0.25">
      <c r="T84" s="90"/>
      <c r="U84" s="90"/>
      <c r="V84" s="90"/>
      <c r="W84" s="55"/>
    </row>
    <row r="85" spans="20:23" x14ac:dyDescent="0.25">
      <c r="T85" s="90"/>
      <c r="U85" s="90"/>
      <c r="V85" s="90"/>
      <c r="W85" s="55"/>
    </row>
    <row r="86" spans="20:23" x14ac:dyDescent="0.25">
      <c r="T86" s="90"/>
      <c r="U86" s="90"/>
      <c r="V86" s="90"/>
      <c r="W86" s="55"/>
    </row>
    <row r="87" spans="20:23" x14ac:dyDescent="0.25">
      <c r="T87" s="90"/>
      <c r="U87" s="90"/>
      <c r="V87" s="90"/>
      <c r="W87" s="55"/>
    </row>
    <row r="88" spans="20:23" x14ac:dyDescent="0.25">
      <c r="T88" s="55"/>
      <c r="U88" s="90"/>
      <c r="V88" s="90"/>
      <c r="W88" s="55"/>
    </row>
    <row r="89" spans="20:23" x14ac:dyDescent="0.25">
      <c r="T89" s="55"/>
      <c r="U89" s="90"/>
      <c r="V89" s="90"/>
      <c r="W89" s="55"/>
    </row>
    <row r="90" spans="20:23" x14ac:dyDescent="0.25">
      <c r="T90" s="55"/>
      <c r="U90" s="90"/>
      <c r="V90" s="90"/>
      <c r="W90" s="55"/>
    </row>
    <row r="91" spans="20:23" x14ac:dyDescent="0.25">
      <c r="T91" s="55"/>
      <c r="U91" s="90"/>
      <c r="V91" s="90"/>
      <c r="W91" s="55"/>
    </row>
    <row r="92" spans="20:23" x14ac:dyDescent="0.25">
      <c r="T92" s="90"/>
      <c r="U92" s="90"/>
      <c r="V92" s="90"/>
      <c r="W92" s="55"/>
    </row>
    <row r="93" spans="20:23" x14ac:dyDescent="0.25">
      <c r="T93" s="90"/>
      <c r="U93" s="90"/>
      <c r="V93" s="90"/>
      <c r="W93" s="55"/>
    </row>
    <row r="94" spans="20:23" x14ac:dyDescent="0.25">
      <c r="T94" s="90"/>
      <c r="U94" s="90"/>
      <c r="V94" s="90"/>
      <c r="W94" s="55"/>
    </row>
    <row r="95" spans="20:23" x14ac:dyDescent="0.25">
      <c r="T95" s="90"/>
      <c r="U95" s="90"/>
      <c r="V95" s="90"/>
      <c r="W95" s="55"/>
    </row>
    <row r="96" spans="20:23" x14ac:dyDescent="0.25">
      <c r="T96" s="90"/>
      <c r="U96" s="90"/>
      <c r="V96" s="90"/>
      <c r="W96" s="55"/>
    </row>
    <row r="97" spans="20:23" x14ac:dyDescent="0.25">
      <c r="T97" s="90"/>
      <c r="U97" s="90"/>
      <c r="V97" s="90"/>
      <c r="W97" s="55"/>
    </row>
    <row r="98" spans="20:23" x14ac:dyDescent="0.25">
      <c r="T98" s="90"/>
      <c r="U98" s="90"/>
      <c r="V98" s="90"/>
      <c r="W98" s="55"/>
    </row>
    <row r="99" spans="20:23" x14ac:dyDescent="0.25">
      <c r="T99" s="90"/>
      <c r="U99" s="90"/>
      <c r="V99" s="90"/>
      <c r="W99" s="55"/>
    </row>
    <row r="100" spans="20:23" x14ac:dyDescent="0.25">
      <c r="T100" s="90"/>
      <c r="U100" s="90"/>
      <c r="V100" s="90"/>
      <c r="W100" s="55"/>
    </row>
    <row r="101" spans="20:23" x14ac:dyDescent="0.25">
      <c r="T101" s="90"/>
      <c r="U101" s="90"/>
      <c r="V101" s="90"/>
      <c r="W101" s="55"/>
    </row>
    <row r="102" spans="20:23" x14ac:dyDescent="0.25">
      <c r="T102" s="90"/>
      <c r="U102" s="90"/>
      <c r="V102" s="90"/>
      <c r="W102" s="55"/>
    </row>
    <row r="103" spans="20:23" x14ac:dyDescent="0.25">
      <c r="T103" s="90"/>
      <c r="U103" s="90"/>
      <c r="V103" s="90"/>
      <c r="W103" s="55"/>
    </row>
    <row r="104" spans="20:23" x14ac:dyDescent="0.25">
      <c r="T104" s="90"/>
      <c r="U104" s="90"/>
      <c r="V104" s="90"/>
      <c r="W104" s="55"/>
    </row>
    <row r="105" spans="20:23" x14ac:dyDescent="0.25">
      <c r="T105" s="90"/>
      <c r="U105" s="90"/>
      <c r="V105" s="90"/>
      <c r="W105" s="55"/>
    </row>
    <row r="106" spans="20:23" x14ac:dyDescent="0.25">
      <c r="T106" s="90"/>
      <c r="U106" s="90"/>
      <c r="V106" s="90"/>
      <c r="W106" s="55"/>
    </row>
    <row r="107" spans="20:23" x14ac:dyDescent="0.25">
      <c r="T107" s="90"/>
      <c r="U107" s="90"/>
      <c r="V107" s="90"/>
      <c r="W107" s="55"/>
    </row>
    <row r="108" spans="20:23" x14ac:dyDescent="0.25">
      <c r="T108" s="90"/>
      <c r="U108" s="90"/>
      <c r="V108" s="90"/>
      <c r="W108" s="55"/>
    </row>
    <row r="109" spans="20:23" x14ac:dyDescent="0.25">
      <c r="T109" s="90"/>
      <c r="U109" s="90"/>
      <c r="V109" s="90"/>
      <c r="W109" s="55"/>
    </row>
    <row r="110" spans="20:23" x14ac:dyDescent="0.25">
      <c r="T110" s="90"/>
      <c r="U110" s="90"/>
      <c r="V110" s="90"/>
      <c r="W110" s="55"/>
    </row>
    <row r="111" spans="20:23" x14ac:dyDescent="0.25">
      <c r="T111" s="90"/>
      <c r="U111" s="90"/>
      <c r="V111" s="90"/>
      <c r="W111" s="55"/>
    </row>
    <row r="112" spans="20:23" x14ac:dyDescent="0.25">
      <c r="T112" s="90"/>
      <c r="U112" s="90"/>
      <c r="V112" s="90"/>
      <c r="W112" s="55"/>
    </row>
    <row r="113" spans="20:23" x14ac:dyDescent="0.25">
      <c r="T113" s="90"/>
      <c r="U113" s="90"/>
      <c r="V113" s="90"/>
      <c r="W113" s="55"/>
    </row>
    <row r="114" spans="20:23" x14ac:dyDescent="0.25">
      <c r="T114" s="90"/>
      <c r="U114" s="90"/>
      <c r="V114" s="90"/>
      <c r="W114" s="55"/>
    </row>
    <row r="115" spans="20:23" x14ac:dyDescent="0.25">
      <c r="T115" s="90"/>
      <c r="U115" s="90"/>
      <c r="V115" s="90"/>
      <c r="W115" s="55"/>
    </row>
    <row r="116" spans="20:23" x14ac:dyDescent="0.25">
      <c r="T116" s="55"/>
      <c r="U116" s="55"/>
      <c r="V116" s="55"/>
      <c r="W116" s="55"/>
    </row>
  </sheetData>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workbookViewId="0">
      <selection activeCell="A79" sqref="A79:XFD79"/>
    </sheetView>
  </sheetViews>
  <sheetFormatPr defaultRowHeight="15" x14ac:dyDescent="0.25"/>
  <cols>
    <col min="1" max="1" width="10.7109375" style="69" customWidth="1"/>
    <col min="2" max="2" width="19.42578125" style="69" customWidth="1"/>
    <col min="3" max="3" width="22.28515625" style="69" customWidth="1"/>
    <col min="4" max="4" width="128" style="69" customWidth="1"/>
    <col min="5" max="16384" width="9.140625" style="69"/>
  </cols>
  <sheetData>
    <row r="1" spans="1:4" ht="18.75" x14ac:dyDescent="0.3">
      <c r="A1" s="80" t="s">
        <v>156</v>
      </c>
    </row>
    <row r="3" spans="1:4" x14ac:dyDescent="0.25">
      <c r="A3" s="81" t="s">
        <v>147</v>
      </c>
      <c r="B3" s="81" t="s">
        <v>157</v>
      </c>
      <c r="C3" s="81" t="s">
        <v>158</v>
      </c>
      <c r="D3" s="81" t="s">
        <v>159</v>
      </c>
    </row>
    <row r="4" spans="1:4" ht="26.25" x14ac:dyDescent="0.25">
      <c r="A4" s="82">
        <v>40298</v>
      </c>
      <c r="B4" s="83" t="s">
        <v>160</v>
      </c>
      <c r="C4" s="83" t="s">
        <v>161</v>
      </c>
      <c r="D4" s="83" t="s">
        <v>162</v>
      </c>
    </row>
    <row r="5" spans="1:4" x14ac:dyDescent="0.25">
      <c r="A5" s="82">
        <v>40302</v>
      </c>
      <c r="B5" s="83" t="s">
        <v>163</v>
      </c>
      <c r="C5" s="83" t="s">
        <v>164</v>
      </c>
      <c r="D5" s="83" t="s">
        <v>165</v>
      </c>
    </row>
    <row r="6" spans="1:4" ht="26.25" x14ac:dyDescent="0.25">
      <c r="A6" s="82">
        <v>40309</v>
      </c>
      <c r="B6" s="83" t="s">
        <v>94</v>
      </c>
      <c r="C6" s="83" t="s">
        <v>50</v>
      </c>
      <c r="D6" s="83" t="s">
        <v>166</v>
      </c>
    </row>
    <row r="7" spans="1:4" x14ac:dyDescent="0.25">
      <c r="A7" s="82">
        <v>40310</v>
      </c>
      <c r="B7" s="83" t="s">
        <v>167</v>
      </c>
      <c r="C7" s="83" t="s">
        <v>167</v>
      </c>
      <c r="D7" s="83" t="s">
        <v>168</v>
      </c>
    </row>
    <row r="8" spans="1:4" x14ac:dyDescent="0.25">
      <c r="A8" s="82">
        <v>40316</v>
      </c>
      <c r="B8" s="83" t="s">
        <v>167</v>
      </c>
      <c r="C8" s="83" t="s">
        <v>167</v>
      </c>
      <c r="D8" s="84" t="s">
        <v>169</v>
      </c>
    </row>
    <row r="9" spans="1:4" x14ac:dyDescent="0.25">
      <c r="A9" s="82">
        <v>40319</v>
      </c>
      <c r="B9" s="83" t="s">
        <v>170</v>
      </c>
      <c r="C9" s="83" t="s">
        <v>171</v>
      </c>
      <c r="D9" s="83" t="s">
        <v>172</v>
      </c>
    </row>
    <row r="10" spans="1:4" x14ac:dyDescent="0.25">
      <c r="A10" s="82">
        <v>40322</v>
      </c>
      <c r="B10" s="83" t="s">
        <v>173</v>
      </c>
      <c r="C10" s="83" t="s">
        <v>174</v>
      </c>
      <c r="D10" s="83" t="s">
        <v>175</v>
      </c>
    </row>
    <row r="11" spans="1:4" x14ac:dyDescent="0.25">
      <c r="A11" s="82">
        <v>40322</v>
      </c>
      <c r="B11" s="83" t="s">
        <v>31</v>
      </c>
      <c r="C11" s="83" t="s">
        <v>95</v>
      </c>
      <c r="D11" s="83" t="s">
        <v>176</v>
      </c>
    </row>
    <row r="12" spans="1:4" ht="26.25" x14ac:dyDescent="0.25">
      <c r="A12" s="82">
        <v>40323</v>
      </c>
      <c r="B12" s="83" t="s">
        <v>170</v>
      </c>
      <c r="C12" s="83" t="s">
        <v>171</v>
      </c>
      <c r="D12" s="83" t="s">
        <v>177</v>
      </c>
    </row>
    <row r="13" spans="1:4" x14ac:dyDescent="0.25">
      <c r="A13" s="82">
        <v>40326</v>
      </c>
      <c r="B13" s="83" t="s">
        <v>31</v>
      </c>
      <c r="C13" s="83" t="s">
        <v>95</v>
      </c>
      <c r="D13" s="83" t="s">
        <v>178</v>
      </c>
    </row>
    <row r="14" spans="1:4" x14ac:dyDescent="0.25">
      <c r="A14" s="82">
        <v>40326</v>
      </c>
      <c r="B14" s="83" t="s">
        <v>31</v>
      </c>
      <c r="C14" s="83" t="s">
        <v>96</v>
      </c>
      <c r="D14" s="83" t="s">
        <v>179</v>
      </c>
    </row>
    <row r="15" spans="1:4" x14ac:dyDescent="0.25">
      <c r="A15" s="82">
        <v>40326</v>
      </c>
      <c r="B15" s="83" t="s">
        <v>170</v>
      </c>
      <c r="C15" s="83" t="s">
        <v>171</v>
      </c>
      <c r="D15" s="83" t="s">
        <v>180</v>
      </c>
    </row>
    <row r="16" spans="1:4" x14ac:dyDescent="0.25">
      <c r="A16" s="82">
        <v>40332</v>
      </c>
      <c r="B16" s="83" t="s">
        <v>181</v>
      </c>
      <c r="C16" s="83" t="s">
        <v>182</v>
      </c>
      <c r="D16" s="83" t="s">
        <v>183</v>
      </c>
    </row>
    <row r="17" spans="1:4" x14ac:dyDescent="0.25">
      <c r="A17" s="82">
        <v>40332</v>
      </c>
      <c r="B17" s="83" t="s">
        <v>181</v>
      </c>
      <c r="C17" s="83" t="s">
        <v>182</v>
      </c>
      <c r="D17" s="83" t="s">
        <v>184</v>
      </c>
    </row>
    <row r="18" spans="1:4" x14ac:dyDescent="0.25">
      <c r="A18" s="82">
        <v>40333</v>
      </c>
      <c r="B18" s="83" t="s">
        <v>31</v>
      </c>
      <c r="C18" s="83" t="s">
        <v>97</v>
      </c>
      <c r="D18" s="83" t="s">
        <v>185</v>
      </c>
    </row>
    <row r="19" spans="1:4" x14ac:dyDescent="0.25">
      <c r="A19" s="82">
        <v>40336</v>
      </c>
      <c r="B19" s="83" t="s">
        <v>181</v>
      </c>
      <c r="C19" s="83" t="s">
        <v>182</v>
      </c>
      <c r="D19" s="83" t="s">
        <v>186</v>
      </c>
    </row>
    <row r="20" spans="1:4" x14ac:dyDescent="0.25">
      <c r="A20" s="82">
        <v>40337</v>
      </c>
      <c r="B20" s="83" t="s">
        <v>181</v>
      </c>
      <c r="C20" s="83" t="s">
        <v>182</v>
      </c>
      <c r="D20" s="83" t="s">
        <v>187</v>
      </c>
    </row>
    <row r="21" spans="1:4" ht="26.25" x14ac:dyDescent="0.25">
      <c r="A21" s="82">
        <v>40339</v>
      </c>
      <c r="B21" s="83" t="s">
        <v>170</v>
      </c>
      <c r="C21" s="83" t="s">
        <v>188</v>
      </c>
      <c r="D21" s="83" t="s">
        <v>189</v>
      </c>
    </row>
    <row r="22" spans="1:4" ht="15" customHeight="1" x14ac:dyDescent="0.25">
      <c r="A22" s="82">
        <v>40340</v>
      </c>
      <c r="B22" s="83" t="s">
        <v>190</v>
      </c>
      <c r="C22" s="83" t="s">
        <v>191</v>
      </c>
      <c r="D22" s="83" t="s">
        <v>192</v>
      </c>
    </row>
    <row r="23" spans="1:4" ht="26.25" x14ac:dyDescent="0.25">
      <c r="A23" s="82">
        <v>40340</v>
      </c>
      <c r="B23" s="83" t="s">
        <v>167</v>
      </c>
      <c r="C23" s="83" t="s">
        <v>167</v>
      </c>
      <c r="D23" s="83" t="s">
        <v>193</v>
      </c>
    </row>
    <row r="24" spans="1:4" x14ac:dyDescent="0.25">
      <c r="A24" s="82">
        <v>40341</v>
      </c>
      <c r="B24" s="83" t="s">
        <v>167</v>
      </c>
      <c r="C24" s="83" t="s">
        <v>167</v>
      </c>
      <c r="D24" s="83" t="s">
        <v>194</v>
      </c>
    </row>
    <row r="25" spans="1:4" x14ac:dyDescent="0.25">
      <c r="A25" s="82">
        <v>40342</v>
      </c>
      <c r="B25" s="83" t="s">
        <v>167</v>
      </c>
      <c r="C25" s="83" t="s">
        <v>167</v>
      </c>
      <c r="D25" s="83" t="s">
        <v>195</v>
      </c>
    </row>
    <row r="26" spans="1:4" ht="26.25" x14ac:dyDescent="0.25">
      <c r="A26" s="82">
        <v>40344</v>
      </c>
      <c r="B26" s="83" t="s">
        <v>181</v>
      </c>
      <c r="C26" s="83" t="s">
        <v>182</v>
      </c>
      <c r="D26" s="84" t="s">
        <v>196</v>
      </c>
    </row>
    <row r="27" spans="1:4" x14ac:dyDescent="0.25">
      <c r="A27" s="82">
        <v>40345</v>
      </c>
      <c r="B27" s="83" t="s">
        <v>31</v>
      </c>
      <c r="C27" s="83" t="s">
        <v>98</v>
      </c>
      <c r="D27" s="83" t="s">
        <v>197</v>
      </c>
    </row>
    <row r="28" spans="1:4" x14ac:dyDescent="0.25">
      <c r="A28" s="82">
        <v>40346</v>
      </c>
      <c r="B28" s="83" t="s">
        <v>170</v>
      </c>
      <c r="C28" s="83" t="s">
        <v>198</v>
      </c>
      <c r="D28" s="83" t="s">
        <v>199</v>
      </c>
    </row>
    <row r="29" spans="1:4" ht="26.25" x14ac:dyDescent="0.25">
      <c r="A29" s="82">
        <v>40346</v>
      </c>
      <c r="B29" s="83" t="s">
        <v>170</v>
      </c>
      <c r="C29" s="83" t="s">
        <v>200</v>
      </c>
      <c r="D29" s="83" t="s">
        <v>201</v>
      </c>
    </row>
    <row r="30" spans="1:4" ht="26.25" x14ac:dyDescent="0.25">
      <c r="A30" s="82">
        <v>40347</v>
      </c>
      <c r="B30" s="83" t="s">
        <v>170</v>
      </c>
      <c r="C30" s="83" t="s">
        <v>171</v>
      </c>
      <c r="D30" s="83" t="s">
        <v>202</v>
      </c>
    </row>
    <row r="31" spans="1:4" x14ac:dyDescent="0.25">
      <c r="A31" s="82">
        <v>40351</v>
      </c>
      <c r="B31" s="83" t="s">
        <v>31</v>
      </c>
      <c r="C31" s="83" t="s">
        <v>99</v>
      </c>
      <c r="D31" s="83" t="s">
        <v>203</v>
      </c>
    </row>
    <row r="32" spans="1:4" ht="26.25" x14ac:dyDescent="0.25">
      <c r="A32" s="82">
        <v>40351</v>
      </c>
      <c r="B32" s="83" t="s">
        <v>170</v>
      </c>
      <c r="C32" s="83" t="s">
        <v>204</v>
      </c>
      <c r="D32" s="83" t="s">
        <v>205</v>
      </c>
    </row>
    <row r="33" spans="1:4" x14ac:dyDescent="0.25">
      <c r="A33" s="82">
        <v>40352</v>
      </c>
      <c r="B33" s="83" t="s">
        <v>173</v>
      </c>
      <c r="C33" s="83" t="s">
        <v>206</v>
      </c>
      <c r="D33" s="83" t="s">
        <v>207</v>
      </c>
    </row>
    <row r="34" spans="1:4" x14ac:dyDescent="0.25">
      <c r="A34" s="82">
        <v>40352</v>
      </c>
      <c r="B34" s="83" t="s">
        <v>160</v>
      </c>
      <c r="C34" s="83" t="s">
        <v>208</v>
      </c>
      <c r="D34" s="83" t="s">
        <v>209</v>
      </c>
    </row>
    <row r="35" spans="1:4" ht="26.25" x14ac:dyDescent="0.25">
      <c r="A35" s="82">
        <v>40352</v>
      </c>
      <c r="B35" s="83" t="s">
        <v>190</v>
      </c>
      <c r="C35" s="83" t="s">
        <v>191</v>
      </c>
      <c r="D35" s="83" t="s">
        <v>210</v>
      </c>
    </row>
    <row r="36" spans="1:4" x14ac:dyDescent="0.25">
      <c r="A36" s="82">
        <v>40352</v>
      </c>
      <c r="B36" s="83" t="s">
        <v>160</v>
      </c>
      <c r="C36" s="83" t="s">
        <v>208</v>
      </c>
      <c r="D36" s="83" t="s">
        <v>211</v>
      </c>
    </row>
    <row r="37" spans="1:4" x14ac:dyDescent="0.25">
      <c r="A37" s="82">
        <v>40353</v>
      </c>
      <c r="B37" s="83" t="s">
        <v>31</v>
      </c>
      <c r="C37" s="83" t="s">
        <v>99</v>
      </c>
      <c r="D37" s="83" t="s">
        <v>212</v>
      </c>
    </row>
    <row r="38" spans="1:4" x14ac:dyDescent="0.25">
      <c r="A38" s="82">
        <v>40353</v>
      </c>
      <c r="B38" s="83" t="s">
        <v>170</v>
      </c>
      <c r="C38" s="83" t="s">
        <v>198</v>
      </c>
      <c r="D38" s="83" t="s">
        <v>213</v>
      </c>
    </row>
    <row r="39" spans="1:4" ht="26.25" x14ac:dyDescent="0.25">
      <c r="A39" s="82">
        <v>40354</v>
      </c>
      <c r="B39" s="83" t="s">
        <v>181</v>
      </c>
      <c r="C39" s="83" t="s">
        <v>182</v>
      </c>
      <c r="D39" s="83" t="s">
        <v>214</v>
      </c>
    </row>
    <row r="40" spans="1:4" ht="26.25" x14ac:dyDescent="0.25">
      <c r="A40" s="82">
        <v>40354</v>
      </c>
      <c r="B40" s="83" t="s">
        <v>170</v>
      </c>
      <c r="C40" s="83" t="s">
        <v>188</v>
      </c>
      <c r="D40" s="83" t="s">
        <v>215</v>
      </c>
    </row>
    <row r="41" spans="1:4" x14ac:dyDescent="0.25">
      <c r="A41" s="82">
        <v>40357</v>
      </c>
      <c r="B41" s="83" t="s">
        <v>31</v>
      </c>
      <c r="C41" s="83" t="s">
        <v>216</v>
      </c>
      <c r="D41" s="83" t="s">
        <v>217</v>
      </c>
    </row>
    <row r="42" spans="1:4" ht="26.25" x14ac:dyDescent="0.25">
      <c r="A42" s="82">
        <v>40357</v>
      </c>
      <c r="B42" s="83" t="s">
        <v>170</v>
      </c>
      <c r="C42" s="83" t="s">
        <v>218</v>
      </c>
      <c r="D42" s="83" t="s">
        <v>219</v>
      </c>
    </row>
    <row r="43" spans="1:4" x14ac:dyDescent="0.25">
      <c r="A43" s="82">
        <v>40358</v>
      </c>
      <c r="B43" s="83" t="s">
        <v>190</v>
      </c>
      <c r="C43" s="83" t="s">
        <v>191</v>
      </c>
      <c r="D43" s="83" t="s">
        <v>220</v>
      </c>
    </row>
    <row r="44" spans="1:4" x14ac:dyDescent="0.25">
      <c r="A44" s="82">
        <v>40360</v>
      </c>
      <c r="B44" s="83" t="s">
        <v>181</v>
      </c>
      <c r="C44" s="83" t="s">
        <v>182</v>
      </c>
      <c r="D44" s="84" t="s">
        <v>221</v>
      </c>
    </row>
    <row r="45" spans="1:4" x14ac:dyDescent="0.25">
      <c r="A45" s="82">
        <v>40360</v>
      </c>
      <c r="B45" s="83" t="s">
        <v>31</v>
      </c>
      <c r="C45" s="83" t="s">
        <v>153</v>
      </c>
      <c r="D45" s="83" t="s">
        <v>222</v>
      </c>
    </row>
    <row r="46" spans="1:4" x14ac:dyDescent="0.25">
      <c r="A46" s="82">
        <v>40360</v>
      </c>
      <c r="B46" s="83" t="s">
        <v>170</v>
      </c>
      <c r="C46" s="83" t="s">
        <v>223</v>
      </c>
      <c r="D46" s="83" t="s">
        <v>224</v>
      </c>
    </row>
    <row r="47" spans="1:4" x14ac:dyDescent="0.25">
      <c r="A47" s="82">
        <v>40361</v>
      </c>
      <c r="B47" s="83" t="s">
        <v>170</v>
      </c>
      <c r="C47" s="83" t="s">
        <v>188</v>
      </c>
      <c r="D47" s="83" t="s">
        <v>225</v>
      </c>
    </row>
    <row r="48" spans="1:4" x14ac:dyDescent="0.25">
      <c r="A48" s="82">
        <v>40365</v>
      </c>
      <c r="B48" s="83" t="s">
        <v>170</v>
      </c>
      <c r="C48" s="83" t="s">
        <v>226</v>
      </c>
      <c r="D48" s="83" t="s">
        <v>227</v>
      </c>
    </row>
    <row r="49" spans="1:4" x14ac:dyDescent="0.25">
      <c r="A49" s="82">
        <v>40365</v>
      </c>
      <c r="B49" s="83" t="s">
        <v>31</v>
      </c>
      <c r="C49" s="83" t="s">
        <v>101</v>
      </c>
      <c r="D49" s="83" t="s">
        <v>228</v>
      </c>
    </row>
    <row r="50" spans="1:4" ht="26.25" x14ac:dyDescent="0.25">
      <c r="A50" s="82">
        <v>40365</v>
      </c>
      <c r="B50" s="83" t="s">
        <v>170</v>
      </c>
      <c r="C50" s="83" t="s">
        <v>188</v>
      </c>
      <c r="D50" s="83" t="s">
        <v>229</v>
      </c>
    </row>
    <row r="51" spans="1:4" ht="26.25" x14ac:dyDescent="0.25">
      <c r="A51" s="82">
        <v>40366</v>
      </c>
      <c r="B51" s="83" t="s">
        <v>170</v>
      </c>
      <c r="C51" s="83" t="s">
        <v>230</v>
      </c>
      <c r="D51" s="83" t="s">
        <v>231</v>
      </c>
    </row>
    <row r="52" spans="1:4" x14ac:dyDescent="0.25">
      <c r="A52" s="82">
        <v>40367</v>
      </c>
      <c r="B52" s="83" t="s">
        <v>170</v>
      </c>
      <c r="C52" s="83" t="s">
        <v>232</v>
      </c>
      <c r="D52" s="83" t="s">
        <v>227</v>
      </c>
    </row>
    <row r="53" spans="1:4" x14ac:dyDescent="0.25">
      <c r="A53" s="82">
        <v>40367</v>
      </c>
      <c r="B53" s="83" t="s">
        <v>160</v>
      </c>
      <c r="C53" s="83" t="s">
        <v>208</v>
      </c>
      <c r="D53" s="83" t="s">
        <v>209</v>
      </c>
    </row>
    <row r="54" spans="1:4" x14ac:dyDescent="0.25">
      <c r="A54" s="82">
        <v>40367</v>
      </c>
      <c r="B54" s="83" t="s">
        <v>31</v>
      </c>
      <c r="C54" s="83" t="s">
        <v>233</v>
      </c>
      <c r="D54" s="83" t="s">
        <v>234</v>
      </c>
    </row>
    <row r="55" spans="1:4" ht="39" x14ac:dyDescent="0.25">
      <c r="A55" s="82">
        <v>40368</v>
      </c>
      <c r="B55" s="83" t="s">
        <v>170</v>
      </c>
      <c r="C55" s="83" t="s">
        <v>235</v>
      </c>
      <c r="D55" s="83" t="s">
        <v>236</v>
      </c>
    </row>
    <row r="56" spans="1:4" x14ac:dyDescent="0.25">
      <c r="A56" s="82">
        <v>40368</v>
      </c>
      <c r="B56" s="83" t="s">
        <v>190</v>
      </c>
      <c r="C56" s="83" t="s">
        <v>191</v>
      </c>
      <c r="D56" s="83" t="s">
        <v>237</v>
      </c>
    </row>
    <row r="57" spans="1:4" x14ac:dyDescent="0.25">
      <c r="A57" s="82">
        <v>40368</v>
      </c>
      <c r="B57" s="83" t="s">
        <v>160</v>
      </c>
      <c r="C57" s="83" t="s">
        <v>208</v>
      </c>
      <c r="D57" s="83" t="s">
        <v>238</v>
      </c>
    </row>
    <row r="58" spans="1:4" x14ac:dyDescent="0.25">
      <c r="A58" s="82">
        <v>40371</v>
      </c>
      <c r="B58" s="83" t="s">
        <v>170</v>
      </c>
      <c r="C58" s="83" t="s">
        <v>226</v>
      </c>
      <c r="D58" s="83" t="s">
        <v>239</v>
      </c>
    </row>
    <row r="59" spans="1:4" x14ac:dyDescent="0.25">
      <c r="A59" s="82">
        <v>40371</v>
      </c>
      <c r="B59" s="83" t="s">
        <v>31</v>
      </c>
      <c r="C59" s="83" t="s">
        <v>240</v>
      </c>
      <c r="D59" s="83" t="s">
        <v>241</v>
      </c>
    </row>
    <row r="60" spans="1:4" ht="26.25" x14ac:dyDescent="0.25">
      <c r="A60" s="82">
        <v>40371</v>
      </c>
      <c r="B60" s="83" t="s">
        <v>170</v>
      </c>
      <c r="C60" s="83" t="s">
        <v>218</v>
      </c>
      <c r="D60" s="83" t="s">
        <v>242</v>
      </c>
    </row>
    <row r="61" spans="1:4" x14ac:dyDescent="0.25">
      <c r="A61" s="82">
        <v>40373</v>
      </c>
      <c r="B61" s="83" t="s">
        <v>31</v>
      </c>
      <c r="C61" s="83" t="s">
        <v>243</v>
      </c>
      <c r="D61" s="83" t="s">
        <v>244</v>
      </c>
    </row>
    <row r="62" spans="1:4" x14ac:dyDescent="0.25">
      <c r="A62" s="82">
        <v>40373</v>
      </c>
      <c r="B62" s="83" t="s">
        <v>170</v>
      </c>
      <c r="C62" s="83" t="s">
        <v>245</v>
      </c>
      <c r="D62" s="83" t="s">
        <v>246</v>
      </c>
    </row>
    <row r="63" spans="1:4" x14ac:dyDescent="0.25">
      <c r="A63" s="82">
        <v>40373</v>
      </c>
      <c r="B63" s="83" t="s">
        <v>170</v>
      </c>
      <c r="C63" s="83" t="s">
        <v>171</v>
      </c>
      <c r="D63" s="83" t="s">
        <v>247</v>
      </c>
    </row>
    <row r="64" spans="1:4" x14ac:dyDescent="0.25">
      <c r="A64" s="82">
        <v>40374</v>
      </c>
      <c r="B64" s="83" t="s">
        <v>170</v>
      </c>
      <c r="C64" s="83" t="s">
        <v>226</v>
      </c>
      <c r="D64" s="83" t="s">
        <v>236</v>
      </c>
    </row>
    <row r="65" spans="1:4" ht="26.25" x14ac:dyDescent="0.25">
      <c r="A65" s="82">
        <v>40374</v>
      </c>
      <c r="B65" s="83" t="s">
        <v>181</v>
      </c>
      <c r="C65" s="83" t="s">
        <v>182</v>
      </c>
      <c r="D65" s="83" t="s">
        <v>248</v>
      </c>
    </row>
    <row r="66" spans="1:4" ht="26.25" x14ac:dyDescent="0.25">
      <c r="A66" s="82">
        <v>40374</v>
      </c>
      <c r="B66" s="83" t="s">
        <v>181</v>
      </c>
      <c r="C66" s="83" t="s">
        <v>182</v>
      </c>
      <c r="D66" s="83" t="s">
        <v>249</v>
      </c>
    </row>
    <row r="67" spans="1:4" x14ac:dyDescent="0.25">
      <c r="A67" s="82">
        <v>40374</v>
      </c>
      <c r="B67" s="83" t="s">
        <v>170</v>
      </c>
      <c r="C67" s="83" t="s">
        <v>198</v>
      </c>
      <c r="D67" s="83" t="s">
        <v>250</v>
      </c>
    </row>
    <row r="68" spans="1:4" x14ac:dyDescent="0.25">
      <c r="A68" s="82">
        <v>40375</v>
      </c>
      <c r="B68" s="83" t="s">
        <v>190</v>
      </c>
      <c r="C68" s="83" t="s">
        <v>191</v>
      </c>
      <c r="D68" s="83" t="s">
        <v>251</v>
      </c>
    </row>
    <row r="69" spans="1:4" x14ac:dyDescent="0.25">
      <c r="A69" s="82">
        <v>40378</v>
      </c>
      <c r="B69" s="83" t="s">
        <v>170</v>
      </c>
      <c r="C69" s="83" t="s">
        <v>252</v>
      </c>
      <c r="D69" s="83" t="s">
        <v>253</v>
      </c>
    </row>
    <row r="70" spans="1:4" x14ac:dyDescent="0.25">
      <c r="A70" s="82">
        <v>40378</v>
      </c>
      <c r="B70" s="83" t="s">
        <v>31</v>
      </c>
      <c r="C70" s="83" t="s">
        <v>254</v>
      </c>
      <c r="D70" s="83" t="s">
        <v>255</v>
      </c>
    </row>
    <row r="71" spans="1:4" x14ac:dyDescent="0.25">
      <c r="A71" s="82">
        <v>40380</v>
      </c>
      <c r="B71" s="83" t="s">
        <v>160</v>
      </c>
      <c r="C71" s="83" t="s">
        <v>208</v>
      </c>
      <c r="D71" s="83" t="s">
        <v>256</v>
      </c>
    </row>
    <row r="72" spans="1:4" x14ac:dyDescent="0.25">
      <c r="A72" s="82">
        <v>40380</v>
      </c>
      <c r="B72" s="83" t="s">
        <v>170</v>
      </c>
      <c r="C72" s="83" t="s">
        <v>198</v>
      </c>
      <c r="D72" s="83" t="s">
        <v>250</v>
      </c>
    </row>
    <row r="73" spans="1:4" x14ac:dyDescent="0.25">
      <c r="A73" s="82">
        <v>40381</v>
      </c>
      <c r="B73" s="83" t="s">
        <v>170</v>
      </c>
      <c r="C73" s="83" t="s">
        <v>252</v>
      </c>
      <c r="D73" s="83" t="s">
        <v>257</v>
      </c>
    </row>
    <row r="74" spans="1:4" x14ac:dyDescent="0.25">
      <c r="A74" s="82">
        <v>40381</v>
      </c>
      <c r="B74" s="83" t="s">
        <v>31</v>
      </c>
      <c r="C74" s="83" t="s">
        <v>258</v>
      </c>
      <c r="D74" s="83" t="s">
        <v>259</v>
      </c>
    </row>
    <row r="75" spans="1:4" x14ac:dyDescent="0.25">
      <c r="A75" s="82">
        <v>40385</v>
      </c>
      <c r="B75" s="83" t="s">
        <v>170</v>
      </c>
      <c r="C75" s="83" t="s">
        <v>252</v>
      </c>
      <c r="D75" s="83" t="s">
        <v>257</v>
      </c>
    </row>
    <row r="76" spans="1:4" x14ac:dyDescent="0.25">
      <c r="A76" s="82">
        <v>40385</v>
      </c>
      <c r="B76" s="83" t="s">
        <v>31</v>
      </c>
      <c r="C76" s="83" t="s">
        <v>260</v>
      </c>
      <c r="D76" s="83" t="s">
        <v>261</v>
      </c>
    </row>
    <row r="77" spans="1:4" ht="26.25" x14ac:dyDescent="0.25">
      <c r="A77" s="82">
        <v>40386</v>
      </c>
      <c r="B77" s="83" t="s">
        <v>181</v>
      </c>
      <c r="C77" s="83" t="s">
        <v>182</v>
      </c>
      <c r="D77" s="83" t="s">
        <v>262</v>
      </c>
    </row>
    <row r="78" spans="1:4" x14ac:dyDescent="0.25">
      <c r="A78" s="82">
        <v>40387</v>
      </c>
      <c r="B78" s="83" t="s">
        <v>170</v>
      </c>
      <c r="C78" s="83" t="s">
        <v>252</v>
      </c>
      <c r="D78" s="83" t="s">
        <v>253</v>
      </c>
    </row>
    <row r="79" spans="1:4" x14ac:dyDescent="0.25">
      <c r="A79" s="82">
        <v>40388</v>
      </c>
      <c r="B79" s="83" t="s">
        <v>170</v>
      </c>
      <c r="C79" s="83" t="s">
        <v>198</v>
      </c>
      <c r="D79" s="83" t="s">
        <v>263</v>
      </c>
    </row>
    <row r="80" spans="1:4" ht="26.25" x14ac:dyDescent="0.25">
      <c r="A80" s="82">
        <v>40390</v>
      </c>
      <c r="B80" s="83" t="s">
        <v>264</v>
      </c>
      <c r="C80" s="83" t="s">
        <v>265</v>
      </c>
      <c r="D80" s="83" t="s">
        <v>266</v>
      </c>
    </row>
    <row r="81" spans="1:4" x14ac:dyDescent="0.25">
      <c r="A81" s="82">
        <v>40392</v>
      </c>
      <c r="B81" s="83" t="s">
        <v>181</v>
      </c>
      <c r="C81" s="83" t="s">
        <v>182</v>
      </c>
      <c r="D81" s="83" t="s">
        <v>267</v>
      </c>
    </row>
    <row r="82" spans="1:4" x14ac:dyDescent="0.25">
      <c r="A82" s="82">
        <v>40392</v>
      </c>
      <c r="B82" s="83" t="s">
        <v>31</v>
      </c>
      <c r="C82" s="83" t="s">
        <v>108</v>
      </c>
      <c r="D82" s="83" t="s">
        <v>268</v>
      </c>
    </row>
    <row r="83" spans="1:4" x14ac:dyDescent="0.25">
      <c r="A83" s="82">
        <v>40393</v>
      </c>
      <c r="B83" s="83" t="s">
        <v>160</v>
      </c>
      <c r="C83" s="83" t="s">
        <v>208</v>
      </c>
      <c r="D83" s="83" t="s">
        <v>256</v>
      </c>
    </row>
    <row r="84" spans="1:4" x14ac:dyDescent="0.25">
      <c r="A84" s="82">
        <v>40394</v>
      </c>
      <c r="B84" s="83" t="s">
        <v>170</v>
      </c>
      <c r="C84" s="83" t="s">
        <v>252</v>
      </c>
      <c r="D84" s="83" t="s">
        <v>253</v>
      </c>
    </row>
    <row r="85" spans="1:4" x14ac:dyDescent="0.25">
      <c r="A85" s="82">
        <v>40396</v>
      </c>
      <c r="B85" s="83" t="s">
        <v>170</v>
      </c>
      <c r="C85" s="83" t="s">
        <v>252</v>
      </c>
      <c r="D85" s="83" t="s">
        <v>253</v>
      </c>
    </row>
    <row r="86" spans="1:4" x14ac:dyDescent="0.25">
      <c r="A86" s="82">
        <v>40396</v>
      </c>
      <c r="B86" s="83" t="s">
        <v>160</v>
      </c>
      <c r="C86" s="83" t="s">
        <v>208</v>
      </c>
      <c r="D86" s="83" t="s">
        <v>269</v>
      </c>
    </row>
    <row r="87" spans="1:4" x14ac:dyDescent="0.25">
      <c r="A87" s="82">
        <v>40407</v>
      </c>
      <c r="B87" s="83" t="s">
        <v>31</v>
      </c>
      <c r="C87" s="83" t="s">
        <v>109</v>
      </c>
      <c r="D87" s="83" t="s">
        <v>270</v>
      </c>
    </row>
    <row r="88" spans="1:4" x14ac:dyDescent="0.25">
      <c r="A88" s="82">
        <v>40408</v>
      </c>
      <c r="B88" s="83" t="s">
        <v>170</v>
      </c>
      <c r="C88" s="83" t="s">
        <v>252</v>
      </c>
      <c r="D88" s="83" t="s">
        <v>253</v>
      </c>
    </row>
    <row r="89" spans="1:4" x14ac:dyDescent="0.25">
      <c r="A89" s="82">
        <v>40408</v>
      </c>
      <c r="B89" s="83" t="s">
        <v>181</v>
      </c>
      <c r="C89" s="83" t="s">
        <v>182</v>
      </c>
      <c r="D89" s="83" t="s">
        <v>271</v>
      </c>
    </row>
    <row r="90" spans="1:4" x14ac:dyDescent="0.25">
      <c r="A90" s="82">
        <v>40416</v>
      </c>
      <c r="B90" s="83" t="s">
        <v>170</v>
      </c>
      <c r="C90" s="83" t="s">
        <v>252</v>
      </c>
      <c r="D90" s="83" t="s">
        <v>253</v>
      </c>
    </row>
    <row r="91" spans="1:4" ht="26.25" x14ac:dyDescent="0.25">
      <c r="A91" s="82">
        <v>40441</v>
      </c>
      <c r="B91" s="83" t="s">
        <v>181</v>
      </c>
      <c r="C91" s="83" t="s">
        <v>182</v>
      </c>
      <c r="D91" s="83" t="s">
        <v>272</v>
      </c>
    </row>
    <row r="92" spans="1:4" x14ac:dyDescent="0.25">
      <c r="A92" s="82">
        <v>40470</v>
      </c>
      <c r="B92" s="83" t="s">
        <v>43</v>
      </c>
      <c r="C92" s="83" t="s">
        <v>43</v>
      </c>
      <c r="D92" s="83" t="s">
        <v>273</v>
      </c>
    </row>
    <row r="93" spans="1:4" x14ac:dyDescent="0.25">
      <c r="A93" s="82">
        <v>40479</v>
      </c>
      <c r="B93" s="83" t="s">
        <v>31</v>
      </c>
      <c r="C93" s="83" t="s">
        <v>116</v>
      </c>
      <c r="D93" s="83" t="s">
        <v>274</v>
      </c>
    </row>
    <row r="94" spans="1:4" x14ac:dyDescent="0.25">
      <c r="A94" s="82">
        <v>40501</v>
      </c>
      <c r="B94" s="83" t="s">
        <v>181</v>
      </c>
      <c r="C94" s="83" t="s">
        <v>182</v>
      </c>
      <c r="D94" s="83" t="s">
        <v>275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Data Descriptions</vt:lpstr>
      <vt:lpstr>Tmnt1</vt:lpstr>
      <vt:lpstr>Tmnt2</vt:lpstr>
      <vt:lpstr>Tmnt3</vt:lpstr>
      <vt:lpstr>Tmnt4</vt:lpstr>
      <vt:lpstr>Tmnt5</vt:lpstr>
      <vt:lpstr>Tmnt6</vt:lpstr>
      <vt:lpstr>Seasonal</vt:lpstr>
      <vt:lpstr>CropLog</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Trout</dc:creator>
  <cp:lastModifiedBy>TT</cp:lastModifiedBy>
  <dcterms:created xsi:type="dcterms:W3CDTF">2015-05-12T14:59:12Z</dcterms:created>
  <dcterms:modified xsi:type="dcterms:W3CDTF">2016-09-20T22:25:24Z</dcterms:modified>
</cp:coreProperties>
</file>