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O:\BronsonData\F105\2013\"/>
    </mc:Choice>
  </mc:AlternateContent>
  <bookViews>
    <workbookView xWindow="0" yWindow="0" windowWidth="25200" windowHeight="13275" activeTab="1"/>
  </bookViews>
  <sheets>
    <sheet name="VariablesList" sheetId="9" r:id="rId1"/>
    <sheet name="MegaTable" sheetId="1" r:id="rId2"/>
    <sheet name="SoilChemistry" sheetId="3" r:id="rId3"/>
    <sheet name="Soil_additional" sheetId="2" r:id="rId4"/>
  </sheets>
  <calcPr calcId="152511"/>
</workbook>
</file>

<file path=xl/calcChain.xml><?xml version="1.0" encoding="utf-8"?>
<calcChain xmlns="http://schemas.openxmlformats.org/spreadsheetml/2006/main">
  <c r="HK181" i="1" l="1"/>
  <c r="HM181" i="1" s="1"/>
  <c r="HH181" i="1"/>
  <c r="HF181" i="1"/>
  <c r="HK180" i="1"/>
  <c r="HM180" i="1" s="1"/>
  <c r="HH180" i="1"/>
  <c r="HF180" i="1"/>
  <c r="HK179" i="1"/>
  <c r="HM179" i="1" s="1"/>
  <c r="HH179" i="1"/>
  <c r="HF179" i="1"/>
  <c r="HK178" i="1"/>
  <c r="HM178" i="1" s="1"/>
  <c r="HH178" i="1"/>
  <c r="HF178" i="1"/>
  <c r="HI178" i="1" s="1"/>
  <c r="HK177" i="1"/>
  <c r="HM177" i="1" s="1"/>
  <c r="HH177" i="1"/>
  <c r="HF177" i="1"/>
  <c r="HK176" i="1"/>
  <c r="HM176" i="1" s="1"/>
  <c r="HH176" i="1"/>
  <c r="HF176" i="1"/>
  <c r="HK175" i="1"/>
  <c r="HM175" i="1" s="1"/>
  <c r="HH175" i="1"/>
  <c r="HF175" i="1"/>
  <c r="HK174" i="1"/>
  <c r="HM174" i="1" s="1"/>
  <c r="HH174" i="1"/>
  <c r="HF174" i="1"/>
  <c r="HK173" i="1"/>
  <c r="HM173" i="1" s="1"/>
  <c r="HH173" i="1"/>
  <c r="HF173" i="1"/>
  <c r="HK172" i="1"/>
  <c r="HM172" i="1" s="1"/>
  <c r="HH172" i="1"/>
  <c r="HF172" i="1"/>
  <c r="CN172" i="1"/>
  <c r="HK171" i="1"/>
  <c r="HM171" i="1" s="1"/>
  <c r="HH171" i="1"/>
  <c r="HF171" i="1"/>
  <c r="HK170" i="1"/>
  <c r="HM170" i="1" s="1"/>
  <c r="HH170" i="1"/>
  <c r="HI170" i="1" s="1"/>
  <c r="HF170" i="1"/>
  <c r="HK169" i="1"/>
  <c r="HM169" i="1" s="1"/>
  <c r="HH169" i="1"/>
  <c r="HF169" i="1"/>
  <c r="HK168" i="1"/>
  <c r="HM168" i="1" s="1"/>
  <c r="HH168" i="1"/>
  <c r="HF168" i="1"/>
  <c r="HK167" i="1"/>
  <c r="HM167" i="1" s="1"/>
  <c r="HH167" i="1"/>
  <c r="HF167" i="1"/>
  <c r="HI167" i="1" s="1"/>
  <c r="HK166" i="1"/>
  <c r="HM166" i="1" s="1"/>
  <c r="HH166" i="1"/>
  <c r="HF166" i="1"/>
  <c r="HK165" i="1"/>
  <c r="HM165" i="1" s="1"/>
  <c r="HH165" i="1"/>
  <c r="HF165" i="1"/>
  <c r="HI165" i="1" s="1"/>
  <c r="HK164" i="1"/>
  <c r="HM164" i="1" s="1"/>
  <c r="HH164" i="1"/>
  <c r="HF164" i="1"/>
  <c r="HK163" i="1"/>
  <c r="HM163" i="1" s="1"/>
  <c r="HH163" i="1"/>
  <c r="HF163" i="1"/>
  <c r="HK162" i="1"/>
  <c r="HM162" i="1" s="1"/>
  <c r="HH162" i="1"/>
  <c r="HF162" i="1"/>
  <c r="HI162" i="1" s="1"/>
  <c r="CN162" i="1"/>
  <c r="HK161" i="1"/>
  <c r="HM161" i="1" s="1"/>
  <c r="HH161" i="1"/>
  <c r="HF161" i="1"/>
  <c r="HK160" i="1"/>
  <c r="HM160" i="1" s="1"/>
  <c r="HH160" i="1"/>
  <c r="HF160" i="1"/>
  <c r="HK159" i="1"/>
  <c r="HM159" i="1" s="1"/>
  <c r="HH159" i="1"/>
  <c r="HF159" i="1"/>
  <c r="HK158" i="1"/>
  <c r="HM158" i="1" s="1"/>
  <c r="HH158" i="1"/>
  <c r="HF158" i="1"/>
  <c r="HK157" i="1"/>
  <c r="HM157" i="1" s="1"/>
  <c r="HH157" i="1"/>
  <c r="HF157" i="1"/>
  <c r="HK156" i="1"/>
  <c r="HM156" i="1" s="1"/>
  <c r="HH156" i="1"/>
  <c r="HF156" i="1"/>
  <c r="HI156" i="1" s="1"/>
  <c r="HK155" i="1"/>
  <c r="HM155" i="1" s="1"/>
  <c r="HH155" i="1"/>
  <c r="HF155" i="1"/>
  <c r="HI155" i="1" s="1"/>
  <c r="HK154" i="1"/>
  <c r="HM154" i="1" s="1"/>
  <c r="HH154" i="1"/>
  <c r="HF154" i="1"/>
  <c r="HK153" i="1"/>
  <c r="HM153" i="1" s="1"/>
  <c r="HH153" i="1"/>
  <c r="HF153" i="1"/>
  <c r="CN153" i="1"/>
  <c r="HK152" i="1"/>
  <c r="HM152" i="1" s="1"/>
  <c r="HH152" i="1"/>
  <c r="HF152" i="1"/>
  <c r="CN152" i="1"/>
  <c r="HK151" i="1"/>
  <c r="HM151" i="1" s="1"/>
  <c r="HH151" i="1"/>
  <c r="HF151" i="1"/>
  <c r="HK150" i="1"/>
  <c r="HM150" i="1" s="1"/>
  <c r="HH150" i="1"/>
  <c r="HF150" i="1"/>
  <c r="HK149" i="1"/>
  <c r="HM149" i="1" s="1"/>
  <c r="HH149" i="1"/>
  <c r="HF149" i="1"/>
  <c r="HI149" i="1" s="1"/>
  <c r="HK148" i="1"/>
  <c r="HM148" i="1" s="1"/>
  <c r="HH148" i="1"/>
  <c r="HF148" i="1"/>
  <c r="HK147" i="1"/>
  <c r="HM147" i="1" s="1"/>
  <c r="HH147" i="1"/>
  <c r="HF147" i="1"/>
  <c r="HK146" i="1"/>
  <c r="HM146" i="1" s="1"/>
  <c r="HH146" i="1"/>
  <c r="HF146" i="1"/>
  <c r="HK145" i="1"/>
  <c r="HM145" i="1" s="1"/>
  <c r="HH145" i="1"/>
  <c r="HF145" i="1"/>
  <c r="HK144" i="1"/>
  <c r="HM144" i="1" s="1"/>
  <c r="HH144" i="1"/>
  <c r="HF144" i="1"/>
  <c r="HK143" i="1"/>
  <c r="HM143" i="1" s="1"/>
  <c r="HH143" i="1"/>
  <c r="HF143" i="1"/>
  <c r="HK142" i="1"/>
  <c r="HM142" i="1" s="1"/>
  <c r="HH142" i="1"/>
  <c r="HF142" i="1"/>
  <c r="CN142" i="1"/>
  <c r="HK141" i="1"/>
  <c r="HM141" i="1" s="1"/>
  <c r="HH141" i="1"/>
  <c r="HF141" i="1"/>
  <c r="HK140" i="1"/>
  <c r="HM140" i="1" s="1"/>
  <c r="HH140" i="1"/>
  <c r="HF140" i="1"/>
  <c r="CN140" i="1"/>
  <c r="HK139" i="1"/>
  <c r="HM139" i="1" s="1"/>
  <c r="HH139" i="1"/>
  <c r="HF139" i="1"/>
  <c r="HI139" i="1" s="1"/>
  <c r="HK138" i="1"/>
  <c r="HM138" i="1" s="1"/>
  <c r="HH138" i="1"/>
  <c r="HF138" i="1"/>
  <c r="HK137" i="1"/>
  <c r="HM137" i="1" s="1"/>
  <c r="HH137" i="1"/>
  <c r="HF137" i="1"/>
  <c r="HI137" i="1" s="1"/>
  <c r="HK136" i="1"/>
  <c r="HM136" i="1" s="1"/>
  <c r="HH136" i="1"/>
  <c r="HI136" i="1" s="1"/>
  <c r="HF136" i="1"/>
  <c r="HK135" i="1"/>
  <c r="HM135" i="1" s="1"/>
  <c r="HH135" i="1"/>
  <c r="HF135" i="1"/>
  <c r="HK134" i="1"/>
  <c r="HM134" i="1" s="1"/>
  <c r="HH134" i="1"/>
  <c r="HF134" i="1"/>
  <c r="HK133" i="1"/>
  <c r="HM133" i="1" s="1"/>
  <c r="HH133" i="1"/>
  <c r="HF133" i="1"/>
  <c r="CN133" i="1"/>
  <c r="HK132" i="1"/>
  <c r="HM132" i="1" s="1"/>
  <c r="HH132" i="1"/>
  <c r="HF132" i="1"/>
  <c r="HK131" i="1"/>
  <c r="HM131" i="1" s="1"/>
  <c r="HH131" i="1"/>
  <c r="HF131" i="1"/>
  <c r="HK130" i="1"/>
  <c r="HM130" i="1" s="1"/>
  <c r="HH130" i="1"/>
  <c r="HF130" i="1"/>
  <c r="HK129" i="1"/>
  <c r="HM129" i="1" s="1"/>
  <c r="HH129" i="1"/>
  <c r="HF129" i="1"/>
  <c r="CN129" i="1"/>
  <c r="HK128" i="1"/>
  <c r="HM128" i="1" s="1"/>
  <c r="HH128" i="1"/>
  <c r="HF128" i="1"/>
  <c r="HK127" i="1"/>
  <c r="HM127" i="1" s="1"/>
  <c r="HH127" i="1"/>
  <c r="HF127" i="1"/>
  <c r="HK126" i="1"/>
  <c r="HM126" i="1" s="1"/>
  <c r="HH126" i="1"/>
  <c r="HF126" i="1"/>
  <c r="HK125" i="1"/>
  <c r="HM125" i="1" s="1"/>
  <c r="HH125" i="1"/>
  <c r="HF125" i="1"/>
  <c r="HI125" i="1" s="1"/>
  <c r="HK124" i="1"/>
  <c r="HM124" i="1" s="1"/>
  <c r="HH124" i="1"/>
  <c r="HF124" i="1"/>
  <c r="HM123" i="1"/>
  <c r="HK123" i="1"/>
  <c r="HH123" i="1"/>
  <c r="HF123" i="1"/>
  <c r="HK122" i="1"/>
  <c r="HM122" i="1" s="1"/>
  <c r="HH122" i="1"/>
  <c r="HF122" i="1"/>
  <c r="HK121" i="1"/>
  <c r="HM121" i="1" s="1"/>
  <c r="HH121" i="1"/>
  <c r="HF121" i="1"/>
  <c r="HK120" i="1"/>
  <c r="HM120" i="1" s="1"/>
  <c r="HH120" i="1"/>
  <c r="HF120" i="1"/>
  <c r="HK119" i="1"/>
  <c r="HM119" i="1" s="1"/>
  <c r="HH119" i="1"/>
  <c r="HF119" i="1"/>
  <c r="HK118" i="1"/>
  <c r="HM118" i="1" s="1"/>
  <c r="HH118" i="1"/>
  <c r="HF118" i="1"/>
  <c r="HK117" i="1"/>
  <c r="HM117" i="1" s="1"/>
  <c r="HH117" i="1"/>
  <c r="HF117" i="1"/>
  <c r="HK116" i="1"/>
  <c r="HM116" i="1" s="1"/>
  <c r="HH116" i="1"/>
  <c r="HF116" i="1"/>
  <c r="HK115" i="1"/>
  <c r="HM115" i="1" s="1"/>
  <c r="HH115" i="1"/>
  <c r="HF115" i="1"/>
  <c r="HK114" i="1"/>
  <c r="HM114" i="1" s="1"/>
  <c r="HH114" i="1"/>
  <c r="HF114" i="1"/>
  <c r="HK113" i="1"/>
  <c r="HM113" i="1" s="1"/>
  <c r="HH113" i="1"/>
  <c r="HF113" i="1"/>
  <c r="HK112" i="1"/>
  <c r="HM112" i="1" s="1"/>
  <c r="HH112" i="1"/>
  <c r="HF112" i="1"/>
  <c r="HK111" i="1"/>
  <c r="HM111" i="1" s="1"/>
  <c r="HH111" i="1"/>
  <c r="HF111" i="1"/>
  <c r="HK110" i="1"/>
  <c r="HM110" i="1" s="1"/>
  <c r="HH110" i="1"/>
  <c r="HF110" i="1"/>
  <c r="HK109" i="1"/>
  <c r="HM109" i="1" s="1"/>
  <c r="HH109" i="1"/>
  <c r="HF109" i="1"/>
  <c r="HI109" i="1" s="1"/>
  <c r="HK108" i="1"/>
  <c r="HM108" i="1" s="1"/>
  <c r="HH108" i="1"/>
  <c r="HF108" i="1"/>
  <c r="HK107" i="1"/>
  <c r="HM107" i="1" s="1"/>
  <c r="HH107" i="1"/>
  <c r="HF107" i="1"/>
  <c r="HK106" i="1"/>
  <c r="HM106" i="1" s="1"/>
  <c r="HH106" i="1"/>
  <c r="HF106" i="1"/>
  <c r="HK105" i="1"/>
  <c r="HM105" i="1" s="1"/>
  <c r="HH105" i="1"/>
  <c r="HF105" i="1"/>
  <c r="HM104" i="1"/>
  <c r="HK104" i="1"/>
  <c r="HH104" i="1"/>
  <c r="HF104" i="1"/>
  <c r="HK103" i="1"/>
  <c r="HM103" i="1" s="1"/>
  <c r="HH103" i="1"/>
  <c r="HF103" i="1"/>
  <c r="HK102" i="1"/>
  <c r="HM102" i="1" s="1"/>
  <c r="HH102" i="1"/>
  <c r="HF102" i="1"/>
  <c r="HK101" i="1"/>
  <c r="HM101" i="1" s="1"/>
  <c r="HH101" i="1"/>
  <c r="HF101" i="1"/>
  <c r="HK100" i="1"/>
  <c r="HM100" i="1" s="1"/>
  <c r="HH100" i="1"/>
  <c r="HF100" i="1"/>
  <c r="HK99" i="1"/>
  <c r="HM99" i="1" s="1"/>
  <c r="HH99" i="1"/>
  <c r="HF99" i="1"/>
  <c r="HK98" i="1"/>
  <c r="HM98" i="1" s="1"/>
  <c r="HH98" i="1"/>
  <c r="HF98" i="1"/>
  <c r="HK97" i="1"/>
  <c r="HM97" i="1" s="1"/>
  <c r="HH97" i="1"/>
  <c r="HF97" i="1"/>
  <c r="HK96" i="1"/>
  <c r="HM96" i="1" s="1"/>
  <c r="HH96" i="1"/>
  <c r="HF96" i="1"/>
  <c r="HK95" i="1"/>
  <c r="HM95" i="1" s="1"/>
  <c r="HH95" i="1"/>
  <c r="HF95" i="1"/>
  <c r="HK94" i="1"/>
  <c r="HM94" i="1" s="1"/>
  <c r="HH94" i="1"/>
  <c r="HF94" i="1"/>
  <c r="HK93" i="1"/>
  <c r="HM93" i="1" s="1"/>
  <c r="HH93" i="1"/>
  <c r="HF93" i="1"/>
  <c r="HK92" i="1"/>
  <c r="HM92" i="1" s="1"/>
  <c r="HH92" i="1"/>
  <c r="HF92" i="1"/>
  <c r="HM91" i="1"/>
  <c r="HK91" i="1"/>
  <c r="HH91" i="1"/>
  <c r="HF91" i="1"/>
  <c r="HK90" i="1"/>
  <c r="HM90" i="1" s="1"/>
  <c r="HI90" i="1"/>
  <c r="HH90" i="1"/>
  <c r="HF90" i="1"/>
  <c r="HK89" i="1"/>
  <c r="HM89" i="1" s="1"/>
  <c r="HH89" i="1"/>
  <c r="HF89" i="1"/>
  <c r="HI89" i="1" s="1"/>
  <c r="HK88" i="1"/>
  <c r="HM88" i="1" s="1"/>
  <c r="HH88" i="1"/>
  <c r="HF88" i="1"/>
  <c r="HK87" i="1"/>
  <c r="HM87" i="1" s="1"/>
  <c r="HH87" i="1"/>
  <c r="HF87" i="1"/>
  <c r="HK86" i="1"/>
  <c r="HM86" i="1" s="1"/>
  <c r="HH86" i="1"/>
  <c r="HF86" i="1"/>
  <c r="HK85" i="1"/>
  <c r="HM85" i="1" s="1"/>
  <c r="HI85" i="1"/>
  <c r="HH85" i="1"/>
  <c r="HF85" i="1"/>
  <c r="HK84" i="1"/>
  <c r="HM84" i="1" s="1"/>
  <c r="HH84" i="1"/>
  <c r="HF84" i="1"/>
  <c r="HI84" i="1" s="1"/>
  <c r="HM83" i="1"/>
  <c r="HK83" i="1"/>
  <c r="HH83" i="1"/>
  <c r="HF83" i="1"/>
  <c r="HK82" i="1"/>
  <c r="HM82" i="1" s="1"/>
  <c r="HH82" i="1"/>
  <c r="HF82" i="1"/>
  <c r="HK81" i="1"/>
  <c r="HM81" i="1" s="1"/>
  <c r="HH81" i="1"/>
  <c r="HF81" i="1"/>
  <c r="HK80" i="1"/>
  <c r="HM80" i="1" s="1"/>
  <c r="HH80" i="1"/>
  <c r="HF80" i="1"/>
  <c r="HI80" i="1" s="1"/>
  <c r="HK79" i="1"/>
  <c r="HM79" i="1" s="1"/>
  <c r="HH79" i="1"/>
  <c r="HF79" i="1"/>
  <c r="HK78" i="1"/>
  <c r="HM78" i="1" s="1"/>
  <c r="HH78" i="1"/>
  <c r="HF78" i="1"/>
  <c r="HI78" i="1" s="1"/>
  <c r="HK77" i="1"/>
  <c r="HM77" i="1" s="1"/>
  <c r="HH77" i="1"/>
  <c r="HF77" i="1"/>
  <c r="HK76" i="1"/>
  <c r="HM76" i="1" s="1"/>
  <c r="HH76" i="1"/>
  <c r="HF76" i="1"/>
  <c r="HK75" i="1"/>
  <c r="HM75" i="1" s="1"/>
  <c r="HH75" i="1"/>
  <c r="HF75" i="1"/>
  <c r="HK74" i="1"/>
  <c r="HM74" i="1" s="1"/>
  <c r="HH74" i="1"/>
  <c r="HF74" i="1"/>
  <c r="HK73" i="1"/>
  <c r="HM73" i="1" s="1"/>
  <c r="HH73" i="1"/>
  <c r="HF73" i="1"/>
  <c r="HK72" i="1"/>
  <c r="HM72" i="1" s="1"/>
  <c r="HH72" i="1"/>
  <c r="HF72" i="1"/>
  <c r="HI72" i="1" s="1"/>
  <c r="HK71" i="1"/>
  <c r="HM71" i="1" s="1"/>
  <c r="HH71" i="1"/>
  <c r="HF71" i="1"/>
  <c r="HK70" i="1"/>
  <c r="HM70" i="1" s="1"/>
  <c r="HH70" i="1"/>
  <c r="HF70" i="1"/>
  <c r="HK69" i="1"/>
  <c r="HM69" i="1" s="1"/>
  <c r="HH69" i="1"/>
  <c r="HF69" i="1"/>
  <c r="HK68" i="1"/>
  <c r="HM68" i="1" s="1"/>
  <c r="HH68" i="1"/>
  <c r="HF68" i="1"/>
  <c r="HI68" i="1" s="1"/>
  <c r="HK67" i="1"/>
  <c r="HM67" i="1" s="1"/>
  <c r="HH67" i="1"/>
  <c r="HF67" i="1"/>
  <c r="HK66" i="1"/>
  <c r="HM66" i="1" s="1"/>
  <c r="HH66" i="1"/>
  <c r="HI66" i="1" s="1"/>
  <c r="HF66" i="1"/>
  <c r="HK65" i="1"/>
  <c r="HM65" i="1" s="1"/>
  <c r="HH65" i="1"/>
  <c r="HF65" i="1"/>
  <c r="HK64" i="1"/>
  <c r="HM64" i="1" s="1"/>
  <c r="HH64" i="1"/>
  <c r="HF64" i="1"/>
  <c r="HK63" i="1"/>
  <c r="HM63" i="1" s="1"/>
  <c r="HH63" i="1"/>
  <c r="HF63" i="1"/>
  <c r="HK62" i="1"/>
  <c r="HM62" i="1" s="1"/>
  <c r="HH62" i="1"/>
  <c r="HF62" i="1"/>
  <c r="HI62" i="1" s="1"/>
  <c r="CN62" i="1"/>
  <c r="NS61" i="1"/>
  <c r="NU61" i="1" s="1"/>
  <c r="NP61" i="1"/>
  <c r="NN61" i="1"/>
  <c r="HK61" i="1"/>
  <c r="HM61" i="1" s="1"/>
  <c r="HH61" i="1"/>
  <c r="HF61" i="1"/>
  <c r="NS60" i="1"/>
  <c r="NU60" i="1" s="1"/>
  <c r="NP60" i="1"/>
  <c r="NN60" i="1"/>
  <c r="HK60" i="1"/>
  <c r="HM60" i="1" s="1"/>
  <c r="HH60" i="1"/>
  <c r="HF60" i="1"/>
  <c r="HI60" i="1" s="1"/>
  <c r="NS59" i="1"/>
  <c r="NU59" i="1" s="1"/>
  <c r="NP59" i="1"/>
  <c r="NN59" i="1"/>
  <c r="HK59" i="1"/>
  <c r="HM59" i="1" s="1"/>
  <c r="HH59" i="1"/>
  <c r="HF59" i="1"/>
  <c r="NS58" i="1"/>
  <c r="NU58" i="1" s="1"/>
  <c r="NP58" i="1"/>
  <c r="NN58" i="1"/>
  <c r="NQ58" i="1" s="1"/>
  <c r="HK58" i="1"/>
  <c r="HM58" i="1" s="1"/>
  <c r="HH58" i="1"/>
  <c r="HF58" i="1"/>
  <c r="NS57" i="1"/>
  <c r="NU57" i="1" s="1"/>
  <c r="NP57" i="1"/>
  <c r="NN57" i="1"/>
  <c r="NQ57" i="1" s="1"/>
  <c r="HK57" i="1"/>
  <c r="HM57" i="1" s="1"/>
  <c r="HH57" i="1"/>
  <c r="HF57" i="1"/>
  <c r="NS56" i="1"/>
  <c r="NU56" i="1" s="1"/>
  <c r="NP56" i="1"/>
  <c r="NN56" i="1"/>
  <c r="HK56" i="1"/>
  <c r="HM56" i="1" s="1"/>
  <c r="HH56" i="1"/>
  <c r="HI56" i="1" s="1"/>
  <c r="HF56" i="1"/>
  <c r="NS55" i="1"/>
  <c r="NU55" i="1" s="1"/>
  <c r="NP55" i="1"/>
  <c r="NN55" i="1"/>
  <c r="HK55" i="1"/>
  <c r="HM55" i="1" s="1"/>
  <c r="HH55" i="1"/>
  <c r="HF55" i="1"/>
  <c r="NS54" i="1"/>
  <c r="NU54" i="1" s="1"/>
  <c r="NP54" i="1"/>
  <c r="NN54" i="1"/>
  <c r="HK54" i="1"/>
  <c r="HM54" i="1" s="1"/>
  <c r="HH54" i="1"/>
  <c r="HF54" i="1"/>
  <c r="NS53" i="1"/>
  <c r="NU53" i="1" s="1"/>
  <c r="NP53" i="1"/>
  <c r="NN53" i="1"/>
  <c r="HK53" i="1"/>
  <c r="HM53" i="1" s="1"/>
  <c r="HH53" i="1"/>
  <c r="HF53" i="1"/>
  <c r="NS52" i="1"/>
  <c r="NU52" i="1" s="1"/>
  <c r="NP52" i="1"/>
  <c r="NN52" i="1"/>
  <c r="HK52" i="1"/>
  <c r="HM52" i="1" s="1"/>
  <c r="HH52" i="1"/>
  <c r="HF52" i="1"/>
  <c r="HI52" i="1" s="1"/>
  <c r="CN40" i="1"/>
  <c r="CN39" i="1"/>
  <c r="CN33" i="1"/>
  <c r="CN32" i="1"/>
  <c r="CN23" i="1"/>
  <c r="CN22" i="1"/>
  <c r="HI65" i="1" l="1"/>
  <c r="HI126" i="1"/>
  <c r="HI151" i="1"/>
  <c r="HI173" i="1"/>
  <c r="HI181" i="1"/>
  <c r="NQ52" i="1"/>
  <c r="HI70" i="1"/>
  <c r="HI131" i="1"/>
  <c r="HI146" i="1"/>
  <c r="HI171" i="1"/>
  <c r="NQ55" i="1"/>
  <c r="NQ60" i="1"/>
  <c r="HI76" i="1"/>
  <c r="HI93" i="1"/>
  <c r="HI98" i="1"/>
  <c r="HI101" i="1"/>
  <c r="HI106" i="1"/>
  <c r="HI111" i="1"/>
  <c r="HI114" i="1"/>
  <c r="HI119" i="1"/>
  <c r="HI159" i="1"/>
  <c r="HI169" i="1"/>
  <c r="HI117" i="1"/>
  <c r="HI94" i="1"/>
  <c r="HI102" i="1"/>
  <c r="HI123" i="1"/>
  <c r="HI145" i="1"/>
  <c r="HI150" i="1"/>
  <c r="HI160" i="1"/>
  <c r="HI77" i="1"/>
  <c r="HI53" i="1"/>
  <c r="NQ54" i="1"/>
  <c r="HI79" i="1"/>
  <c r="HI82" i="1"/>
  <c r="HI108" i="1"/>
  <c r="HI110" i="1"/>
  <c r="HI120" i="1"/>
  <c r="HI141" i="1"/>
  <c r="HI143" i="1"/>
  <c r="HI157" i="1"/>
  <c r="HI175" i="1"/>
  <c r="NQ53" i="1"/>
  <c r="HI57" i="1"/>
  <c r="HI87" i="1"/>
  <c r="HI99" i="1"/>
  <c r="HI118" i="1"/>
  <c r="HI97" i="1"/>
  <c r="HI104" i="1"/>
  <c r="HI116" i="1"/>
  <c r="HI135" i="1"/>
  <c r="HI164" i="1"/>
  <c r="HI69" i="1"/>
  <c r="HI71" i="1"/>
  <c r="HI142" i="1"/>
  <c r="HI174" i="1"/>
  <c r="NQ56" i="1"/>
  <c r="HI59" i="1"/>
  <c r="HI74" i="1"/>
  <c r="HI86" i="1"/>
  <c r="HI91" i="1"/>
  <c r="HI112" i="1"/>
  <c r="HI122" i="1"/>
  <c r="HI129" i="1"/>
  <c r="HI147" i="1"/>
  <c r="HI163" i="1"/>
  <c r="HI177" i="1"/>
  <c r="HI63" i="1"/>
  <c r="HI75" i="1"/>
  <c r="HI92" i="1"/>
  <c r="HI107" i="1"/>
  <c r="HI128" i="1"/>
  <c r="HI134" i="1"/>
  <c r="HI140" i="1"/>
  <c r="HI154" i="1"/>
  <c r="HI166" i="1"/>
  <c r="HI180" i="1"/>
  <c r="NQ59" i="1"/>
  <c r="NQ61" i="1"/>
  <c r="HI67" i="1"/>
  <c r="HI73" i="1"/>
  <c r="HI88" i="1"/>
  <c r="HI105" i="1"/>
  <c r="HI124" i="1"/>
  <c r="HI132" i="1"/>
  <c r="HI144" i="1"/>
  <c r="HI148" i="1"/>
  <c r="HI152" i="1"/>
  <c r="HI172" i="1"/>
  <c r="HI176" i="1"/>
  <c r="HI130" i="1"/>
  <c r="HI95" i="1"/>
  <c r="HI161" i="1"/>
  <c r="HI179" i="1"/>
  <c r="HI55" i="1"/>
  <c r="HI58" i="1"/>
  <c r="HI61" i="1"/>
  <c r="HI64" i="1"/>
  <c r="HI83" i="1"/>
  <c r="HI100" i="1"/>
  <c r="HI115" i="1"/>
  <c r="HI121" i="1"/>
  <c r="HI127" i="1"/>
  <c r="HI133" i="1"/>
  <c r="HI153" i="1"/>
  <c r="HI103" i="1"/>
  <c r="HI54" i="1"/>
  <c r="HI81" i="1"/>
  <c r="HI96" i="1"/>
  <c r="HI113" i="1"/>
  <c r="HI138" i="1"/>
  <c r="HI158" i="1"/>
  <c r="HI168" i="1"/>
  <c r="GL181" i="1"/>
  <c r="GL180" i="1"/>
  <c r="GL179" i="1"/>
  <c r="GL178" i="1"/>
  <c r="GL177" i="1"/>
  <c r="GL176" i="1"/>
  <c r="GL175" i="1"/>
  <c r="GL174" i="1"/>
  <c r="GL173" i="1"/>
  <c r="GL172" i="1"/>
  <c r="GL171" i="1"/>
  <c r="GL170" i="1"/>
  <c r="GL169" i="1"/>
  <c r="GL168" i="1"/>
  <c r="GL167" i="1"/>
  <c r="GL166" i="1"/>
  <c r="GL165" i="1"/>
  <c r="GL164" i="1"/>
  <c r="GL163" i="1"/>
  <c r="GL162" i="1"/>
  <c r="GL161" i="1"/>
  <c r="GL160" i="1"/>
  <c r="GL159" i="1"/>
  <c r="GL158" i="1"/>
  <c r="GL157" i="1"/>
  <c r="GL156" i="1"/>
  <c r="GL155" i="1"/>
  <c r="GL154" i="1"/>
  <c r="GL153" i="1"/>
  <c r="GL152" i="1"/>
  <c r="GL151" i="1"/>
  <c r="GL150" i="1"/>
  <c r="GL149" i="1"/>
  <c r="GL148" i="1"/>
  <c r="GL147" i="1"/>
  <c r="GL146" i="1"/>
  <c r="GL145" i="1"/>
  <c r="GL144" i="1"/>
  <c r="GL143" i="1"/>
  <c r="GL142" i="1"/>
  <c r="GL141" i="1"/>
  <c r="GL140" i="1"/>
  <c r="GL139" i="1"/>
  <c r="GL138" i="1"/>
  <c r="GL137" i="1"/>
  <c r="GL136" i="1"/>
  <c r="GL135" i="1"/>
  <c r="GL134" i="1"/>
  <c r="GL133" i="1"/>
  <c r="GL132" i="1"/>
  <c r="GL131" i="1"/>
  <c r="GL130" i="1"/>
  <c r="GL129" i="1"/>
  <c r="GL128" i="1"/>
  <c r="GL127" i="1"/>
  <c r="GL126" i="1"/>
  <c r="GL125" i="1"/>
  <c r="GL124" i="1"/>
  <c r="GL123" i="1"/>
  <c r="GL122" i="1"/>
  <c r="GL121" i="1"/>
  <c r="GL120" i="1"/>
  <c r="GL119" i="1"/>
  <c r="GL118" i="1"/>
  <c r="GL117" i="1"/>
  <c r="GL116" i="1"/>
  <c r="GL115" i="1"/>
  <c r="GL114" i="1"/>
  <c r="GL113" i="1"/>
  <c r="GL112" i="1"/>
  <c r="GL111" i="1"/>
  <c r="GL110" i="1"/>
  <c r="GL109" i="1"/>
  <c r="GL108" i="1"/>
  <c r="GL107" i="1"/>
  <c r="GL106" i="1"/>
  <c r="GL105" i="1"/>
  <c r="GL104" i="1"/>
  <c r="GL103" i="1"/>
  <c r="GL102" i="1"/>
  <c r="GL101" i="1"/>
  <c r="GL100" i="1"/>
  <c r="GL99" i="1"/>
  <c r="GL98" i="1"/>
  <c r="GL97" i="1"/>
  <c r="GL96" i="1"/>
  <c r="GL95" i="1"/>
  <c r="GL94" i="1"/>
  <c r="GL93" i="1"/>
  <c r="GL92" i="1"/>
  <c r="GL91" i="1"/>
  <c r="GL90" i="1"/>
  <c r="GL89" i="1"/>
  <c r="GL88" i="1"/>
  <c r="GL87" i="1"/>
  <c r="GL86" i="1"/>
  <c r="GL85" i="1"/>
  <c r="GL84" i="1"/>
  <c r="GL83" i="1"/>
  <c r="GL82" i="1"/>
  <c r="GL81" i="1"/>
  <c r="GL80" i="1"/>
  <c r="GL79" i="1"/>
  <c r="GL78" i="1"/>
  <c r="GL77" i="1"/>
  <c r="GL76" i="1"/>
  <c r="GL75" i="1"/>
  <c r="GL74" i="1"/>
  <c r="GL73" i="1"/>
  <c r="GL72" i="1"/>
  <c r="GL71" i="1"/>
  <c r="GL70" i="1"/>
  <c r="GL69" i="1"/>
  <c r="GL68" i="1"/>
  <c r="GL67" i="1"/>
  <c r="GL66" i="1"/>
  <c r="GL65" i="1"/>
  <c r="GL64" i="1"/>
  <c r="GL63" i="1"/>
  <c r="GL62" i="1"/>
  <c r="GL61" i="1"/>
  <c r="GL60" i="1"/>
  <c r="GL59" i="1"/>
  <c r="GL58" i="1"/>
  <c r="GL57" i="1"/>
  <c r="GL56" i="1"/>
  <c r="GL55" i="1"/>
  <c r="GL54" i="1"/>
  <c r="GL53" i="1"/>
  <c r="GL52" i="1"/>
  <c r="GL51" i="1"/>
  <c r="GN51" i="1" s="1"/>
  <c r="GL50" i="1"/>
  <c r="GN50" i="1" s="1"/>
  <c r="GL49" i="1"/>
  <c r="GN49" i="1" s="1"/>
  <c r="GL48" i="1"/>
  <c r="GN48" i="1" s="1"/>
  <c r="GL47" i="1"/>
  <c r="GN47" i="1" s="1"/>
  <c r="GL46" i="1"/>
  <c r="GN46" i="1" s="1"/>
  <c r="GL45" i="1"/>
  <c r="GN45" i="1" s="1"/>
  <c r="GL44" i="1"/>
  <c r="GN44" i="1" s="1"/>
  <c r="GL43" i="1"/>
  <c r="GN43" i="1" s="1"/>
  <c r="GL42" i="1"/>
  <c r="GN42" i="1" s="1"/>
  <c r="GL41" i="1"/>
  <c r="GN41" i="1" s="1"/>
  <c r="GL40" i="1"/>
  <c r="GN40" i="1" s="1"/>
  <c r="GL39" i="1"/>
  <c r="GN39" i="1" s="1"/>
  <c r="GL38" i="1"/>
  <c r="GN38" i="1" s="1"/>
  <c r="GL37" i="1"/>
  <c r="GN37" i="1" s="1"/>
  <c r="GL36" i="1"/>
  <c r="GN36" i="1" s="1"/>
  <c r="GL35" i="1"/>
  <c r="GN35" i="1" s="1"/>
  <c r="GL34" i="1"/>
  <c r="GN34" i="1" s="1"/>
  <c r="GL33" i="1"/>
  <c r="GN33" i="1" s="1"/>
  <c r="GL32" i="1"/>
  <c r="GN32" i="1" s="1"/>
  <c r="GL31" i="1"/>
  <c r="GN31" i="1" s="1"/>
  <c r="GL30" i="1"/>
  <c r="GN30" i="1" s="1"/>
  <c r="GL29" i="1"/>
  <c r="GN29" i="1" s="1"/>
  <c r="GL28" i="1"/>
  <c r="GN28" i="1" s="1"/>
  <c r="GL27" i="1"/>
  <c r="GN27" i="1" s="1"/>
  <c r="GL26" i="1"/>
  <c r="GN26" i="1" s="1"/>
  <c r="GL25" i="1"/>
  <c r="GN25" i="1" s="1"/>
  <c r="GL24" i="1"/>
  <c r="GN24" i="1" s="1"/>
  <c r="GL23" i="1"/>
  <c r="GN23" i="1" s="1"/>
  <c r="GL22" i="1"/>
  <c r="GN22" i="1" s="1"/>
  <c r="GL21" i="1"/>
  <c r="GN21" i="1" s="1"/>
  <c r="GL20" i="1"/>
  <c r="GN20" i="1" s="1"/>
  <c r="GL19" i="1"/>
  <c r="GN19" i="1" s="1"/>
  <c r="GL18" i="1"/>
  <c r="GN18" i="1" s="1"/>
  <c r="GL17" i="1"/>
  <c r="GN17" i="1" s="1"/>
  <c r="GL16" i="1"/>
  <c r="GN16" i="1" s="1"/>
  <c r="GL15" i="1"/>
  <c r="GN15" i="1" s="1"/>
  <c r="GL14" i="1"/>
  <c r="GN14" i="1" s="1"/>
  <c r="GL13" i="1"/>
  <c r="GN13" i="1" s="1"/>
  <c r="GL12" i="1"/>
  <c r="GN12" i="1" s="1"/>
  <c r="GL11" i="1"/>
  <c r="GN11" i="1" s="1"/>
  <c r="GL10" i="1"/>
  <c r="GN10" i="1" s="1"/>
  <c r="GL9" i="1"/>
  <c r="GN9" i="1" s="1"/>
  <c r="GL8" i="1"/>
  <c r="GN8" i="1" s="1"/>
  <c r="GL7" i="1"/>
  <c r="GN7" i="1" s="1"/>
  <c r="GL6" i="1"/>
  <c r="GN6" i="1" s="1"/>
  <c r="GL5" i="1"/>
  <c r="GN5" i="1" s="1"/>
  <c r="GL4" i="1"/>
  <c r="GN4" i="1" s="1"/>
  <c r="GL3" i="1"/>
  <c r="GN3" i="1" s="1"/>
  <c r="GL2" i="1"/>
  <c r="GN2" i="1" s="1"/>
  <c r="QP181" i="1" l="1"/>
  <c r="QR181" i="1" s="1"/>
  <c r="QP180" i="1"/>
  <c r="QR180" i="1" s="1"/>
  <c r="QP179" i="1"/>
  <c r="QR179" i="1" s="1"/>
  <c r="QP178" i="1"/>
  <c r="QR178" i="1" s="1"/>
  <c r="QP177" i="1"/>
  <c r="QR177" i="1" s="1"/>
  <c r="QP176" i="1"/>
  <c r="QR176" i="1" s="1"/>
  <c r="QP175" i="1"/>
  <c r="QR175" i="1" s="1"/>
  <c r="QP174" i="1"/>
  <c r="QR174" i="1" s="1"/>
  <c r="QP173" i="1"/>
  <c r="QR173" i="1" s="1"/>
  <c r="QP172" i="1"/>
  <c r="QR172" i="1" s="1"/>
  <c r="QP171" i="1"/>
  <c r="QR171" i="1" s="1"/>
  <c r="QP170" i="1"/>
  <c r="QR170" i="1" s="1"/>
  <c r="QP169" i="1"/>
  <c r="QR169" i="1" s="1"/>
  <c r="QP168" i="1"/>
  <c r="QR168" i="1" s="1"/>
  <c r="QP167" i="1"/>
  <c r="QR167" i="1" s="1"/>
  <c r="QP166" i="1"/>
  <c r="QR166" i="1" s="1"/>
  <c r="QP165" i="1"/>
  <c r="QR165" i="1" s="1"/>
  <c r="QP164" i="1"/>
  <c r="QR164" i="1" s="1"/>
  <c r="QP163" i="1"/>
  <c r="QR163" i="1" s="1"/>
  <c r="QP162" i="1"/>
  <c r="QR162" i="1" s="1"/>
  <c r="QP161" i="1"/>
  <c r="QR161" i="1" s="1"/>
  <c r="QP160" i="1"/>
  <c r="QR160" i="1" s="1"/>
  <c r="QP159" i="1"/>
  <c r="QR159" i="1" s="1"/>
  <c r="QP158" i="1"/>
  <c r="QR158" i="1" s="1"/>
  <c r="QP157" i="1"/>
  <c r="QR157" i="1" s="1"/>
  <c r="QP156" i="1"/>
  <c r="QR156" i="1" s="1"/>
  <c r="QP155" i="1"/>
  <c r="QR155" i="1" s="1"/>
  <c r="QP154" i="1"/>
  <c r="QR154" i="1" s="1"/>
  <c r="QP153" i="1"/>
  <c r="QR153" i="1" s="1"/>
  <c r="QP152" i="1"/>
  <c r="QR152" i="1" s="1"/>
  <c r="QP151" i="1"/>
  <c r="QR151" i="1" s="1"/>
  <c r="QP150" i="1"/>
  <c r="QR150" i="1" s="1"/>
  <c r="QP149" i="1"/>
  <c r="QR149" i="1" s="1"/>
  <c r="QP148" i="1"/>
  <c r="QR148" i="1" s="1"/>
  <c r="QP147" i="1"/>
  <c r="QR147" i="1" s="1"/>
  <c r="QP146" i="1"/>
  <c r="QR146" i="1" s="1"/>
  <c r="QP145" i="1"/>
  <c r="QR145" i="1" s="1"/>
  <c r="QP144" i="1"/>
  <c r="QR144" i="1" s="1"/>
  <c r="QP143" i="1"/>
  <c r="QR143" i="1" s="1"/>
  <c r="QP142" i="1"/>
  <c r="QR142" i="1" s="1"/>
  <c r="QP141" i="1"/>
  <c r="QR141" i="1" s="1"/>
  <c r="QP140" i="1"/>
  <c r="QR140" i="1" s="1"/>
  <c r="QP139" i="1"/>
  <c r="QR139" i="1" s="1"/>
  <c r="QP138" i="1"/>
  <c r="QR138" i="1" s="1"/>
  <c r="QP137" i="1"/>
  <c r="QR137" i="1" s="1"/>
  <c r="QP136" i="1"/>
  <c r="QR136" i="1" s="1"/>
  <c r="QP135" i="1"/>
  <c r="QR135" i="1" s="1"/>
  <c r="QP134" i="1"/>
  <c r="QR134" i="1" s="1"/>
  <c r="QP133" i="1"/>
  <c r="QR133" i="1" s="1"/>
  <c r="QP132" i="1"/>
  <c r="QR132" i="1" s="1"/>
  <c r="QP131" i="1"/>
  <c r="QR131" i="1" s="1"/>
  <c r="QP130" i="1"/>
  <c r="QR130" i="1" s="1"/>
  <c r="QP129" i="1"/>
  <c r="QR129" i="1" s="1"/>
  <c r="QP128" i="1"/>
  <c r="QR128" i="1" s="1"/>
  <c r="QP127" i="1"/>
  <c r="QR127" i="1" s="1"/>
  <c r="QP126" i="1"/>
  <c r="QR126" i="1" s="1"/>
  <c r="QP125" i="1"/>
  <c r="QR125" i="1" s="1"/>
  <c r="QP124" i="1"/>
  <c r="QR124" i="1" s="1"/>
  <c r="QP123" i="1"/>
  <c r="QR123" i="1" s="1"/>
  <c r="QP122" i="1"/>
  <c r="QR122" i="1" s="1"/>
  <c r="QP121" i="1"/>
  <c r="QR121" i="1" s="1"/>
  <c r="QP120" i="1"/>
  <c r="QR120" i="1" s="1"/>
  <c r="QP119" i="1"/>
  <c r="QR119" i="1" s="1"/>
  <c r="QP118" i="1"/>
  <c r="QR118" i="1" s="1"/>
  <c r="QP117" i="1"/>
  <c r="QR117" i="1" s="1"/>
  <c r="QP116" i="1"/>
  <c r="QR116" i="1" s="1"/>
  <c r="QP115" i="1"/>
  <c r="QR115" i="1" s="1"/>
  <c r="QP114" i="1"/>
  <c r="QR114" i="1" s="1"/>
  <c r="QP113" i="1"/>
  <c r="QR113" i="1" s="1"/>
  <c r="QP112" i="1"/>
  <c r="QR112" i="1" s="1"/>
  <c r="QP111" i="1"/>
  <c r="QR111" i="1" s="1"/>
  <c r="QP110" i="1"/>
  <c r="QR110" i="1" s="1"/>
  <c r="QP109" i="1"/>
  <c r="QR109" i="1" s="1"/>
  <c r="QP108" i="1"/>
  <c r="QR108" i="1" s="1"/>
  <c r="QP107" i="1"/>
  <c r="QR107" i="1" s="1"/>
  <c r="QP106" i="1"/>
  <c r="QR106" i="1" s="1"/>
  <c r="QP105" i="1"/>
  <c r="QR105" i="1" s="1"/>
  <c r="QP104" i="1"/>
  <c r="QR104" i="1" s="1"/>
  <c r="QP103" i="1"/>
  <c r="QR103" i="1" s="1"/>
  <c r="QP102" i="1"/>
  <c r="QR102" i="1" s="1"/>
  <c r="QP101" i="1"/>
  <c r="QR101" i="1" s="1"/>
  <c r="QP100" i="1"/>
  <c r="QR100" i="1" s="1"/>
  <c r="QP99" i="1"/>
  <c r="QR99" i="1" s="1"/>
  <c r="QP98" i="1"/>
  <c r="QR98" i="1" s="1"/>
  <c r="QP97" i="1"/>
  <c r="QR97" i="1" s="1"/>
  <c r="QP96" i="1"/>
  <c r="QR96" i="1" s="1"/>
  <c r="QP95" i="1"/>
  <c r="QR95" i="1" s="1"/>
  <c r="QP94" i="1"/>
  <c r="QR94" i="1" s="1"/>
  <c r="QP93" i="1"/>
  <c r="QR93" i="1" s="1"/>
  <c r="QP92" i="1"/>
  <c r="QR92" i="1" s="1"/>
  <c r="QP91" i="1"/>
  <c r="QR91" i="1" s="1"/>
  <c r="QP90" i="1"/>
  <c r="QR90" i="1" s="1"/>
  <c r="QP89" i="1"/>
  <c r="QR89" i="1" s="1"/>
  <c r="QP88" i="1"/>
  <c r="QR88" i="1" s="1"/>
  <c r="QP87" i="1"/>
  <c r="QR87" i="1" s="1"/>
  <c r="QP86" i="1"/>
  <c r="QR86" i="1" s="1"/>
  <c r="QP85" i="1"/>
  <c r="QR85" i="1" s="1"/>
  <c r="QP84" i="1"/>
  <c r="QR84" i="1" s="1"/>
  <c r="QP83" i="1"/>
  <c r="QR83" i="1" s="1"/>
  <c r="QP82" i="1"/>
  <c r="QR82" i="1" s="1"/>
  <c r="QP81" i="1"/>
  <c r="QR81" i="1" s="1"/>
  <c r="QP80" i="1"/>
  <c r="QR80" i="1" s="1"/>
  <c r="QP79" i="1"/>
  <c r="QR79" i="1" s="1"/>
  <c r="QP78" i="1"/>
  <c r="QR78" i="1" s="1"/>
  <c r="QP77" i="1"/>
  <c r="QR77" i="1" s="1"/>
  <c r="QP76" i="1"/>
  <c r="QR76" i="1" s="1"/>
  <c r="QP75" i="1"/>
  <c r="QR75" i="1" s="1"/>
  <c r="QP74" i="1"/>
  <c r="QR74" i="1" s="1"/>
  <c r="QP73" i="1"/>
  <c r="QR73" i="1" s="1"/>
  <c r="QP72" i="1"/>
  <c r="QR72" i="1" s="1"/>
  <c r="QP71" i="1"/>
  <c r="QR71" i="1" s="1"/>
  <c r="QP70" i="1"/>
  <c r="QR70" i="1" s="1"/>
  <c r="QP69" i="1"/>
  <c r="QR69" i="1" s="1"/>
  <c r="QP68" i="1"/>
  <c r="QR68" i="1" s="1"/>
  <c r="QP67" i="1"/>
  <c r="QR67" i="1" s="1"/>
  <c r="QP66" i="1"/>
  <c r="QR66" i="1" s="1"/>
  <c r="QP65" i="1"/>
  <c r="QR65" i="1" s="1"/>
  <c r="QP64" i="1"/>
  <c r="QR64" i="1" s="1"/>
  <c r="QP63" i="1"/>
  <c r="QR63" i="1" s="1"/>
  <c r="QP62" i="1"/>
  <c r="QR62" i="1" s="1"/>
  <c r="QP61" i="1"/>
  <c r="QR61" i="1" s="1"/>
  <c r="QP60" i="1"/>
  <c r="QR60" i="1" s="1"/>
  <c r="QP59" i="1"/>
  <c r="QR59" i="1" s="1"/>
  <c r="QP58" i="1"/>
  <c r="QR58" i="1" s="1"/>
  <c r="QP57" i="1"/>
  <c r="QR57" i="1" s="1"/>
  <c r="QP56" i="1"/>
  <c r="QR56" i="1" s="1"/>
  <c r="QP55" i="1"/>
  <c r="QR55" i="1" s="1"/>
  <c r="QP54" i="1"/>
  <c r="QR54" i="1" s="1"/>
  <c r="QP53" i="1"/>
  <c r="QR53" i="1" s="1"/>
  <c r="QP52" i="1"/>
  <c r="QR52" i="1" s="1"/>
  <c r="QP51" i="1"/>
  <c r="QR51" i="1" s="1"/>
  <c r="QP50" i="1"/>
  <c r="QR50" i="1" s="1"/>
  <c r="QP49" i="1"/>
  <c r="QR49" i="1" s="1"/>
  <c r="QP48" i="1"/>
  <c r="QR48" i="1" s="1"/>
  <c r="QP47" i="1"/>
  <c r="QR47" i="1" s="1"/>
  <c r="QP46" i="1"/>
  <c r="QR46" i="1" s="1"/>
  <c r="QP45" i="1"/>
  <c r="QR45" i="1" s="1"/>
  <c r="QP44" i="1"/>
  <c r="QR44" i="1" s="1"/>
  <c r="QP43" i="1"/>
  <c r="QR43" i="1" s="1"/>
  <c r="QP42" i="1"/>
  <c r="QR42" i="1" s="1"/>
  <c r="QP41" i="1"/>
  <c r="QR41" i="1" s="1"/>
  <c r="QP40" i="1"/>
  <c r="QR40" i="1" s="1"/>
  <c r="QP39" i="1"/>
  <c r="QR39" i="1" s="1"/>
  <c r="QP38" i="1"/>
  <c r="QR38" i="1" s="1"/>
  <c r="QP37" i="1"/>
  <c r="QR37" i="1" s="1"/>
  <c r="QP36" i="1"/>
  <c r="QR36" i="1" s="1"/>
  <c r="QP35" i="1"/>
  <c r="QR35" i="1" s="1"/>
  <c r="QP34" i="1"/>
  <c r="QR34" i="1" s="1"/>
  <c r="QP33" i="1"/>
  <c r="QR33" i="1" s="1"/>
  <c r="QP32" i="1"/>
  <c r="QR32" i="1" s="1"/>
  <c r="QP31" i="1"/>
  <c r="QR31" i="1" s="1"/>
  <c r="QP30" i="1"/>
  <c r="QR30" i="1" s="1"/>
  <c r="QP29" i="1"/>
  <c r="QR29" i="1" s="1"/>
  <c r="QP28" i="1"/>
  <c r="QR28" i="1" s="1"/>
  <c r="QP27" i="1"/>
  <c r="QR27" i="1" s="1"/>
  <c r="QP26" i="1"/>
  <c r="QR26" i="1" s="1"/>
  <c r="QP25" i="1"/>
  <c r="QR25" i="1" s="1"/>
  <c r="QP24" i="1"/>
  <c r="QR24" i="1" s="1"/>
  <c r="QP23" i="1"/>
  <c r="QR23" i="1" s="1"/>
  <c r="QP22" i="1"/>
  <c r="QR22" i="1" s="1"/>
  <c r="QP21" i="1"/>
  <c r="QR21" i="1" s="1"/>
  <c r="QP20" i="1"/>
  <c r="QR20" i="1" s="1"/>
  <c r="QP19" i="1"/>
  <c r="QR19" i="1" s="1"/>
  <c r="QP18" i="1"/>
  <c r="QR18" i="1" s="1"/>
  <c r="QP17" i="1"/>
  <c r="QR17" i="1" s="1"/>
  <c r="QP16" i="1"/>
  <c r="QR16" i="1" s="1"/>
  <c r="QP15" i="1"/>
  <c r="QR15" i="1" s="1"/>
  <c r="QP14" i="1"/>
  <c r="QR14" i="1" s="1"/>
  <c r="QP13" i="1"/>
  <c r="QR13" i="1" s="1"/>
  <c r="QP12" i="1"/>
  <c r="QR12" i="1" s="1"/>
  <c r="QP11" i="1"/>
  <c r="QR11" i="1" s="1"/>
  <c r="QP10" i="1"/>
  <c r="QR10" i="1" s="1"/>
  <c r="QP9" i="1"/>
  <c r="QR9" i="1" s="1"/>
  <c r="QP8" i="1"/>
  <c r="QR8" i="1" s="1"/>
  <c r="QP7" i="1"/>
  <c r="QR7" i="1" s="1"/>
  <c r="QP6" i="1"/>
  <c r="QR6" i="1" s="1"/>
  <c r="QP5" i="1"/>
  <c r="QR5" i="1" s="1"/>
  <c r="QP4" i="1"/>
  <c r="QR4" i="1" s="1"/>
  <c r="QP3" i="1"/>
  <c r="QR3" i="1" s="1"/>
  <c r="PQ181" i="1"/>
  <c r="PS181" i="1" s="1"/>
  <c r="PQ180" i="1"/>
  <c r="PS180" i="1" s="1"/>
  <c r="PQ179" i="1"/>
  <c r="PS179" i="1" s="1"/>
  <c r="PQ178" i="1"/>
  <c r="PS178" i="1" s="1"/>
  <c r="PQ177" i="1"/>
  <c r="PS177" i="1" s="1"/>
  <c r="PQ176" i="1"/>
  <c r="PS176" i="1" s="1"/>
  <c r="PQ175" i="1"/>
  <c r="PS175" i="1" s="1"/>
  <c r="PQ174" i="1"/>
  <c r="PS174" i="1" s="1"/>
  <c r="PQ173" i="1"/>
  <c r="PS173" i="1" s="1"/>
  <c r="PQ172" i="1"/>
  <c r="PS172" i="1" s="1"/>
  <c r="PQ171" i="1"/>
  <c r="PS171" i="1" s="1"/>
  <c r="PQ170" i="1"/>
  <c r="PS170" i="1" s="1"/>
  <c r="PQ169" i="1"/>
  <c r="PS169" i="1" s="1"/>
  <c r="PQ168" i="1"/>
  <c r="PS168" i="1" s="1"/>
  <c r="PQ167" i="1"/>
  <c r="PS167" i="1" s="1"/>
  <c r="PQ166" i="1"/>
  <c r="PS166" i="1" s="1"/>
  <c r="PQ165" i="1"/>
  <c r="PS165" i="1" s="1"/>
  <c r="PQ164" i="1"/>
  <c r="PS164" i="1" s="1"/>
  <c r="PQ163" i="1"/>
  <c r="PS163" i="1" s="1"/>
  <c r="PQ162" i="1"/>
  <c r="PS162" i="1" s="1"/>
  <c r="PQ161" i="1"/>
  <c r="PS161" i="1" s="1"/>
  <c r="PQ160" i="1"/>
  <c r="PS160" i="1" s="1"/>
  <c r="PQ159" i="1"/>
  <c r="PS159" i="1" s="1"/>
  <c r="PQ158" i="1"/>
  <c r="PS158" i="1" s="1"/>
  <c r="PQ157" i="1"/>
  <c r="PS157" i="1" s="1"/>
  <c r="PQ156" i="1"/>
  <c r="PS156" i="1" s="1"/>
  <c r="PQ155" i="1"/>
  <c r="PS155" i="1" s="1"/>
  <c r="PQ154" i="1"/>
  <c r="PS154" i="1" s="1"/>
  <c r="PQ153" i="1"/>
  <c r="PS153" i="1" s="1"/>
  <c r="PQ152" i="1"/>
  <c r="PS152" i="1" s="1"/>
  <c r="PQ151" i="1"/>
  <c r="PS151" i="1" s="1"/>
  <c r="PQ150" i="1"/>
  <c r="PS150" i="1" s="1"/>
  <c r="PQ149" i="1"/>
  <c r="PS149" i="1" s="1"/>
  <c r="PQ148" i="1"/>
  <c r="PS148" i="1" s="1"/>
  <c r="PQ147" i="1"/>
  <c r="PS147" i="1" s="1"/>
  <c r="PQ146" i="1"/>
  <c r="PS146" i="1" s="1"/>
  <c r="PQ145" i="1"/>
  <c r="PS145" i="1" s="1"/>
  <c r="PQ144" i="1"/>
  <c r="PS144" i="1" s="1"/>
  <c r="PQ143" i="1"/>
  <c r="PS143" i="1" s="1"/>
  <c r="PQ142" i="1"/>
  <c r="PS142" i="1" s="1"/>
  <c r="PS141" i="1"/>
  <c r="PQ141" i="1"/>
  <c r="PQ140" i="1"/>
  <c r="PS140" i="1" s="1"/>
  <c r="PQ139" i="1"/>
  <c r="PS139" i="1" s="1"/>
  <c r="PQ138" i="1"/>
  <c r="PS138" i="1" s="1"/>
  <c r="PQ137" i="1"/>
  <c r="PS137" i="1" s="1"/>
  <c r="PQ136" i="1"/>
  <c r="PS136" i="1" s="1"/>
  <c r="PQ135" i="1"/>
  <c r="PS135" i="1" s="1"/>
  <c r="PQ134" i="1"/>
  <c r="PS134" i="1" s="1"/>
  <c r="PQ133" i="1"/>
  <c r="PS133" i="1" s="1"/>
  <c r="PQ132" i="1"/>
  <c r="PS132" i="1" s="1"/>
  <c r="PQ131" i="1"/>
  <c r="PS131" i="1" s="1"/>
  <c r="PQ130" i="1"/>
  <c r="PS130" i="1" s="1"/>
  <c r="PQ129" i="1"/>
  <c r="PS129" i="1" s="1"/>
  <c r="PQ128" i="1"/>
  <c r="PS128" i="1" s="1"/>
  <c r="PQ127" i="1"/>
  <c r="PS127" i="1" s="1"/>
  <c r="PQ126" i="1"/>
  <c r="PS126" i="1" s="1"/>
  <c r="PQ125" i="1"/>
  <c r="PS125" i="1" s="1"/>
  <c r="PQ124" i="1"/>
  <c r="PS124" i="1" s="1"/>
  <c r="PQ123" i="1"/>
  <c r="PS123" i="1" s="1"/>
  <c r="PQ122" i="1"/>
  <c r="PS122" i="1" s="1"/>
  <c r="PQ121" i="1"/>
  <c r="PS121" i="1" s="1"/>
  <c r="PQ120" i="1"/>
  <c r="PS120" i="1" s="1"/>
  <c r="PQ119" i="1"/>
  <c r="PS119" i="1" s="1"/>
  <c r="PQ118" i="1"/>
  <c r="PS118" i="1" s="1"/>
  <c r="PQ117" i="1"/>
  <c r="PS117" i="1" s="1"/>
  <c r="PQ116" i="1"/>
  <c r="PS116" i="1" s="1"/>
  <c r="PQ115" i="1"/>
  <c r="PS115" i="1" s="1"/>
  <c r="PQ114" i="1"/>
  <c r="PS114" i="1" s="1"/>
  <c r="PQ113" i="1"/>
  <c r="PS113" i="1" s="1"/>
  <c r="PQ112" i="1"/>
  <c r="PS112" i="1" s="1"/>
  <c r="PQ111" i="1"/>
  <c r="PS111" i="1" s="1"/>
  <c r="PQ110" i="1"/>
  <c r="PS110" i="1" s="1"/>
  <c r="PS109" i="1"/>
  <c r="PQ109" i="1"/>
  <c r="PQ108" i="1"/>
  <c r="PS108" i="1" s="1"/>
  <c r="PQ107" i="1"/>
  <c r="PS107" i="1" s="1"/>
  <c r="PQ106" i="1"/>
  <c r="PS106" i="1" s="1"/>
  <c r="PS105" i="1"/>
  <c r="PQ105" i="1"/>
  <c r="PQ104" i="1"/>
  <c r="PS104" i="1" s="1"/>
  <c r="PQ103" i="1"/>
  <c r="PS103" i="1" s="1"/>
  <c r="PQ102" i="1"/>
  <c r="PS102" i="1" s="1"/>
  <c r="PQ101" i="1"/>
  <c r="PS101" i="1" s="1"/>
  <c r="PQ100" i="1"/>
  <c r="PS100" i="1" s="1"/>
  <c r="PQ99" i="1"/>
  <c r="PS99" i="1" s="1"/>
  <c r="PQ98" i="1"/>
  <c r="PS98" i="1" s="1"/>
  <c r="PQ97" i="1"/>
  <c r="PS97" i="1" s="1"/>
  <c r="PQ96" i="1"/>
  <c r="PS96" i="1" s="1"/>
  <c r="PQ95" i="1"/>
  <c r="PS95" i="1" s="1"/>
  <c r="PQ94" i="1"/>
  <c r="PS94" i="1" s="1"/>
  <c r="PQ93" i="1"/>
  <c r="PS93" i="1" s="1"/>
  <c r="PQ92" i="1"/>
  <c r="PS92" i="1" s="1"/>
  <c r="PQ91" i="1"/>
  <c r="PS91" i="1" s="1"/>
  <c r="PQ90" i="1"/>
  <c r="PS90" i="1" s="1"/>
  <c r="PQ89" i="1"/>
  <c r="PS89" i="1" s="1"/>
  <c r="PQ88" i="1"/>
  <c r="PS88" i="1" s="1"/>
  <c r="PQ87" i="1"/>
  <c r="PS87" i="1" s="1"/>
  <c r="PQ86" i="1"/>
  <c r="PS86" i="1" s="1"/>
  <c r="PQ85" i="1"/>
  <c r="PS85" i="1" s="1"/>
  <c r="PQ84" i="1"/>
  <c r="PS84" i="1" s="1"/>
  <c r="PQ83" i="1"/>
  <c r="PS83" i="1" s="1"/>
  <c r="PQ82" i="1"/>
  <c r="PS82" i="1" s="1"/>
  <c r="PQ81" i="1"/>
  <c r="PS81" i="1" s="1"/>
  <c r="PQ80" i="1"/>
  <c r="PS80" i="1" s="1"/>
  <c r="PQ79" i="1"/>
  <c r="PS79" i="1" s="1"/>
  <c r="PQ78" i="1"/>
  <c r="PS78" i="1" s="1"/>
  <c r="PQ77" i="1"/>
  <c r="PS77" i="1" s="1"/>
  <c r="PQ76" i="1"/>
  <c r="PS76" i="1" s="1"/>
  <c r="PQ75" i="1"/>
  <c r="PS75" i="1" s="1"/>
  <c r="PQ74" i="1"/>
  <c r="PS74" i="1" s="1"/>
  <c r="PS73" i="1"/>
  <c r="PQ73" i="1"/>
  <c r="PQ72" i="1"/>
  <c r="PS72" i="1" s="1"/>
  <c r="PQ71" i="1"/>
  <c r="PS71" i="1" s="1"/>
  <c r="PQ70" i="1"/>
  <c r="PS70" i="1" s="1"/>
  <c r="PS69" i="1"/>
  <c r="PQ69" i="1"/>
  <c r="PQ68" i="1"/>
  <c r="PS68" i="1" s="1"/>
  <c r="PQ67" i="1"/>
  <c r="PS67" i="1" s="1"/>
  <c r="PQ66" i="1"/>
  <c r="PS66" i="1" s="1"/>
  <c r="PQ65" i="1"/>
  <c r="PS65" i="1" s="1"/>
  <c r="PQ64" i="1"/>
  <c r="PS64" i="1" s="1"/>
  <c r="PQ63" i="1"/>
  <c r="PS63" i="1" s="1"/>
  <c r="PQ62" i="1"/>
  <c r="PS62" i="1" s="1"/>
  <c r="PQ61" i="1"/>
  <c r="PS61" i="1" s="1"/>
  <c r="PQ60" i="1"/>
  <c r="PS60" i="1" s="1"/>
  <c r="PQ59" i="1"/>
  <c r="PS59" i="1" s="1"/>
  <c r="PQ58" i="1"/>
  <c r="PS58" i="1" s="1"/>
  <c r="PQ57" i="1"/>
  <c r="PS57" i="1" s="1"/>
  <c r="PQ56" i="1"/>
  <c r="PS56" i="1" s="1"/>
  <c r="PQ55" i="1"/>
  <c r="PS55" i="1" s="1"/>
  <c r="PQ54" i="1"/>
  <c r="PS54" i="1" s="1"/>
  <c r="PQ53" i="1"/>
  <c r="PS53" i="1" s="1"/>
  <c r="PQ52" i="1"/>
  <c r="PS52" i="1" s="1"/>
  <c r="PQ51" i="1"/>
  <c r="PS51" i="1" s="1"/>
  <c r="PQ50" i="1"/>
  <c r="PS50" i="1" s="1"/>
  <c r="PQ49" i="1"/>
  <c r="PS49" i="1" s="1"/>
  <c r="PQ48" i="1"/>
  <c r="PS48" i="1" s="1"/>
  <c r="PQ47" i="1"/>
  <c r="PS47" i="1" s="1"/>
  <c r="PQ46" i="1"/>
  <c r="PS46" i="1" s="1"/>
  <c r="PQ45" i="1"/>
  <c r="PS45" i="1" s="1"/>
  <c r="PQ44" i="1"/>
  <c r="PS44" i="1" s="1"/>
  <c r="PQ43" i="1"/>
  <c r="PS43" i="1" s="1"/>
  <c r="PQ42" i="1"/>
  <c r="PS42" i="1" s="1"/>
  <c r="PQ41" i="1"/>
  <c r="PS41" i="1" s="1"/>
  <c r="PQ40" i="1"/>
  <c r="PS40" i="1" s="1"/>
  <c r="PQ39" i="1"/>
  <c r="PS39" i="1" s="1"/>
  <c r="PQ38" i="1"/>
  <c r="PS38" i="1" s="1"/>
  <c r="PQ37" i="1"/>
  <c r="PS37" i="1" s="1"/>
  <c r="PQ36" i="1"/>
  <c r="PS36" i="1" s="1"/>
  <c r="PQ35" i="1"/>
  <c r="PS35" i="1" s="1"/>
  <c r="PQ34" i="1"/>
  <c r="PS34" i="1" s="1"/>
  <c r="PQ33" i="1"/>
  <c r="PS33" i="1" s="1"/>
  <c r="PQ32" i="1"/>
  <c r="PS32" i="1" s="1"/>
  <c r="PQ31" i="1"/>
  <c r="PS31" i="1" s="1"/>
  <c r="PQ30" i="1"/>
  <c r="PS30" i="1" s="1"/>
  <c r="PQ29" i="1"/>
  <c r="PS29" i="1" s="1"/>
  <c r="PQ28" i="1"/>
  <c r="PS28" i="1" s="1"/>
  <c r="PQ27" i="1"/>
  <c r="PS27" i="1" s="1"/>
  <c r="PQ26" i="1"/>
  <c r="PS26" i="1" s="1"/>
  <c r="PQ25" i="1"/>
  <c r="PS25" i="1" s="1"/>
  <c r="PQ24" i="1"/>
  <c r="PS24" i="1" s="1"/>
  <c r="PQ23" i="1"/>
  <c r="PS23" i="1" s="1"/>
  <c r="PQ22" i="1"/>
  <c r="PS22" i="1" s="1"/>
  <c r="PQ21" i="1"/>
  <c r="PS21" i="1" s="1"/>
  <c r="PQ20" i="1"/>
  <c r="PS20" i="1" s="1"/>
  <c r="PQ19" i="1"/>
  <c r="PS19" i="1" s="1"/>
  <c r="PQ18" i="1"/>
  <c r="PS18" i="1" s="1"/>
  <c r="PQ17" i="1"/>
  <c r="PS17" i="1" s="1"/>
  <c r="PQ16" i="1"/>
  <c r="PS16" i="1" s="1"/>
  <c r="PQ15" i="1"/>
  <c r="PS15" i="1" s="1"/>
  <c r="PQ14" i="1"/>
  <c r="PS14" i="1" s="1"/>
  <c r="PS13" i="1"/>
  <c r="PQ13" i="1"/>
  <c r="PQ12" i="1"/>
  <c r="PS12" i="1" s="1"/>
  <c r="PQ11" i="1"/>
  <c r="PS11" i="1" s="1"/>
  <c r="PQ10" i="1"/>
  <c r="PS10" i="1" s="1"/>
  <c r="PQ9" i="1"/>
  <c r="PS9" i="1" s="1"/>
  <c r="PQ8" i="1"/>
  <c r="PS8" i="1" s="1"/>
  <c r="PQ7" i="1"/>
  <c r="PS7" i="1" s="1"/>
  <c r="PQ6" i="1"/>
  <c r="PS6" i="1" s="1"/>
  <c r="PS5" i="1"/>
  <c r="PQ5" i="1"/>
  <c r="PQ4" i="1"/>
  <c r="PS4" i="1" s="1"/>
  <c r="PQ3" i="1"/>
  <c r="PS3" i="1" s="1"/>
  <c r="OR181" i="1"/>
  <c r="OT181" i="1" s="1"/>
  <c r="OR180" i="1"/>
  <c r="OT180" i="1" s="1"/>
  <c r="OR179" i="1"/>
  <c r="OT179" i="1" s="1"/>
  <c r="OR178" i="1"/>
  <c r="OT178" i="1" s="1"/>
  <c r="OR177" i="1"/>
  <c r="OT177" i="1" s="1"/>
  <c r="OR176" i="1"/>
  <c r="OT176" i="1" s="1"/>
  <c r="OR175" i="1"/>
  <c r="OT175" i="1" s="1"/>
  <c r="OR174" i="1"/>
  <c r="OT174" i="1" s="1"/>
  <c r="OT173" i="1"/>
  <c r="OR173" i="1"/>
  <c r="OR172" i="1"/>
  <c r="OT172" i="1" s="1"/>
  <c r="OR171" i="1"/>
  <c r="OT171" i="1" s="1"/>
  <c r="OR170" i="1"/>
  <c r="OT170" i="1" s="1"/>
  <c r="OR169" i="1"/>
  <c r="OT169" i="1" s="1"/>
  <c r="OR168" i="1"/>
  <c r="OT168" i="1" s="1"/>
  <c r="OR167" i="1"/>
  <c r="OT167" i="1" s="1"/>
  <c r="OR166" i="1"/>
  <c r="OT166" i="1" s="1"/>
  <c r="OR165" i="1"/>
  <c r="OT165" i="1" s="1"/>
  <c r="OR164" i="1"/>
  <c r="OT164" i="1" s="1"/>
  <c r="OR163" i="1"/>
  <c r="OT163" i="1" s="1"/>
  <c r="OR162" i="1"/>
  <c r="OT162" i="1" s="1"/>
  <c r="OR161" i="1"/>
  <c r="OT161" i="1" s="1"/>
  <c r="OR160" i="1"/>
  <c r="OT160" i="1" s="1"/>
  <c r="OR159" i="1"/>
  <c r="OT159" i="1" s="1"/>
  <c r="OR158" i="1"/>
  <c r="OT158" i="1" s="1"/>
  <c r="OR157" i="1"/>
  <c r="OT157" i="1" s="1"/>
  <c r="OR156" i="1"/>
  <c r="OT156" i="1" s="1"/>
  <c r="OR155" i="1"/>
  <c r="OT155" i="1" s="1"/>
  <c r="OR154" i="1"/>
  <c r="OT154" i="1" s="1"/>
  <c r="OR153" i="1"/>
  <c r="OT153" i="1" s="1"/>
  <c r="OR152" i="1"/>
  <c r="OT152" i="1" s="1"/>
  <c r="OR151" i="1"/>
  <c r="OT151" i="1" s="1"/>
  <c r="OR150" i="1"/>
  <c r="OT150" i="1" s="1"/>
  <c r="OR149" i="1"/>
  <c r="OT149" i="1" s="1"/>
  <c r="OR148" i="1"/>
  <c r="OT148" i="1" s="1"/>
  <c r="OR147" i="1"/>
  <c r="OT147" i="1" s="1"/>
  <c r="OR146" i="1"/>
  <c r="OT146" i="1" s="1"/>
  <c r="OR145" i="1"/>
  <c r="OT145" i="1" s="1"/>
  <c r="OR144" i="1"/>
  <c r="OT144" i="1" s="1"/>
  <c r="OR143" i="1"/>
  <c r="OT143" i="1" s="1"/>
  <c r="OR142" i="1"/>
  <c r="OT142" i="1" s="1"/>
  <c r="OT141" i="1"/>
  <c r="OR141" i="1"/>
  <c r="OR140" i="1"/>
  <c r="OT140" i="1" s="1"/>
  <c r="OR139" i="1"/>
  <c r="OT139" i="1" s="1"/>
  <c r="OR138" i="1"/>
  <c r="OT138" i="1" s="1"/>
  <c r="OR137" i="1"/>
  <c r="OT137" i="1" s="1"/>
  <c r="OR136" i="1"/>
  <c r="OT136" i="1" s="1"/>
  <c r="OR135" i="1"/>
  <c r="OT135" i="1" s="1"/>
  <c r="OR134" i="1"/>
  <c r="OT134" i="1" s="1"/>
  <c r="OT133" i="1"/>
  <c r="OR133" i="1"/>
  <c r="OR132" i="1"/>
  <c r="OT132" i="1" s="1"/>
  <c r="OR131" i="1"/>
  <c r="OT131" i="1" s="1"/>
  <c r="OR130" i="1"/>
  <c r="OT130" i="1" s="1"/>
  <c r="OR129" i="1"/>
  <c r="OT129" i="1" s="1"/>
  <c r="OR128" i="1"/>
  <c r="OT128" i="1" s="1"/>
  <c r="OR127" i="1"/>
  <c r="OT127" i="1" s="1"/>
  <c r="OR126" i="1"/>
  <c r="OT126" i="1" s="1"/>
  <c r="OR125" i="1"/>
  <c r="OT125" i="1" s="1"/>
  <c r="OR124" i="1"/>
  <c r="OT124" i="1" s="1"/>
  <c r="OR123" i="1"/>
  <c r="OT123" i="1" s="1"/>
  <c r="OR122" i="1"/>
  <c r="OT122" i="1" s="1"/>
  <c r="OR121" i="1"/>
  <c r="OT121" i="1" s="1"/>
  <c r="OR120" i="1"/>
  <c r="OT120" i="1" s="1"/>
  <c r="OR119" i="1"/>
  <c r="OT119" i="1" s="1"/>
  <c r="OR118" i="1"/>
  <c r="OT118" i="1" s="1"/>
  <c r="OR117" i="1"/>
  <c r="OT117" i="1" s="1"/>
  <c r="OR116" i="1"/>
  <c r="OT116" i="1" s="1"/>
  <c r="OR115" i="1"/>
  <c r="OT115" i="1" s="1"/>
  <c r="OR114" i="1"/>
  <c r="OT114" i="1" s="1"/>
  <c r="OR113" i="1"/>
  <c r="OT113" i="1" s="1"/>
  <c r="OR112" i="1"/>
  <c r="OT112" i="1" s="1"/>
  <c r="OR111" i="1"/>
  <c r="OT111" i="1" s="1"/>
  <c r="OR110" i="1"/>
  <c r="OT110" i="1" s="1"/>
  <c r="OR109" i="1"/>
  <c r="OT109" i="1" s="1"/>
  <c r="OR108" i="1"/>
  <c r="OT108" i="1" s="1"/>
  <c r="OR107" i="1"/>
  <c r="OT107" i="1" s="1"/>
  <c r="OR106" i="1"/>
  <c r="OT106" i="1" s="1"/>
  <c r="OR105" i="1"/>
  <c r="OT105" i="1" s="1"/>
  <c r="OR104" i="1"/>
  <c r="OT104" i="1" s="1"/>
  <c r="OR103" i="1"/>
  <c r="OT103" i="1" s="1"/>
  <c r="OR102" i="1"/>
  <c r="OT102" i="1" s="1"/>
  <c r="OR101" i="1"/>
  <c r="OT101" i="1" s="1"/>
  <c r="OR100" i="1"/>
  <c r="OT100" i="1" s="1"/>
  <c r="OR99" i="1"/>
  <c r="OT99" i="1" s="1"/>
  <c r="OR98" i="1"/>
  <c r="OT98" i="1" s="1"/>
  <c r="OT97" i="1"/>
  <c r="OR97" i="1"/>
  <c r="OR96" i="1"/>
  <c r="OT96" i="1" s="1"/>
  <c r="OR95" i="1"/>
  <c r="OT95" i="1" s="1"/>
  <c r="OR94" i="1"/>
  <c r="OT94" i="1" s="1"/>
  <c r="OR93" i="1"/>
  <c r="OT93" i="1" s="1"/>
  <c r="OR92" i="1"/>
  <c r="OT92" i="1" s="1"/>
  <c r="OR91" i="1"/>
  <c r="OT91" i="1" s="1"/>
  <c r="OR90" i="1"/>
  <c r="OT90" i="1" s="1"/>
  <c r="OR89" i="1"/>
  <c r="OT89" i="1" s="1"/>
  <c r="OR88" i="1"/>
  <c r="OT88" i="1" s="1"/>
  <c r="OR87" i="1"/>
  <c r="OT87" i="1" s="1"/>
  <c r="OR86" i="1"/>
  <c r="OT86" i="1" s="1"/>
  <c r="OR85" i="1"/>
  <c r="OT85" i="1" s="1"/>
  <c r="OR84" i="1"/>
  <c r="OT84" i="1" s="1"/>
  <c r="OR83" i="1"/>
  <c r="OT83" i="1" s="1"/>
  <c r="OR82" i="1"/>
  <c r="OT82" i="1" s="1"/>
  <c r="OR81" i="1"/>
  <c r="OT81" i="1" s="1"/>
  <c r="OR80" i="1"/>
  <c r="OT80" i="1" s="1"/>
  <c r="OR79" i="1"/>
  <c r="OT79" i="1" s="1"/>
  <c r="OR78" i="1"/>
  <c r="OT78" i="1" s="1"/>
  <c r="OR77" i="1"/>
  <c r="OT77" i="1" s="1"/>
  <c r="OR76" i="1"/>
  <c r="OT76" i="1" s="1"/>
  <c r="OR75" i="1"/>
  <c r="OT75" i="1" s="1"/>
  <c r="OR74" i="1"/>
  <c r="OT74" i="1" s="1"/>
  <c r="OR73" i="1"/>
  <c r="OT73" i="1" s="1"/>
  <c r="OR72" i="1"/>
  <c r="OT72" i="1" s="1"/>
  <c r="OR71" i="1"/>
  <c r="OT71" i="1" s="1"/>
  <c r="OR70" i="1"/>
  <c r="OT70" i="1" s="1"/>
  <c r="OR69" i="1"/>
  <c r="OT69" i="1" s="1"/>
  <c r="OR68" i="1"/>
  <c r="OT68" i="1" s="1"/>
  <c r="OR67" i="1"/>
  <c r="OT67" i="1" s="1"/>
  <c r="OR66" i="1"/>
  <c r="OT66" i="1" s="1"/>
  <c r="OR65" i="1"/>
  <c r="OT65" i="1" s="1"/>
  <c r="OR64" i="1"/>
  <c r="OT64" i="1" s="1"/>
  <c r="OR63" i="1"/>
  <c r="OT63" i="1" s="1"/>
  <c r="OR62" i="1"/>
  <c r="OT62" i="1" s="1"/>
  <c r="OR61" i="1"/>
  <c r="OT61" i="1" s="1"/>
  <c r="OR60" i="1"/>
  <c r="OT60" i="1" s="1"/>
  <c r="OR59" i="1"/>
  <c r="OT59" i="1" s="1"/>
  <c r="OR58" i="1"/>
  <c r="OT58" i="1" s="1"/>
  <c r="OR57" i="1"/>
  <c r="OT57" i="1" s="1"/>
  <c r="OR56" i="1"/>
  <c r="OT56" i="1" s="1"/>
  <c r="OR55" i="1"/>
  <c r="OT55" i="1" s="1"/>
  <c r="OR54" i="1"/>
  <c r="OT54" i="1" s="1"/>
  <c r="OR53" i="1"/>
  <c r="OT53" i="1" s="1"/>
  <c r="OR52" i="1"/>
  <c r="OT52" i="1" s="1"/>
  <c r="OR51" i="1"/>
  <c r="OT51" i="1" s="1"/>
  <c r="OR50" i="1"/>
  <c r="OT50" i="1" s="1"/>
  <c r="OR49" i="1"/>
  <c r="OT49" i="1" s="1"/>
  <c r="OR48" i="1"/>
  <c r="OT48" i="1" s="1"/>
  <c r="OR47" i="1"/>
  <c r="OT47" i="1" s="1"/>
  <c r="OR46" i="1"/>
  <c r="OT46" i="1" s="1"/>
  <c r="OT45" i="1"/>
  <c r="OR45" i="1"/>
  <c r="OR44" i="1"/>
  <c r="OT44" i="1" s="1"/>
  <c r="OR43" i="1"/>
  <c r="OT43" i="1" s="1"/>
  <c r="OR42" i="1"/>
  <c r="OT42" i="1" s="1"/>
  <c r="OR41" i="1"/>
  <c r="OT41" i="1" s="1"/>
  <c r="OR40" i="1"/>
  <c r="OT40" i="1" s="1"/>
  <c r="OR39" i="1"/>
  <c r="OT39" i="1" s="1"/>
  <c r="OR38" i="1"/>
  <c r="OT38" i="1" s="1"/>
  <c r="OR37" i="1"/>
  <c r="OT37" i="1" s="1"/>
  <c r="OR36" i="1"/>
  <c r="OT36" i="1" s="1"/>
  <c r="OR35" i="1"/>
  <c r="OT35" i="1" s="1"/>
  <c r="OR34" i="1"/>
  <c r="OT34" i="1" s="1"/>
  <c r="OR33" i="1"/>
  <c r="OT33" i="1" s="1"/>
  <c r="OR32" i="1"/>
  <c r="OT32" i="1" s="1"/>
  <c r="OR31" i="1"/>
  <c r="OT31" i="1" s="1"/>
  <c r="OR30" i="1"/>
  <c r="OT30" i="1" s="1"/>
  <c r="OR29" i="1"/>
  <c r="OT29" i="1" s="1"/>
  <c r="OR28" i="1"/>
  <c r="OT28" i="1" s="1"/>
  <c r="OR27" i="1"/>
  <c r="OT27" i="1" s="1"/>
  <c r="OR26" i="1"/>
  <c r="OT26" i="1" s="1"/>
  <c r="OR25" i="1"/>
  <c r="OT25" i="1" s="1"/>
  <c r="OR24" i="1"/>
  <c r="OT24" i="1" s="1"/>
  <c r="OR23" i="1"/>
  <c r="OT23" i="1" s="1"/>
  <c r="OR22" i="1"/>
  <c r="OT22" i="1" s="1"/>
  <c r="OR21" i="1"/>
  <c r="OT21" i="1" s="1"/>
  <c r="OR20" i="1"/>
  <c r="OT20" i="1" s="1"/>
  <c r="OR19" i="1"/>
  <c r="OT19" i="1" s="1"/>
  <c r="OR18" i="1"/>
  <c r="OT18" i="1" s="1"/>
  <c r="OR17" i="1"/>
  <c r="OT17" i="1" s="1"/>
  <c r="OR16" i="1"/>
  <c r="OT16" i="1" s="1"/>
  <c r="OR15" i="1"/>
  <c r="OT15" i="1" s="1"/>
  <c r="OR14" i="1"/>
  <c r="OT14" i="1" s="1"/>
  <c r="OR13" i="1"/>
  <c r="OT13" i="1" s="1"/>
  <c r="OR12" i="1"/>
  <c r="OT12" i="1" s="1"/>
  <c r="OR11" i="1"/>
  <c r="OT11" i="1" s="1"/>
  <c r="OR10" i="1"/>
  <c r="OT10" i="1" s="1"/>
  <c r="OR9" i="1"/>
  <c r="OT9" i="1" s="1"/>
  <c r="OR8" i="1"/>
  <c r="OT8" i="1" s="1"/>
  <c r="OR7" i="1"/>
  <c r="OT7" i="1" s="1"/>
  <c r="OR6" i="1"/>
  <c r="OT6" i="1" s="1"/>
  <c r="OR5" i="1"/>
  <c r="OT5" i="1" s="1"/>
  <c r="OR4" i="1"/>
  <c r="OT4" i="1" s="1"/>
  <c r="OR3" i="1"/>
  <c r="OT3" i="1" s="1"/>
  <c r="NS181" i="1"/>
  <c r="NU181" i="1" s="1"/>
  <c r="NS180" i="1"/>
  <c r="NU180" i="1" s="1"/>
  <c r="NS179" i="1"/>
  <c r="NU179" i="1" s="1"/>
  <c r="NS178" i="1"/>
  <c r="NU178" i="1" s="1"/>
  <c r="NS177" i="1"/>
  <c r="NU177" i="1" s="1"/>
  <c r="NS176" i="1"/>
  <c r="NU176" i="1" s="1"/>
  <c r="NS175" i="1"/>
  <c r="NU175" i="1" s="1"/>
  <c r="NU174" i="1"/>
  <c r="NS174" i="1"/>
  <c r="NS173" i="1"/>
  <c r="NU173" i="1" s="1"/>
  <c r="NS172" i="1"/>
  <c r="NU172" i="1" s="1"/>
  <c r="NS171" i="1"/>
  <c r="NU171" i="1" s="1"/>
  <c r="NS170" i="1"/>
  <c r="NU170" i="1" s="1"/>
  <c r="NS169" i="1"/>
  <c r="NU169" i="1" s="1"/>
  <c r="NS168" i="1"/>
  <c r="NU168" i="1" s="1"/>
  <c r="NS167" i="1"/>
  <c r="NU167" i="1" s="1"/>
  <c r="NS166" i="1"/>
  <c r="NU166" i="1" s="1"/>
  <c r="NS165" i="1"/>
  <c r="NU165" i="1" s="1"/>
  <c r="NS164" i="1"/>
  <c r="NU164" i="1" s="1"/>
  <c r="NS163" i="1"/>
  <c r="NU163" i="1" s="1"/>
  <c r="NU162" i="1"/>
  <c r="NS162" i="1"/>
  <c r="NS161" i="1"/>
  <c r="NU161" i="1" s="1"/>
  <c r="NS160" i="1"/>
  <c r="NU160" i="1" s="1"/>
  <c r="NS159" i="1"/>
  <c r="NU159" i="1" s="1"/>
  <c r="NS158" i="1"/>
  <c r="NU158" i="1" s="1"/>
  <c r="NS157" i="1"/>
  <c r="NU157" i="1" s="1"/>
  <c r="NS156" i="1"/>
  <c r="NU156" i="1" s="1"/>
  <c r="NS155" i="1"/>
  <c r="NU155" i="1" s="1"/>
  <c r="NS154" i="1"/>
  <c r="NU154" i="1" s="1"/>
  <c r="NS153" i="1"/>
  <c r="NU153" i="1" s="1"/>
  <c r="NS152" i="1"/>
  <c r="NU152" i="1" s="1"/>
  <c r="NS151" i="1"/>
  <c r="NU151" i="1" s="1"/>
  <c r="NS150" i="1"/>
  <c r="NU150" i="1" s="1"/>
  <c r="NS149" i="1"/>
  <c r="NU149" i="1" s="1"/>
  <c r="NS148" i="1"/>
  <c r="NU148" i="1" s="1"/>
  <c r="NS147" i="1"/>
  <c r="NU147" i="1" s="1"/>
  <c r="NS146" i="1"/>
  <c r="NU146" i="1" s="1"/>
  <c r="NS145" i="1"/>
  <c r="NU145" i="1" s="1"/>
  <c r="NS144" i="1"/>
  <c r="NU144" i="1" s="1"/>
  <c r="NS143" i="1"/>
  <c r="NU143" i="1" s="1"/>
  <c r="NS142" i="1"/>
  <c r="NU142" i="1" s="1"/>
  <c r="NS141" i="1"/>
  <c r="NU141" i="1" s="1"/>
  <c r="NS140" i="1"/>
  <c r="NU140" i="1" s="1"/>
  <c r="NS139" i="1"/>
  <c r="NU139" i="1" s="1"/>
  <c r="NS138" i="1"/>
  <c r="NU138" i="1" s="1"/>
  <c r="NS137" i="1"/>
  <c r="NU137" i="1" s="1"/>
  <c r="NS136" i="1"/>
  <c r="NU136" i="1" s="1"/>
  <c r="NS135" i="1"/>
  <c r="NU135" i="1" s="1"/>
  <c r="NS134" i="1"/>
  <c r="NU134" i="1" s="1"/>
  <c r="NS133" i="1"/>
  <c r="NU133" i="1" s="1"/>
  <c r="NS132" i="1"/>
  <c r="NU132" i="1" s="1"/>
  <c r="NS131" i="1"/>
  <c r="NU131" i="1" s="1"/>
  <c r="NU130" i="1"/>
  <c r="NS130" i="1"/>
  <c r="NS129" i="1"/>
  <c r="NU129" i="1" s="1"/>
  <c r="NS128" i="1"/>
  <c r="NU128" i="1" s="1"/>
  <c r="NS127" i="1"/>
  <c r="NU127" i="1" s="1"/>
  <c r="NS126" i="1"/>
  <c r="NU126" i="1" s="1"/>
  <c r="NS125" i="1"/>
  <c r="NU125" i="1" s="1"/>
  <c r="NS124" i="1"/>
  <c r="NU124" i="1" s="1"/>
  <c r="NS123" i="1"/>
  <c r="NU123" i="1" s="1"/>
  <c r="NS122" i="1"/>
  <c r="NU122" i="1" s="1"/>
  <c r="NS121" i="1"/>
  <c r="NU121" i="1" s="1"/>
  <c r="NS120" i="1"/>
  <c r="NU120" i="1" s="1"/>
  <c r="NS119" i="1"/>
  <c r="NU119" i="1" s="1"/>
  <c r="NS118" i="1"/>
  <c r="NU118" i="1" s="1"/>
  <c r="NS117" i="1"/>
  <c r="NU117" i="1" s="1"/>
  <c r="NS116" i="1"/>
  <c r="NU116" i="1" s="1"/>
  <c r="NS115" i="1"/>
  <c r="NU115" i="1" s="1"/>
  <c r="NS114" i="1"/>
  <c r="NU114" i="1" s="1"/>
  <c r="NS113" i="1"/>
  <c r="NU113" i="1" s="1"/>
  <c r="NS112" i="1"/>
  <c r="NU112" i="1" s="1"/>
  <c r="NS111" i="1"/>
  <c r="NU111" i="1" s="1"/>
  <c r="NS110" i="1"/>
  <c r="NU110" i="1" s="1"/>
  <c r="NS109" i="1"/>
  <c r="NU109" i="1" s="1"/>
  <c r="NS108" i="1"/>
  <c r="NU108" i="1" s="1"/>
  <c r="NS107" i="1"/>
  <c r="NU107" i="1" s="1"/>
  <c r="NS106" i="1"/>
  <c r="NU106" i="1" s="1"/>
  <c r="NS105" i="1"/>
  <c r="NU105" i="1" s="1"/>
  <c r="NS104" i="1"/>
  <c r="NU104" i="1" s="1"/>
  <c r="NS103" i="1"/>
  <c r="NU103" i="1" s="1"/>
  <c r="NS102" i="1"/>
  <c r="NU102" i="1" s="1"/>
  <c r="NS101" i="1"/>
  <c r="NU101" i="1" s="1"/>
  <c r="NS100" i="1"/>
  <c r="NU100" i="1" s="1"/>
  <c r="NS99" i="1"/>
  <c r="NU99" i="1" s="1"/>
  <c r="NU98" i="1"/>
  <c r="NS98" i="1"/>
  <c r="NS97" i="1"/>
  <c r="NU97" i="1" s="1"/>
  <c r="NS96" i="1"/>
  <c r="NU96" i="1" s="1"/>
  <c r="NS95" i="1"/>
  <c r="NU95" i="1" s="1"/>
  <c r="NS94" i="1"/>
  <c r="NU94" i="1" s="1"/>
  <c r="NS93" i="1"/>
  <c r="NU93" i="1" s="1"/>
  <c r="NS92" i="1"/>
  <c r="NU92" i="1" s="1"/>
  <c r="NS91" i="1"/>
  <c r="NU91" i="1" s="1"/>
  <c r="NU90" i="1"/>
  <c r="NS90" i="1"/>
  <c r="NS89" i="1"/>
  <c r="NU89" i="1" s="1"/>
  <c r="NS88" i="1"/>
  <c r="NU88" i="1" s="1"/>
  <c r="NS87" i="1"/>
  <c r="NU87" i="1" s="1"/>
  <c r="NS86" i="1"/>
  <c r="NU86" i="1" s="1"/>
  <c r="NS85" i="1"/>
  <c r="NU85" i="1" s="1"/>
  <c r="NS84" i="1"/>
  <c r="NU84" i="1" s="1"/>
  <c r="NS83" i="1"/>
  <c r="NU83" i="1" s="1"/>
  <c r="NS82" i="1"/>
  <c r="NU82" i="1" s="1"/>
  <c r="NS81" i="1"/>
  <c r="NU81" i="1" s="1"/>
  <c r="NS80" i="1"/>
  <c r="NU80" i="1" s="1"/>
  <c r="NS79" i="1"/>
  <c r="NU79" i="1" s="1"/>
  <c r="NS78" i="1"/>
  <c r="NU78" i="1" s="1"/>
  <c r="NS77" i="1"/>
  <c r="NU77" i="1" s="1"/>
  <c r="NS76" i="1"/>
  <c r="NU76" i="1" s="1"/>
  <c r="NS75" i="1"/>
  <c r="NU75" i="1" s="1"/>
  <c r="NS74" i="1"/>
  <c r="NU74" i="1" s="1"/>
  <c r="NS73" i="1"/>
  <c r="NU73" i="1" s="1"/>
  <c r="NS72" i="1"/>
  <c r="NU72" i="1" s="1"/>
  <c r="NS71" i="1"/>
  <c r="NU71" i="1" s="1"/>
  <c r="NS70" i="1"/>
  <c r="NU70" i="1" s="1"/>
  <c r="NS69" i="1"/>
  <c r="NU69" i="1" s="1"/>
  <c r="NS68" i="1"/>
  <c r="NU68" i="1" s="1"/>
  <c r="NS67" i="1"/>
  <c r="NU67" i="1" s="1"/>
  <c r="NS66" i="1"/>
  <c r="NU66" i="1" s="1"/>
  <c r="NS65" i="1"/>
  <c r="NU65" i="1" s="1"/>
  <c r="NS64" i="1"/>
  <c r="NU64" i="1" s="1"/>
  <c r="NS63" i="1"/>
  <c r="NU63" i="1" s="1"/>
  <c r="NS62" i="1"/>
  <c r="NU62" i="1" s="1"/>
  <c r="NS51" i="1"/>
  <c r="NU51" i="1" s="1"/>
  <c r="NS50" i="1"/>
  <c r="NU50" i="1" s="1"/>
  <c r="NS49" i="1"/>
  <c r="NU49" i="1" s="1"/>
  <c r="NS48" i="1"/>
  <c r="NU48" i="1" s="1"/>
  <c r="NU47" i="1"/>
  <c r="NS47" i="1"/>
  <c r="NS46" i="1"/>
  <c r="NU46" i="1" s="1"/>
  <c r="NS45" i="1"/>
  <c r="NU45" i="1" s="1"/>
  <c r="NS44" i="1"/>
  <c r="NU44" i="1" s="1"/>
  <c r="NS43" i="1"/>
  <c r="NU43" i="1" s="1"/>
  <c r="NS42" i="1"/>
  <c r="NU42" i="1" s="1"/>
  <c r="NS41" i="1"/>
  <c r="NU41" i="1" s="1"/>
  <c r="NS40" i="1"/>
  <c r="NU40" i="1" s="1"/>
  <c r="NS39" i="1"/>
  <c r="NU39" i="1" s="1"/>
  <c r="NS38" i="1"/>
  <c r="NU38" i="1" s="1"/>
  <c r="NS37" i="1"/>
  <c r="NU37" i="1" s="1"/>
  <c r="NS36" i="1"/>
  <c r="NU36" i="1" s="1"/>
  <c r="NS35" i="1"/>
  <c r="NU35" i="1" s="1"/>
  <c r="NS34" i="1"/>
  <c r="NU34" i="1" s="1"/>
  <c r="NS33" i="1"/>
  <c r="NU33" i="1" s="1"/>
  <c r="NS32" i="1"/>
  <c r="NU32" i="1" s="1"/>
  <c r="NS31" i="1"/>
  <c r="NU31" i="1" s="1"/>
  <c r="NS30" i="1"/>
  <c r="NU30" i="1" s="1"/>
  <c r="NS29" i="1"/>
  <c r="NU29" i="1" s="1"/>
  <c r="NS28" i="1"/>
  <c r="NU28" i="1" s="1"/>
  <c r="NS27" i="1"/>
  <c r="NU27" i="1" s="1"/>
  <c r="NS26" i="1"/>
  <c r="NU26" i="1" s="1"/>
  <c r="NS25" i="1"/>
  <c r="NU25" i="1" s="1"/>
  <c r="NS24" i="1"/>
  <c r="NU24" i="1" s="1"/>
  <c r="NS23" i="1"/>
  <c r="NU23" i="1" s="1"/>
  <c r="NS22" i="1"/>
  <c r="NU22" i="1" s="1"/>
  <c r="NS21" i="1"/>
  <c r="NU21" i="1" s="1"/>
  <c r="NS20" i="1"/>
  <c r="NU20" i="1" s="1"/>
  <c r="NS19" i="1"/>
  <c r="NU19" i="1" s="1"/>
  <c r="NS18" i="1"/>
  <c r="NU18" i="1" s="1"/>
  <c r="NS17" i="1"/>
  <c r="NU17" i="1" s="1"/>
  <c r="NS16" i="1"/>
  <c r="NU16" i="1" s="1"/>
  <c r="NU15" i="1"/>
  <c r="NS15" i="1"/>
  <c r="NS14" i="1"/>
  <c r="NU14" i="1" s="1"/>
  <c r="NS13" i="1"/>
  <c r="NU13" i="1" s="1"/>
  <c r="NS12" i="1"/>
  <c r="NU12" i="1" s="1"/>
  <c r="NS11" i="1"/>
  <c r="NU11" i="1" s="1"/>
  <c r="NS10" i="1"/>
  <c r="NU10" i="1" s="1"/>
  <c r="NS9" i="1"/>
  <c r="NU9" i="1" s="1"/>
  <c r="NS8" i="1"/>
  <c r="NU8" i="1" s="1"/>
  <c r="NS7" i="1"/>
  <c r="NU7" i="1" s="1"/>
  <c r="NS6" i="1"/>
  <c r="NU6" i="1" s="1"/>
  <c r="NS5" i="1"/>
  <c r="NU5" i="1" s="1"/>
  <c r="NS4" i="1"/>
  <c r="NU4" i="1" s="1"/>
  <c r="NS3" i="1"/>
  <c r="NU3" i="1" s="1"/>
  <c r="MG181" i="1"/>
  <c r="MI181" i="1" s="1"/>
  <c r="MG180" i="1"/>
  <c r="MI180" i="1" s="1"/>
  <c r="MG179" i="1"/>
  <c r="MI179" i="1" s="1"/>
  <c r="MG178" i="1"/>
  <c r="MI178" i="1" s="1"/>
  <c r="MG177" i="1"/>
  <c r="MI177" i="1" s="1"/>
  <c r="MG176" i="1"/>
  <c r="MI176" i="1" s="1"/>
  <c r="MG175" i="1"/>
  <c r="MI175" i="1" s="1"/>
  <c r="MG174" i="1"/>
  <c r="MI174" i="1" s="1"/>
  <c r="MG173" i="1"/>
  <c r="MI173" i="1" s="1"/>
  <c r="MG172" i="1"/>
  <c r="MI172" i="1" s="1"/>
  <c r="MG171" i="1"/>
  <c r="MI171" i="1" s="1"/>
  <c r="MG170" i="1"/>
  <c r="MI170" i="1" s="1"/>
  <c r="MG169" i="1"/>
  <c r="MI169" i="1" s="1"/>
  <c r="MG168" i="1"/>
  <c r="MI168" i="1" s="1"/>
  <c r="MG167" i="1"/>
  <c r="MI167" i="1" s="1"/>
  <c r="MG166" i="1"/>
  <c r="MI166" i="1" s="1"/>
  <c r="MG165" i="1"/>
  <c r="MI165" i="1" s="1"/>
  <c r="MG164" i="1"/>
  <c r="MI164" i="1" s="1"/>
  <c r="MG163" i="1"/>
  <c r="MI163" i="1" s="1"/>
  <c r="MG162" i="1"/>
  <c r="MI162" i="1" s="1"/>
  <c r="MG161" i="1"/>
  <c r="MI161" i="1" s="1"/>
  <c r="MG160" i="1"/>
  <c r="MI160" i="1" s="1"/>
  <c r="MG159" i="1"/>
  <c r="MI159" i="1" s="1"/>
  <c r="MG158" i="1"/>
  <c r="MI158" i="1" s="1"/>
  <c r="MG157" i="1"/>
  <c r="MI157" i="1" s="1"/>
  <c r="MG156" i="1"/>
  <c r="MI156" i="1" s="1"/>
  <c r="MG155" i="1"/>
  <c r="MI155" i="1" s="1"/>
  <c r="MG154" i="1"/>
  <c r="MI154" i="1" s="1"/>
  <c r="MI153" i="1"/>
  <c r="MG153" i="1"/>
  <c r="MG152" i="1"/>
  <c r="MI152" i="1" s="1"/>
  <c r="MG151" i="1"/>
  <c r="MI151" i="1" s="1"/>
  <c r="MG150" i="1"/>
  <c r="MI150" i="1" s="1"/>
  <c r="MG149" i="1"/>
  <c r="MI149" i="1" s="1"/>
  <c r="MG148" i="1"/>
  <c r="MI148" i="1" s="1"/>
  <c r="MG147" i="1"/>
  <c r="MI147" i="1" s="1"/>
  <c r="MG146" i="1"/>
  <c r="MI146" i="1" s="1"/>
  <c r="MI145" i="1"/>
  <c r="MG145" i="1"/>
  <c r="MG144" i="1"/>
  <c r="MI144" i="1" s="1"/>
  <c r="MG143" i="1"/>
  <c r="MI143" i="1" s="1"/>
  <c r="MG142" i="1"/>
  <c r="MI142" i="1" s="1"/>
  <c r="MG141" i="1"/>
  <c r="MI141" i="1" s="1"/>
  <c r="MG140" i="1"/>
  <c r="MI140" i="1" s="1"/>
  <c r="MG139" i="1"/>
  <c r="MI139" i="1" s="1"/>
  <c r="MG138" i="1"/>
  <c r="MI138" i="1" s="1"/>
  <c r="MG137" i="1"/>
  <c r="MI137" i="1" s="1"/>
  <c r="MG136" i="1"/>
  <c r="MI136" i="1" s="1"/>
  <c r="MG135" i="1"/>
  <c r="MI135" i="1" s="1"/>
  <c r="MG134" i="1"/>
  <c r="MI134" i="1" s="1"/>
  <c r="MG133" i="1"/>
  <c r="MI133" i="1" s="1"/>
  <c r="MG132" i="1"/>
  <c r="MI132" i="1" s="1"/>
  <c r="MG131" i="1"/>
  <c r="MI131" i="1" s="1"/>
  <c r="MG130" i="1"/>
  <c r="MI130" i="1" s="1"/>
  <c r="MG129" i="1"/>
  <c r="MI129" i="1" s="1"/>
  <c r="MG128" i="1"/>
  <c r="MI128" i="1" s="1"/>
  <c r="MG127" i="1"/>
  <c r="MI127" i="1" s="1"/>
  <c r="MG126" i="1"/>
  <c r="MI126" i="1" s="1"/>
  <c r="MG125" i="1"/>
  <c r="MI125" i="1" s="1"/>
  <c r="MG124" i="1"/>
  <c r="MI124" i="1" s="1"/>
  <c r="MG123" i="1"/>
  <c r="MI123" i="1" s="1"/>
  <c r="MG122" i="1"/>
  <c r="MI122" i="1" s="1"/>
  <c r="MG121" i="1"/>
  <c r="MI121" i="1" s="1"/>
  <c r="MG120" i="1"/>
  <c r="MI120" i="1" s="1"/>
  <c r="MG119" i="1"/>
  <c r="MI119" i="1" s="1"/>
  <c r="MG118" i="1"/>
  <c r="MI118" i="1" s="1"/>
  <c r="MG117" i="1"/>
  <c r="MI117" i="1" s="1"/>
  <c r="MG116" i="1"/>
  <c r="MI116" i="1" s="1"/>
  <c r="MG115" i="1"/>
  <c r="MI115" i="1" s="1"/>
  <c r="MG114" i="1"/>
  <c r="MI114" i="1" s="1"/>
  <c r="MG113" i="1"/>
  <c r="MI113" i="1" s="1"/>
  <c r="MG112" i="1"/>
  <c r="MI112" i="1" s="1"/>
  <c r="MG111" i="1"/>
  <c r="MI111" i="1" s="1"/>
  <c r="MG110" i="1"/>
  <c r="MI110" i="1" s="1"/>
  <c r="MG109" i="1"/>
  <c r="MI109" i="1" s="1"/>
  <c r="MG108" i="1"/>
  <c r="MI108" i="1" s="1"/>
  <c r="MG107" i="1"/>
  <c r="MI107" i="1" s="1"/>
  <c r="MG106" i="1"/>
  <c r="MI106" i="1" s="1"/>
  <c r="MI105" i="1"/>
  <c r="MG105" i="1"/>
  <c r="MG104" i="1"/>
  <c r="MI104" i="1" s="1"/>
  <c r="MG103" i="1"/>
  <c r="MI103" i="1" s="1"/>
  <c r="MG102" i="1"/>
  <c r="MI102" i="1" s="1"/>
  <c r="MG101" i="1"/>
  <c r="MI101" i="1" s="1"/>
  <c r="MG100" i="1"/>
  <c r="MI100" i="1" s="1"/>
  <c r="MG99" i="1"/>
  <c r="MI99" i="1" s="1"/>
  <c r="MG98" i="1"/>
  <c r="MI98" i="1" s="1"/>
  <c r="MG97" i="1"/>
  <c r="MI97" i="1" s="1"/>
  <c r="MG96" i="1"/>
  <c r="MI96" i="1" s="1"/>
  <c r="MG95" i="1"/>
  <c r="MI95" i="1" s="1"/>
  <c r="MG94" i="1"/>
  <c r="MI94" i="1" s="1"/>
  <c r="MG93" i="1"/>
  <c r="MI93" i="1" s="1"/>
  <c r="MG92" i="1"/>
  <c r="MI92" i="1" s="1"/>
  <c r="MG91" i="1"/>
  <c r="MI91" i="1" s="1"/>
  <c r="MG90" i="1"/>
  <c r="MI90" i="1" s="1"/>
  <c r="MG89" i="1"/>
  <c r="MI89" i="1" s="1"/>
  <c r="MG88" i="1"/>
  <c r="MI88" i="1" s="1"/>
  <c r="MG87" i="1"/>
  <c r="MI87" i="1" s="1"/>
  <c r="MG86" i="1"/>
  <c r="MI86" i="1" s="1"/>
  <c r="MG85" i="1"/>
  <c r="MI85" i="1" s="1"/>
  <c r="MG84" i="1"/>
  <c r="MI84" i="1" s="1"/>
  <c r="MG83" i="1"/>
  <c r="MI83" i="1" s="1"/>
  <c r="MG82" i="1"/>
  <c r="MI82" i="1" s="1"/>
  <c r="MI81" i="1"/>
  <c r="MG81" i="1"/>
  <c r="MG80" i="1"/>
  <c r="MI80" i="1" s="1"/>
  <c r="MG79" i="1"/>
  <c r="MI79" i="1" s="1"/>
  <c r="MG78" i="1"/>
  <c r="MI78" i="1" s="1"/>
  <c r="MG77" i="1"/>
  <c r="MI77" i="1" s="1"/>
  <c r="MG76" i="1"/>
  <c r="MI76" i="1" s="1"/>
  <c r="MG75" i="1"/>
  <c r="MI75" i="1" s="1"/>
  <c r="MG74" i="1"/>
  <c r="MI74" i="1" s="1"/>
  <c r="MG73" i="1"/>
  <c r="MI73" i="1" s="1"/>
  <c r="MG72" i="1"/>
  <c r="MI72" i="1" s="1"/>
  <c r="MG71" i="1"/>
  <c r="MI71" i="1" s="1"/>
  <c r="MG70" i="1"/>
  <c r="MI70" i="1" s="1"/>
  <c r="MG69" i="1"/>
  <c r="MI69" i="1" s="1"/>
  <c r="MG68" i="1"/>
  <c r="MI68" i="1" s="1"/>
  <c r="MG67" i="1"/>
  <c r="MI67" i="1" s="1"/>
  <c r="MG66" i="1"/>
  <c r="MI66" i="1" s="1"/>
  <c r="MG65" i="1"/>
  <c r="MI65" i="1" s="1"/>
  <c r="MG64" i="1"/>
  <c r="MI64" i="1" s="1"/>
  <c r="MG63" i="1"/>
  <c r="MI63" i="1" s="1"/>
  <c r="MG62" i="1"/>
  <c r="MI62" i="1" s="1"/>
  <c r="MG61" i="1"/>
  <c r="MI61" i="1" s="1"/>
  <c r="MG60" i="1"/>
  <c r="MI60" i="1" s="1"/>
  <c r="MG59" i="1"/>
  <c r="MI59" i="1" s="1"/>
  <c r="MG58" i="1"/>
  <c r="MI58" i="1" s="1"/>
  <c r="MG57" i="1"/>
  <c r="MI57" i="1" s="1"/>
  <c r="MG56" i="1"/>
  <c r="MI56" i="1" s="1"/>
  <c r="MG55" i="1"/>
  <c r="MI55" i="1" s="1"/>
  <c r="MG54" i="1"/>
  <c r="MI54" i="1" s="1"/>
  <c r="MG53" i="1"/>
  <c r="MI53" i="1" s="1"/>
  <c r="MG52" i="1"/>
  <c r="MI52" i="1" s="1"/>
  <c r="MG51" i="1"/>
  <c r="MI51" i="1" s="1"/>
  <c r="MG50" i="1"/>
  <c r="MI50" i="1" s="1"/>
  <c r="MG49" i="1"/>
  <c r="MI49" i="1" s="1"/>
  <c r="MG48" i="1"/>
  <c r="MI48" i="1" s="1"/>
  <c r="MG47" i="1"/>
  <c r="MI47" i="1" s="1"/>
  <c r="MG46" i="1"/>
  <c r="MI46" i="1" s="1"/>
  <c r="MG45" i="1"/>
  <c r="MI45" i="1" s="1"/>
  <c r="MG44" i="1"/>
  <c r="MI44" i="1" s="1"/>
  <c r="MG43" i="1"/>
  <c r="MI43" i="1" s="1"/>
  <c r="MG42" i="1"/>
  <c r="MI42" i="1" s="1"/>
  <c r="MI41" i="1"/>
  <c r="MG41" i="1"/>
  <c r="MG40" i="1"/>
  <c r="MI40" i="1" s="1"/>
  <c r="MG39" i="1"/>
  <c r="MI39" i="1" s="1"/>
  <c r="MG38" i="1"/>
  <c r="MI38" i="1" s="1"/>
  <c r="MG37" i="1"/>
  <c r="MI37" i="1" s="1"/>
  <c r="MG36" i="1"/>
  <c r="MI36" i="1" s="1"/>
  <c r="MG35" i="1"/>
  <c r="MI35" i="1" s="1"/>
  <c r="MG34" i="1"/>
  <c r="MI34" i="1" s="1"/>
  <c r="MG33" i="1"/>
  <c r="MI33" i="1" s="1"/>
  <c r="MG32" i="1"/>
  <c r="MI32" i="1" s="1"/>
  <c r="MG31" i="1"/>
  <c r="MI31" i="1" s="1"/>
  <c r="MG30" i="1"/>
  <c r="MI30" i="1" s="1"/>
  <c r="MG29" i="1"/>
  <c r="MI29" i="1" s="1"/>
  <c r="MG28" i="1"/>
  <c r="MI28" i="1" s="1"/>
  <c r="MG27" i="1"/>
  <c r="MI27" i="1" s="1"/>
  <c r="MG26" i="1"/>
  <c r="MI26" i="1" s="1"/>
  <c r="MG25" i="1"/>
  <c r="MI25" i="1" s="1"/>
  <c r="MG24" i="1"/>
  <c r="MI24" i="1" s="1"/>
  <c r="MG23" i="1"/>
  <c r="MI23" i="1" s="1"/>
  <c r="MG22" i="1"/>
  <c r="MI22" i="1" s="1"/>
  <c r="MI21" i="1"/>
  <c r="MG21" i="1"/>
  <c r="MG20" i="1"/>
  <c r="MI20" i="1" s="1"/>
  <c r="MG19" i="1"/>
  <c r="MI19" i="1" s="1"/>
  <c r="MG18" i="1"/>
  <c r="MI18" i="1" s="1"/>
  <c r="MG17" i="1"/>
  <c r="MI17" i="1" s="1"/>
  <c r="MG16" i="1"/>
  <c r="MI16" i="1" s="1"/>
  <c r="MG15" i="1"/>
  <c r="MI15" i="1" s="1"/>
  <c r="MG14" i="1"/>
  <c r="MI14" i="1" s="1"/>
  <c r="MG13" i="1"/>
  <c r="MI13" i="1" s="1"/>
  <c r="MG12" i="1"/>
  <c r="MI12" i="1" s="1"/>
  <c r="MG11" i="1"/>
  <c r="MI11" i="1" s="1"/>
  <c r="MG10" i="1"/>
  <c r="MI10" i="1" s="1"/>
  <c r="MI9" i="1"/>
  <c r="MG9" i="1"/>
  <c r="MG8" i="1"/>
  <c r="MI8" i="1" s="1"/>
  <c r="MG7" i="1"/>
  <c r="MI7" i="1" s="1"/>
  <c r="MG6" i="1"/>
  <c r="MI6" i="1" s="1"/>
  <c r="MG5" i="1"/>
  <c r="MI5" i="1" s="1"/>
  <c r="MG4" i="1"/>
  <c r="MI4" i="1" s="1"/>
  <c r="MG3" i="1"/>
  <c r="MI3" i="1" s="1"/>
  <c r="LG181" i="1"/>
  <c r="LI181" i="1" s="1"/>
  <c r="LG180" i="1"/>
  <c r="LI180" i="1" s="1"/>
  <c r="LG179" i="1"/>
  <c r="LI179" i="1" s="1"/>
  <c r="LG178" i="1"/>
  <c r="LI178" i="1" s="1"/>
  <c r="LG177" i="1"/>
  <c r="LI177" i="1" s="1"/>
  <c r="LG176" i="1"/>
  <c r="LI176" i="1" s="1"/>
  <c r="LG175" i="1"/>
  <c r="LI175" i="1" s="1"/>
  <c r="LG174" i="1"/>
  <c r="LI174" i="1" s="1"/>
  <c r="LG173" i="1"/>
  <c r="LI173" i="1" s="1"/>
  <c r="LG172" i="1"/>
  <c r="LI172" i="1" s="1"/>
  <c r="LG171" i="1"/>
  <c r="LI171" i="1" s="1"/>
  <c r="LG170" i="1"/>
  <c r="LI170" i="1" s="1"/>
  <c r="LG169" i="1"/>
  <c r="LI169" i="1" s="1"/>
  <c r="LI168" i="1"/>
  <c r="LG168" i="1"/>
  <c r="LG167" i="1"/>
  <c r="LI167" i="1" s="1"/>
  <c r="LG166" i="1"/>
  <c r="LI166" i="1" s="1"/>
  <c r="LG165" i="1"/>
  <c r="LI165" i="1" s="1"/>
  <c r="LG164" i="1"/>
  <c r="LI164" i="1" s="1"/>
  <c r="LG163" i="1"/>
  <c r="LI163" i="1" s="1"/>
  <c r="LG162" i="1"/>
  <c r="LI162" i="1" s="1"/>
  <c r="LG161" i="1"/>
  <c r="LI161" i="1" s="1"/>
  <c r="LG160" i="1"/>
  <c r="LI160" i="1" s="1"/>
  <c r="LG159" i="1"/>
  <c r="LI159" i="1" s="1"/>
  <c r="LG158" i="1"/>
  <c r="LI158" i="1" s="1"/>
  <c r="LG157" i="1"/>
  <c r="LI157" i="1" s="1"/>
  <c r="LI156" i="1"/>
  <c r="LG156" i="1"/>
  <c r="LG155" i="1"/>
  <c r="LI155" i="1" s="1"/>
  <c r="LG154" i="1"/>
  <c r="LI154" i="1" s="1"/>
  <c r="LG153" i="1"/>
  <c r="LI153" i="1" s="1"/>
  <c r="LG152" i="1"/>
  <c r="LI152" i="1" s="1"/>
  <c r="LG151" i="1"/>
  <c r="LI151" i="1" s="1"/>
  <c r="LG150" i="1"/>
  <c r="LI150" i="1" s="1"/>
  <c r="LG149" i="1"/>
  <c r="LI149" i="1" s="1"/>
  <c r="LG148" i="1"/>
  <c r="LI148" i="1" s="1"/>
  <c r="LG147" i="1"/>
  <c r="LI147" i="1" s="1"/>
  <c r="LG146" i="1"/>
  <c r="LI146" i="1" s="1"/>
  <c r="LG145" i="1"/>
  <c r="LI145" i="1" s="1"/>
  <c r="LG144" i="1"/>
  <c r="LI144" i="1" s="1"/>
  <c r="LG143" i="1"/>
  <c r="LI143" i="1" s="1"/>
  <c r="LG142" i="1"/>
  <c r="LI142" i="1" s="1"/>
  <c r="LG141" i="1"/>
  <c r="LI141" i="1" s="1"/>
  <c r="LG140" i="1"/>
  <c r="LI140" i="1" s="1"/>
  <c r="LG139" i="1"/>
  <c r="LI139" i="1" s="1"/>
  <c r="LG138" i="1"/>
  <c r="LI138" i="1" s="1"/>
  <c r="LG137" i="1"/>
  <c r="LI137" i="1" s="1"/>
  <c r="LI136" i="1"/>
  <c r="LG136" i="1"/>
  <c r="LG135" i="1"/>
  <c r="LI135" i="1" s="1"/>
  <c r="LG134" i="1"/>
  <c r="LI134" i="1" s="1"/>
  <c r="LG133" i="1"/>
  <c r="LI133" i="1" s="1"/>
  <c r="LG132" i="1"/>
  <c r="LI132" i="1" s="1"/>
  <c r="LG131" i="1"/>
  <c r="LI131" i="1" s="1"/>
  <c r="LG130" i="1"/>
  <c r="LI130" i="1" s="1"/>
  <c r="LG129" i="1"/>
  <c r="LI129" i="1" s="1"/>
  <c r="LG128" i="1"/>
  <c r="LI128" i="1" s="1"/>
  <c r="LG127" i="1"/>
  <c r="LI127" i="1" s="1"/>
  <c r="LG126" i="1"/>
  <c r="LI126" i="1" s="1"/>
  <c r="LG125" i="1"/>
  <c r="LI125" i="1" s="1"/>
  <c r="LI124" i="1"/>
  <c r="LG124" i="1"/>
  <c r="LG123" i="1"/>
  <c r="LI123" i="1" s="1"/>
  <c r="LG122" i="1"/>
  <c r="LI122" i="1" s="1"/>
  <c r="LG121" i="1"/>
  <c r="LI121" i="1" s="1"/>
  <c r="LG120" i="1"/>
  <c r="LI120" i="1" s="1"/>
  <c r="LG119" i="1"/>
  <c r="LI119" i="1" s="1"/>
  <c r="LG118" i="1"/>
  <c r="LI118" i="1" s="1"/>
  <c r="LG117" i="1"/>
  <c r="LI117" i="1" s="1"/>
  <c r="LG116" i="1"/>
  <c r="LI116" i="1" s="1"/>
  <c r="LG115" i="1"/>
  <c r="LI115" i="1" s="1"/>
  <c r="LG114" i="1"/>
  <c r="LI114" i="1" s="1"/>
  <c r="LG113" i="1"/>
  <c r="LI113" i="1" s="1"/>
  <c r="LG112" i="1"/>
  <c r="LI112" i="1" s="1"/>
  <c r="LG111" i="1"/>
  <c r="LI111" i="1" s="1"/>
  <c r="LG110" i="1"/>
  <c r="LI110" i="1" s="1"/>
  <c r="LG109" i="1"/>
  <c r="LI109" i="1" s="1"/>
  <c r="LG108" i="1"/>
  <c r="LI108" i="1" s="1"/>
  <c r="LG107" i="1"/>
  <c r="LI107" i="1" s="1"/>
  <c r="LG106" i="1"/>
  <c r="LI106" i="1" s="1"/>
  <c r="LG105" i="1"/>
  <c r="LI105" i="1" s="1"/>
  <c r="LI104" i="1"/>
  <c r="LG104" i="1"/>
  <c r="LG103" i="1"/>
  <c r="LI103" i="1" s="1"/>
  <c r="LG102" i="1"/>
  <c r="LI102" i="1" s="1"/>
  <c r="LG101" i="1"/>
  <c r="LI101" i="1" s="1"/>
  <c r="LG100" i="1"/>
  <c r="LI100" i="1" s="1"/>
  <c r="LG99" i="1"/>
  <c r="LI99" i="1" s="1"/>
  <c r="LG98" i="1"/>
  <c r="LI98" i="1" s="1"/>
  <c r="LG97" i="1"/>
  <c r="LI97" i="1" s="1"/>
  <c r="LG96" i="1"/>
  <c r="LI96" i="1" s="1"/>
  <c r="LG95" i="1"/>
  <c r="LI95" i="1" s="1"/>
  <c r="LG94" i="1"/>
  <c r="LI94" i="1" s="1"/>
  <c r="LG93" i="1"/>
  <c r="LI93" i="1" s="1"/>
  <c r="LG92" i="1"/>
  <c r="LI92" i="1" s="1"/>
  <c r="LG91" i="1"/>
  <c r="LI91" i="1" s="1"/>
  <c r="LG90" i="1"/>
  <c r="LI90" i="1" s="1"/>
  <c r="LG89" i="1"/>
  <c r="LI89" i="1" s="1"/>
  <c r="LG88" i="1"/>
  <c r="LI88" i="1" s="1"/>
  <c r="LG87" i="1"/>
  <c r="LI87" i="1" s="1"/>
  <c r="LG86" i="1"/>
  <c r="LI86" i="1" s="1"/>
  <c r="LG85" i="1"/>
  <c r="LI85" i="1" s="1"/>
  <c r="LG84" i="1"/>
  <c r="LI84" i="1" s="1"/>
  <c r="LG83" i="1"/>
  <c r="LI83" i="1" s="1"/>
  <c r="LG82" i="1"/>
  <c r="LI82" i="1" s="1"/>
  <c r="LG81" i="1"/>
  <c r="LI81" i="1" s="1"/>
  <c r="LG80" i="1"/>
  <c r="LI80" i="1" s="1"/>
  <c r="LG79" i="1"/>
  <c r="LI79" i="1" s="1"/>
  <c r="LG78" i="1"/>
  <c r="LI78" i="1" s="1"/>
  <c r="LG77" i="1"/>
  <c r="LI77" i="1" s="1"/>
  <c r="LG76" i="1"/>
  <c r="LI76" i="1" s="1"/>
  <c r="LG75" i="1"/>
  <c r="LI75" i="1" s="1"/>
  <c r="LG74" i="1"/>
  <c r="LI74" i="1" s="1"/>
  <c r="LG73" i="1"/>
  <c r="LI73" i="1" s="1"/>
  <c r="LI72" i="1"/>
  <c r="LG72" i="1"/>
  <c r="LG71" i="1"/>
  <c r="LI71" i="1" s="1"/>
  <c r="LG70" i="1"/>
  <c r="LI70" i="1" s="1"/>
  <c r="LG69" i="1"/>
  <c r="LI69" i="1" s="1"/>
  <c r="LI68" i="1"/>
  <c r="LG68" i="1"/>
  <c r="LG67" i="1"/>
  <c r="LI67" i="1" s="1"/>
  <c r="LG66" i="1"/>
  <c r="LI66" i="1" s="1"/>
  <c r="LG65" i="1"/>
  <c r="LI65" i="1" s="1"/>
  <c r="LG64" i="1"/>
  <c r="LI64" i="1" s="1"/>
  <c r="LG63" i="1"/>
  <c r="LI63" i="1" s="1"/>
  <c r="LG62" i="1"/>
  <c r="LI62" i="1" s="1"/>
  <c r="LG61" i="1"/>
  <c r="LI61" i="1" s="1"/>
  <c r="LG60" i="1"/>
  <c r="LI60" i="1" s="1"/>
  <c r="LG59" i="1"/>
  <c r="LI59" i="1" s="1"/>
  <c r="LG58" i="1"/>
  <c r="LI58" i="1" s="1"/>
  <c r="LG57" i="1"/>
  <c r="LI57" i="1" s="1"/>
  <c r="LG56" i="1"/>
  <c r="LI56" i="1" s="1"/>
  <c r="LG55" i="1"/>
  <c r="LI55" i="1" s="1"/>
  <c r="LG54" i="1"/>
  <c r="LI54" i="1" s="1"/>
  <c r="LG53" i="1"/>
  <c r="LI53" i="1" s="1"/>
  <c r="LG52" i="1"/>
  <c r="LI52" i="1" s="1"/>
  <c r="LG51" i="1"/>
  <c r="LI51" i="1" s="1"/>
  <c r="LG50" i="1"/>
  <c r="LI50" i="1" s="1"/>
  <c r="LG49" i="1"/>
  <c r="LI49" i="1" s="1"/>
  <c r="LG48" i="1"/>
  <c r="LI48" i="1" s="1"/>
  <c r="LG47" i="1"/>
  <c r="LI47" i="1" s="1"/>
  <c r="LG46" i="1"/>
  <c r="LI46" i="1" s="1"/>
  <c r="LG45" i="1"/>
  <c r="LI45" i="1" s="1"/>
  <c r="LG44" i="1"/>
  <c r="LI44" i="1" s="1"/>
  <c r="LG43" i="1"/>
  <c r="LI43" i="1" s="1"/>
  <c r="LG42" i="1"/>
  <c r="LI42" i="1" s="1"/>
  <c r="LG41" i="1"/>
  <c r="LI41" i="1" s="1"/>
  <c r="LG40" i="1"/>
  <c r="LI40" i="1" s="1"/>
  <c r="LG39" i="1"/>
  <c r="LI39" i="1" s="1"/>
  <c r="LG38" i="1"/>
  <c r="LI38" i="1" s="1"/>
  <c r="LG37" i="1"/>
  <c r="LI37" i="1" s="1"/>
  <c r="LI36" i="1"/>
  <c r="LG36" i="1"/>
  <c r="LG35" i="1"/>
  <c r="LI35" i="1" s="1"/>
  <c r="LG34" i="1"/>
  <c r="LI34" i="1" s="1"/>
  <c r="LG33" i="1"/>
  <c r="LI33" i="1" s="1"/>
  <c r="LI32" i="1"/>
  <c r="LG32" i="1"/>
  <c r="LG31" i="1"/>
  <c r="LI31" i="1" s="1"/>
  <c r="LG30" i="1"/>
  <c r="LI30" i="1" s="1"/>
  <c r="LG29" i="1"/>
  <c r="LI29" i="1" s="1"/>
  <c r="LG28" i="1"/>
  <c r="LI28" i="1" s="1"/>
  <c r="LG27" i="1"/>
  <c r="LI27" i="1" s="1"/>
  <c r="LG26" i="1"/>
  <c r="LI26" i="1" s="1"/>
  <c r="LG25" i="1"/>
  <c r="LI25" i="1" s="1"/>
  <c r="LG24" i="1"/>
  <c r="LI24" i="1" s="1"/>
  <c r="LG23" i="1"/>
  <c r="LI23" i="1" s="1"/>
  <c r="LG22" i="1"/>
  <c r="LI22" i="1" s="1"/>
  <c r="LG21" i="1"/>
  <c r="LI21" i="1" s="1"/>
  <c r="LG20" i="1"/>
  <c r="LI20" i="1" s="1"/>
  <c r="LG19" i="1"/>
  <c r="LI19" i="1" s="1"/>
  <c r="LG18" i="1"/>
  <c r="LI18" i="1" s="1"/>
  <c r="LG17" i="1"/>
  <c r="LI17" i="1" s="1"/>
  <c r="LG16" i="1"/>
  <c r="LI16" i="1" s="1"/>
  <c r="LG15" i="1"/>
  <c r="LI15" i="1" s="1"/>
  <c r="LG14" i="1"/>
  <c r="LI14" i="1" s="1"/>
  <c r="LG13" i="1"/>
  <c r="LI13" i="1" s="1"/>
  <c r="LG12" i="1"/>
  <c r="LI12" i="1" s="1"/>
  <c r="LG11" i="1"/>
  <c r="LI11" i="1" s="1"/>
  <c r="LG10" i="1"/>
  <c r="LI10" i="1" s="1"/>
  <c r="LG9" i="1"/>
  <c r="LI9" i="1" s="1"/>
  <c r="LG8" i="1"/>
  <c r="LI8" i="1" s="1"/>
  <c r="LG7" i="1"/>
  <c r="LI7" i="1" s="1"/>
  <c r="LG6" i="1"/>
  <c r="LI6" i="1" s="1"/>
  <c r="LG5" i="1"/>
  <c r="LI5" i="1" s="1"/>
  <c r="LG4" i="1"/>
  <c r="LI4" i="1" s="1"/>
  <c r="KH181" i="1"/>
  <c r="KJ181" i="1" s="1"/>
  <c r="KH180" i="1"/>
  <c r="KJ180" i="1" s="1"/>
  <c r="KH179" i="1"/>
  <c r="KJ179" i="1" s="1"/>
  <c r="KH178" i="1"/>
  <c r="KJ178" i="1" s="1"/>
  <c r="KH177" i="1"/>
  <c r="KJ177" i="1" s="1"/>
  <c r="KH176" i="1"/>
  <c r="KJ176" i="1" s="1"/>
  <c r="KH175" i="1"/>
  <c r="KJ175" i="1" s="1"/>
  <c r="KH174" i="1"/>
  <c r="KJ174" i="1" s="1"/>
  <c r="KH173" i="1"/>
  <c r="KJ173" i="1" s="1"/>
  <c r="KH172" i="1"/>
  <c r="KJ172" i="1" s="1"/>
  <c r="KH171" i="1"/>
  <c r="KJ171" i="1" s="1"/>
  <c r="KH170" i="1"/>
  <c r="KJ170" i="1" s="1"/>
  <c r="KH169" i="1"/>
  <c r="KJ169" i="1" s="1"/>
  <c r="KH168" i="1"/>
  <c r="KJ168" i="1" s="1"/>
  <c r="KH167" i="1"/>
  <c r="KJ167" i="1" s="1"/>
  <c r="KH166" i="1"/>
  <c r="KJ166" i="1" s="1"/>
  <c r="KH165" i="1"/>
  <c r="KJ165" i="1" s="1"/>
  <c r="KH164" i="1"/>
  <c r="KJ164" i="1" s="1"/>
  <c r="KH163" i="1"/>
  <c r="KJ163" i="1" s="1"/>
  <c r="KH162" i="1"/>
  <c r="KJ162" i="1" s="1"/>
  <c r="KH161" i="1"/>
  <c r="KJ161" i="1" s="1"/>
  <c r="KH160" i="1"/>
  <c r="KJ160" i="1" s="1"/>
  <c r="KH159" i="1"/>
  <c r="KJ159" i="1" s="1"/>
  <c r="KH158" i="1"/>
  <c r="KJ158" i="1" s="1"/>
  <c r="KH157" i="1"/>
  <c r="KJ157" i="1" s="1"/>
  <c r="KH156" i="1"/>
  <c r="KJ156" i="1" s="1"/>
  <c r="KH155" i="1"/>
  <c r="KJ155" i="1" s="1"/>
  <c r="KH154" i="1"/>
  <c r="KJ154" i="1" s="1"/>
  <c r="KH153" i="1"/>
  <c r="KJ153" i="1" s="1"/>
  <c r="KH152" i="1"/>
  <c r="KJ152" i="1" s="1"/>
  <c r="KH151" i="1"/>
  <c r="KJ151" i="1" s="1"/>
  <c r="KH150" i="1"/>
  <c r="KJ150" i="1" s="1"/>
  <c r="KH149" i="1"/>
  <c r="KJ149" i="1" s="1"/>
  <c r="KH148" i="1"/>
  <c r="KJ148" i="1" s="1"/>
  <c r="KH147" i="1"/>
  <c r="KJ147" i="1" s="1"/>
  <c r="KH146" i="1"/>
  <c r="KJ146" i="1" s="1"/>
  <c r="KH145" i="1"/>
  <c r="KJ145" i="1" s="1"/>
  <c r="KH144" i="1"/>
  <c r="KJ144" i="1" s="1"/>
  <c r="KH143" i="1"/>
  <c r="KJ143" i="1" s="1"/>
  <c r="KH142" i="1"/>
  <c r="KJ142" i="1" s="1"/>
  <c r="KH141" i="1"/>
  <c r="KJ141" i="1" s="1"/>
  <c r="KH140" i="1"/>
  <c r="KJ140" i="1" s="1"/>
  <c r="KH139" i="1"/>
  <c r="KJ139" i="1" s="1"/>
  <c r="KH138" i="1"/>
  <c r="KJ138" i="1" s="1"/>
  <c r="KH137" i="1"/>
  <c r="KJ137" i="1" s="1"/>
  <c r="KH136" i="1"/>
  <c r="KJ136" i="1" s="1"/>
  <c r="KH135" i="1"/>
  <c r="KJ135" i="1" s="1"/>
  <c r="KH134" i="1"/>
  <c r="KJ134" i="1" s="1"/>
  <c r="KH133" i="1"/>
  <c r="KJ133" i="1" s="1"/>
  <c r="KH132" i="1"/>
  <c r="KJ132" i="1" s="1"/>
  <c r="KH131" i="1"/>
  <c r="KJ131" i="1" s="1"/>
  <c r="KH130" i="1"/>
  <c r="KJ130" i="1" s="1"/>
  <c r="KH129" i="1"/>
  <c r="KJ129" i="1" s="1"/>
  <c r="KH128" i="1"/>
  <c r="KJ128" i="1" s="1"/>
  <c r="KH127" i="1"/>
  <c r="KJ127" i="1" s="1"/>
  <c r="KH126" i="1"/>
  <c r="KJ126" i="1" s="1"/>
  <c r="KH125" i="1"/>
  <c r="KJ125" i="1" s="1"/>
  <c r="KH124" i="1"/>
  <c r="KJ124" i="1" s="1"/>
  <c r="KH123" i="1"/>
  <c r="KJ123" i="1" s="1"/>
  <c r="KH122" i="1"/>
  <c r="KJ122" i="1" s="1"/>
  <c r="KH121" i="1"/>
  <c r="KJ121" i="1" s="1"/>
  <c r="KH120" i="1"/>
  <c r="KJ120" i="1" s="1"/>
  <c r="KH119" i="1"/>
  <c r="KJ119" i="1" s="1"/>
  <c r="KH118" i="1"/>
  <c r="KJ118" i="1" s="1"/>
  <c r="KH117" i="1"/>
  <c r="KJ117" i="1" s="1"/>
  <c r="KH116" i="1"/>
  <c r="KJ116" i="1" s="1"/>
  <c r="KH115" i="1"/>
  <c r="KJ115" i="1" s="1"/>
  <c r="KH114" i="1"/>
  <c r="KJ114" i="1" s="1"/>
  <c r="KH113" i="1"/>
  <c r="KJ113" i="1" s="1"/>
  <c r="KH112" i="1"/>
  <c r="KJ112" i="1" s="1"/>
  <c r="KH111" i="1"/>
  <c r="KJ111" i="1" s="1"/>
  <c r="KH110" i="1"/>
  <c r="KJ110" i="1" s="1"/>
  <c r="KH109" i="1"/>
  <c r="KJ109" i="1" s="1"/>
  <c r="KH108" i="1"/>
  <c r="KJ108" i="1" s="1"/>
  <c r="KH107" i="1"/>
  <c r="KJ107" i="1" s="1"/>
  <c r="KH106" i="1"/>
  <c r="KJ106" i="1" s="1"/>
  <c r="KH105" i="1"/>
  <c r="KJ105" i="1" s="1"/>
  <c r="KH104" i="1"/>
  <c r="KJ104" i="1" s="1"/>
  <c r="KH103" i="1"/>
  <c r="KJ103" i="1" s="1"/>
  <c r="KH102" i="1"/>
  <c r="KJ102" i="1" s="1"/>
  <c r="KH101" i="1"/>
  <c r="KJ101" i="1" s="1"/>
  <c r="KH100" i="1"/>
  <c r="KJ100" i="1" s="1"/>
  <c r="KH99" i="1"/>
  <c r="KJ99" i="1" s="1"/>
  <c r="KH98" i="1"/>
  <c r="KJ98" i="1" s="1"/>
  <c r="KH97" i="1"/>
  <c r="KJ97" i="1" s="1"/>
  <c r="KH96" i="1"/>
  <c r="KJ96" i="1" s="1"/>
  <c r="KH95" i="1"/>
  <c r="KJ95" i="1" s="1"/>
  <c r="KH94" i="1"/>
  <c r="KJ94" i="1" s="1"/>
  <c r="KH93" i="1"/>
  <c r="KJ93" i="1" s="1"/>
  <c r="KH92" i="1"/>
  <c r="KJ92" i="1" s="1"/>
  <c r="KH91" i="1"/>
  <c r="KJ91" i="1" s="1"/>
  <c r="KH90" i="1"/>
  <c r="KJ90" i="1" s="1"/>
  <c r="KH89" i="1"/>
  <c r="KJ89" i="1" s="1"/>
  <c r="KH88" i="1"/>
  <c r="KJ88" i="1" s="1"/>
  <c r="KH87" i="1"/>
  <c r="KJ87" i="1" s="1"/>
  <c r="KH86" i="1"/>
  <c r="KJ86" i="1" s="1"/>
  <c r="KH85" i="1"/>
  <c r="KJ85" i="1" s="1"/>
  <c r="KH84" i="1"/>
  <c r="KJ84" i="1" s="1"/>
  <c r="KH83" i="1"/>
  <c r="KJ83" i="1" s="1"/>
  <c r="KH82" i="1"/>
  <c r="KJ82" i="1" s="1"/>
  <c r="KH81" i="1"/>
  <c r="KJ81" i="1" s="1"/>
  <c r="KH80" i="1"/>
  <c r="KJ80" i="1" s="1"/>
  <c r="KH79" i="1"/>
  <c r="KJ79" i="1" s="1"/>
  <c r="KH78" i="1"/>
  <c r="KJ78" i="1" s="1"/>
  <c r="KH77" i="1"/>
  <c r="KJ77" i="1" s="1"/>
  <c r="KH76" i="1"/>
  <c r="KJ76" i="1" s="1"/>
  <c r="KH75" i="1"/>
  <c r="KJ75" i="1" s="1"/>
  <c r="KH74" i="1"/>
  <c r="KJ74" i="1" s="1"/>
  <c r="KH73" i="1"/>
  <c r="KJ73" i="1" s="1"/>
  <c r="KH72" i="1"/>
  <c r="KJ72" i="1" s="1"/>
  <c r="KH71" i="1"/>
  <c r="KJ71" i="1" s="1"/>
  <c r="KH70" i="1"/>
  <c r="KJ70" i="1" s="1"/>
  <c r="KH69" i="1"/>
  <c r="KJ69" i="1" s="1"/>
  <c r="KH68" i="1"/>
  <c r="KJ68" i="1" s="1"/>
  <c r="KH67" i="1"/>
  <c r="KJ67" i="1" s="1"/>
  <c r="KH66" i="1"/>
  <c r="KJ66" i="1" s="1"/>
  <c r="KH65" i="1"/>
  <c r="KJ65" i="1" s="1"/>
  <c r="KH64" i="1"/>
  <c r="KJ64" i="1" s="1"/>
  <c r="KH63" i="1"/>
  <c r="KJ63" i="1" s="1"/>
  <c r="KH62" i="1"/>
  <c r="KJ62" i="1" s="1"/>
  <c r="KH61" i="1"/>
  <c r="KJ61" i="1" s="1"/>
  <c r="KH60" i="1"/>
  <c r="KJ60" i="1" s="1"/>
  <c r="KH59" i="1"/>
  <c r="KJ59" i="1" s="1"/>
  <c r="KH58" i="1"/>
  <c r="KJ58" i="1" s="1"/>
  <c r="KH57" i="1"/>
  <c r="KJ57" i="1" s="1"/>
  <c r="KH56" i="1"/>
  <c r="KJ56" i="1" s="1"/>
  <c r="KH55" i="1"/>
  <c r="KJ55" i="1" s="1"/>
  <c r="KH54" i="1"/>
  <c r="KJ54" i="1" s="1"/>
  <c r="KH53" i="1"/>
  <c r="KJ53" i="1" s="1"/>
  <c r="KH52" i="1"/>
  <c r="KJ52" i="1" s="1"/>
  <c r="KH51" i="1"/>
  <c r="KJ51" i="1" s="1"/>
  <c r="KH50" i="1"/>
  <c r="KJ50" i="1" s="1"/>
  <c r="KH49" i="1"/>
  <c r="KJ49" i="1" s="1"/>
  <c r="KH48" i="1"/>
  <c r="KJ48" i="1" s="1"/>
  <c r="KH47" i="1"/>
  <c r="KJ47" i="1" s="1"/>
  <c r="KH46" i="1"/>
  <c r="KJ46" i="1" s="1"/>
  <c r="KH45" i="1"/>
  <c r="KJ45" i="1" s="1"/>
  <c r="KH44" i="1"/>
  <c r="KJ44" i="1" s="1"/>
  <c r="KH43" i="1"/>
  <c r="KJ43" i="1" s="1"/>
  <c r="KH42" i="1"/>
  <c r="KJ42" i="1" s="1"/>
  <c r="KH41" i="1"/>
  <c r="KJ41" i="1" s="1"/>
  <c r="KH40" i="1"/>
  <c r="KJ40" i="1" s="1"/>
  <c r="KH39" i="1"/>
  <c r="KJ39" i="1" s="1"/>
  <c r="KH38" i="1"/>
  <c r="KJ38" i="1" s="1"/>
  <c r="KH37" i="1"/>
  <c r="KJ37" i="1" s="1"/>
  <c r="KH36" i="1"/>
  <c r="KJ36" i="1" s="1"/>
  <c r="KH35" i="1"/>
  <c r="KJ35" i="1" s="1"/>
  <c r="KH34" i="1"/>
  <c r="KJ34" i="1" s="1"/>
  <c r="KH33" i="1"/>
  <c r="KJ33" i="1" s="1"/>
  <c r="KH32" i="1"/>
  <c r="KJ32" i="1" s="1"/>
  <c r="KH31" i="1"/>
  <c r="KJ31" i="1" s="1"/>
  <c r="KH30" i="1"/>
  <c r="KJ30" i="1" s="1"/>
  <c r="KH29" i="1"/>
  <c r="KJ29" i="1" s="1"/>
  <c r="KH28" i="1"/>
  <c r="KJ28" i="1" s="1"/>
  <c r="KH27" i="1"/>
  <c r="KJ27" i="1" s="1"/>
  <c r="KH26" i="1"/>
  <c r="KJ26" i="1" s="1"/>
  <c r="KH25" i="1"/>
  <c r="KJ25" i="1" s="1"/>
  <c r="KH24" i="1"/>
  <c r="KJ24" i="1" s="1"/>
  <c r="KH23" i="1"/>
  <c r="KJ23" i="1" s="1"/>
  <c r="KH22" i="1"/>
  <c r="KJ22" i="1" s="1"/>
  <c r="KH21" i="1"/>
  <c r="KJ21" i="1" s="1"/>
  <c r="KH20" i="1"/>
  <c r="KJ20" i="1" s="1"/>
  <c r="KH19" i="1"/>
  <c r="KJ19" i="1" s="1"/>
  <c r="KH18" i="1"/>
  <c r="KJ18" i="1" s="1"/>
  <c r="KH17" i="1"/>
  <c r="KJ17" i="1" s="1"/>
  <c r="KH16" i="1"/>
  <c r="KJ16" i="1" s="1"/>
  <c r="KH15" i="1"/>
  <c r="KJ15" i="1" s="1"/>
  <c r="KH14" i="1"/>
  <c r="KJ14" i="1" s="1"/>
  <c r="KH13" i="1"/>
  <c r="KJ13" i="1" s="1"/>
  <c r="KH12" i="1"/>
  <c r="KJ12" i="1" s="1"/>
  <c r="KH11" i="1"/>
  <c r="KJ11" i="1" s="1"/>
  <c r="KJ10" i="1"/>
  <c r="KH10" i="1"/>
  <c r="KH9" i="1"/>
  <c r="KJ9" i="1" s="1"/>
  <c r="KH8" i="1"/>
  <c r="KJ8" i="1" s="1"/>
  <c r="KH7" i="1"/>
  <c r="KJ7" i="1" s="1"/>
  <c r="KH6" i="1"/>
  <c r="KJ6" i="1" s="1"/>
  <c r="KH5" i="1"/>
  <c r="KJ5" i="1" s="1"/>
  <c r="KH4" i="1"/>
  <c r="KJ4" i="1" s="1"/>
  <c r="QR2" i="1"/>
  <c r="QP2" i="1"/>
  <c r="PQ2" i="1"/>
  <c r="PS2" i="1" s="1"/>
  <c r="OR2" i="1"/>
  <c r="OT2" i="1" s="1"/>
  <c r="NS2" i="1"/>
  <c r="NU2" i="1" s="1"/>
  <c r="MG2" i="1"/>
  <c r="MI2" i="1" s="1"/>
  <c r="LG3" i="1"/>
  <c r="LI3" i="1" s="1"/>
  <c r="LG2" i="1"/>
  <c r="LI2" i="1" s="1"/>
  <c r="KH3" i="1"/>
  <c r="KJ3" i="1" s="1"/>
  <c r="KJ2" i="1"/>
  <c r="KH2" i="1"/>
  <c r="JI181" i="1"/>
  <c r="JK181" i="1" s="1"/>
  <c r="JI180" i="1"/>
  <c r="JK180" i="1" s="1"/>
  <c r="JI179" i="1"/>
  <c r="JK179" i="1" s="1"/>
  <c r="JI178" i="1"/>
  <c r="JK178" i="1" s="1"/>
  <c r="JI177" i="1"/>
  <c r="JK177" i="1" s="1"/>
  <c r="JI176" i="1"/>
  <c r="JK176" i="1" s="1"/>
  <c r="JI175" i="1"/>
  <c r="JK175" i="1" s="1"/>
  <c r="JI174" i="1"/>
  <c r="JK174" i="1" s="1"/>
  <c r="JI173" i="1"/>
  <c r="JK173" i="1" s="1"/>
  <c r="JI172" i="1"/>
  <c r="JK172" i="1" s="1"/>
  <c r="JI171" i="1"/>
  <c r="JK171" i="1" s="1"/>
  <c r="JI170" i="1"/>
  <c r="JK170" i="1" s="1"/>
  <c r="JI169" i="1"/>
  <c r="JK169" i="1" s="1"/>
  <c r="JI168" i="1"/>
  <c r="JK168" i="1" s="1"/>
  <c r="JI167" i="1"/>
  <c r="JK167" i="1" s="1"/>
  <c r="JI166" i="1"/>
  <c r="JK166" i="1" s="1"/>
  <c r="JI165" i="1"/>
  <c r="JK165" i="1" s="1"/>
  <c r="JI164" i="1"/>
  <c r="JK164" i="1" s="1"/>
  <c r="JI163" i="1"/>
  <c r="JK163" i="1" s="1"/>
  <c r="JI162" i="1"/>
  <c r="JK162" i="1" s="1"/>
  <c r="JI161" i="1"/>
  <c r="JK161" i="1" s="1"/>
  <c r="JI160" i="1"/>
  <c r="JK160" i="1" s="1"/>
  <c r="JI159" i="1"/>
  <c r="JK159" i="1" s="1"/>
  <c r="JI158" i="1"/>
  <c r="JK158" i="1" s="1"/>
  <c r="JK157" i="1"/>
  <c r="JI157" i="1"/>
  <c r="JI156" i="1"/>
  <c r="JK156" i="1" s="1"/>
  <c r="JI155" i="1"/>
  <c r="JK155" i="1" s="1"/>
  <c r="JI154" i="1"/>
  <c r="JK154" i="1" s="1"/>
  <c r="JI153" i="1"/>
  <c r="JK153" i="1" s="1"/>
  <c r="JI152" i="1"/>
  <c r="JK152" i="1" s="1"/>
  <c r="JI151" i="1"/>
  <c r="JK151" i="1" s="1"/>
  <c r="JI150" i="1"/>
  <c r="JK150" i="1" s="1"/>
  <c r="JI149" i="1"/>
  <c r="JK149" i="1" s="1"/>
  <c r="JI148" i="1"/>
  <c r="JK148" i="1" s="1"/>
  <c r="JI147" i="1"/>
  <c r="JK147" i="1" s="1"/>
  <c r="JI146" i="1"/>
  <c r="JK146" i="1" s="1"/>
  <c r="JI145" i="1"/>
  <c r="JK145" i="1" s="1"/>
  <c r="JI144" i="1"/>
  <c r="JK144" i="1" s="1"/>
  <c r="JI143" i="1"/>
  <c r="JK143" i="1" s="1"/>
  <c r="JI142" i="1"/>
  <c r="JK142" i="1" s="1"/>
  <c r="JK141" i="1"/>
  <c r="JI141" i="1"/>
  <c r="JI140" i="1"/>
  <c r="JK140" i="1" s="1"/>
  <c r="JI139" i="1"/>
  <c r="JK139" i="1" s="1"/>
  <c r="JI138" i="1"/>
  <c r="JK138" i="1" s="1"/>
  <c r="JI137" i="1"/>
  <c r="JK137" i="1" s="1"/>
  <c r="JI136" i="1"/>
  <c r="JK136" i="1" s="1"/>
  <c r="JI135" i="1"/>
  <c r="JK135" i="1" s="1"/>
  <c r="JI134" i="1"/>
  <c r="JK134" i="1" s="1"/>
  <c r="JI133" i="1"/>
  <c r="JK133" i="1" s="1"/>
  <c r="JI132" i="1"/>
  <c r="JK132" i="1" s="1"/>
  <c r="JI131" i="1"/>
  <c r="JK131" i="1" s="1"/>
  <c r="JI130" i="1"/>
  <c r="JK130" i="1" s="1"/>
  <c r="JI129" i="1"/>
  <c r="JK129" i="1" s="1"/>
  <c r="JI128" i="1"/>
  <c r="JK128" i="1" s="1"/>
  <c r="JI127" i="1"/>
  <c r="JK127" i="1" s="1"/>
  <c r="JI126" i="1"/>
  <c r="JK126" i="1" s="1"/>
  <c r="JI125" i="1"/>
  <c r="JK125" i="1" s="1"/>
  <c r="JI124" i="1"/>
  <c r="JK124" i="1" s="1"/>
  <c r="JI123" i="1"/>
  <c r="JK123" i="1" s="1"/>
  <c r="JI122" i="1"/>
  <c r="JK122" i="1" s="1"/>
  <c r="JI121" i="1"/>
  <c r="JK121" i="1" s="1"/>
  <c r="JI120" i="1"/>
  <c r="JK120" i="1" s="1"/>
  <c r="JI119" i="1"/>
  <c r="JK119" i="1" s="1"/>
  <c r="JI118" i="1"/>
  <c r="JK118" i="1" s="1"/>
  <c r="JI117" i="1"/>
  <c r="JK117" i="1" s="1"/>
  <c r="JI116" i="1"/>
  <c r="JK116" i="1" s="1"/>
  <c r="JI115" i="1"/>
  <c r="JK115" i="1" s="1"/>
  <c r="JI114" i="1"/>
  <c r="JK114" i="1" s="1"/>
  <c r="JI113" i="1"/>
  <c r="JK113" i="1" s="1"/>
  <c r="JI112" i="1"/>
  <c r="JK112" i="1" s="1"/>
  <c r="JI111" i="1"/>
  <c r="JK111" i="1" s="1"/>
  <c r="JI110" i="1"/>
  <c r="JK110" i="1" s="1"/>
  <c r="JK109" i="1"/>
  <c r="JI109" i="1"/>
  <c r="JI108" i="1"/>
  <c r="JK108" i="1" s="1"/>
  <c r="JI107" i="1"/>
  <c r="JK107" i="1" s="1"/>
  <c r="JI106" i="1"/>
  <c r="JK106" i="1" s="1"/>
  <c r="JI105" i="1"/>
  <c r="JK105" i="1" s="1"/>
  <c r="JI104" i="1"/>
  <c r="JK104" i="1" s="1"/>
  <c r="JI103" i="1"/>
  <c r="JK103" i="1" s="1"/>
  <c r="JI102" i="1"/>
  <c r="JK102" i="1" s="1"/>
  <c r="JK101" i="1"/>
  <c r="JI101" i="1"/>
  <c r="JI100" i="1"/>
  <c r="JK100" i="1" s="1"/>
  <c r="JI99" i="1"/>
  <c r="JK99" i="1" s="1"/>
  <c r="JI98" i="1"/>
  <c r="JK98" i="1" s="1"/>
  <c r="JI97" i="1"/>
  <c r="JK97" i="1" s="1"/>
  <c r="JI96" i="1"/>
  <c r="JK96" i="1" s="1"/>
  <c r="JI95" i="1"/>
  <c r="JK95" i="1" s="1"/>
  <c r="JI94" i="1"/>
  <c r="JK94" i="1" s="1"/>
  <c r="JI93" i="1"/>
  <c r="JK93" i="1" s="1"/>
  <c r="JI92" i="1"/>
  <c r="JK92" i="1" s="1"/>
  <c r="JI91" i="1"/>
  <c r="JK91" i="1" s="1"/>
  <c r="JI90" i="1"/>
  <c r="JK90" i="1" s="1"/>
  <c r="JI89" i="1"/>
  <c r="JK89" i="1" s="1"/>
  <c r="JI88" i="1"/>
  <c r="JK88" i="1" s="1"/>
  <c r="JI87" i="1"/>
  <c r="JK87" i="1" s="1"/>
  <c r="JI86" i="1"/>
  <c r="JK86" i="1" s="1"/>
  <c r="JI85" i="1"/>
  <c r="JK85" i="1" s="1"/>
  <c r="JI84" i="1"/>
  <c r="JK84" i="1" s="1"/>
  <c r="JI83" i="1"/>
  <c r="JK83" i="1" s="1"/>
  <c r="JI82" i="1"/>
  <c r="JK82" i="1" s="1"/>
  <c r="JI81" i="1"/>
  <c r="JK81" i="1" s="1"/>
  <c r="JI80" i="1"/>
  <c r="JK80" i="1" s="1"/>
  <c r="JI79" i="1"/>
  <c r="JK79" i="1" s="1"/>
  <c r="JI78" i="1"/>
  <c r="JK78" i="1" s="1"/>
  <c r="JI77" i="1"/>
  <c r="JK77" i="1" s="1"/>
  <c r="JI76" i="1"/>
  <c r="JK76" i="1" s="1"/>
  <c r="JI75" i="1"/>
  <c r="JK75" i="1" s="1"/>
  <c r="JI74" i="1"/>
  <c r="JK74" i="1" s="1"/>
  <c r="JI73" i="1"/>
  <c r="JK73" i="1" s="1"/>
  <c r="JI72" i="1"/>
  <c r="JK72" i="1" s="1"/>
  <c r="JI71" i="1"/>
  <c r="JK71" i="1" s="1"/>
  <c r="JI70" i="1"/>
  <c r="JK70" i="1" s="1"/>
  <c r="JK69" i="1"/>
  <c r="JI69" i="1"/>
  <c r="JI68" i="1"/>
  <c r="JK68" i="1" s="1"/>
  <c r="JI67" i="1"/>
  <c r="JK67" i="1" s="1"/>
  <c r="JI66" i="1"/>
  <c r="JK66" i="1" s="1"/>
  <c r="JI65" i="1"/>
  <c r="JK65" i="1" s="1"/>
  <c r="JI64" i="1"/>
  <c r="JK64" i="1" s="1"/>
  <c r="JI63" i="1"/>
  <c r="JK63" i="1" s="1"/>
  <c r="JI62" i="1"/>
  <c r="JK62" i="1" s="1"/>
  <c r="JK61" i="1"/>
  <c r="JI61" i="1"/>
  <c r="JI60" i="1"/>
  <c r="JK60" i="1" s="1"/>
  <c r="JI59" i="1"/>
  <c r="JK59" i="1" s="1"/>
  <c r="JI58" i="1"/>
  <c r="JK58" i="1" s="1"/>
  <c r="JI57" i="1"/>
  <c r="JK57" i="1" s="1"/>
  <c r="JI56" i="1"/>
  <c r="JK56" i="1" s="1"/>
  <c r="JI55" i="1"/>
  <c r="JK55" i="1" s="1"/>
  <c r="JI54" i="1"/>
  <c r="JK54" i="1" s="1"/>
  <c r="JI53" i="1"/>
  <c r="JK53" i="1" s="1"/>
  <c r="JI52" i="1"/>
  <c r="JK52" i="1" s="1"/>
  <c r="JI51" i="1"/>
  <c r="JK51" i="1" s="1"/>
  <c r="JI50" i="1"/>
  <c r="JK50" i="1" s="1"/>
  <c r="JI49" i="1"/>
  <c r="JK49" i="1" s="1"/>
  <c r="JI48" i="1"/>
  <c r="JK48" i="1" s="1"/>
  <c r="JI47" i="1"/>
  <c r="JK47" i="1" s="1"/>
  <c r="JI46" i="1"/>
  <c r="JK46" i="1" s="1"/>
  <c r="JI45" i="1"/>
  <c r="JK45" i="1" s="1"/>
  <c r="JI44" i="1"/>
  <c r="JK44" i="1" s="1"/>
  <c r="JI43" i="1"/>
  <c r="JK43" i="1" s="1"/>
  <c r="JI42" i="1"/>
  <c r="JK42" i="1" s="1"/>
  <c r="JI41" i="1"/>
  <c r="JK41" i="1" s="1"/>
  <c r="JI40" i="1"/>
  <c r="JK40" i="1" s="1"/>
  <c r="JI39" i="1"/>
  <c r="JK39" i="1" s="1"/>
  <c r="JI38" i="1"/>
  <c r="JK38" i="1" s="1"/>
  <c r="JI37" i="1"/>
  <c r="JK37" i="1" s="1"/>
  <c r="JI36" i="1"/>
  <c r="JK36" i="1" s="1"/>
  <c r="JI35" i="1"/>
  <c r="JK35" i="1" s="1"/>
  <c r="JI34" i="1"/>
  <c r="JK34" i="1" s="1"/>
  <c r="JI33" i="1"/>
  <c r="JK33" i="1" s="1"/>
  <c r="JI32" i="1"/>
  <c r="JK32" i="1" s="1"/>
  <c r="JI31" i="1"/>
  <c r="JK31" i="1" s="1"/>
  <c r="JI30" i="1"/>
  <c r="JK30" i="1" s="1"/>
  <c r="JI29" i="1"/>
  <c r="JK29" i="1" s="1"/>
  <c r="JI28" i="1"/>
  <c r="JK28" i="1" s="1"/>
  <c r="JI27" i="1"/>
  <c r="JK27" i="1" s="1"/>
  <c r="JI26" i="1"/>
  <c r="JK26" i="1" s="1"/>
  <c r="JI25" i="1"/>
  <c r="JK25" i="1" s="1"/>
  <c r="JI24" i="1"/>
  <c r="JK24" i="1" s="1"/>
  <c r="JI23" i="1"/>
  <c r="JK23" i="1" s="1"/>
  <c r="JI22" i="1"/>
  <c r="JK22" i="1" s="1"/>
  <c r="JI21" i="1"/>
  <c r="JK21" i="1" s="1"/>
  <c r="JI20" i="1"/>
  <c r="JK20" i="1" s="1"/>
  <c r="JI19" i="1"/>
  <c r="JK19" i="1" s="1"/>
  <c r="JI18" i="1"/>
  <c r="JK18" i="1" s="1"/>
  <c r="JI17" i="1"/>
  <c r="JK17" i="1" s="1"/>
  <c r="JI16" i="1"/>
  <c r="JK16" i="1" s="1"/>
  <c r="JI15" i="1"/>
  <c r="JK15" i="1" s="1"/>
  <c r="JI14" i="1"/>
  <c r="JK14" i="1" s="1"/>
  <c r="JI13" i="1"/>
  <c r="JK13" i="1" s="1"/>
  <c r="JI12" i="1"/>
  <c r="JK12" i="1" s="1"/>
  <c r="JI11" i="1"/>
  <c r="JK11" i="1" s="1"/>
  <c r="JI10" i="1"/>
  <c r="JK10" i="1" s="1"/>
  <c r="JI9" i="1"/>
  <c r="JK9" i="1" s="1"/>
  <c r="JI8" i="1"/>
  <c r="JK8" i="1" s="1"/>
  <c r="JI7" i="1"/>
  <c r="JK7" i="1" s="1"/>
  <c r="JI6" i="1"/>
  <c r="JK6" i="1" s="1"/>
  <c r="JK5" i="1"/>
  <c r="JI5" i="1"/>
  <c r="JI4" i="1"/>
  <c r="JK4" i="1" s="1"/>
  <c r="JI3" i="1"/>
  <c r="JK3" i="1" s="1"/>
  <c r="FM4" i="1"/>
  <c r="HK51" i="1"/>
  <c r="HM51" i="1" s="1"/>
  <c r="HK50" i="1"/>
  <c r="HM50" i="1" s="1"/>
  <c r="HK49" i="1"/>
  <c r="HM49" i="1" s="1"/>
  <c r="HK48" i="1"/>
  <c r="HM48" i="1" s="1"/>
  <c r="HK47" i="1"/>
  <c r="HM47" i="1" s="1"/>
  <c r="HK46" i="1"/>
  <c r="HM46" i="1" s="1"/>
  <c r="HK45" i="1"/>
  <c r="HM45" i="1" s="1"/>
  <c r="HK44" i="1"/>
  <c r="HM44" i="1" s="1"/>
  <c r="HK43" i="1"/>
  <c r="HM43" i="1" s="1"/>
  <c r="HK42" i="1"/>
  <c r="HM42" i="1" s="1"/>
  <c r="HK41" i="1"/>
  <c r="HM41" i="1" s="1"/>
  <c r="HK40" i="1"/>
  <c r="HM40" i="1" s="1"/>
  <c r="HK39" i="1"/>
  <c r="HM39" i="1" s="1"/>
  <c r="HK38" i="1"/>
  <c r="HM38" i="1" s="1"/>
  <c r="HK37" i="1"/>
  <c r="HM37" i="1" s="1"/>
  <c r="HK36" i="1"/>
  <c r="HM36" i="1" s="1"/>
  <c r="HK35" i="1"/>
  <c r="HM35" i="1" s="1"/>
  <c r="HK34" i="1"/>
  <c r="HM34" i="1" s="1"/>
  <c r="HK33" i="1"/>
  <c r="HM33" i="1" s="1"/>
  <c r="HK32" i="1"/>
  <c r="HM32" i="1" s="1"/>
  <c r="HK31" i="1"/>
  <c r="HM31" i="1" s="1"/>
  <c r="HK30" i="1"/>
  <c r="HM30" i="1" s="1"/>
  <c r="HK29" i="1"/>
  <c r="HM29" i="1" s="1"/>
  <c r="HK28" i="1"/>
  <c r="HM28" i="1" s="1"/>
  <c r="HK27" i="1"/>
  <c r="HM27" i="1" s="1"/>
  <c r="HK26" i="1"/>
  <c r="HM26" i="1" s="1"/>
  <c r="HK25" i="1"/>
  <c r="HM25" i="1" s="1"/>
  <c r="HK24" i="1"/>
  <c r="HM24" i="1" s="1"/>
  <c r="HK23" i="1"/>
  <c r="HM23" i="1" s="1"/>
  <c r="HK22" i="1"/>
  <c r="HM22" i="1" s="1"/>
  <c r="HK21" i="1"/>
  <c r="HM21" i="1" s="1"/>
  <c r="HK20" i="1"/>
  <c r="HM20" i="1" s="1"/>
  <c r="HK19" i="1"/>
  <c r="HM19" i="1" s="1"/>
  <c r="HK18" i="1"/>
  <c r="HM18" i="1" s="1"/>
  <c r="HK17" i="1"/>
  <c r="HM17" i="1" s="1"/>
  <c r="HK16" i="1"/>
  <c r="HM16" i="1" s="1"/>
  <c r="HK15" i="1"/>
  <c r="HM15" i="1" s="1"/>
  <c r="HK14" i="1"/>
  <c r="HM14" i="1" s="1"/>
  <c r="HK13" i="1"/>
  <c r="HM13" i="1" s="1"/>
  <c r="HK12" i="1"/>
  <c r="HM12" i="1" s="1"/>
  <c r="HK11" i="1"/>
  <c r="HM11" i="1" s="1"/>
  <c r="HK10" i="1"/>
  <c r="HM10" i="1" s="1"/>
  <c r="HK9" i="1"/>
  <c r="HM9" i="1" s="1"/>
  <c r="HK8" i="1"/>
  <c r="HM8" i="1" s="1"/>
  <c r="HK7" i="1"/>
  <c r="HM7" i="1" s="1"/>
  <c r="HK6" i="1"/>
  <c r="HM6" i="1" s="1"/>
  <c r="HK5" i="1"/>
  <c r="HM5" i="1" s="1"/>
  <c r="HK4" i="1"/>
  <c r="HM4" i="1" s="1"/>
  <c r="HK3" i="1"/>
  <c r="HM3" i="1" s="1"/>
  <c r="IL139" i="1"/>
  <c r="IL131" i="1"/>
  <c r="IL67" i="1"/>
  <c r="IL3" i="1"/>
  <c r="IJ181" i="1"/>
  <c r="IL181" i="1" s="1"/>
  <c r="IJ180" i="1"/>
  <c r="IL180" i="1" s="1"/>
  <c r="IJ179" i="1"/>
  <c r="IL179" i="1" s="1"/>
  <c r="IJ178" i="1"/>
  <c r="IL178" i="1" s="1"/>
  <c r="IJ177" i="1"/>
  <c r="IL177" i="1" s="1"/>
  <c r="IJ176" i="1"/>
  <c r="IL176" i="1" s="1"/>
  <c r="IJ175" i="1"/>
  <c r="IL175" i="1" s="1"/>
  <c r="IJ174" i="1"/>
  <c r="IL174" i="1" s="1"/>
  <c r="IJ173" i="1"/>
  <c r="IL173" i="1" s="1"/>
  <c r="IJ172" i="1"/>
  <c r="IL172" i="1" s="1"/>
  <c r="IJ171" i="1"/>
  <c r="IL171" i="1" s="1"/>
  <c r="IJ170" i="1"/>
  <c r="IL170" i="1" s="1"/>
  <c r="IJ169" i="1"/>
  <c r="IL169" i="1" s="1"/>
  <c r="IJ168" i="1"/>
  <c r="IL168" i="1" s="1"/>
  <c r="IJ167" i="1"/>
  <c r="IL167" i="1" s="1"/>
  <c r="IJ166" i="1"/>
  <c r="IL166" i="1" s="1"/>
  <c r="IJ165" i="1"/>
  <c r="IL165" i="1" s="1"/>
  <c r="IJ164" i="1"/>
  <c r="IL164" i="1" s="1"/>
  <c r="IJ163" i="1"/>
  <c r="IL163" i="1" s="1"/>
  <c r="IJ162" i="1"/>
  <c r="IL162" i="1" s="1"/>
  <c r="IJ161" i="1"/>
  <c r="IL161" i="1" s="1"/>
  <c r="IJ160" i="1"/>
  <c r="IL160" i="1" s="1"/>
  <c r="IJ159" i="1"/>
  <c r="IL159" i="1" s="1"/>
  <c r="IJ158" i="1"/>
  <c r="IL158" i="1" s="1"/>
  <c r="IJ157" i="1"/>
  <c r="IL157" i="1" s="1"/>
  <c r="IJ156" i="1"/>
  <c r="IL156" i="1" s="1"/>
  <c r="IJ155" i="1"/>
  <c r="IL155" i="1" s="1"/>
  <c r="IJ154" i="1"/>
  <c r="IL154" i="1" s="1"/>
  <c r="IJ153" i="1"/>
  <c r="IL153" i="1" s="1"/>
  <c r="IJ152" i="1"/>
  <c r="IL152" i="1" s="1"/>
  <c r="IJ151" i="1"/>
  <c r="IL151" i="1" s="1"/>
  <c r="IJ150" i="1"/>
  <c r="IL150" i="1" s="1"/>
  <c r="IJ149" i="1"/>
  <c r="IL149" i="1" s="1"/>
  <c r="IJ148" i="1"/>
  <c r="IL148" i="1" s="1"/>
  <c r="IJ147" i="1"/>
  <c r="IL147" i="1" s="1"/>
  <c r="IJ146" i="1"/>
  <c r="IL146" i="1" s="1"/>
  <c r="IJ145" i="1"/>
  <c r="IL145" i="1" s="1"/>
  <c r="IJ144" i="1"/>
  <c r="IL144" i="1" s="1"/>
  <c r="IJ143" i="1"/>
  <c r="IL143" i="1" s="1"/>
  <c r="IJ142" i="1"/>
  <c r="IL142" i="1" s="1"/>
  <c r="IJ141" i="1"/>
  <c r="IL141" i="1" s="1"/>
  <c r="IJ140" i="1"/>
  <c r="IL140" i="1" s="1"/>
  <c r="IJ139" i="1"/>
  <c r="IJ138" i="1"/>
  <c r="IL138" i="1" s="1"/>
  <c r="IJ137" i="1"/>
  <c r="IL137" i="1" s="1"/>
  <c r="IJ136" i="1"/>
  <c r="IL136" i="1" s="1"/>
  <c r="IJ135" i="1"/>
  <c r="IL135" i="1" s="1"/>
  <c r="IJ134" i="1"/>
  <c r="IL134" i="1" s="1"/>
  <c r="IJ133" i="1"/>
  <c r="IL133" i="1" s="1"/>
  <c r="IJ132" i="1"/>
  <c r="IL132" i="1" s="1"/>
  <c r="IJ131" i="1"/>
  <c r="IJ130" i="1"/>
  <c r="IL130" i="1" s="1"/>
  <c r="IJ129" i="1"/>
  <c r="IL129" i="1" s="1"/>
  <c r="IJ128" i="1"/>
  <c r="IL128" i="1" s="1"/>
  <c r="IJ127" i="1"/>
  <c r="IL127" i="1" s="1"/>
  <c r="IJ126" i="1"/>
  <c r="IL126" i="1" s="1"/>
  <c r="IJ125" i="1"/>
  <c r="IL125" i="1" s="1"/>
  <c r="IJ124" i="1"/>
  <c r="IL124" i="1" s="1"/>
  <c r="IJ123" i="1"/>
  <c r="IL123" i="1" s="1"/>
  <c r="IJ122" i="1"/>
  <c r="IL122" i="1" s="1"/>
  <c r="IJ121" i="1"/>
  <c r="IL121" i="1" s="1"/>
  <c r="IJ120" i="1"/>
  <c r="IL120" i="1" s="1"/>
  <c r="IJ119" i="1"/>
  <c r="IL119" i="1" s="1"/>
  <c r="IJ118" i="1"/>
  <c r="IL118" i="1" s="1"/>
  <c r="IJ117" i="1"/>
  <c r="IL117" i="1" s="1"/>
  <c r="IJ116" i="1"/>
  <c r="IL116" i="1" s="1"/>
  <c r="IJ115" i="1"/>
  <c r="IL115" i="1" s="1"/>
  <c r="IJ114" i="1"/>
  <c r="IL114" i="1" s="1"/>
  <c r="IJ113" i="1"/>
  <c r="IL113" i="1" s="1"/>
  <c r="IJ112" i="1"/>
  <c r="IL112" i="1" s="1"/>
  <c r="IJ111" i="1"/>
  <c r="IL111" i="1" s="1"/>
  <c r="IJ110" i="1"/>
  <c r="IL110" i="1" s="1"/>
  <c r="IJ109" i="1"/>
  <c r="IL109" i="1" s="1"/>
  <c r="IJ108" i="1"/>
  <c r="IL108" i="1" s="1"/>
  <c r="IJ107" i="1"/>
  <c r="IL107" i="1" s="1"/>
  <c r="IJ106" i="1"/>
  <c r="IL106" i="1" s="1"/>
  <c r="IJ105" i="1"/>
  <c r="IL105" i="1" s="1"/>
  <c r="IJ104" i="1"/>
  <c r="IL104" i="1" s="1"/>
  <c r="IJ103" i="1"/>
  <c r="IL103" i="1" s="1"/>
  <c r="IJ102" i="1"/>
  <c r="IL102" i="1" s="1"/>
  <c r="IJ101" i="1"/>
  <c r="IL101" i="1" s="1"/>
  <c r="IJ100" i="1"/>
  <c r="IL100" i="1" s="1"/>
  <c r="IJ99" i="1"/>
  <c r="IL99" i="1" s="1"/>
  <c r="IJ98" i="1"/>
  <c r="IL98" i="1" s="1"/>
  <c r="IJ97" i="1"/>
  <c r="IL97" i="1" s="1"/>
  <c r="IJ96" i="1"/>
  <c r="IL96" i="1" s="1"/>
  <c r="IJ95" i="1"/>
  <c r="IL95" i="1" s="1"/>
  <c r="IJ94" i="1"/>
  <c r="IL94" i="1" s="1"/>
  <c r="IJ93" i="1"/>
  <c r="IL93" i="1" s="1"/>
  <c r="IJ92" i="1"/>
  <c r="IL92" i="1" s="1"/>
  <c r="IJ91" i="1"/>
  <c r="IL91" i="1" s="1"/>
  <c r="IJ90" i="1"/>
  <c r="IL90" i="1" s="1"/>
  <c r="IJ89" i="1"/>
  <c r="IL89" i="1" s="1"/>
  <c r="IJ88" i="1"/>
  <c r="IL88" i="1" s="1"/>
  <c r="IJ87" i="1"/>
  <c r="IL87" i="1" s="1"/>
  <c r="IJ86" i="1"/>
  <c r="IL86" i="1" s="1"/>
  <c r="IJ85" i="1"/>
  <c r="IL85" i="1" s="1"/>
  <c r="IJ84" i="1"/>
  <c r="IL84" i="1" s="1"/>
  <c r="IJ83" i="1"/>
  <c r="IL83" i="1" s="1"/>
  <c r="IJ82" i="1"/>
  <c r="IL82" i="1" s="1"/>
  <c r="IJ81" i="1"/>
  <c r="IL81" i="1" s="1"/>
  <c r="IJ80" i="1"/>
  <c r="IL80" i="1" s="1"/>
  <c r="IJ79" i="1"/>
  <c r="IL79" i="1" s="1"/>
  <c r="IJ78" i="1"/>
  <c r="IL78" i="1" s="1"/>
  <c r="IJ77" i="1"/>
  <c r="IL77" i="1" s="1"/>
  <c r="IJ76" i="1"/>
  <c r="IL76" i="1" s="1"/>
  <c r="IJ75" i="1"/>
  <c r="IL75" i="1" s="1"/>
  <c r="IJ74" i="1"/>
  <c r="IL74" i="1" s="1"/>
  <c r="IJ73" i="1"/>
  <c r="IL73" i="1" s="1"/>
  <c r="IJ72" i="1"/>
  <c r="IL72" i="1" s="1"/>
  <c r="IJ71" i="1"/>
  <c r="IL71" i="1" s="1"/>
  <c r="IJ70" i="1"/>
  <c r="IL70" i="1" s="1"/>
  <c r="IJ69" i="1"/>
  <c r="IL69" i="1" s="1"/>
  <c r="IJ68" i="1"/>
  <c r="IL68" i="1" s="1"/>
  <c r="IJ67" i="1"/>
  <c r="IJ66" i="1"/>
  <c r="IL66" i="1" s="1"/>
  <c r="IJ65" i="1"/>
  <c r="IL65" i="1" s="1"/>
  <c r="IJ64" i="1"/>
  <c r="IL64" i="1" s="1"/>
  <c r="IJ63" i="1"/>
  <c r="IL63" i="1" s="1"/>
  <c r="IJ62" i="1"/>
  <c r="IL62" i="1" s="1"/>
  <c r="IJ61" i="1"/>
  <c r="IL61" i="1" s="1"/>
  <c r="IJ60" i="1"/>
  <c r="IL60" i="1" s="1"/>
  <c r="IJ59" i="1"/>
  <c r="IL59" i="1" s="1"/>
  <c r="IJ58" i="1"/>
  <c r="IL58" i="1" s="1"/>
  <c r="IJ57" i="1"/>
  <c r="IL57" i="1" s="1"/>
  <c r="IJ56" i="1"/>
  <c r="IL56" i="1" s="1"/>
  <c r="IJ55" i="1"/>
  <c r="IL55" i="1" s="1"/>
  <c r="IJ54" i="1"/>
  <c r="IL54" i="1" s="1"/>
  <c r="IJ53" i="1"/>
  <c r="IL53" i="1" s="1"/>
  <c r="IJ52" i="1"/>
  <c r="IL52" i="1" s="1"/>
  <c r="IJ51" i="1"/>
  <c r="IL51" i="1" s="1"/>
  <c r="IJ50" i="1"/>
  <c r="IL50" i="1" s="1"/>
  <c r="IJ49" i="1"/>
  <c r="IL49" i="1" s="1"/>
  <c r="IJ48" i="1"/>
  <c r="IL48" i="1" s="1"/>
  <c r="IJ47" i="1"/>
  <c r="IL47" i="1" s="1"/>
  <c r="IJ46" i="1"/>
  <c r="IL46" i="1" s="1"/>
  <c r="IJ45" i="1"/>
  <c r="IL45" i="1" s="1"/>
  <c r="IJ44" i="1"/>
  <c r="IL44" i="1" s="1"/>
  <c r="IJ43" i="1"/>
  <c r="IL43" i="1" s="1"/>
  <c r="IJ42" i="1"/>
  <c r="IL42" i="1" s="1"/>
  <c r="IJ41" i="1"/>
  <c r="IL41" i="1" s="1"/>
  <c r="IJ40" i="1"/>
  <c r="IL40" i="1" s="1"/>
  <c r="IJ39" i="1"/>
  <c r="IL39" i="1" s="1"/>
  <c r="IJ38" i="1"/>
  <c r="IL38" i="1" s="1"/>
  <c r="IJ37" i="1"/>
  <c r="IL37" i="1" s="1"/>
  <c r="IJ36" i="1"/>
  <c r="IL36" i="1" s="1"/>
  <c r="IJ35" i="1"/>
  <c r="IL35" i="1" s="1"/>
  <c r="IJ34" i="1"/>
  <c r="IL34" i="1" s="1"/>
  <c r="IJ33" i="1"/>
  <c r="IL33" i="1" s="1"/>
  <c r="IJ32" i="1"/>
  <c r="IL32" i="1" s="1"/>
  <c r="IJ31" i="1"/>
  <c r="IL31" i="1" s="1"/>
  <c r="IJ30" i="1"/>
  <c r="IL30" i="1" s="1"/>
  <c r="IJ29" i="1"/>
  <c r="IL29" i="1" s="1"/>
  <c r="IJ28" i="1"/>
  <c r="IL28" i="1" s="1"/>
  <c r="IJ27" i="1"/>
  <c r="IL27" i="1" s="1"/>
  <c r="IJ26" i="1"/>
  <c r="IL26" i="1" s="1"/>
  <c r="IJ25" i="1"/>
  <c r="IL25" i="1" s="1"/>
  <c r="IJ24" i="1"/>
  <c r="IL24" i="1" s="1"/>
  <c r="IJ23" i="1"/>
  <c r="IL23" i="1" s="1"/>
  <c r="IJ22" i="1"/>
  <c r="IL22" i="1" s="1"/>
  <c r="IJ21" i="1"/>
  <c r="IL21" i="1" s="1"/>
  <c r="IJ20" i="1"/>
  <c r="IL20" i="1" s="1"/>
  <c r="IJ19" i="1"/>
  <c r="IL19" i="1" s="1"/>
  <c r="IJ18" i="1"/>
  <c r="IL18" i="1" s="1"/>
  <c r="IJ17" i="1"/>
  <c r="IL17" i="1" s="1"/>
  <c r="IJ16" i="1"/>
  <c r="IL16" i="1" s="1"/>
  <c r="IJ15" i="1"/>
  <c r="IL15" i="1" s="1"/>
  <c r="IJ14" i="1"/>
  <c r="IL14" i="1" s="1"/>
  <c r="IJ13" i="1"/>
  <c r="IL13" i="1" s="1"/>
  <c r="IJ12" i="1"/>
  <c r="IL12" i="1" s="1"/>
  <c r="IJ11" i="1"/>
  <c r="IL11" i="1" s="1"/>
  <c r="IJ10" i="1"/>
  <c r="IL10" i="1" s="1"/>
  <c r="IJ9" i="1"/>
  <c r="IL9" i="1" s="1"/>
  <c r="IJ8" i="1"/>
  <c r="IL8" i="1" s="1"/>
  <c r="IJ7" i="1"/>
  <c r="IL7" i="1" s="1"/>
  <c r="IJ6" i="1"/>
  <c r="IL6" i="1" s="1"/>
  <c r="IJ5" i="1"/>
  <c r="IL5" i="1" s="1"/>
  <c r="IJ4" i="1"/>
  <c r="IL4" i="1" s="1"/>
  <c r="IJ3" i="1"/>
  <c r="JI2" i="1"/>
  <c r="JK2" i="1" s="1"/>
  <c r="IJ2" i="1"/>
  <c r="IL2" i="1" s="1"/>
  <c r="HK2" i="1"/>
  <c r="HM2" i="1" s="1"/>
  <c r="EN181" i="1"/>
  <c r="EP181" i="1" s="1"/>
  <c r="EN180" i="1"/>
  <c r="EP180" i="1" s="1"/>
  <c r="EN179" i="1"/>
  <c r="EP179" i="1" s="1"/>
  <c r="EN178" i="1"/>
  <c r="EP178" i="1" s="1"/>
  <c r="EN177" i="1"/>
  <c r="EP177" i="1" s="1"/>
  <c r="EN176" i="1"/>
  <c r="EP176" i="1" s="1"/>
  <c r="EN175" i="1"/>
  <c r="EP175" i="1" s="1"/>
  <c r="EN174" i="1"/>
  <c r="EP174" i="1" s="1"/>
  <c r="EN173" i="1"/>
  <c r="EP173" i="1" s="1"/>
  <c r="EN172" i="1"/>
  <c r="EP172" i="1" s="1"/>
  <c r="EN171" i="1"/>
  <c r="EP171" i="1" s="1"/>
  <c r="EN170" i="1"/>
  <c r="EP170" i="1" s="1"/>
  <c r="EN169" i="1"/>
  <c r="EP169" i="1" s="1"/>
  <c r="EN168" i="1"/>
  <c r="EP168" i="1" s="1"/>
  <c r="EN167" i="1"/>
  <c r="EP167" i="1" s="1"/>
  <c r="EN166" i="1"/>
  <c r="EP166" i="1" s="1"/>
  <c r="EN165" i="1"/>
  <c r="EP165" i="1" s="1"/>
  <c r="EN164" i="1"/>
  <c r="EP164" i="1" s="1"/>
  <c r="EN163" i="1"/>
  <c r="EP163" i="1" s="1"/>
  <c r="EN162" i="1"/>
  <c r="EP162" i="1" s="1"/>
  <c r="EN161" i="1"/>
  <c r="EP161" i="1" s="1"/>
  <c r="EN160" i="1"/>
  <c r="EP160" i="1" s="1"/>
  <c r="EN159" i="1"/>
  <c r="EP159" i="1" s="1"/>
  <c r="EN158" i="1"/>
  <c r="EP158" i="1" s="1"/>
  <c r="EN157" i="1"/>
  <c r="EP157" i="1" s="1"/>
  <c r="EN156" i="1"/>
  <c r="EP156" i="1" s="1"/>
  <c r="EN155" i="1"/>
  <c r="EP155" i="1" s="1"/>
  <c r="EN154" i="1"/>
  <c r="EP154" i="1" s="1"/>
  <c r="EN153" i="1"/>
  <c r="EP153" i="1" s="1"/>
  <c r="EN152" i="1"/>
  <c r="EP152" i="1" s="1"/>
  <c r="EN151" i="1"/>
  <c r="EP151" i="1" s="1"/>
  <c r="EN150" i="1"/>
  <c r="EP150" i="1" s="1"/>
  <c r="EN149" i="1"/>
  <c r="EP149" i="1" s="1"/>
  <c r="EN148" i="1"/>
  <c r="EP148" i="1" s="1"/>
  <c r="EN147" i="1"/>
  <c r="EP147" i="1" s="1"/>
  <c r="EN146" i="1"/>
  <c r="EP146" i="1" s="1"/>
  <c r="EN145" i="1"/>
  <c r="EP145" i="1" s="1"/>
  <c r="EN144" i="1"/>
  <c r="EP144" i="1" s="1"/>
  <c r="EN143" i="1"/>
  <c r="EP143" i="1" s="1"/>
  <c r="EN142" i="1"/>
  <c r="EP142" i="1" s="1"/>
  <c r="EN141" i="1"/>
  <c r="EP141" i="1" s="1"/>
  <c r="EN140" i="1"/>
  <c r="EP140" i="1" s="1"/>
  <c r="EN139" i="1"/>
  <c r="EP139" i="1" s="1"/>
  <c r="EN138" i="1"/>
  <c r="EP138" i="1" s="1"/>
  <c r="EN137" i="1"/>
  <c r="EP137" i="1" s="1"/>
  <c r="EN136" i="1"/>
  <c r="EP136" i="1" s="1"/>
  <c r="EN135" i="1"/>
  <c r="EP135" i="1" s="1"/>
  <c r="EN134" i="1"/>
  <c r="EP134" i="1" s="1"/>
  <c r="EN133" i="1"/>
  <c r="EP133" i="1" s="1"/>
  <c r="EN132" i="1"/>
  <c r="EP132" i="1" s="1"/>
  <c r="EN131" i="1"/>
  <c r="EP131" i="1" s="1"/>
  <c r="EN130" i="1"/>
  <c r="EP130" i="1" s="1"/>
  <c r="EN129" i="1"/>
  <c r="EP129" i="1" s="1"/>
  <c r="EN128" i="1"/>
  <c r="EP128" i="1" s="1"/>
  <c r="EN127" i="1"/>
  <c r="EP127" i="1" s="1"/>
  <c r="EN126" i="1"/>
  <c r="EP126" i="1" s="1"/>
  <c r="EN125" i="1"/>
  <c r="EP125" i="1" s="1"/>
  <c r="EN124" i="1"/>
  <c r="EP124" i="1" s="1"/>
  <c r="EN123" i="1"/>
  <c r="EP123" i="1" s="1"/>
  <c r="EN122" i="1"/>
  <c r="EP122" i="1" s="1"/>
  <c r="EN121" i="1"/>
  <c r="EP121" i="1" s="1"/>
  <c r="EN120" i="1"/>
  <c r="EP120" i="1" s="1"/>
  <c r="EN119" i="1"/>
  <c r="EP119" i="1" s="1"/>
  <c r="EN118" i="1"/>
  <c r="EP118" i="1" s="1"/>
  <c r="EN117" i="1"/>
  <c r="EP117" i="1" s="1"/>
  <c r="EN116" i="1"/>
  <c r="EP116" i="1" s="1"/>
  <c r="EN115" i="1"/>
  <c r="EP115" i="1" s="1"/>
  <c r="EN114" i="1"/>
  <c r="EP114" i="1" s="1"/>
  <c r="EN113" i="1"/>
  <c r="EP113" i="1" s="1"/>
  <c r="EN112" i="1"/>
  <c r="EP112" i="1" s="1"/>
  <c r="EN111" i="1"/>
  <c r="EP111" i="1" s="1"/>
  <c r="EN110" i="1"/>
  <c r="EP110" i="1" s="1"/>
  <c r="EN109" i="1"/>
  <c r="EP109" i="1" s="1"/>
  <c r="EN108" i="1"/>
  <c r="EP108" i="1" s="1"/>
  <c r="EN107" i="1"/>
  <c r="EP107" i="1" s="1"/>
  <c r="EN106" i="1"/>
  <c r="EP106" i="1" s="1"/>
  <c r="EN105" i="1"/>
  <c r="EP105" i="1" s="1"/>
  <c r="EN104" i="1"/>
  <c r="EP104" i="1" s="1"/>
  <c r="EN103" i="1"/>
  <c r="EP103" i="1" s="1"/>
  <c r="EN102" i="1"/>
  <c r="EP102" i="1" s="1"/>
  <c r="EN101" i="1"/>
  <c r="EP101" i="1" s="1"/>
  <c r="EN100" i="1"/>
  <c r="EP100" i="1" s="1"/>
  <c r="EN99" i="1"/>
  <c r="EP99" i="1" s="1"/>
  <c r="EN98" i="1"/>
  <c r="EP98" i="1" s="1"/>
  <c r="EN97" i="1"/>
  <c r="EP97" i="1" s="1"/>
  <c r="EN96" i="1"/>
  <c r="EP96" i="1" s="1"/>
  <c r="EN95" i="1"/>
  <c r="EP95" i="1" s="1"/>
  <c r="EN94" i="1"/>
  <c r="EP94" i="1" s="1"/>
  <c r="EN93" i="1"/>
  <c r="EP93" i="1" s="1"/>
  <c r="EN92" i="1"/>
  <c r="EP92" i="1" s="1"/>
  <c r="EN91" i="1"/>
  <c r="EP91" i="1" s="1"/>
  <c r="EN90" i="1"/>
  <c r="EP90" i="1" s="1"/>
  <c r="EN89" i="1"/>
  <c r="EP89" i="1" s="1"/>
  <c r="EN88" i="1"/>
  <c r="EP88" i="1" s="1"/>
  <c r="EN87" i="1"/>
  <c r="EP87" i="1" s="1"/>
  <c r="EN86" i="1"/>
  <c r="EP86" i="1" s="1"/>
  <c r="EN85" i="1"/>
  <c r="EP85" i="1" s="1"/>
  <c r="EN84" i="1"/>
  <c r="EP84" i="1" s="1"/>
  <c r="EN83" i="1"/>
  <c r="EP83" i="1" s="1"/>
  <c r="EN82" i="1"/>
  <c r="EP82" i="1" s="1"/>
  <c r="EN81" i="1"/>
  <c r="EP81" i="1" s="1"/>
  <c r="EN80" i="1"/>
  <c r="EP80" i="1" s="1"/>
  <c r="EN79" i="1"/>
  <c r="EP79" i="1" s="1"/>
  <c r="EN78" i="1"/>
  <c r="EP78" i="1" s="1"/>
  <c r="EN77" i="1"/>
  <c r="EP77" i="1" s="1"/>
  <c r="EN76" i="1"/>
  <c r="EP76" i="1" s="1"/>
  <c r="EN75" i="1"/>
  <c r="EP75" i="1" s="1"/>
  <c r="EN74" i="1"/>
  <c r="EP74" i="1" s="1"/>
  <c r="EN73" i="1"/>
  <c r="EP73" i="1" s="1"/>
  <c r="EN72" i="1"/>
  <c r="EP72" i="1" s="1"/>
  <c r="EN71" i="1"/>
  <c r="EP71" i="1" s="1"/>
  <c r="EN70" i="1"/>
  <c r="EP70" i="1" s="1"/>
  <c r="EN69" i="1"/>
  <c r="EP69" i="1" s="1"/>
  <c r="EN68" i="1"/>
  <c r="EP68" i="1" s="1"/>
  <c r="EN67" i="1"/>
  <c r="EP67" i="1" s="1"/>
  <c r="EN66" i="1"/>
  <c r="EP66" i="1" s="1"/>
  <c r="EN65" i="1"/>
  <c r="EP65" i="1" s="1"/>
  <c r="EN64" i="1"/>
  <c r="EP64" i="1" s="1"/>
  <c r="EN63" i="1"/>
  <c r="EP63" i="1" s="1"/>
  <c r="EN62" i="1"/>
  <c r="EP62" i="1" s="1"/>
  <c r="EN61" i="1"/>
  <c r="EP61" i="1" s="1"/>
  <c r="EN60" i="1"/>
  <c r="EP60" i="1" s="1"/>
  <c r="EN59" i="1"/>
  <c r="EP59" i="1" s="1"/>
  <c r="EN58" i="1"/>
  <c r="EP58" i="1" s="1"/>
  <c r="EN57" i="1"/>
  <c r="EP57" i="1" s="1"/>
  <c r="EN56" i="1"/>
  <c r="EP56" i="1" s="1"/>
  <c r="EN55" i="1"/>
  <c r="EP55" i="1" s="1"/>
  <c r="EN54" i="1"/>
  <c r="EP54" i="1" s="1"/>
  <c r="EN53" i="1"/>
  <c r="EP53" i="1" s="1"/>
  <c r="EN52" i="1"/>
  <c r="EP52" i="1" s="1"/>
  <c r="EN51" i="1"/>
  <c r="EP51" i="1" s="1"/>
  <c r="EN50" i="1"/>
  <c r="EP50" i="1" s="1"/>
  <c r="EN49" i="1"/>
  <c r="EP49" i="1" s="1"/>
  <c r="EN48" i="1"/>
  <c r="EP48" i="1" s="1"/>
  <c r="EN47" i="1"/>
  <c r="EP47" i="1" s="1"/>
  <c r="EN46" i="1"/>
  <c r="EP46" i="1" s="1"/>
  <c r="EN45" i="1"/>
  <c r="EP45" i="1" s="1"/>
  <c r="EN44" i="1"/>
  <c r="EP44" i="1" s="1"/>
  <c r="EN43" i="1"/>
  <c r="EP43" i="1" s="1"/>
  <c r="EN42" i="1"/>
  <c r="EP42" i="1" s="1"/>
  <c r="EN41" i="1"/>
  <c r="EP41" i="1" s="1"/>
  <c r="EN40" i="1"/>
  <c r="EP40" i="1" s="1"/>
  <c r="EN39" i="1"/>
  <c r="EP39" i="1" s="1"/>
  <c r="EN38" i="1"/>
  <c r="EP38" i="1" s="1"/>
  <c r="EN37" i="1"/>
  <c r="EP37" i="1" s="1"/>
  <c r="EN36" i="1"/>
  <c r="EP36" i="1" s="1"/>
  <c r="EN35" i="1"/>
  <c r="EP35" i="1" s="1"/>
  <c r="EN34" i="1"/>
  <c r="EP34" i="1" s="1"/>
  <c r="EN33" i="1"/>
  <c r="EP33" i="1" s="1"/>
  <c r="EN32" i="1"/>
  <c r="EP32" i="1" s="1"/>
  <c r="EN31" i="1"/>
  <c r="EP31" i="1" s="1"/>
  <c r="EN30" i="1"/>
  <c r="EP30" i="1" s="1"/>
  <c r="EN29" i="1"/>
  <c r="EP29" i="1" s="1"/>
  <c r="EN28" i="1"/>
  <c r="EP28" i="1" s="1"/>
  <c r="EN27" i="1"/>
  <c r="EP27" i="1" s="1"/>
  <c r="EN26" i="1"/>
  <c r="EP26" i="1" s="1"/>
  <c r="EN25" i="1"/>
  <c r="EP25" i="1" s="1"/>
  <c r="EN24" i="1"/>
  <c r="EP24" i="1" s="1"/>
  <c r="EN23" i="1"/>
  <c r="EP23" i="1" s="1"/>
  <c r="EN22" i="1"/>
  <c r="EP22" i="1" s="1"/>
  <c r="EN21" i="1"/>
  <c r="EP21" i="1" s="1"/>
  <c r="EN20" i="1"/>
  <c r="EP20" i="1" s="1"/>
  <c r="EN19" i="1"/>
  <c r="EP19" i="1" s="1"/>
  <c r="EN18" i="1"/>
  <c r="EP18" i="1" s="1"/>
  <c r="EN17" i="1"/>
  <c r="EP17" i="1" s="1"/>
  <c r="EN16" i="1"/>
  <c r="EP16" i="1" s="1"/>
  <c r="EN15" i="1"/>
  <c r="EP15" i="1" s="1"/>
  <c r="EN14" i="1"/>
  <c r="EP14" i="1" s="1"/>
  <c r="EN13" i="1"/>
  <c r="EP13" i="1" s="1"/>
  <c r="EN12" i="1"/>
  <c r="EP12" i="1" s="1"/>
  <c r="EN11" i="1"/>
  <c r="EP11" i="1" s="1"/>
  <c r="EN10" i="1"/>
  <c r="EP10" i="1" s="1"/>
  <c r="EN9" i="1"/>
  <c r="EP9" i="1" s="1"/>
  <c r="EN8" i="1"/>
  <c r="EP8" i="1" s="1"/>
  <c r="EN7" i="1"/>
  <c r="EP7" i="1" s="1"/>
  <c r="EN6" i="1"/>
  <c r="EP6" i="1" s="1"/>
  <c r="EN5" i="1"/>
  <c r="EP5" i="1" s="1"/>
  <c r="EN4" i="1"/>
  <c r="EP4" i="1" s="1"/>
  <c r="EN3" i="1"/>
  <c r="EP3" i="1" s="1"/>
  <c r="EN2" i="1"/>
  <c r="EP2" i="1" s="1"/>
  <c r="QM181" i="1" l="1"/>
  <c r="QM180" i="1"/>
  <c r="QM179" i="1"/>
  <c r="QM178" i="1"/>
  <c r="QM177" i="1"/>
  <c r="QM176" i="1"/>
  <c r="QM175" i="1"/>
  <c r="QM174" i="1"/>
  <c r="QM173" i="1"/>
  <c r="QM172" i="1"/>
  <c r="QM171" i="1"/>
  <c r="QM170" i="1"/>
  <c r="QM169" i="1"/>
  <c r="QM168" i="1"/>
  <c r="QM167" i="1"/>
  <c r="QM166" i="1"/>
  <c r="QM165" i="1"/>
  <c r="QM164" i="1"/>
  <c r="QM163" i="1"/>
  <c r="QM162" i="1"/>
  <c r="QM161" i="1"/>
  <c r="QM160" i="1"/>
  <c r="QM159" i="1"/>
  <c r="QM158" i="1"/>
  <c r="QM157" i="1"/>
  <c r="QM156" i="1"/>
  <c r="QM155" i="1"/>
  <c r="QM154" i="1"/>
  <c r="QM153" i="1"/>
  <c r="QM152" i="1"/>
  <c r="QM151" i="1"/>
  <c r="QM150" i="1"/>
  <c r="QM149" i="1"/>
  <c r="QM148" i="1"/>
  <c r="QM147" i="1"/>
  <c r="QM146" i="1"/>
  <c r="QM145" i="1"/>
  <c r="QM144" i="1"/>
  <c r="QM143" i="1"/>
  <c r="QM142" i="1"/>
  <c r="QM141" i="1"/>
  <c r="QM140" i="1"/>
  <c r="QM139" i="1"/>
  <c r="QM138" i="1"/>
  <c r="QM137" i="1"/>
  <c r="QM136" i="1"/>
  <c r="QM135" i="1"/>
  <c r="QM134" i="1"/>
  <c r="QM133" i="1"/>
  <c r="QM132" i="1"/>
  <c r="QM131" i="1"/>
  <c r="QM130" i="1"/>
  <c r="QM129" i="1"/>
  <c r="QM128" i="1"/>
  <c r="QM127" i="1"/>
  <c r="QM126" i="1"/>
  <c r="QM125" i="1"/>
  <c r="QM124" i="1"/>
  <c r="QM123" i="1"/>
  <c r="QM122" i="1"/>
  <c r="QM121" i="1"/>
  <c r="QM120" i="1"/>
  <c r="QM119" i="1"/>
  <c r="QM118" i="1"/>
  <c r="QM117" i="1"/>
  <c r="QM116" i="1"/>
  <c r="QM115" i="1"/>
  <c r="QM114" i="1"/>
  <c r="QM113" i="1"/>
  <c r="QM112" i="1"/>
  <c r="QM111" i="1"/>
  <c r="QM110" i="1"/>
  <c r="QM109" i="1"/>
  <c r="QM108" i="1"/>
  <c r="QM107" i="1"/>
  <c r="QM106" i="1"/>
  <c r="QM105" i="1"/>
  <c r="QM104" i="1"/>
  <c r="QM103" i="1"/>
  <c r="QM102" i="1"/>
  <c r="QM101" i="1"/>
  <c r="QM100" i="1"/>
  <c r="QM99" i="1"/>
  <c r="QM98" i="1"/>
  <c r="QM97" i="1"/>
  <c r="QM96" i="1"/>
  <c r="QM95" i="1"/>
  <c r="QM94" i="1"/>
  <c r="QM93" i="1"/>
  <c r="QM92" i="1"/>
  <c r="QM91" i="1"/>
  <c r="QM90" i="1"/>
  <c r="QM89" i="1"/>
  <c r="QM88" i="1"/>
  <c r="QM87" i="1"/>
  <c r="QM86" i="1"/>
  <c r="QM85" i="1"/>
  <c r="QM84" i="1"/>
  <c r="QM83" i="1"/>
  <c r="QM82" i="1"/>
  <c r="QM81" i="1"/>
  <c r="QM80" i="1"/>
  <c r="QM79" i="1"/>
  <c r="QM78" i="1"/>
  <c r="QM77" i="1"/>
  <c r="QM76" i="1"/>
  <c r="QM75" i="1"/>
  <c r="QM74" i="1"/>
  <c r="QM73" i="1"/>
  <c r="QM72" i="1"/>
  <c r="QM71" i="1"/>
  <c r="QM70" i="1"/>
  <c r="QM69" i="1"/>
  <c r="QM68" i="1"/>
  <c r="QM67" i="1"/>
  <c r="QM66" i="1"/>
  <c r="QM65" i="1"/>
  <c r="QM64" i="1"/>
  <c r="QM63" i="1"/>
  <c r="QM62" i="1"/>
  <c r="QM61" i="1"/>
  <c r="QM60" i="1"/>
  <c r="QM59" i="1"/>
  <c r="QM58" i="1"/>
  <c r="QM57" i="1"/>
  <c r="QM56" i="1"/>
  <c r="QM55" i="1"/>
  <c r="QM54" i="1"/>
  <c r="QM53" i="1"/>
  <c r="QM52" i="1"/>
  <c r="QM51" i="1"/>
  <c r="QM50" i="1"/>
  <c r="QM49" i="1"/>
  <c r="QM48" i="1"/>
  <c r="QM47" i="1"/>
  <c r="QM46" i="1"/>
  <c r="QM45" i="1"/>
  <c r="QM44" i="1"/>
  <c r="QM43" i="1"/>
  <c r="QM42" i="1"/>
  <c r="QM41" i="1"/>
  <c r="QM40" i="1"/>
  <c r="QM39" i="1"/>
  <c r="QM38" i="1"/>
  <c r="QM37" i="1"/>
  <c r="QM36" i="1"/>
  <c r="QM35" i="1"/>
  <c r="QM34" i="1"/>
  <c r="QM33" i="1"/>
  <c r="QM32" i="1"/>
  <c r="QM31" i="1"/>
  <c r="QM30" i="1"/>
  <c r="QM29" i="1"/>
  <c r="QM28" i="1"/>
  <c r="QM27" i="1"/>
  <c r="QM26" i="1"/>
  <c r="QM25" i="1"/>
  <c r="QM24" i="1"/>
  <c r="QM23" i="1"/>
  <c r="QM22" i="1"/>
  <c r="QM21" i="1"/>
  <c r="QM20" i="1"/>
  <c r="QM19" i="1"/>
  <c r="QM18" i="1"/>
  <c r="QM17" i="1"/>
  <c r="QM16" i="1"/>
  <c r="QM15" i="1"/>
  <c r="QM14" i="1"/>
  <c r="QM13" i="1"/>
  <c r="QM12" i="1"/>
  <c r="QM11" i="1"/>
  <c r="QM10" i="1"/>
  <c r="QM9" i="1"/>
  <c r="QM8" i="1"/>
  <c r="QM7" i="1"/>
  <c r="QM6" i="1"/>
  <c r="QM5" i="1"/>
  <c r="QM4" i="1"/>
  <c r="QM3" i="1"/>
  <c r="QM2" i="1"/>
  <c r="MC15" i="1"/>
  <c r="MC14" i="1"/>
  <c r="MC13" i="1"/>
  <c r="MC12" i="1"/>
  <c r="MC11" i="1"/>
  <c r="MC10" i="1"/>
  <c r="MC9" i="1"/>
  <c r="MC8" i="1"/>
  <c r="MC7" i="1"/>
  <c r="MC6" i="1"/>
  <c r="MC5" i="1"/>
  <c r="MC4" i="1"/>
  <c r="MC3" i="1"/>
  <c r="MC2" i="1"/>
  <c r="LD181" i="1"/>
  <c r="LD180" i="1"/>
  <c r="LD179" i="1"/>
  <c r="LD178" i="1"/>
  <c r="LD177" i="1"/>
  <c r="LD176" i="1"/>
  <c r="LD175" i="1"/>
  <c r="LD174" i="1"/>
  <c r="LD173" i="1"/>
  <c r="LD172" i="1"/>
  <c r="LD171" i="1"/>
  <c r="LD170" i="1"/>
  <c r="LD169" i="1"/>
  <c r="LD168" i="1"/>
  <c r="LD167" i="1"/>
  <c r="LD166" i="1"/>
  <c r="LD165" i="1"/>
  <c r="LD164" i="1"/>
  <c r="LD163" i="1"/>
  <c r="LD162" i="1"/>
  <c r="LD161" i="1"/>
  <c r="LD160" i="1"/>
  <c r="LD159" i="1"/>
  <c r="LD158" i="1"/>
  <c r="LD157" i="1"/>
  <c r="LD156" i="1"/>
  <c r="LD155" i="1"/>
  <c r="LD154" i="1"/>
  <c r="LD153" i="1"/>
  <c r="LD152" i="1"/>
  <c r="LD151" i="1"/>
  <c r="LD150" i="1"/>
  <c r="LD149" i="1"/>
  <c r="LD148" i="1"/>
  <c r="LD147" i="1"/>
  <c r="LD146" i="1"/>
  <c r="LD145" i="1"/>
  <c r="LD144" i="1"/>
  <c r="LD143" i="1"/>
  <c r="LD142" i="1"/>
  <c r="LD141" i="1"/>
  <c r="LD140" i="1"/>
  <c r="LD139" i="1"/>
  <c r="LD138" i="1"/>
  <c r="LD137" i="1"/>
  <c r="LD136" i="1"/>
  <c r="LD135" i="1"/>
  <c r="LD134" i="1"/>
  <c r="LD133" i="1"/>
  <c r="LD132" i="1"/>
  <c r="LD131" i="1"/>
  <c r="LD130" i="1"/>
  <c r="LD129" i="1"/>
  <c r="LD128" i="1"/>
  <c r="LD127" i="1"/>
  <c r="LD126" i="1"/>
  <c r="LD125" i="1"/>
  <c r="LD124" i="1"/>
  <c r="LD123" i="1"/>
  <c r="LD122" i="1"/>
  <c r="LD121" i="1"/>
  <c r="LD120" i="1"/>
  <c r="LD119" i="1"/>
  <c r="LD118" i="1"/>
  <c r="LD117" i="1"/>
  <c r="LD116" i="1"/>
  <c r="LD115" i="1"/>
  <c r="LD114" i="1"/>
  <c r="LD113" i="1"/>
  <c r="LD112" i="1"/>
  <c r="LD111" i="1"/>
  <c r="LD110" i="1"/>
  <c r="LD109" i="1"/>
  <c r="LD108" i="1"/>
  <c r="LD107" i="1"/>
  <c r="LD106" i="1"/>
  <c r="LD105" i="1"/>
  <c r="LD104" i="1"/>
  <c r="LD103" i="1"/>
  <c r="LD102" i="1"/>
  <c r="LD101" i="1"/>
  <c r="LD100" i="1"/>
  <c r="LD99" i="1"/>
  <c r="LD98" i="1"/>
  <c r="LD97" i="1"/>
  <c r="LD96" i="1"/>
  <c r="LD95" i="1"/>
  <c r="LD94" i="1"/>
  <c r="LD93" i="1"/>
  <c r="LD92" i="1"/>
  <c r="LD91" i="1"/>
  <c r="LD90" i="1"/>
  <c r="LD89" i="1"/>
  <c r="LD88" i="1"/>
  <c r="LD87" i="1"/>
  <c r="LD86" i="1"/>
  <c r="LD85" i="1"/>
  <c r="LD84" i="1"/>
  <c r="LD83" i="1"/>
  <c r="LD82" i="1"/>
  <c r="LD81" i="1"/>
  <c r="LD80" i="1"/>
  <c r="LD79" i="1"/>
  <c r="LD78" i="1"/>
  <c r="LD77" i="1"/>
  <c r="LD76" i="1"/>
  <c r="LD75" i="1"/>
  <c r="LD74" i="1"/>
  <c r="LD73" i="1"/>
  <c r="LD72" i="1"/>
  <c r="LD71" i="1"/>
  <c r="LD70" i="1"/>
  <c r="LD69" i="1"/>
  <c r="LD68" i="1"/>
  <c r="LD67" i="1"/>
  <c r="LD66" i="1"/>
  <c r="LD65" i="1"/>
  <c r="LD64" i="1"/>
  <c r="LD63" i="1"/>
  <c r="LD62" i="1"/>
  <c r="LD61" i="1"/>
  <c r="LD60" i="1"/>
  <c r="LD59" i="1"/>
  <c r="LD58" i="1"/>
  <c r="LD57" i="1"/>
  <c r="LD56" i="1"/>
  <c r="LD55" i="1"/>
  <c r="LD54" i="1"/>
  <c r="LD53" i="1"/>
  <c r="LD52" i="1"/>
  <c r="LD51" i="1"/>
  <c r="LD50" i="1"/>
  <c r="LD49" i="1"/>
  <c r="LD48" i="1"/>
  <c r="LD47" i="1"/>
  <c r="LD46" i="1"/>
  <c r="LD45" i="1"/>
  <c r="LD44" i="1"/>
  <c r="LD43" i="1"/>
  <c r="LD42" i="1"/>
  <c r="LD41" i="1"/>
  <c r="LD40" i="1"/>
  <c r="LD39" i="1"/>
  <c r="LD38" i="1"/>
  <c r="LD37" i="1"/>
  <c r="LD36" i="1"/>
  <c r="LD35" i="1"/>
  <c r="LD34" i="1"/>
  <c r="LD33" i="1"/>
  <c r="LD32" i="1"/>
  <c r="LD31" i="1"/>
  <c r="LD30" i="1"/>
  <c r="LD29" i="1"/>
  <c r="LD28" i="1"/>
  <c r="LD27" i="1"/>
  <c r="LD26" i="1"/>
  <c r="LD25" i="1"/>
  <c r="LD24" i="1"/>
  <c r="LD23" i="1"/>
  <c r="LD22" i="1"/>
  <c r="LD21" i="1"/>
  <c r="LD20" i="1"/>
  <c r="LD19" i="1"/>
  <c r="LD18" i="1"/>
  <c r="LD17" i="1"/>
  <c r="LD16" i="1"/>
  <c r="LD15" i="1"/>
  <c r="LD14" i="1"/>
  <c r="LD13" i="1"/>
  <c r="LD12" i="1"/>
  <c r="LD11" i="1"/>
  <c r="LD10" i="1"/>
  <c r="LD9" i="1"/>
  <c r="LD8" i="1"/>
  <c r="LD7" i="1"/>
  <c r="LD6" i="1"/>
  <c r="LD5" i="1"/>
  <c r="LD4" i="1"/>
  <c r="LD3" i="1"/>
  <c r="LD2" i="1"/>
  <c r="KE181" i="1"/>
  <c r="KE180" i="1"/>
  <c r="KE179" i="1"/>
  <c r="KE178" i="1"/>
  <c r="KE177" i="1"/>
  <c r="KE176" i="1"/>
  <c r="KE175" i="1"/>
  <c r="KE174" i="1"/>
  <c r="KE173" i="1"/>
  <c r="KE172" i="1"/>
  <c r="KE171" i="1"/>
  <c r="KE170" i="1"/>
  <c r="KE169" i="1"/>
  <c r="KE168" i="1"/>
  <c r="KE167" i="1"/>
  <c r="KE166" i="1"/>
  <c r="KE165" i="1"/>
  <c r="KE164" i="1"/>
  <c r="KE163" i="1"/>
  <c r="KE162" i="1"/>
  <c r="KE161" i="1"/>
  <c r="KE160" i="1"/>
  <c r="KE159" i="1"/>
  <c r="KE158" i="1"/>
  <c r="KE157" i="1"/>
  <c r="KE156" i="1"/>
  <c r="KE155" i="1"/>
  <c r="KE154" i="1"/>
  <c r="KE153" i="1"/>
  <c r="KE152" i="1"/>
  <c r="KE151" i="1"/>
  <c r="KE150" i="1"/>
  <c r="KE149" i="1"/>
  <c r="KE148" i="1"/>
  <c r="KE147" i="1"/>
  <c r="KE146" i="1"/>
  <c r="KE145" i="1"/>
  <c r="KE144" i="1"/>
  <c r="KE143" i="1"/>
  <c r="KE142" i="1"/>
  <c r="KE141" i="1"/>
  <c r="KE140" i="1"/>
  <c r="KE139" i="1"/>
  <c r="KE138" i="1"/>
  <c r="KE137" i="1"/>
  <c r="KE136" i="1"/>
  <c r="KE135" i="1"/>
  <c r="KE134" i="1"/>
  <c r="KE133" i="1"/>
  <c r="KE132" i="1"/>
  <c r="KE131" i="1"/>
  <c r="KE130" i="1"/>
  <c r="KE129" i="1"/>
  <c r="KE128" i="1"/>
  <c r="KE127" i="1"/>
  <c r="KE126" i="1"/>
  <c r="KE125" i="1"/>
  <c r="KE124" i="1"/>
  <c r="KE123" i="1"/>
  <c r="KE122" i="1"/>
  <c r="KE121" i="1"/>
  <c r="KE120" i="1"/>
  <c r="KE119" i="1"/>
  <c r="KE118" i="1"/>
  <c r="KE117" i="1"/>
  <c r="KE116" i="1"/>
  <c r="KE115" i="1"/>
  <c r="KE114" i="1"/>
  <c r="KE113" i="1"/>
  <c r="KE112" i="1"/>
  <c r="KE111" i="1"/>
  <c r="KE110" i="1"/>
  <c r="KE109" i="1"/>
  <c r="KE108" i="1"/>
  <c r="KE107" i="1"/>
  <c r="KE106" i="1"/>
  <c r="KE105" i="1"/>
  <c r="KE104" i="1"/>
  <c r="KE103" i="1"/>
  <c r="KE102" i="1"/>
  <c r="KE101" i="1"/>
  <c r="KE100" i="1"/>
  <c r="KE99" i="1"/>
  <c r="KE98" i="1"/>
  <c r="KE97" i="1"/>
  <c r="KE96" i="1"/>
  <c r="KE95" i="1"/>
  <c r="KE94" i="1"/>
  <c r="KE93" i="1"/>
  <c r="KE92" i="1"/>
  <c r="KE91" i="1"/>
  <c r="KE90" i="1"/>
  <c r="KE89" i="1"/>
  <c r="KE88" i="1"/>
  <c r="KE87" i="1"/>
  <c r="KE86" i="1"/>
  <c r="KE85" i="1"/>
  <c r="KE84" i="1"/>
  <c r="KE83" i="1"/>
  <c r="KE82" i="1"/>
  <c r="KE81" i="1"/>
  <c r="KE80" i="1"/>
  <c r="KE79" i="1"/>
  <c r="KE78" i="1"/>
  <c r="KE77" i="1"/>
  <c r="KE76" i="1"/>
  <c r="KE75" i="1"/>
  <c r="KE74" i="1"/>
  <c r="KE73" i="1"/>
  <c r="KE72" i="1"/>
  <c r="KE71" i="1"/>
  <c r="KE70" i="1"/>
  <c r="KE69" i="1"/>
  <c r="KE68" i="1"/>
  <c r="KE67" i="1"/>
  <c r="KE66" i="1"/>
  <c r="KE65" i="1"/>
  <c r="KE64" i="1"/>
  <c r="KE63" i="1"/>
  <c r="KE62" i="1"/>
  <c r="KE61" i="1"/>
  <c r="KE60" i="1"/>
  <c r="KE59" i="1"/>
  <c r="KE58" i="1"/>
  <c r="KE57" i="1"/>
  <c r="KE56" i="1"/>
  <c r="KE55" i="1"/>
  <c r="KE54" i="1"/>
  <c r="KE53" i="1"/>
  <c r="KE52" i="1"/>
  <c r="KE51" i="1"/>
  <c r="KE50" i="1"/>
  <c r="KE49" i="1"/>
  <c r="KE48" i="1"/>
  <c r="KE47" i="1"/>
  <c r="KE46" i="1"/>
  <c r="KE45" i="1"/>
  <c r="KE44" i="1"/>
  <c r="KE43" i="1"/>
  <c r="KE42" i="1"/>
  <c r="KE41" i="1"/>
  <c r="KE40" i="1"/>
  <c r="KE39" i="1"/>
  <c r="KE38" i="1"/>
  <c r="KE37" i="1"/>
  <c r="KE36" i="1"/>
  <c r="KE35" i="1"/>
  <c r="KE34" i="1"/>
  <c r="KE33" i="1"/>
  <c r="KE32" i="1"/>
  <c r="KE31" i="1"/>
  <c r="KE30" i="1"/>
  <c r="KE29" i="1"/>
  <c r="KE28" i="1"/>
  <c r="KE27" i="1"/>
  <c r="KE26" i="1"/>
  <c r="KE25" i="1"/>
  <c r="KE24" i="1"/>
  <c r="KE23" i="1"/>
  <c r="KE22" i="1"/>
  <c r="KE21" i="1"/>
  <c r="KE20" i="1"/>
  <c r="KE19" i="1"/>
  <c r="KE18" i="1"/>
  <c r="KE17" i="1"/>
  <c r="KE16" i="1"/>
  <c r="KE15" i="1"/>
  <c r="KE14" i="1"/>
  <c r="KE13" i="1"/>
  <c r="KE12" i="1"/>
  <c r="KE11" i="1"/>
  <c r="KE10" i="1"/>
  <c r="KE9" i="1"/>
  <c r="KE8" i="1"/>
  <c r="KE7" i="1"/>
  <c r="KE6" i="1"/>
  <c r="KE5" i="1"/>
  <c r="KE4" i="1"/>
  <c r="KE3" i="1"/>
  <c r="JF181" i="1"/>
  <c r="JF180" i="1"/>
  <c r="JF179" i="1"/>
  <c r="JF178" i="1"/>
  <c r="JF177" i="1"/>
  <c r="JF176" i="1"/>
  <c r="JF175" i="1"/>
  <c r="JF174" i="1"/>
  <c r="JF173" i="1"/>
  <c r="JF172" i="1"/>
  <c r="JF171" i="1"/>
  <c r="JF170" i="1"/>
  <c r="JF169" i="1"/>
  <c r="JF168" i="1"/>
  <c r="JF167" i="1"/>
  <c r="JF166" i="1"/>
  <c r="JF165" i="1"/>
  <c r="JF164" i="1"/>
  <c r="JF163" i="1"/>
  <c r="JF162" i="1"/>
  <c r="JF161" i="1"/>
  <c r="JF160" i="1"/>
  <c r="JF159" i="1"/>
  <c r="JF158" i="1"/>
  <c r="JF157" i="1"/>
  <c r="JF156" i="1"/>
  <c r="JF155" i="1"/>
  <c r="JF154" i="1"/>
  <c r="JF153" i="1"/>
  <c r="JF152" i="1"/>
  <c r="JF151" i="1"/>
  <c r="JF150" i="1"/>
  <c r="JF149" i="1"/>
  <c r="JF148" i="1"/>
  <c r="JF147" i="1"/>
  <c r="JF146" i="1"/>
  <c r="JF145" i="1"/>
  <c r="JF144" i="1"/>
  <c r="JF143" i="1"/>
  <c r="JF142" i="1"/>
  <c r="JF141" i="1"/>
  <c r="JF140" i="1"/>
  <c r="JF139" i="1"/>
  <c r="JF138" i="1"/>
  <c r="JF137" i="1"/>
  <c r="JF136" i="1"/>
  <c r="JF135" i="1"/>
  <c r="JF134" i="1"/>
  <c r="JF133" i="1"/>
  <c r="JF132" i="1"/>
  <c r="JF131" i="1"/>
  <c r="JF130" i="1"/>
  <c r="JF129" i="1"/>
  <c r="JF128" i="1"/>
  <c r="JF127" i="1"/>
  <c r="JF126" i="1"/>
  <c r="JF125" i="1"/>
  <c r="JF124" i="1"/>
  <c r="JF123" i="1"/>
  <c r="JF122" i="1"/>
  <c r="JF121" i="1"/>
  <c r="JF120" i="1"/>
  <c r="JF119" i="1"/>
  <c r="JF118" i="1"/>
  <c r="JF117" i="1"/>
  <c r="JF116" i="1"/>
  <c r="JF115" i="1"/>
  <c r="JF114" i="1"/>
  <c r="JF113" i="1"/>
  <c r="JF112" i="1"/>
  <c r="JF111" i="1"/>
  <c r="JF110" i="1"/>
  <c r="JF109" i="1"/>
  <c r="JF108" i="1"/>
  <c r="JF107" i="1"/>
  <c r="JF106" i="1"/>
  <c r="JF105" i="1"/>
  <c r="JF104" i="1"/>
  <c r="JF103" i="1"/>
  <c r="JF102" i="1"/>
  <c r="JF101" i="1"/>
  <c r="JF100" i="1"/>
  <c r="JF99" i="1"/>
  <c r="JF98" i="1"/>
  <c r="JF97" i="1"/>
  <c r="JF96" i="1"/>
  <c r="JF95" i="1"/>
  <c r="JF94" i="1"/>
  <c r="JF93" i="1"/>
  <c r="JF92" i="1"/>
  <c r="JF91" i="1"/>
  <c r="JF90" i="1"/>
  <c r="JF89" i="1"/>
  <c r="JF88" i="1"/>
  <c r="JF87" i="1"/>
  <c r="JF86" i="1"/>
  <c r="JF85" i="1"/>
  <c r="JF84" i="1"/>
  <c r="JF83" i="1"/>
  <c r="JF82" i="1"/>
  <c r="JF81" i="1"/>
  <c r="JF80" i="1"/>
  <c r="JF79" i="1"/>
  <c r="JF78" i="1"/>
  <c r="JF77" i="1"/>
  <c r="JF76" i="1"/>
  <c r="JF75" i="1"/>
  <c r="JF74" i="1"/>
  <c r="JF73" i="1"/>
  <c r="JF72" i="1"/>
  <c r="JF71" i="1"/>
  <c r="JF70" i="1"/>
  <c r="JF69" i="1"/>
  <c r="JF68" i="1"/>
  <c r="JF67" i="1"/>
  <c r="JF66" i="1"/>
  <c r="JF65" i="1"/>
  <c r="JF64" i="1"/>
  <c r="JF63" i="1"/>
  <c r="JF62" i="1"/>
  <c r="JF61" i="1"/>
  <c r="JF60" i="1"/>
  <c r="JF59" i="1"/>
  <c r="JF58" i="1"/>
  <c r="JF57" i="1"/>
  <c r="JF56" i="1"/>
  <c r="JF55" i="1"/>
  <c r="JF54" i="1"/>
  <c r="JF53" i="1"/>
  <c r="JF52" i="1"/>
  <c r="JF51" i="1"/>
  <c r="JF50" i="1"/>
  <c r="JF49" i="1"/>
  <c r="JF48" i="1"/>
  <c r="JF47" i="1"/>
  <c r="JF46" i="1"/>
  <c r="JF45" i="1"/>
  <c r="JF44" i="1"/>
  <c r="JF43" i="1"/>
  <c r="JF42" i="1"/>
  <c r="JF41" i="1"/>
  <c r="JF40" i="1"/>
  <c r="JF39" i="1"/>
  <c r="JF38" i="1"/>
  <c r="JF37" i="1"/>
  <c r="JF36" i="1"/>
  <c r="JF35" i="1"/>
  <c r="JF34" i="1"/>
  <c r="JF33" i="1"/>
  <c r="JF32" i="1"/>
  <c r="JF31" i="1"/>
  <c r="JF30" i="1"/>
  <c r="JF29" i="1"/>
  <c r="JF28" i="1"/>
  <c r="JF27" i="1"/>
  <c r="JF26" i="1"/>
  <c r="JF25" i="1"/>
  <c r="JF24" i="1"/>
  <c r="JF23" i="1"/>
  <c r="JF22" i="1"/>
  <c r="JF21" i="1"/>
  <c r="JF20" i="1"/>
  <c r="JF19" i="1"/>
  <c r="JF18" i="1"/>
  <c r="JF17" i="1"/>
  <c r="JF16" i="1"/>
  <c r="JF15" i="1"/>
  <c r="JF14" i="1"/>
  <c r="JF13" i="1"/>
  <c r="JF12" i="1"/>
  <c r="JF11" i="1"/>
  <c r="JF10" i="1"/>
  <c r="JF9" i="1"/>
  <c r="JF8" i="1"/>
  <c r="JF7" i="1"/>
  <c r="JF6" i="1"/>
  <c r="JF5" i="1"/>
  <c r="JF4" i="1"/>
  <c r="JF3" i="1"/>
  <c r="KE2" i="1"/>
  <c r="JF2" i="1"/>
  <c r="IG181" i="1"/>
  <c r="IG180" i="1"/>
  <c r="IG179" i="1"/>
  <c r="IG178" i="1"/>
  <c r="IG177" i="1"/>
  <c r="IG176" i="1"/>
  <c r="IG175" i="1"/>
  <c r="IG174" i="1"/>
  <c r="IG173" i="1"/>
  <c r="IG172" i="1"/>
  <c r="IG171" i="1"/>
  <c r="IG170" i="1"/>
  <c r="IG169" i="1"/>
  <c r="IG168" i="1"/>
  <c r="IG167" i="1"/>
  <c r="IG166" i="1"/>
  <c r="IG165" i="1"/>
  <c r="IG164" i="1"/>
  <c r="IG163" i="1"/>
  <c r="IG162" i="1"/>
  <c r="IG161" i="1"/>
  <c r="IG160" i="1"/>
  <c r="IG159" i="1"/>
  <c r="IG158" i="1"/>
  <c r="IG157" i="1"/>
  <c r="IG156" i="1"/>
  <c r="IG155" i="1"/>
  <c r="IG154" i="1"/>
  <c r="IG153" i="1"/>
  <c r="IG152" i="1"/>
  <c r="IG151" i="1"/>
  <c r="IG150" i="1"/>
  <c r="IG149" i="1"/>
  <c r="IG148" i="1"/>
  <c r="IG147" i="1"/>
  <c r="IG146" i="1"/>
  <c r="IG145" i="1"/>
  <c r="IG144" i="1"/>
  <c r="IG143" i="1"/>
  <c r="IG142" i="1"/>
  <c r="IG141" i="1"/>
  <c r="IG140" i="1"/>
  <c r="IG139" i="1"/>
  <c r="IG138" i="1"/>
  <c r="IG137" i="1"/>
  <c r="IG136" i="1"/>
  <c r="IG135" i="1"/>
  <c r="IG134" i="1"/>
  <c r="IG133" i="1"/>
  <c r="IG132" i="1"/>
  <c r="IG131" i="1"/>
  <c r="IG130" i="1"/>
  <c r="IG129" i="1"/>
  <c r="IG128" i="1"/>
  <c r="IG127" i="1"/>
  <c r="IG126" i="1"/>
  <c r="IG125" i="1"/>
  <c r="IG124" i="1"/>
  <c r="IG123" i="1"/>
  <c r="IG122" i="1"/>
  <c r="IG121" i="1"/>
  <c r="IG120" i="1"/>
  <c r="IG119" i="1"/>
  <c r="IG118" i="1"/>
  <c r="IG117" i="1"/>
  <c r="IG116" i="1"/>
  <c r="IG115" i="1"/>
  <c r="IG114" i="1"/>
  <c r="IG113" i="1"/>
  <c r="IG112" i="1"/>
  <c r="IG111" i="1"/>
  <c r="IG110" i="1"/>
  <c r="IG109" i="1"/>
  <c r="IG108" i="1"/>
  <c r="IG107" i="1"/>
  <c r="IG106" i="1"/>
  <c r="IG105" i="1"/>
  <c r="IG104" i="1"/>
  <c r="IG103" i="1"/>
  <c r="IG102" i="1"/>
  <c r="IG101" i="1"/>
  <c r="IG100" i="1"/>
  <c r="IG99" i="1"/>
  <c r="IG98" i="1"/>
  <c r="IG97" i="1"/>
  <c r="IG96" i="1"/>
  <c r="IG95" i="1"/>
  <c r="IG94" i="1"/>
  <c r="IG93" i="1"/>
  <c r="IG92" i="1"/>
  <c r="IG91" i="1"/>
  <c r="IG90" i="1"/>
  <c r="IG89" i="1"/>
  <c r="IG88" i="1"/>
  <c r="IG87" i="1"/>
  <c r="IG86" i="1"/>
  <c r="IG85" i="1"/>
  <c r="IG84" i="1"/>
  <c r="IG83" i="1"/>
  <c r="IG82" i="1"/>
  <c r="IG81" i="1"/>
  <c r="IG80" i="1"/>
  <c r="IG79" i="1"/>
  <c r="IG78" i="1"/>
  <c r="IG77" i="1"/>
  <c r="IG76" i="1"/>
  <c r="IG75" i="1"/>
  <c r="IG74" i="1"/>
  <c r="IG73" i="1"/>
  <c r="IG72" i="1"/>
  <c r="IG71" i="1"/>
  <c r="IG70" i="1"/>
  <c r="IG69" i="1"/>
  <c r="IG68" i="1"/>
  <c r="IG67" i="1"/>
  <c r="IG66" i="1"/>
  <c r="IG65" i="1"/>
  <c r="IG64" i="1"/>
  <c r="IG63" i="1"/>
  <c r="IG62" i="1"/>
  <c r="IG61" i="1"/>
  <c r="IG60" i="1"/>
  <c r="IG59" i="1"/>
  <c r="IG58" i="1"/>
  <c r="IG57" i="1"/>
  <c r="IG56" i="1"/>
  <c r="IG55" i="1"/>
  <c r="IG54" i="1"/>
  <c r="IG53" i="1"/>
  <c r="IG52" i="1"/>
  <c r="IG51" i="1"/>
  <c r="IG50" i="1"/>
  <c r="IG49" i="1"/>
  <c r="IG48" i="1"/>
  <c r="IG47" i="1"/>
  <c r="IG46" i="1"/>
  <c r="IG45" i="1"/>
  <c r="IG44" i="1"/>
  <c r="IG43" i="1"/>
  <c r="IG42" i="1"/>
  <c r="IG41" i="1"/>
  <c r="IG40" i="1"/>
  <c r="IG39" i="1"/>
  <c r="IG38" i="1"/>
  <c r="IG37" i="1"/>
  <c r="IG36" i="1"/>
  <c r="IG35" i="1"/>
  <c r="IG34" i="1"/>
  <c r="IG33" i="1"/>
  <c r="IG32" i="1"/>
  <c r="IG31" i="1"/>
  <c r="IG30" i="1"/>
  <c r="IG29" i="1"/>
  <c r="IG28" i="1"/>
  <c r="IG27" i="1"/>
  <c r="IG26" i="1"/>
  <c r="IG25" i="1"/>
  <c r="IG24" i="1"/>
  <c r="IG23" i="1"/>
  <c r="IG22" i="1"/>
  <c r="IG21" i="1"/>
  <c r="IG20" i="1"/>
  <c r="IG19" i="1"/>
  <c r="IG18" i="1"/>
  <c r="IG17" i="1"/>
  <c r="IG16" i="1"/>
  <c r="IG15" i="1"/>
  <c r="IG14" i="1"/>
  <c r="IG13" i="1"/>
  <c r="IG12" i="1"/>
  <c r="IG11" i="1"/>
  <c r="IG10" i="1"/>
  <c r="IG9" i="1"/>
  <c r="IG8" i="1"/>
  <c r="IG7" i="1"/>
  <c r="IG6" i="1"/>
  <c r="IG5" i="1"/>
  <c r="IG4" i="1"/>
  <c r="IG3" i="1"/>
  <c r="IG2" i="1"/>
  <c r="HH51" i="1"/>
  <c r="HH50" i="1"/>
  <c r="HH49" i="1"/>
  <c r="HH48" i="1"/>
  <c r="HH47" i="1"/>
  <c r="HH46" i="1"/>
  <c r="HH45" i="1"/>
  <c r="HH44" i="1"/>
  <c r="HH43" i="1"/>
  <c r="HH42" i="1"/>
  <c r="HH41" i="1"/>
  <c r="HH40" i="1"/>
  <c r="HH39" i="1"/>
  <c r="HH38" i="1"/>
  <c r="HH37" i="1"/>
  <c r="HH36" i="1"/>
  <c r="HH35" i="1"/>
  <c r="HH34" i="1"/>
  <c r="HH33" i="1"/>
  <c r="HH32" i="1"/>
  <c r="HH31" i="1"/>
  <c r="HH30" i="1"/>
  <c r="HH29" i="1"/>
  <c r="HH28" i="1"/>
  <c r="HH27" i="1"/>
  <c r="HH26" i="1"/>
  <c r="HH25" i="1"/>
  <c r="HH24" i="1"/>
  <c r="HH23" i="1"/>
  <c r="HH22" i="1"/>
  <c r="HH21" i="1"/>
  <c r="HH20" i="1"/>
  <c r="HH19" i="1"/>
  <c r="HH18" i="1"/>
  <c r="HH17" i="1"/>
  <c r="HH16" i="1"/>
  <c r="HH15" i="1"/>
  <c r="HH14" i="1"/>
  <c r="HH13" i="1"/>
  <c r="HH12" i="1"/>
  <c r="HH11" i="1"/>
  <c r="HH10" i="1"/>
  <c r="HH9" i="1"/>
  <c r="HH8" i="1"/>
  <c r="HH7" i="1"/>
  <c r="HH6" i="1"/>
  <c r="HH5" i="1"/>
  <c r="HH4" i="1"/>
  <c r="HH3" i="1"/>
  <c r="HH2" i="1"/>
  <c r="GI181" i="1"/>
  <c r="GI180" i="1"/>
  <c r="GI179" i="1"/>
  <c r="GI178" i="1"/>
  <c r="GI177" i="1"/>
  <c r="GI176" i="1"/>
  <c r="GI175" i="1"/>
  <c r="GI174" i="1"/>
  <c r="GI173" i="1"/>
  <c r="GI172" i="1"/>
  <c r="GI171" i="1"/>
  <c r="GI170" i="1"/>
  <c r="GI169" i="1"/>
  <c r="GI168" i="1"/>
  <c r="GI167" i="1"/>
  <c r="GI166" i="1"/>
  <c r="GI165" i="1"/>
  <c r="GI164" i="1"/>
  <c r="GI163" i="1"/>
  <c r="GI162" i="1"/>
  <c r="GI161" i="1"/>
  <c r="GI160" i="1"/>
  <c r="GI159" i="1"/>
  <c r="GI158" i="1"/>
  <c r="GI157" i="1"/>
  <c r="GI156" i="1"/>
  <c r="GI155" i="1"/>
  <c r="GI154" i="1"/>
  <c r="GI153" i="1"/>
  <c r="GI152" i="1"/>
  <c r="GI151" i="1"/>
  <c r="GI150" i="1"/>
  <c r="GI149" i="1"/>
  <c r="GI148" i="1"/>
  <c r="GI147" i="1"/>
  <c r="GI146" i="1"/>
  <c r="GI145" i="1"/>
  <c r="GI144" i="1"/>
  <c r="GI143" i="1"/>
  <c r="GI142" i="1"/>
  <c r="GI141" i="1"/>
  <c r="GI140" i="1"/>
  <c r="GI139" i="1"/>
  <c r="GI138" i="1"/>
  <c r="GI137" i="1"/>
  <c r="GI136" i="1"/>
  <c r="GI135" i="1"/>
  <c r="GI134" i="1"/>
  <c r="GI133" i="1"/>
  <c r="GI132" i="1"/>
  <c r="GI131" i="1"/>
  <c r="GI130" i="1"/>
  <c r="GI129" i="1"/>
  <c r="GI128" i="1"/>
  <c r="GI127" i="1"/>
  <c r="GI126" i="1"/>
  <c r="GI125" i="1"/>
  <c r="GI124" i="1"/>
  <c r="GI123" i="1"/>
  <c r="GI122" i="1"/>
  <c r="GI121" i="1"/>
  <c r="GI120" i="1"/>
  <c r="GI119" i="1"/>
  <c r="GI118" i="1"/>
  <c r="GI117" i="1"/>
  <c r="GI116" i="1"/>
  <c r="GI115" i="1"/>
  <c r="GI114" i="1"/>
  <c r="GI113" i="1"/>
  <c r="GI112" i="1"/>
  <c r="GI111" i="1"/>
  <c r="GI110" i="1"/>
  <c r="GI109" i="1"/>
  <c r="GI108" i="1"/>
  <c r="GI107" i="1"/>
  <c r="GI106" i="1"/>
  <c r="GI105" i="1"/>
  <c r="GI104" i="1"/>
  <c r="GI103" i="1"/>
  <c r="GI102" i="1"/>
  <c r="GI101" i="1"/>
  <c r="GI100" i="1"/>
  <c r="GI99" i="1"/>
  <c r="GI98" i="1"/>
  <c r="GI97" i="1"/>
  <c r="GI96" i="1"/>
  <c r="GI95" i="1"/>
  <c r="GI94" i="1"/>
  <c r="GI93" i="1"/>
  <c r="GI92" i="1"/>
  <c r="GI91" i="1"/>
  <c r="GI90" i="1"/>
  <c r="GI89" i="1"/>
  <c r="GI88" i="1"/>
  <c r="GI87" i="1"/>
  <c r="GI86" i="1"/>
  <c r="GI85" i="1"/>
  <c r="GI84" i="1"/>
  <c r="GI83" i="1"/>
  <c r="GI82" i="1"/>
  <c r="GI81" i="1"/>
  <c r="GI80" i="1"/>
  <c r="GI79" i="1"/>
  <c r="GI78" i="1"/>
  <c r="GI77" i="1"/>
  <c r="GI76" i="1"/>
  <c r="GI75" i="1"/>
  <c r="GI74" i="1"/>
  <c r="GI73" i="1"/>
  <c r="GI72" i="1"/>
  <c r="GI71" i="1"/>
  <c r="GI70" i="1"/>
  <c r="GI69" i="1"/>
  <c r="GI68" i="1"/>
  <c r="GI67" i="1"/>
  <c r="GI66" i="1"/>
  <c r="GI65" i="1"/>
  <c r="GI64" i="1"/>
  <c r="GI63" i="1"/>
  <c r="GI62" i="1"/>
  <c r="GI61" i="1"/>
  <c r="GI60" i="1"/>
  <c r="GI59" i="1"/>
  <c r="GI58" i="1"/>
  <c r="GI57" i="1"/>
  <c r="GI56" i="1"/>
  <c r="GI55" i="1"/>
  <c r="GI54" i="1"/>
  <c r="GI53" i="1"/>
  <c r="GI52" i="1"/>
  <c r="GI51" i="1"/>
  <c r="GI50" i="1"/>
  <c r="GI49" i="1"/>
  <c r="GI48" i="1"/>
  <c r="GI47" i="1"/>
  <c r="GI46" i="1"/>
  <c r="GI45" i="1"/>
  <c r="GI44" i="1"/>
  <c r="GI43" i="1"/>
  <c r="GI42" i="1"/>
  <c r="GI41" i="1"/>
  <c r="GI40" i="1"/>
  <c r="GI39" i="1"/>
  <c r="GI38" i="1"/>
  <c r="GI37" i="1"/>
  <c r="GI36" i="1"/>
  <c r="GI35" i="1"/>
  <c r="GI34" i="1"/>
  <c r="GI33" i="1"/>
  <c r="GI32" i="1"/>
  <c r="GI31" i="1"/>
  <c r="GI30" i="1"/>
  <c r="GI29" i="1"/>
  <c r="GI28" i="1"/>
  <c r="GI27" i="1"/>
  <c r="GI26" i="1"/>
  <c r="GI25" i="1"/>
  <c r="GI24" i="1"/>
  <c r="GI23" i="1"/>
  <c r="GI22" i="1"/>
  <c r="GI21" i="1"/>
  <c r="GI20" i="1"/>
  <c r="GI19" i="1"/>
  <c r="GI18" i="1"/>
  <c r="GI17" i="1"/>
  <c r="GI16" i="1"/>
  <c r="GI15" i="1"/>
  <c r="GI14" i="1"/>
  <c r="GI13" i="1"/>
  <c r="GI12" i="1"/>
  <c r="GI11" i="1"/>
  <c r="GI10" i="1"/>
  <c r="GI9" i="1"/>
  <c r="GI8" i="1"/>
  <c r="GI7" i="1"/>
  <c r="GI6" i="1"/>
  <c r="GI5" i="1"/>
  <c r="GI4" i="1"/>
  <c r="GI3" i="1"/>
  <c r="GI2" i="1"/>
  <c r="FJ181" i="1"/>
  <c r="FJ180" i="1"/>
  <c r="FJ179" i="1"/>
  <c r="FJ178" i="1"/>
  <c r="FJ177" i="1"/>
  <c r="FJ176" i="1"/>
  <c r="FJ175" i="1"/>
  <c r="FJ174" i="1"/>
  <c r="FJ173" i="1"/>
  <c r="FJ172" i="1"/>
  <c r="FJ171" i="1"/>
  <c r="FJ170" i="1"/>
  <c r="FJ169" i="1"/>
  <c r="FJ168" i="1"/>
  <c r="FJ167" i="1"/>
  <c r="FJ166" i="1"/>
  <c r="FJ165" i="1"/>
  <c r="FJ164" i="1"/>
  <c r="FJ163" i="1"/>
  <c r="FJ162" i="1"/>
  <c r="FJ161" i="1"/>
  <c r="FJ160" i="1"/>
  <c r="FJ159" i="1"/>
  <c r="FJ158" i="1"/>
  <c r="FJ157" i="1"/>
  <c r="FJ156" i="1"/>
  <c r="FJ155" i="1"/>
  <c r="FJ154" i="1"/>
  <c r="FJ153" i="1"/>
  <c r="FJ152" i="1"/>
  <c r="FJ151" i="1"/>
  <c r="FJ150" i="1"/>
  <c r="FJ149" i="1"/>
  <c r="FJ148" i="1"/>
  <c r="FJ147" i="1"/>
  <c r="FJ146" i="1"/>
  <c r="FJ145" i="1"/>
  <c r="FJ144" i="1"/>
  <c r="FJ143" i="1"/>
  <c r="FJ142" i="1"/>
  <c r="FJ141" i="1"/>
  <c r="FJ140" i="1"/>
  <c r="FJ139" i="1"/>
  <c r="FJ138" i="1"/>
  <c r="FJ137" i="1"/>
  <c r="FJ136" i="1"/>
  <c r="FJ135" i="1"/>
  <c r="FJ134" i="1"/>
  <c r="FJ133" i="1"/>
  <c r="FJ132" i="1"/>
  <c r="FJ131" i="1"/>
  <c r="FJ130" i="1"/>
  <c r="FJ129" i="1"/>
  <c r="FJ128" i="1"/>
  <c r="FJ127" i="1"/>
  <c r="FJ126" i="1"/>
  <c r="FJ125" i="1"/>
  <c r="FJ124" i="1"/>
  <c r="FJ123" i="1"/>
  <c r="FJ122" i="1"/>
  <c r="FJ121" i="1"/>
  <c r="FJ120" i="1"/>
  <c r="FJ119" i="1"/>
  <c r="FJ118" i="1"/>
  <c r="FJ117" i="1"/>
  <c r="FJ116" i="1"/>
  <c r="FJ115" i="1"/>
  <c r="FJ114" i="1"/>
  <c r="FJ113" i="1"/>
  <c r="FJ112" i="1"/>
  <c r="FJ111" i="1"/>
  <c r="FJ110" i="1"/>
  <c r="FJ109" i="1"/>
  <c r="FJ108" i="1"/>
  <c r="FJ107" i="1"/>
  <c r="FJ106" i="1"/>
  <c r="FJ105" i="1"/>
  <c r="FJ104" i="1"/>
  <c r="FJ103" i="1"/>
  <c r="FJ102" i="1"/>
  <c r="FJ101" i="1"/>
  <c r="FJ100" i="1"/>
  <c r="FJ99" i="1"/>
  <c r="FJ98" i="1"/>
  <c r="FJ97" i="1"/>
  <c r="FJ96" i="1"/>
  <c r="FJ95" i="1"/>
  <c r="FJ94" i="1"/>
  <c r="FJ93" i="1"/>
  <c r="FJ92" i="1"/>
  <c r="FJ91" i="1"/>
  <c r="FJ90" i="1"/>
  <c r="FJ89" i="1"/>
  <c r="FJ88" i="1"/>
  <c r="FJ87" i="1"/>
  <c r="FJ86" i="1"/>
  <c r="FJ85" i="1"/>
  <c r="FJ84" i="1"/>
  <c r="FJ83" i="1"/>
  <c r="FJ82" i="1"/>
  <c r="FJ81" i="1"/>
  <c r="FJ80" i="1"/>
  <c r="FJ79" i="1"/>
  <c r="FJ78" i="1"/>
  <c r="FJ77" i="1"/>
  <c r="FJ76" i="1"/>
  <c r="FJ75" i="1"/>
  <c r="FJ74" i="1"/>
  <c r="FJ73" i="1"/>
  <c r="FJ72" i="1"/>
  <c r="FJ71" i="1"/>
  <c r="FJ70" i="1"/>
  <c r="FJ69" i="1"/>
  <c r="FJ68" i="1"/>
  <c r="FJ67" i="1"/>
  <c r="FJ66" i="1"/>
  <c r="FJ65" i="1"/>
  <c r="FJ64" i="1"/>
  <c r="FJ63" i="1"/>
  <c r="FJ62" i="1"/>
  <c r="FJ61" i="1"/>
  <c r="FJ60" i="1"/>
  <c r="FJ59" i="1"/>
  <c r="FJ58" i="1"/>
  <c r="FJ57" i="1"/>
  <c r="FJ56" i="1"/>
  <c r="FJ55" i="1"/>
  <c r="FJ54" i="1"/>
  <c r="FJ53" i="1"/>
  <c r="FJ52" i="1"/>
  <c r="FJ51" i="1"/>
  <c r="FJ50" i="1"/>
  <c r="FJ49" i="1"/>
  <c r="FJ48" i="1"/>
  <c r="FJ47" i="1"/>
  <c r="FJ46" i="1"/>
  <c r="FJ45" i="1"/>
  <c r="FJ44" i="1"/>
  <c r="FJ43" i="1"/>
  <c r="FJ42" i="1"/>
  <c r="FJ41" i="1"/>
  <c r="FJ40" i="1"/>
  <c r="FJ39" i="1"/>
  <c r="FJ38" i="1"/>
  <c r="FJ37" i="1"/>
  <c r="FJ36" i="1"/>
  <c r="FJ35" i="1"/>
  <c r="FJ34" i="1"/>
  <c r="FJ33" i="1"/>
  <c r="FJ32" i="1"/>
  <c r="FJ31" i="1"/>
  <c r="FJ30" i="1"/>
  <c r="FJ29" i="1"/>
  <c r="FJ28" i="1"/>
  <c r="FJ27" i="1"/>
  <c r="FJ26" i="1"/>
  <c r="FJ25" i="1"/>
  <c r="FJ24" i="1"/>
  <c r="FJ23" i="1"/>
  <c r="FJ22" i="1"/>
  <c r="FJ21" i="1"/>
  <c r="FJ20" i="1"/>
  <c r="FJ19" i="1"/>
  <c r="FJ18" i="1"/>
  <c r="FJ17" i="1"/>
  <c r="FJ16" i="1"/>
  <c r="FJ15" i="1"/>
  <c r="FJ14" i="1"/>
  <c r="FJ13" i="1"/>
  <c r="FJ12" i="1"/>
  <c r="FJ11" i="1"/>
  <c r="FJ10" i="1"/>
  <c r="FJ9" i="1"/>
  <c r="FJ8" i="1"/>
  <c r="FJ7" i="1"/>
  <c r="FJ6" i="1"/>
  <c r="FJ5" i="1"/>
  <c r="FJ4" i="1"/>
  <c r="FJ3" i="1"/>
  <c r="FJ2" i="1"/>
  <c r="EK181" i="1"/>
  <c r="EK180" i="1"/>
  <c r="EK179" i="1"/>
  <c r="EK178" i="1"/>
  <c r="EK177" i="1"/>
  <c r="EK176" i="1"/>
  <c r="EK175" i="1"/>
  <c r="EK174" i="1"/>
  <c r="EK173" i="1"/>
  <c r="EK172" i="1"/>
  <c r="EK171" i="1"/>
  <c r="EK170" i="1"/>
  <c r="EK169" i="1"/>
  <c r="EK168" i="1"/>
  <c r="EK167" i="1"/>
  <c r="EK166" i="1"/>
  <c r="EK165" i="1"/>
  <c r="EK164" i="1"/>
  <c r="EK163" i="1"/>
  <c r="EK162" i="1"/>
  <c r="EK161" i="1"/>
  <c r="EK160" i="1"/>
  <c r="EK159" i="1"/>
  <c r="EK158" i="1"/>
  <c r="EK157" i="1"/>
  <c r="EK156" i="1"/>
  <c r="EK155" i="1"/>
  <c r="EK154" i="1"/>
  <c r="EK153" i="1"/>
  <c r="EK152" i="1"/>
  <c r="EK151" i="1"/>
  <c r="EK150" i="1"/>
  <c r="EK149" i="1"/>
  <c r="EK148" i="1"/>
  <c r="EK147" i="1"/>
  <c r="EK146" i="1"/>
  <c r="EK145" i="1"/>
  <c r="EK144" i="1"/>
  <c r="EK143" i="1"/>
  <c r="EK142" i="1"/>
  <c r="EK141" i="1"/>
  <c r="EK140" i="1"/>
  <c r="EK139" i="1"/>
  <c r="EK138" i="1"/>
  <c r="EK137" i="1"/>
  <c r="EK136" i="1"/>
  <c r="EK135" i="1"/>
  <c r="EK134" i="1"/>
  <c r="EK133" i="1"/>
  <c r="EK132" i="1"/>
  <c r="EK131" i="1"/>
  <c r="EK130" i="1"/>
  <c r="EK129" i="1"/>
  <c r="EK128" i="1"/>
  <c r="EK127" i="1"/>
  <c r="EK126" i="1"/>
  <c r="EK125" i="1"/>
  <c r="EK124" i="1"/>
  <c r="EK123" i="1"/>
  <c r="EK122" i="1"/>
  <c r="EK121" i="1"/>
  <c r="EK120" i="1"/>
  <c r="EK119" i="1"/>
  <c r="EK118" i="1"/>
  <c r="EK117" i="1"/>
  <c r="EK116" i="1"/>
  <c r="EK115" i="1"/>
  <c r="EK114" i="1"/>
  <c r="EK113" i="1"/>
  <c r="EK112" i="1"/>
  <c r="EK111" i="1"/>
  <c r="EK110" i="1"/>
  <c r="EK109" i="1"/>
  <c r="EK108" i="1"/>
  <c r="EK107" i="1"/>
  <c r="EK106" i="1"/>
  <c r="EK105" i="1"/>
  <c r="EK104" i="1"/>
  <c r="EK103" i="1"/>
  <c r="EK102" i="1"/>
  <c r="EK101" i="1"/>
  <c r="EK100" i="1"/>
  <c r="EK99" i="1"/>
  <c r="EK98" i="1"/>
  <c r="EK97" i="1"/>
  <c r="EK96" i="1"/>
  <c r="EK95" i="1"/>
  <c r="EK94" i="1"/>
  <c r="EK93" i="1"/>
  <c r="EK92" i="1"/>
  <c r="EK91" i="1"/>
  <c r="EK90" i="1"/>
  <c r="EK89" i="1"/>
  <c r="EK88" i="1"/>
  <c r="EK87" i="1"/>
  <c r="EK86" i="1"/>
  <c r="EK85" i="1"/>
  <c r="EK84" i="1"/>
  <c r="EK83" i="1"/>
  <c r="EK82" i="1"/>
  <c r="EK81" i="1"/>
  <c r="EK80" i="1"/>
  <c r="EK79" i="1"/>
  <c r="EK78" i="1"/>
  <c r="EK77" i="1"/>
  <c r="EK76" i="1"/>
  <c r="EK75" i="1"/>
  <c r="EK74" i="1"/>
  <c r="EK73" i="1"/>
  <c r="EK72" i="1"/>
  <c r="EK71" i="1"/>
  <c r="EK70" i="1"/>
  <c r="EK69" i="1"/>
  <c r="EK68" i="1"/>
  <c r="EK67" i="1"/>
  <c r="EK66" i="1"/>
  <c r="EK65" i="1"/>
  <c r="EK64" i="1"/>
  <c r="EK63" i="1"/>
  <c r="EK62" i="1"/>
  <c r="EK61" i="1"/>
  <c r="EK60" i="1"/>
  <c r="EK59" i="1"/>
  <c r="EK58" i="1"/>
  <c r="EK57" i="1"/>
  <c r="EK56" i="1"/>
  <c r="EK55" i="1"/>
  <c r="EK54" i="1"/>
  <c r="EK53" i="1"/>
  <c r="EK52" i="1"/>
  <c r="EK51" i="1"/>
  <c r="EK50" i="1"/>
  <c r="EK49" i="1"/>
  <c r="EK48" i="1"/>
  <c r="EK47" i="1"/>
  <c r="EK46" i="1"/>
  <c r="EK45" i="1"/>
  <c r="EK44" i="1"/>
  <c r="EK43" i="1"/>
  <c r="EK42" i="1"/>
  <c r="EK41" i="1"/>
  <c r="EK40" i="1"/>
  <c r="EK39" i="1"/>
  <c r="EK38" i="1"/>
  <c r="EK37" i="1"/>
  <c r="EK36" i="1"/>
  <c r="EK35" i="1"/>
  <c r="EK34" i="1"/>
  <c r="EK33" i="1"/>
  <c r="EK32" i="1"/>
  <c r="EK31" i="1"/>
  <c r="EK30" i="1"/>
  <c r="EK29" i="1"/>
  <c r="EK28" i="1"/>
  <c r="EK27" i="1"/>
  <c r="EK26" i="1"/>
  <c r="EK25" i="1"/>
  <c r="EK24" i="1"/>
  <c r="EK23" i="1"/>
  <c r="EK22" i="1"/>
  <c r="EK21" i="1"/>
  <c r="EK20" i="1"/>
  <c r="EK19" i="1"/>
  <c r="EK18" i="1"/>
  <c r="EK17" i="1"/>
  <c r="EK16" i="1"/>
  <c r="EK15" i="1"/>
  <c r="EK14" i="1"/>
  <c r="EK13" i="1"/>
  <c r="EK12" i="1"/>
  <c r="EK11" i="1"/>
  <c r="EK10" i="1"/>
  <c r="EK9" i="1"/>
  <c r="EK8" i="1"/>
  <c r="EK7" i="1"/>
  <c r="EK6" i="1"/>
  <c r="EK5" i="1"/>
  <c r="EK4" i="1"/>
  <c r="EK3" i="1"/>
  <c r="EK2" i="1"/>
  <c r="DA181" i="1"/>
  <c r="DA180" i="1"/>
  <c r="DA179" i="1"/>
  <c r="DA178" i="1"/>
  <c r="DA177" i="1"/>
  <c r="DA176" i="1"/>
  <c r="DA175" i="1"/>
  <c r="DA174" i="1"/>
  <c r="DA173" i="1"/>
  <c r="DA172" i="1"/>
  <c r="DA171" i="1"/>
  <c r="DA170" i="1"/>
  <c r="DA169" i="1"/>
  <c r="DA168" i="1"/>
  <c r="DA167" i="1"/>
  <c r="DA166" i="1"/>
  <c r="DA165" i="1"/>
  <c r="DA164" i="1"/>
  <c r="DA163" i="1"/>
  <c r="DA162" i="1"/>
  <c r="DA161" i="1"/>
  <c r="DA160" i="1"/>
  <c r="DA159" i="1"/>
  <c r="DA158" i="1"/>
  <c r="DA157" i="1"/>
  <c r="DA156" i="1"/>
  <c r="DA155" i="1"/>
  <c r="DA154" i="1"/>
  <c r="DA153" i="1"/>
  <c r="DA152" i="1"/>
  <c r="DA151" i="1"/>
  <c r="DA150" i="1"/>
  <c r="DA149" i="1"/>
  <c r="DA148" i="1"/>
  <c r="DA147" i="1"/>
  <c r="DA146" i="1"/>
  <c r="DA145" i="1"/>
  <c r="DA144" i="1"/>
  <c r="DA143" i="1"/>
  <c r="DA142" i="1"/>
  <c r="DA141" i="1"/>
  <c r="DA140" i="1"/>
  <c r="DA139" i="1"/>
  <c r="DA138" i="1"/>
  <c r="DA137" i="1"/>
  <c r="DA136" i="1"/>
  <c r="DA135" i="1"/>
  <c r="DA134" i="1"/>
  <c r="DA133" i="1"/>
  <c r="DA132" i="1"/>
  <c r="DA131" i="1"/>
  <c r="DA130" i="1"/>
  <c r="DA129" i="1"/>
  <c r="DA128" i="1"/>
  <c r="DA127" i="1"/>
  <c r="DA126" i="1"/>
  <c r="DA125" i="1"/>
  <c r="DA124" i="1"/>
  <c r="DA123" i="1"/>
  <c r="DA122" i="1"/>
  <c r="DA121" i="1"/>
  <c r="DA120" i="1"/>
  <c r="DA119" i="1"/>
  <c r="DA118" i="1"/>
  <c r="DA117" i="1"/>
  <c r="DA116" i="1"/>
  <c r="DA115" i="1"/>
  <c r="DA114" i="1"/>
  <c r="DA113" i="1"/>
  <c r="DA112" i="1"/>
  <c r="DA111" i="1"/>
  <c r="DA110" i="1"/>
  <c r="DA109" i="1"/>
  <c r="DA108" i="1"/>
  <c r="DA107" i="1"/>
  <c r="DA106" i="1"/>
  <c r="DA105" i="1"/>
  <c r="DA104" i="1"/>
  <c r="DA103" i="1"/>
  <c r="DA102" i="1"/>
  <c r="DA101" i="1"/>
  <c r="DA100" i="1"/>
  <c r="DA99" i="1"/>
  <c r="DA98" i="1"/>
  <c r="DA97" i="1"/>
  <c r="DA96" i="1"/>
  <c r="DA95" i="1"/>
  <c r="DA94" i="1"/>
  <c r="DA93" i="1"/>
  <c r="DA92" i="1"/>
  <c r="DA91" i="1"/>
  <c r="DA90" i="1"/>
  <c r="DA89" i="1"/>
  <c r="DA88" i="1"/>
  <c r="DA87" i="1"/>
  <c r="DA86" i="1"/>
  <c r="DA85" i="1"/>
  <c r="DA84" i="1"/>
  <c r="DA83" i="1"/>
  <c r="DA82" i="1"/>
  <c r="DA81" i="1"/>
  <c r="DA80" i="1"/>
  <c r="DA79" i="1"/>
  <c r="DA78" i="1"/>
  <c r="DA77" i="1"/>
  <c r="DA76" i="1"/>
  <c r="DA75" i="1"/>
  <c r="DA74" i="1"/>
  <c r="DA73" i="1"/>
  <c r="DA72" i="1"/>
  <c r="DA71" i="1"/>
  <c r="DA70" i="1"/>
  <c r="DA69" i="1"/>
  <c r="DA68" i="1"/>
  <c r="DA67" i="1"/>
  <c r="DA66" i="1"/>
  <c r="DA65" i="1"/>
  <c r="DA64" i="1"/>
  <c r="DA63" i="1"/>
  <c r="DA62" i="1"/>
  <c r="DA61" i="1"/>
  <c r="DA60" i="1"/>
  <c r="DA59" i="1"/>
  <c r="DA58" i="1"/>
  <c r="DA57" i="1"/>
  <c r="DA56" i="1"/>
  <c r="DA55" i="1"/>
  <c r="DA54" i="1"/>
  <c r="DA53" i="1"/>
  <c r="DA52" i="1"/>
  <c r="DA51" i="1"/>
  <c r="DA50" i="1"/>
  <c r="DA49" i="1"/>
  <c r="DA48" i="1"/>
  <c r="DA47" i="1"/>
  <c r="DA46" i="1"/>
  <c r="DA45" i="1"/>
  <c r="DA44" i="1"/>
  <c r="DA43" i="1"/>
  <c r="DA42" i="1"/>
  <c r="DA41" i="1"/>
  <c r="DA40" i="1"/>
  <c r="DA39" i="1"/>
  <c r="DA38" i="1"/>
  <c r="DA37" i="1"/>
  <c r="DA36" i="1"/>
  <c r="DA35" i="1"/>
  <c r="DA34" i="1"/>
  <c r="DA33" i="1"/>
  <c r="DA32" i="1"/>
  <c r="DA31" i="1"/>
  <c r="DA30" i="1"/>
  <c r="DA29" i="1"/>
  <c r="DA28" i="1"/>
  <c r="DA27" i="1"/>
  <c r="DA26" i="1"/>
  <c r="DA25" i="1"/>
  <c r="DA24" i="1"/>
  <c r="DA23" i="1"/>
  <c r="DA22" i="1"/>
  <c r="DA21" i="1"/>
  <c r="DA20" i="1"/>
  <c r="DA19" i="1"/>
  <c r="DA18" i="1"/>
  <c r="DA17" i="1"/>
  <c r="DA16" i="1"/>
  <c r="DA15" i="1"/>
  <c r="DA14" i="1"/>
  <c r="DA13" i="1"/>
  <c r="DA12" i="1"/>
  <c r="DA11" i="1"/>
  <c r="DA10" i="1"/>
  <c r="DA9" i="1"/>
  <c r="DA8" i="1"/>
  <c r="DA7" i="1"/>
  <c r="DA6" i="1"/>
  <c r="DA5" i="1"/>
  <c r="DA4" i="1"/>
  <c r="DA3" i="1"/>
  <c r="DA2" i="1"/>
  <c r="DO181" i="1"/>
  <c r="DO180" i="1"/>
  <c r="DO179" i="1"/>
  <c r="DO178" i="1"/>
  <c r="DO177" i="1"/>
  <c r="DO176" i="1"/>
  <c r="DO175" i="1"/>
  <c r="DO174" i="1"/>
  <c r="DO173" i="1"/>
  <c r="DO172" i="1"/>
  <c r="DO171" i="1"/>
  <c r="DO170" i="1"/>
  <c r="DO169" i="1"/>
  <c r="DO168" i="1"/>
  <c r="DO167" i="1"/>
  <c r="DO166" i="1"/>
  <c r="DO165" i="1"/>
  <c r="DO164" i="1"/>
  <c r="DO163" i="1"/>
  <c r="DO162" i="1"/>
  <c r="DO161" i="1"/>
  <c r="DO160" i="1"/>
  <c r="DO159" i="1"/>
  <c r="DO158" i="1"/>
  <c r="DO157" i="1"/>
  <c r="DO156" i="1"/>
  <c r="DO155" i="1"/>
  <c r="DO154" i="1"/>
  <c r="DO153" i="1"/>
  <c r="DO152" i="1"/>
  <c r="DO151" i="1"/>
  <c r="DO150" i="1"/>
  <c r="DO149" i="1"/>
  <c r="DO148" i="1"/>
  <c r="DO147" i="1"/>
  <c r="DO146" i="1"/>
  <c r="DO145" i="1"/>
  <c r="DO144" i="1"/>
  <c r="DO143" i="1"/>
  <c r="DO142" i="1"/>
  <c r="DO141" i="1"/>
  <c r="DO140" i="1"/>
  <c r="DO139" i="1"/>
  <c r="DO138" i="1"/>
  <c r="DO137" i="1"/>
  <c r="DO136" i="1"/>
  <c r="DO135" i="1"/>
  <c r="DO134" i="1"/>
  <c r="DO133" i="1"/>
  <c r="DO132" i="1"/>
  <c r="DO131" i="1"/>
  <c r="DO130" i="1"/>
  <c r="DO129" i="1"/>
  <c r="DO128" i="1"/>
  <c r="DO127" i="1"/>
  <c r="DO126" i="1"/>
  <c r="DO125" i="1"/>
  <c r="DO124" i="1"/>
  <c r="DO123" i="1"/>
  <c r="DO122" i="1"/>
  <c r="DO121" i="1"/>
  <c r="DO120" i="1"/>
  <c r="DO119" i="1"/>
  <c r="DO118" i="1"/>
  <c r="DO117" i="1"/>
  <c r="DO116" i="1"/>
  <c r="DO115" i="1"/>
  <c r="DO114" i="1"/>
  <c r="DO113" i="1"/>
  <c r="DO112" i="1"/>
  <c r="DO111" i="1"/>
  <c r="DO110" i="1"/>
  <c r="DO109" i="1"/>
  <c r="DO108" i="1"/>
  <c r="DO107" i="1"/>
  <c r="DO106" i="1"/>
  <c r="DO105" i="1"/>
  <c r="DO104" i="1"/>
  <c r="DO103" i="1"/>
  <c r="DO102" i="1"/>
  <c r="DO101" i="1"/>
  <c r="DO100" i="1"/>
  <c r="DO99" i="1"/>
  <c r="DO98" i="1"/>
  <c r="DO97" i="1"/>
  <c r="DO96" i="1"/>
  <c r="DO95" i="1"/>
  <c r="DO94" i="1"/>
  <c r="DO93" i="1"/>
  <c r="DO92" i="1"/>
  <c r="DO91" i="1"/>
  <c r="DO90" i="1"/>
  <c r="DO89" i="1"/>
  <c r="DO88" i="1"/>
  <c r="DO87" i="1"/>
  <c r="DO86" i="1"/>
  <c r="DO85" i="1"/>
  <c r="DO84" i="1"/>
  <c r="DO83" i="1"/>
  <c r="DO82" i="1"/>
  <c r="DO81" i="1"/>
  <c r="DO80" i="1"/>
  <c r="DO79" i="1"/>
  <c r="DO78" i="1"/>
  <c r="DO77" i="1"/>
  <c r="DO76" i="1"/>
  <c r="DO75" i="1"/>
  <c r="DO74" i="1"/>
  <c r="DO73" i="1"/>
  <c r="DO72" i="1"/>
  <c r="DO71" i="1"/>
  <c r="DO70" i="1"/>
  <c r="DO69" i="1"/>
  <c r="DO68" i="1"/>
  <c r="DO67" i="1"/>
  <c r="DO66" i="1"/>
  <c r="DO65" i="1"/>
  <c r="DO64" i="1"/>
  <c r="DO63" i="1"/>
  <c r="DO62" i="1"/>
  <c r="DO61" i="1"/>
  <c r="DO60" i="1"/>
  <c r="DO59" i="1"/>
  <c r="DO58" i="1"/>
  <c r="DO57" i="1"/>
  <c r="DO56" i="1"/>
  <c r="DO55" i="1"/>
  <c r="DO54" i="1"/>
  <c r="DO53" i="1"/>
  <c r="DO52" i="1"/>
  <c r="DO51" i="1"/>
  <c r="DO50" i="1"/>
  <c r="DO49" i="1"/>
  <c r="DO48" i="1"/>
  <c r="DO47" i="1"/>
  <c r="DO46" i="1"/>
  <c r="DO45" i="1"/>
  <c r="DO44" i="1"/>
  <c r="DO43" i="1"/>
  <c r="DO42" i="1"/>
  <c r="DO41" i="1"/>
  <c r="DO40" i="1"/>
  <c r="DO39" i="1"/>
  <c r="DO38" i="1"/>
  <c r="DO37" i="1"/>
  <c r="DO36" i="1"/>
  <c r="DO35" i="1"/>
  <c r="DO34" i="1"/>
  <c r="DO33" i="1"/>
  <c r="DO32" i="1"/>
  <c r="DO31" i="1"/>
  <c r="DO30" i="1"/>
  <c r="DO29" i="1"/>
  <c r="DO28" i="1"/>
  <c r="DO27" i="1"/>
  <c r="DO26" i="1"/>
  <c r="DO25" i="1"/>
  <c r="DO24" i="1"/>
  <c r="DO23" i="1"/>
  <c r="DO22" i="1"/>
  <c r="DO21" i="1"/>
  <c r="DO20" i="1"/>
  <c r="DO19" i="1"/>
  <c r="DO18" i="1"/>
  <c r="DO17" i="1"/>
  <c r="DO16" i="1"/>
  <c r="DO15" i="1"/>
  <c r="DO14" i="1"/>
  <c r="DO13" i="1"/>
  <c r="DO12" i="1"/>
  <c r="DO11" i="1"/>
  <c r="DO10" i="1"/>
  <c r="DO9" i="1"/>
  <c r="DO8" i="1"/>
  <c r="DO7" i="1"/>
  <c r="DO6" i="1"/>
  <c r="DO5" i="1"/>
  <c r="DO4" i="1"/>
  <c r="DO3" i="1"/>
  <c r="DO2" i="1"/>
  <c r="PN181" i="1"/>
  <c r="PN180" i="1"/>
  <c r="PN179" i="1"/>
  <c r="PN178" i="1"/>
  <c r="PN177" i="1"/>
  <c r="PN176" i="1"/>
  <c r="PN175" i="1"/>
  <c r="PN174" i="1"/>
  <c r="PN173" i="1"/>
  <c r="PN172" i="1"/>
  <c r="PN171" i="1"/>
  <c r="PN170" i="1"/>
  <c r="PN169" i="1"/>
  <c r="PN168" i="1"/>
  <c r="PN167" i="1"/>
  <c r="PN166" i="1"/>
  <c r="PN165" i="1"/>
  <c r="PN164" i="1"/>
  <c r="PN163" i="1"/>
  <c r="PN162" i="1"/>
  <c r="PN161" i="1"/>
  <c r="PN160" i="1"/>
  <c r="PN159" i="1"/>
  <c r="PN158" i="1"/>
  <c r="PN157" i="1"/>
  <c r="PN156" i="1"/>
  <c r="PN155" i="1"/>
  <c r="PN154" i="1"/>
  <c r="PN153" i="1"/>
  <c r="PN152" i="1"/>
  <c r="PN151" i="1"/>
  <c r="PN150" i="1"/>
  <c r="PN149" i="1"/>
  <c r="PN148" i="1"/>
  <c r="PN147" i="1"/>
  <c r="PN146" i="1"/>
  <c r="PN145" i="1"/>
  <c r="PN144" i="1"/>
  <c r="PN143" i="1"/>
  <c r="PN142" i="1"/>
  <c r="PN141" i="1"/>
  <c r="PN140" i="1"/>
  <c r="PN139" i="1"/>
  <c r="PN138" i="1"/>
  <c r="PN137" i="1"/>
  <c r="PN136" i="1"/>
  <c r="PN135" i="1"/>
  <c r="PN134" i="1"/>
  <c r="PN133" i="1"/>
  <c r="PN132" i="1"/>
  <c r="PN131" i="1"/>
  <c r="PN130" i="1"/>
  <c r="PN129" i="1"/>
  <c r="PN128" i="1"/>
  <c r="PN127" i="1"/>
  <c r="PN126" i="1"/>
  <c r="PN125" i="1"/>
  <c r="PN124" i="1"/>
  <c r="PN123" i="1"/>
  <c r="PN122" i="1"/>
  <c r="PN121" i="1"/>
  <c r="PN120" i="1"/>
  <c r="PN119" i="1"/>
  <c r="PN118" i="1"/>
  <c r="PN117" i="1"/>
  <c r="PN116" i="1"/>
  <c r="PN115" i="1"/>
  <c r="PN114" i="1"/>
  <c r="PN113" i="1"/>
  <c r="PN112" i="1"/>
  <c r="PN111" i="1"/>
  <c r="PN110" i="1"/>
  <c r="PN109" i="1"/>
  <c r="PN108" i="1"/>
  <c r="PN107" i="1"/>
  <c r="PN106" i="1"/>
  <c r="PN105" i="1"/>
  <c r="PN104" i="1"/>
  <c r="PN103" i="1"/>
  <c r="PN102" i="1"/>
  <c r="PN101" i="1"/>
  <c r="PN100" i="1"/>
  <c r="PN99" i="1"/>
  <c r="PN98" i="1"/>
  <c r="PN97" i="1"/>
  <c r="PN96" i="1"/>
  <c r="PN95" i="1"/>
  <c r="PN94" i="1"/>
  <c r="PN93" i="1"/>
  <c r="PN92" i="1"/>
  <c r="PN91" i="1"/>
  <c r="PN90" i="1"/>
  <c r="PN89" i="1"/>
  <c r="PN88" i="1"/>
  <c r="PN87" i="1"/>
  <c r="PN86" i="1"/>
  <c r="PN85" i="1"/>
  <c r="PN84" i="1"/>
  <c r="PN83" i="1"/>
  <c r="PN82" i="1"/>
  <c r="PN81" i="1"/>
  <c r="PN80" i="1"/>
  <c r="PN79" i="1"/>
  <c r="PN78" i="1"/>
  <c r="PN77" i="1"/>
  <c r="PN76" i="1"/>
  <c r="PN75" i="1"/>
  <c r="PN74" i="1"/>
  <c r="PN73" i="1"/>
  <c r="PN72" i="1"/>
  <c r="PN71" i="1"/>
  <c r="PN70" i="1"/>
  <c r="PN69" i="1"/>
  <c r="PN68" i="1"/>
  <c r="PN67" i="1"/>
  <c r="PN66" i="1"/>
  <c r="PN65" i="1"/>
  <c r="PN64" i="1"/>
  <c r="PN63" i="1"/>
  <c r="PN62" i="1"/>
  <c r="PN61" i="1"/>
  <c r="PN60" i="1"/>
  <c r="PN59" i="1"/>
  <c r="PN58" i="1"/>
  <c r="PN57" i="1"/>
  <c r="PN56" i="1"/>
  <c r="PN55" i="1"/>
  <c r="PN54" i="1"/>
  <c r="PN53" i="1"/>
  <c r="PN52" i="1"/>
  <c r="PN51" i="1"/>
  <c r="PN50" i="1"/>
  <c r="PN49" i="1"/>
  <c r="PN48" i="1"/>
  <c r="PN47" i="1"/>
  <c r="PN46" i="1"/>
  <c r="PN45" i="1"/>
  <c r="PN44" i="1"/>
  <c r="PN43" i="1"/>
  <c r="PN42" i="1"/>
  <c r="PN41" i="1"/>
  <c r="PN40" i="1"/>
  <c r="PN39" i="1"/>
  <c r="PN38" i="1"/>
  <c r="PN37" i="1"/>
  <c r="PN36" i="1"/>
  <c r="PN35" i="1"/>
  <c r="PN34" i="1"/>
  <c r="PN33" i="1"/>
  <c r="PN32" i="1"/>
  <c r="PN31" i="1"/>
  <c r="PN30" i="1"/>
  <c r="PN29" i="1"/>
  <c r="PN28" i="1"/>
  <c r="PN27" i="1"/>
  <c r="PN26" i="1"/>
  <c r="PN25" i="1"/>
  <c r="PN24" i="1"/>
  <c r="PN23" i="1"/>
  <c r="PN22" i="1"/>
  <c r="PN21" i="1"/>
  <c r="PN20" i="1"/>
  <c r="PN19" i="1"/>
  <c r="PN18" i="1"/>
  <c r="PN17" i="1"/>
  <c r="PN16" i="1"/>
  <c r="PN15" i="1"/>
  <c r="PN14" i="1"/>
  <c r="PN13" i="1"/>
  <c r="PN12" i="1"/>
  <c r="PN11" i="1"/>
  <c r="PN10" i="1"/>
  <c r="PN9" i="1"/>
  <c r="PN8" i="1"/>
  <c r="PN7" i="1"/>
  <c r="PN6" i="1"/>
  <c r="PN5" i="1"/>
  <c r="PN4" i="1"/>
  <c r="PN3" i="1"/>
  <c r="PN2" i="1"/>
  <c r="OO181" i="1"/>
  <c r="OO180" i="1"/>
  <c r="OO179" i="1"/>
  <c r="OO178" i="1"/>
  <c r="OO177" i="1"/>
  <c r="OO176" i="1"/>
  <c r="OO175" i="1"/>
  <c r="OO174" i="1"/>
  <c r="OO173" i="1"/>
  <c r="OO172" i="1"/>
  <c r="OO171" i="1"/>
  <c r="OO170" i="1"/>
  <c r="OO169" i="1"/>
  <c r="OO168" i="1"/>
  <c r="OO167" i="1"/>
  <c r="OO166" i="1"/>
  <c r="OO165" i="1"/>
  <c r="OO164" i="1"/>
  <c r="OO163" i="1"/>
  <c r="OO162" i="1"/>
  <c r="OO161" i="1"/>
  <c r="OO160" i="1"/>
  <c r="OO159" i="1"/>
  <c r="OO158" i="1"/>
  <c r="OO157" i="1"/>
  <c r="OO156" i="1"/>
  <c r="OO155" i="1"/>
  <c r="OO154" i="1"/>
  <c r="OO153" i="1"/>
  <c r="OO152" i="1"/>
  <c r="OO151" i="1"/>
  <c r="OO150" i="1"/>
  <c r="OO149" i="1"/>
  <c r="OO148" i="1"/>
  <c r="OO147" i="1"/>
  <c r="OO146" i="1"/>
  <c r="OO145" i="1"/>
  <c r="OO144" i="1"/>
  <c r="OO143" i="1"/>
  <c r="OO142" i="1"/>
  <c r="OO141" i="1"/>
  <c r="OO140" i="1"/>
  <c r="OO139" i="1"/>
  <c r="OO138" i="1"/>
  <c r="OO137" i="1"/>
  <c r="OO136" i="1"/>
  <c r="OO135" i="1"/>
  <c r="OO134" i="1"/>
  <c r="OO133" i="1"/>
  <c r="OO132" i="1"/>
  <c r="OO131" i="1"/>
  <c r="OO130" i="1"/>
  <c r="OO129" i="1"/>
  <c r="OO128" i="1"/>
  <c r="OO127" i="1"/>
  <c r="OO126" i="1"/>
  <c r="OO125" i="1"/>
  <c r="OO124" i="1"/>
  <c r="OO123" i="1"/>
  <c r="OO122" i="1"/>
  <c r="OO121" i="1"/>
  <c r="OO120" i="1"/>
  <c r="OO119" i="1"/>
  <c r="OO118" i="1"/>
  <c r="OO117" i="1"/>
  <c r="OO116" i="1"/>
  <c r="OO115" i="1"/>
  <c r="OO114" i="1"/>
  <c r="OO113" i="1"/>
  <c r="OO112" i="1"/>
  <c r="OO111" i="1"/>
  <c r="OO110" i="1"/>
  <c r="OO109" i="1"/>
  <c r="OO108" i="1"/>
  <c r="OO107" i="1"/>
  <c r="OO106" i="1"/>
  <c r="OO105" i="1"/>
  <c r="OO104" i="1"/>
  <c r="OO103" i="1"/>
  <c r="OO102" i="1"/>
  <c r="OO101" i="1"/>
  <c r="OO100" i="1"/>
  <c r="OO99" i="1"/>
  <c r="OO98" i="1"/>
  <c r="OO97" i="1"/>
  <c r="OO96" i="1"/>
  <c r="OO95" i="1"/>
  <c r="OO94" i="1"/>
  <c r="OO93" i="1"/>
  <c r="OO92" i="1"/>
  <c r="OO91" i="1"/>
  <c r="OO90" i="1"/>
  <c r="OO89" i="1"/>
  <c r="OO88" i="1"/>
  <c r="OO87" i="1"/>
  <c r="OO86" i="1"/>
  <c r="OO85" i="1"/>
  <c r="OO84" i="1"/>
  <c r="OO83" i="1"/>
  <c r="OO82" i="1"/>
  <c r="OO81" i="1"/>
  <c r="OO80" i="1"/>
  <c r="OO79" i="1"/>
  <c r="OO78" i="1"/>
  <c r="OO77" i="1"/>
  <c r="OO76" i="1"/>
  <c r="OO75" i="1"/>
  <c r="OO74" i="1"/>
  <c r="OO73" i="1"/>
  <c r="OO72" i="1"/>
  <c r="OO71" i="1"/>
  <c r="OO70" i="1"/>
  <c r="OO69" i="1"/>
  <c r="OO68" i="1"/>
  <c r="OO67" i="1"/>
  <c r="OO66" i="1"/>
  <c r="OO65" i="1"/>
  <c r="OO64" i="1"/>
  <c r="OO63" i="1"/>
  <c r="OO62" i="1"/>
  <c r="OO61" i="1"/>
  <c r="OO60" i="1"/>
  <c r="OO59" i="1"/>
  <c r="OO58" i="1"/>
  <c r="OO57" i="1"/>
  <c r="OO56" i="1"/>
  <c r="OO55" i="1"/>
  <c r="OO54" i="1"/>
  <c r="OO53" i="1"/>
  <c r="OO52" i="1"/>
  <c r="OO51" i="1"/>
  <c r="OO50" i="1"/>
  <c r="OO49" i="1"/>
  <c r="OO48" i="1"/>
  <c r="OO47" i="1"/>
  <c r="OO46" i="1"/>
  <c r="OO45" i="1"/>
  <c r="OO44" i="1"/>
  <c r="OO43" i="1"/>
  <c r="OO42" i="1"/>
  <c r="OO41" i="1"/>
  <c r="OO40" i="1"/>
  <c r="OO39" i="1"/>
  <c r="OO38" i="1"/>
  <c r="OO37" i="1"/>
  <c r="OO36" i="1"/>
  <c r="OO35" i="1"/>
  <c r="OO34" i="1"/>
  <c r="OO33" i="1"/>
  <c r="OO32" i="1"/>
  <c r="OO31" i="1"/>
  <c r="OO30" i="1"/>
  <c r="OO29" i="1"/>
  <c r="OO28" i="1"/>
  <c r="OO27" i="1"/>
  <c r="OO26" i="1"/>
  <c r="OO25" i="1"/>
  <c r="OO24" i="1"/>
  <c r="OO23" i="1"/>
  <c r="OO22" i="1"/>
  <c r="OO21" i="1"/>
  <c r="OO20" i="1"/>
  <c r="OO19" i="1"/>
  <c r="OO18" i="1"/>
  <c r="OO17" i="1"/>
  <c r="OO16" i="1"/>
  <c r="OO15" i="1"/>
  <c r="OO14" i="1"/>
  <c r="OO13" i="1"/>
  <c r="OO12" i="1"/>
  <c r="OO11" i="1"/>
  <c r="OO10" i="1"/>
  <c r="OO9" i="1"/>
  <c r="OO8" i="1"/>
  <c r="OO7" i="1"/>
  <c r="OO6" i="1"/>
  <c r="OO5" i="1"/>
  <c r="OO4" i="1"/>
  <c r="OO3" i="1"/>
  <c r="OO2" i="1"/>
  <c r="NP181" i="1"/>
  <c r="NP180" i="1"/>
  <c r="NP179" i="1"/>
  <c r="NP178" i="1"/>
  <c r="NP177" i="1"/>
  <c r="NP176" i="1"/>
  <c r="NP175" i="1"/>
  <c r="NP174" i="1"/>
  <c r="NP173" i="1"/>
  <c r="NP172" i="1"/>
  <c r="NP171" i="1"/>
  <c r="NP170" i="1"/>
  <c r="NP169" i="1"/>
  <c r="NP168" i="1"/>
  <c r="NP167" i="1"/>
  <c r="NP166" i="1"/>
  <c r="NP165" i="1"/>
  <c r="NP164" i="1"/>
  <c r="NP163" i="1"/>
  <c r="NP162" i="1"/>
  <c r="NP161" i="1"/>
  <c r="NP160" i="1"/>
  <c r="NP159" i="1"/>
  <c r="NP158" i="1"/>
  <c r="NP157" i="1"/>
  <c r="NP156" i="1"/>
  <c r="NP155" i="1"/>
  <c r="NP154" i="1"/>
  <c r="NP153" i="1"/>
  <c r="NP152" i="1"/>
  <c r="NP151" i="1"/>
  <c r="NP150" i="1"/>
  <c r="NP149" i="1"/>
  <c r="NP148" i="1"/>
  <c r="NP147" i="1"/>
  <c r="NP146" i="1"/>
  <c r="NP145" i="1"/>
  <c r="NP144" i="1"/>
  <c r="NP143" i="1"/>
  <c r="NP142" i="1"/>
  <c r="NP141" i="1"/>
  <c r="NP140" i="1"/>
  <c r="NP139" i="1"/>
  <c r="NP138" i="1"/>
  <c r="NP137" i="1"/>
  <c r="NP136" i="1"/>
  <c r="NP135" i="1"/>
  <c r="NP134" i="1"/>
  <c r="NP133" i="1"/>
  <c r="NP132" i="1"/>
  <c r="NP131" i="1"/>
  <c r="NP130" i="1"/>
  <c r="NP129" i="1"/>
  <c r="NP128" i="1"/>
  <c r="NP127" i="1"/>
  <c r="NP126" i="1"/>
  <c r="NP125" i="1"/>
  <c r="NP124" i="1"/>
  <c r="NP123" i="1"/>
  <c r="NP122" i="1"/>
  <c r="NP121" i="1"/>
  <c r="NP120" i="1"/>
  <c r="NP119" i="1"/>
  <c r="NP118" i="1"/>
  <c r="NP117" i="1"/>
  <c r="NP116" i="1"/>
  <c r="NP115" i="1"/>
  <c r="NP114" i="1"/>
  <c r="NP113" i="1"/>
  <c r="NP112" i="1"/>
  <c r="NP111" i="1"/>
  <c r="NP110" i="1"/>
  <c r="NP109" i="1"/>
  <c r="NP108" i="1"/>
  <c r="NP107" i="1"/>
  <c r="NP106" i="1"/>
  <c r="NP105" i="1"/>
  <c r="NP104" i="1"/>
  <c r="NP103" i="1"/>
  <c r="NP102" i="1"/>
  <c r="NP101" i="1"/>
  <c r="NP100" i="1"/>
  <c r="NP99" i="1"/>
  <c r="NP98" i="1"/>
  <c r="NP97" i="1"/>
  <c r="NP96" i="1"/>
  <c r="NP95" i="1"/>
  <c r="NP94" i="1"/>
  <c r="NP93" i="1"/>
  <c r="NP92" i="1"/>
  <c r="NP91" i="1"/>
  <c r="NP90" i="1"/>
  <c r="NP89" i="1"/>
  <c r="NP88" i="1"/>
  <c r="NP87" i="1"/>
  <c r="NP86" i="1"/>
  <c r="NP85" i="1"/>
  <c r="NP84" i="1"/>
  <c r="NP83" i="1"/>
  <c r="NP82" i="1"/>
  <c r="NP81" i="1"/>
  <c r="NP80" i="1"/>
  <c r="NP79" i="1"/>
  <c r="NP78" i="1"/>
  <c r="NP77" i="1"/>
  <c r="NP76" i="1"/>
  <c r="NP75" i="1"/>
  <c r="NP74" i="1"/>
  <c r="NP73" i="1"/>
  <c r="NP72" i="1"/>
  <c r="NP71" i="1"/>
  <c r="NP70" i="1"/>
  <c r="NP69" i="1"/>
  <c r="NP68" i="1"/>
  <c r="NP67" i="1"/>
  <c r="NP66" i="1"/>
  <c r="NP65" i="1"/>
  <c r="NP64" i="1"/>
  <c r="NP63" i="1"/>
  <c r="NP62" i="1"/>
  <c r="NP51" i="1"/>
  <c r="NP50" i="1"/>
  <c r="NP49" i="1"/>
  <c r="NP48" i="1"/>
  <c r="NP47" i="1"/>
  <c r="NP46" i="1"/>
  <c r="NP45" i="1"/>
  <c r="NP44" i="1"/>
  <c r="NP43" i="1"/>
  <c r="NP42" i="1"/>
  <c r="NP41" i="1"/>
  <c r="NP40" i="1"/>
  <c r="NP39" i="1"/>
  <c r="NP38" i="1"/>
  <c r="NP37" i="1"/>
  <c r="NP36" i="1"/>
  <c r="NP35" i="1"/>
  <c r="NP34" i="1"/>
  <c r="NP33" i="1"/>
  <c r="NP32" i="1"/>
  <c r="NP31" i="1"/>
  <c r="NP30" i="1"/>
  <c r="NP29" i="1"/>
  <c r="NP28" i="1"/>
  <c r="NP27" i="1"/>
  <c r="NP26" i="1"/>
  <c r="NP25" i="1"/>
  <c r="NP24" i="1"/>
  <c r="NP23" i="1"/>
  <c r="NP22" i="1"/>
  <c r="NP21" i="1"/>
  <c r="NP20" i="1"/>
  <c r="NP19" i="1"/>
  <c r="NP18" i="1"/>
  <c r="NP17" i="1"/>
  <c r="NP16" i="1"/>
  <c r="NP15" i="1"/>
  <c r="NP14" i="1"/>
  <c r="NP13" i="1"/>
  <c r="NP12" i="1"/>
  <c r="NP11" i="1"/>
  <c r="NP10" i="1"/>
  <c r="NP9" i="1"/>
  <c r="NP8" i="1"/>
  <c r="NP7" i="1"/>
  <c r="NP6" i="1"/>
  <c r="NP5" i="1"/>
  <c r="NP4" i="1"/>
  <c r="NP3" i="1"/>
  <c r="NP2" i="1"/>
  <c r="MA2" i="1"/>
  <c r="MC181" i="1"/>
  <c r="MC180" i="1"/>
  <c r="MC179" i="1"/>
  <c r="MC178" i="1"/>
  <c r="MD178" i="1" s="1"/>
  <c r="MC177" i="1"/>
  <c r="MC176" i="1"/>
  <c r="MC175" i="1"/>
  <c r="MC174" i="1"/>
  <c r="MC173" i="1"/>
  <c r="MC172" i="1"/>
  <c r="MC171" i="1"/>
  <c r="MC170" i="1"/>
  <c r="MC169" i="1"/>
  <c r="MC168" i="1"/>
  <c r="MC167" i="1"/>
  <c r="MC166" i="1"/>
  <c r="MC165" i="1"/>
  <c r="MC164" i="1"/>
  <c r="MC163" i="1"/>
  <c r="MC162" i="1"/>
  <c r="MD162" i="1" s="1"/>
  <c r="MC161" i="1"/>
  <c r="MC160" i="1"/>
  <c r="MC159" i="1"/>
  <c r="MC158" i="1"/>
  <c r="MC157" i="1"/>
  <c r="MC156" i="1"/>
  <c r="MC155" i="1"/>
  <c r="MC154" i="1"/>
  <c r="MC153" i="1"/>
  <c r="MC152" i="1"/>
  <c r="MC151" i="1"/>
  <c r="MC150" i="1"/>
  <c r="MC149" i="1"/>
  <c r="MC148" i="1"/>
  <c r="MC147" i="1"/>
  <c r="MC146" i="1"/>
  <c r="MD146" i="1" s="1"/>
  <c r="MC145" i="1"/>
  <c r="MC144" i="1"/>
  <c r="MC143" i="1"/>
  <c r="MC142" i="1"/>
  <c r="MC141" i="1"/>
  <c r="MC140" i="1"/>
  <c r="MC139" i="1"/>
  <c r="MC138" i="1"/>
  <c r="MC137" i="1"/>
  <c r="MC136" i="1"/>
  <c r="MC135" i="1"/>
  <c r="MC134" i="1"/>
  <c r="MC133" i="1"/>
  <c r="MC132" i="1"/>
  <c r="MC131" i="1"/>
  <c r="MC130" i="1"/>
  <c r="MD130" i="1" s="1"/>
  <c r="MC129" i="1"/>
  <c r="MC128" i="1"/>
  <c r="MC127" i="1"/>
  <c r="MC126" i="1"/>
  <c r="MC125" i="1"/>
  <c r="MC124" i="1"/>
  <c r="MC123" i="1"/>
  <c r="MC122" i="1"/>
  <c r="MC121" i="1"/>
  <c r="MC120" i="1"/>
  <c r="MC119" i="1"/>
  <c r="MC118" i="1"/>
  <c r="MC117" i="1"/>
  <c r="MC116" i="1"/>
  <c r="MC115" i="1"/>
  <c r="MC114" i="1"/>
  <c r="MD114" i="1" s="1"/>
  <c r="MC113" i="1"/>
  <c r="MC112" i="1"/>
  <c r="MC111" i="1"/>
  <c r="MC110" i="1"/>
  <c r="MC109" i="1"/>
  <c r="MC108" i="1"/>
  <c r="MC107" i="1"/>
  <c r="MC106" i="1"/>
  <c r="MC105" i="1"/>
  <c r="MC104" i="1"/>
  <c r="MC103" i="1"/>
  <c r="MC102" i="1"/>
  <c r="MC101" i="1"/>
  <c r="MC100" i="1"/>
  <c r="MC99" i="1"/>
  <c r="MC98" i="1"/>
  <c r="MD98" i="1" s="1"/>
  <c r="MC97" i="1"/>
  <c r="MC96" i="1"/>
  <c r="MC95" i="1"/>
  <c r="MC94" i="1"/>
  <c r="MC93" i="1"/>
  <c r="MC92" i="1"/>
  <c r="MC91" i="1"/>
  <c r="MC90" i="1"/>
  <c r="MD90" i="1" s="1"/>
  <c r="MC89" i="1"/>
  <c r="MC88" i="1"/>
  <c r="MC87" i="1"/>
  <c r="MC86" i="1"/>
  <c r="MC85" i="1"/>
  <c r="MC84" i="1"/>
  <c r="MC83" i="1"/>
  <c r="MC82" i="1"/>
  <c r="MD82" i="1" s="1"/>
  <c r="MC81" i="1"/>
  <c r="MC80" i="1"/>
  <c r="MC79" i="1"/>
  <c r="MC78" i="1"/>
  <c r="MC77" i="1"/>
  <c r="MC76" i="1"/>
  <c r="MC75" i="1"/>
  <c r="MC74" i="1"/>
  <c r="MD74" i="1" s="1"/>
  <c r="MC73" i="1"/>
  <c r="MC72" i="1"/>
  <c r="MC71" i="1"/>
  <c r="MC70" i="1"/>
  <c r="MC69" i="1"/>
  <c r="MC68" i="1"/>
  <c r="MC67" i="1"/>
  <c r="MC66" i="1"/>
  <c r="MD66" i="1" s="1"/>
  <c r="MC65" i="1"/>
  <c r="MC64" i="1"/>
  <c r="MC63" i="1"/>
  <c r="MC62" i="1"/>
  <c r="MC61" i="1"/>
  <c r="MC60" i="1"/>
  <c r="MC59" i="1"/>
  <c r="MC58" i="1"/>
  <c r="MC57" i="1"/>
  <c r="MC56" i="1"/>
  <c r="MC55" i="1"/>
  <c r="MC54" i="1"/>
  <c r="MC53" i="1"/>
  <c r="MC52" i="1"/>
  <c r="MC51" i="1"/>
  <c r="MC50" i="1"/>
  <c r="MD50" i="1" s="1"/>
  <c r="MC49" i="1"/>
  <c r="MC48" i="1"/>
  <c r="MC47" i="1"/>
  <c r="MC46" i="1"/>
  <c r="MC45" i="1"/>
  <c r="MC44" i="1"/>
  <c r="MC43" i="1"/>
  <c r="MC42" i="1"/>
  <c r="MC41" i="1"/>
  <c r="MC40" i="1"/>
  <c r="MC39" i="1"/>
  <c r="MC38" i="1"/>
  <c r="MC37" i="1"/>
  <c r="MC36" i="1"/>
  <c r="MC35" i="1"/>
  <c r="MC34" i="1"/>
  <c r="MD34" i="1" s="1"/>
  <c r="MC33" i="1"/>
  <c r="MC32" i="1"/>
  <c r="MC31" i="1"/>
  <c r="MC30" i="1"/>
  <c r="MC29" i="1"/>
  <c r="MC28" i="1"/>
  <c r="MC27" i="1"/>
  <c r="MC26" i="1"/>
  <c r="MC25" i="1"/>
  <c r="MC24" i="1"/>
  <c r="MC23" i="1"/>
  <c r="MC22" i="1"/>
  <c r="MC21" i="1"/>
  <c r="MC20" i="1"/>
  <c r="MC19" i="1"/>
  <c r="MC18" i="1"/>
  <c r="MD18" i="1" s="1"/>
  <c r="MC17" i="1"/>
  <c r="MC16" i="1"/>
  <c r="MA181" i="1"/>
  <c r="MA180" i="1"/>
  <c r="ME180" i="1" s="1"/>
  <c r="MA179" i="1"/>
  <c r="MA178" i="1"/>
  <c r="ME178" i="1" s="1"/>
  <c r="MA177" i="1"/>
  <c r="ME177" i="1" s="1"/>
  <c r="MA176" i="1"/>
  <c r="ME176" i="1" s="1"/>
  <c r="MA175" i="1"/>
  <c r="ME175" i="1" s="1"/>
  <c r="MA174" i="1"/>
  <c r="ME174" i="1" s="1"/>
  <c r="MA173" i="1"/>
  <c r="ME173" i="1" s="1"/>
  <c r="MA172" i="1"/>
  <c r="MA171" i="1"/>
  <c r="MA170" i="1"/>
  <c r="MA169" i="1"/>
  <c r="ME169" i="1" s="1"/>
  <c r="MA168" i="1"/>
  <c r="ME168" i="1" s="1"/>
  <c r="MA167" i="1"/>
  <c r="ME167" i="1" s="1"/>
  <c r="MA166" i="1"/>
  <c r="MA165" i="1"/>
  <c r="ME165" i="1" s="1"/>
  <c r="MA164" i="1"/>
  <c r="ME164" i="1" s="1"/>
  <c r="MA163" i="1"/>
  <c r="MA162" i="1"/>
  <c r="ME162" i="1" s="1"/>
  <c r="MA161" i="1"/>
  <c r="ME161" i="1" s="1"/>
  <c r="MA160" i="1"/>
  <c r="ME160" i="1" s="1"/>
  <c r="MA159" i="1"/>
  <c r="MA158" i="1"/>
  <c r="ME158" i="1" s="1"/>
  <c r="MA157" i="1"/>
  <c r="MA156" i="1"/>
  <c r="ME156" i="1" s="1"/>
  <c r="MA155" i="1"/>
  <c r="MA154" i="1"/>
  <c r="MA153" i="1"/>
  <c r="ME153" i="1" s="1"/>
  <c r="MA152" i="1"/>
  <c r="ME152" i="1" s="1"/>
  <c r="MA151" i="1"/>
  <c r="ME151" i="1" s="1"/>
  <c r="MA150" i="1"/>
  <c r="ME150" i="1" s="1"/>
  <c r="MA149" i="1"/>
  <c r="MA148" i="1"/>
  <c r="ME148" i="1" s="1"/>
  <c r="MA147" i="1"/>
  <c r="MA146" i="1"/>
  <c r="ME146" i="1" s="1"/>
  <c r="MA145" i="1"/>
  <c r="ME145" i="1" s="1"/>
  <c r="MA144" i="1"/>
  <c r="ME144" i="1" s="1"/>
  <c r="MA143" i="1"/>
  <c r="ME143" i="1" s="1"/>
  <c r="MA142" i="1"/>
  <c r="ME142" i="1" s="1"/>
  <c r="MA141" i="1"/>
  <c r="MA140" i="1"/>
  <c r="ME140" i="1" s="1"/>
  <c r="MA139" i="1"/>
  <c r="ME139" i="1" s="1"/>
  <c r="MA138" i="1"/>
  <c r="MA137" i="1"/>
  <c r="MA136" i="1"/>
  <c r="ME136" i="1" s="1"/>
  <c r="MA135" i="1"/>
  <c r="MA134" i="1"/>
  <c r="MA133" i="1"/>
  <c r="MA132" i="1"/>
  <c r="MA131" i="1"/>
  <c r="ME131" i="1" s="1"/>
  <c r="MA130" i="1"/>
  <c r="ME130" i="1" s="1"/>
  <c r="MA129" i="1"/>
  <c r="MA128" i="1"/>
  <c r="ME128" i="1" s="1"/>
  <c r="MA127" i="1"/>
  <c r="MA126" i="1"/>
  <c r="ME126" i="1" s="1"/>
  <c r="MA125" i="1"/>
  <c r="MA124" i="1"/>
  <c r="ME124" i="1" s="1"/>
  <c r="MA123" i="1"/>
  <c r="ME123" i="1" s="1"/>
  <c r="MA122" i="1"/>
  <c r="ME122" i="1" s="1"/>
  <c r="MA121" i="1"/>
  <c r="ME121" i="1" s="1"/>
  <c r="MA120" i="1"/>
  <c r="ME120" i="1" s="1"/>
  <c r="MA119" i="1"/>
  <c r="ME119" i="1" s="1"/>
  <c r="MA118" i="1"/>
  <c r="ME118" i="1" s="1"/>
  <c r="MA117" i="1"/>
  <c r="MA116" i="1"/>
  <c r="MA115" i="1"/>
  <c r="MA114" i="1"/>
  <c r="ME114" i="1" s="1"/>
  <c r="MA113" i="1"/>
  <c r="ME113" i="1" s="1"/>
  <c r="MA112" i="1"/>
  <c r="ME112" i="1" s="1"/>
  <c r="MA111" i="1"/>
  <c r="ME111" i="1" s="1"/>
  <c r="MA110" i="1"/>
  <c r="ME110" i="1" s="1"/>
  <c r="MA109" i="1"/>
  <c r="MA108" i="1"/>
  <c r="ME108" i="1" s="1"/>
  <c r="MA107" i="1"/>
  <c r="ME107" i="1" s="1"/>
  <c r="MA106" i="1"/>
  <c r="ME106" i="1" s="1"/>
  <c r="MA105" i="1"/>
  <c r="ME105" i="1" s="1"/>
  <c r="MA104" i="1"/>
  <c r="ME104" i="1" s="1"/>
  <c r="MA103" i="1"/>
  <c r="ME103" i="1" s="1"/>
  <c r="MA102" i="1"/>
  <c r="MA101" i="1"/>
  <c r="MA100" i="1"/>
  <c r="MA99" i="1"/>
  <c r="MA98" i="1"/>
  <c r="ME98" i="1" s="1"/>
  <c r="MA97" i="1"/>
  <c r="MA96" i="1"/>
  <c r="ME96" i="1" s="1"/>
  <c r="MA95" i="1"/>
  <c r="MA94" i="1"/>
  <c r="ME94" i="1" s="1"/>
  <c r="MA93" i="1"/>
  <c r="MA92" i="1"/>
  <c r="ME92" i="1" s="1"/>
  <c r="MA91" i="1"/>
  <c r="ME91" i="1" s="1"/>
  <c r="MA90" i="1"/>
  <c r="ME90" i="1" s="1"/>
  <c r="MA89" i="1"/>
  <c r="ME89" i="1" s="1"/>
  <c r="MA88" i="1"/>
  <c r="ME88" i="1" s="1"/>
  <c r="MA87" i="1"/>
  <c r="ME87" i="1" s="1"/>
  <c r="MA86" i="1"/>
  <c r="ME86" i="1" s="1"/>
  <c r="MA85" i="1"/>
  <c r="MA84" i="1"/>
  <c r="ME84" i="1" s="1"/>
  <c r="MA83" i="1"/>
  <c r="MA82" i="1"/>
  <c r="ME82" i="1" s="1"/>
  <c r="MA81" i="1"/>
  <c r="ME81" i="1" s="1"/>
  <c r="MA80" i="1"/>
  <c r="ME80" i="1" s="1"/>
  <c r="MA79" i="1"/>
  <c r="ME79" i="1" s="1"/>
  <c r="MA78" i="1"/>
  <c r="ME78" i="1" s="1"/>
  <c r="MA77" i="1"/>
  <c r="MA76" i="1"/>
  <c r="MA75" i="1"/>
  <c r="ME75" i="1" s="1"/>
  <c r="MA74" i="1"/>
  <c r="ME74" i="1" s="1"/>
  <c r="MA73" i="1"/>
  <c r="MA72" i="1"/>
  <c r="ME72" i="1" s="1"/>
  <c r="MA71" i="1"/>
  <c r="MA70" i="1"/>
  <c r="MA69" i="1"/>
  <c r="MA68" i="1"/>
  <c r="ME68" i="1" s="1"/>
  <c r="MA67" i="1"/>
  <c r="MA66" i="1"/>
  <c r="ME66" i="1" s="1"/>
  <c r="MA65" i="1"/>
  <c r="ME65" i="1" s="1"/>
  <c r="MA64" i="1"/>
  <c r="ME64" i="1" s="1"/>
  <c r="MA63" i="1"/>
  <c r="MA62" i="1"/>
  <c r="ME62" i="1" s="1"/>
  <c r="MA61" i="1"/>
  <c r="MA60" i="1"/>
  <c r="MA59" i="1"/>
  <c r="MA58" i="1"/>
  <c r="MA57" i="1"/>
  <c r="ME57" i="1" s="1"/>
  <c r="MA56" i="1"/>
  <c r="ME56" i="1" s="1"/>
  <c r="MA55" i="1"/>
  <c r="ME55" i="1" s="1"/>
  <c r="MA54" i="1"/>
  <c r="ME54" i="1" s="1"/>
  <c r="MA53" i="1"/>
  <c r="ME53" i="1" s="1"/>
  <c r="MA52" i="1"/>
  <c r="ME52" i="1" s="1"/>
  <c r="MA51" i="1"/>
  <c r="MA50" i="1"/>
  <c r="ME50" i="1" s="1"/>
  <c r="MA49" i="1"/>
  <c r="ME49" i="1" s="1"/>
  <c r="MA48" i="1"/>
  <c r="ME48" i="1" s="1"/>
  <c r="MA47" i="1"/>
  <c r="ME47" i="1" s="1"/>
  <c r="MA46" i="1"/>
  <c r="ME46" i="1" s="1"/>
  <c r="MA45" i="1"/>
  <c r="MA44" i="1"/>
  <c r="MA43" i="1"/>
  <c r="MA42" i="1"/>
  <c r="MA41" i="1"/>
  <c r="ME41" i="1" s="1"/>
  <c r="MA40" i="1"/>
  <c r="ME40" i="1" s="1"/>
  <c r="MA39" i="1"/>
  <c r="MA38" i="1"/>
  <c r="MA37" i="1"/>
  <c r="ME37" i="1" s="1"/>
  <c r="MA36" i="1"/>
  <c r="ME36" i="1" s="1"/>
  <c r="MA35" i="1"/>
  <c r="ME35" i="1" s="1"/>
  <c r="MA34" i="1"/>
  <c r="ME34" i="1" s="1"/>
  <c r="MA33" i="1"/>
  <c r="MA32" i="1"/>
  <c r="ME32" i="1" s="1"/>
  <c r="MA31" i="1"/>
  <c r="MA30" i="1"/>
  <c r="ME30" i="1" s="1"/>
  <c r="MA29" i="1"/>
  <c r="MA28" i="1"/>
  <c r="ME28" i="1" s="1"/>
  <c r="MA27" i="1"/>
  <c r="MA26" i="1"/>
  <c r="MA25" i="1"/>
  <c r="ME25" i="1" s="1"/>
  <c r="MA24" i="1"/>
  <c r="ME24" i="1" s="1"/>
  <c r="MA23" i="1"/>
  <c r="ME23" i="1" s="1"/>
  <c r="MA22" i="1"/>
  <c r="ME22" i="1" s="1"/>
  <c r="MA21" i="1"/>
  <c r="MA20" i="1"/>
  <c r="ME20" i="1" s="1"/>
  <c r="MA19" i="1"/>
  <c r="ME19" i="1" s="1"/>
  <c r="MA18" i="1"/>
  <c r="ME18" i="1" s="1"/>
  <c r="MA17" i="1"/>
  <c r="ME17" i="1" s="1"/>
  <c r="MA16" i="1"/>
  <c r="ME16" i="1" s="1"/>
  <c r="MA15" i="1"/>
  <c r="ME15" i="1" s="1"/>
  <c r="MA14" i="1"/>
  <c r="ME14" i="1" s="1"/>
  <c r="MA13" i="1"/>
  <c r="MA12" i="1"/>
  <c r="ME12" i="1" s="1"/>
  <c r="MA11" i="1"/>
  <c r="MA10" i="1"/>
  <c r="ME10" i="1" s="1"/>
  <c r="MA9" i="1"/>
  <c r="ME9" i="1" s="1"/>
  <c r="MA8" i="1"/>
  <c r="ME8" i="1" s="1"/>
  <c r="MA7" i="1"/>
  <c r="ME7" i="1" s="1"/>
  <c r="MA6" i="1"/>
  <c r="ME6" i="1" s="1"/>
  <c r="MA5" i="1"/>
  <c r="ME5" i="1" s="1"/>
  <c r="MA4" i="1"/>
  <c r="ME4" i="1" s="1"/>
  <c r="MA3" i="1"/>
  <c r="ME3" i="1" s="1"/>
  <c r="MD17" i="1" l="1"/>
  <c r="MD25" i="1"/>
  <c r="MD41" i="1"/>
  <c r="MD49" i="1"/>
  <c r="MD57" i="1"/>
  <c r="MD65" i="1"/>
  <c r="MD81" i="1"/>
  <c r="MD89" i="1"/>
  <c r="MD105" i="1"/>
  <c r="MD113" i="1"/>
  <c r="MD121" i="1"/>
  <c r="MD145" i="1"/>
  <c r="MD153" i="1"/>
  <c r="MD161" i="1"/>
  <c r="MD169" i="1"/>
  <c r="MD177" i="1"/>
  <c r="MD35" i="1"/>
  <c r="MD91" i="1"/>
  <c r="MD52" i="1"/>
  <c r="MD53" i="1"/>
  <c r="MD140" i="1"/>
  <c r="MD12" i="1"/>
  <c r="MD68" i="1"/>
  <c r="MD148" i="1"/>
  <c r="MD20" i="1"/>
  <c r="MD84" i="1"/>
  <c r="MD156" i="1"/>
  <c r="MD124" i="1"/>
  <c r="MD28" i="1"/>
  <c r="MD164" i="1"/>
  <c r="MD36" i="1"/>
  <c r="MD92" i="1"/>
  <c r="MD180" i="1"/>
  <c r="MD103" i="1"/>
  <c r="MD167" i="1"/>
  <c r="MD173" i="1"/>
  <c r="MD37" i="1"/>
  <c r="MD108" i="1"/>
  <c r="ME11" i="1"/>
  <c r="MD11" i="1"/>
  <c r="MD43" i="1"/>
  <c r="ME43" i="1"/>
  <c r="ME67" i="1"/>
  <c r="MD67" i="1"/>
  <c r="MD99" i="1"/>
  <c r="ME99" i="1"/>
  <c r="ME163" i="1"/>
  <c r="MD163" i="1"/>
  <c r="MD107" i="1"/>
  <c r="ME13" i="1"/>
  <c r="MD13" i="1"/>
  <c r="MD21" i="1"/>
  <c r="ME21" i="1"/>
  <c r="ME29" i="1"/>
  <c r="MD29" i="1"/>
  <c r="ME45" i="1"/>
  <c r="MD45" i="1"/>
  <c r="MD61" i="1"/>
  <c r="ME61" i="1"/>
  <c r="ME69" i="1"/>
  <c r="MD69" i="1"/>
  <c r="MD77" i="1"/>
  <c r="ME77" i="1"/>
  <c r="ME85" i="1"/>
  <c r="MD85" i="1"/>
  <c r="MD93" i="1"/>
  <c r="ME93" i="1"/>
  <c r="ME101" i="1"/>
  <c r="MD101" i="1"/>
  <c r="ME109" i="1"/>
  <c r="MD109" i="1"/>
  <c r="MD117" i="1"/>
  <c r="ME117" i="1"/>
  <c r="ME125" i="1"/>
  <c r="MD125" i="1"/>
  <c r="MD133" i="1"/>
  <c r="ME133" i="1"/>
  <c r="ME141" i="1"/>
  <c r="MD141" i="1"/>
  <c r="MD149" i="1"/>
  <c r="ME149" i="1"/>
  <c r="ME157" i="1"/>
  <c r="MD157" i="1"/>
  <c r="ME181" i="1"/>
  <c r="MD181" i="1"/>
  <c r="MD165" i="1"/>
  <c r="MD59" i="1"/>
  <c r="ME59" i="1"/>
  <c r="MD83" i="1"/>
  <c r="ME83" i="1"/>
  <c r="ME147" i="1"/>
  <c r="MD147" i="1"/>
  <c r="MD171" i="1"/>
  <c r="ME171" i="1"/>
  <c r="MD19" i="1"/>
  <c r="MD139" i="1"/>
  <c r="MD27" i="1"/>
  <c r="ME27" i="1"/>
  <c r="ME51" i="1"/>
  <c r="MD51" i="1"/>
  <c r="MD115" i="1"/>
  <c r="ME115" i="1"/>
  <c r="MD155" i="1"/>
  <c r="ME155" i="1"/>
  <c r="ME179" i="1"/>
  <c r="MD179" i="1"/>
  <c r="MD123" i="1"/>
  <c r="MD3" i="1"/>
  <c r="MD38" i="1"/>
  <c r="ME38" i="1"/>
  <c r="MD70" i="1"/>
  <c r="ME70" i="1"/>
  <c r="MD102" i="1"/>
  <c r="ME102" i="1"/>
  <c r="MD134" i="1"/>
  <c r="ME134" i="1"/>
  <c r="MD166" i="1"/>
  <c r="ME166" i="1"/>
  <c r="MD31" i="1"/>
  <c r="ME31" i="1"/>
  <c r="ME39" i="1"/>
  <c r="MD39" i="1"/>
  <c r="MD63" i="1"/>
  <c r="ME63" i="1"/>
  <c r="MD71" i="1"/>
  <c r="ME71" i="1"/>
  <c r="MD95" i="1"/>
  <c r="ME95" i="1"/>
  <c r="MD127" i="1"/>
  <c r="ME127" i="1"/>
  <c r="MD135" i="1"/>
  <c r="ME135" i="1"/>
  <c r="MD159" i="1"/>
  <c r="ME159" i="1"/>
  <c r="MD106" i="1"/>
  <c r="MD75" i="1"/>
  <c r="MD131" i="1"/>
  <c r="MD33" i="1"/>
  <c r="ME33" i="1"/>
  <c r="MD73" i="1"/>
  <c r="ME73" i="1"/>
  <c r="MD97" i="1"/>
  <c r="ME97" i="1"/>
  <c r="MD129" i="1"/>
  <c r="ME129" i="1"/>
  <c r="MD137" i="1"/>
  <c r="ME137" i="1"/>
  <c r="MD26" i="1"/>
  <c r="ME26" i="1"/>
  <c r="MD42" i="1"/>
  <c r="ME42" i="1"/>
  <c r="MD58" i="1"/>
  <c r="ME58" i="1"/>
  <c r="MD138" i="1"/>
  <c r="ME138" i="1"/>
  <c r="MD154" i="1"/>
  <c r="ME154" i="1"/>
  <c r="MD170" i="1"/>
  <c r="ME170" i="1"/>
  <c r="MD122" i="1"/>
  <c r="MD2" i="1"/>
  <c r="ME2" i="1"/>
  <c r="MD44" i="1"/>
  <c r="ME44" i="1"/>
  <c r="MD60" i="1"/>
  <c r="ME60" i="1"/>
  <c r="MD76" i="1"/>
  <c r="ME76" i="1"/>
  <c r="MD100" i="1"/>
  <c r="ME100" i="1"/>
  <c r="MD116" i="1"/>
  <c r="ME116" i="1"/>
  <c r="MD132" i="1"/>
  <c r="ME132" i="1"/>
  <c r="MD172" i="1"/>
  <c r="ME172" i="1"/>
  <c r="MD16" i="1"/>
  <c r="MD24" i="1"/>
  <c r="MD40" i="1"/>
  <c r="MD48" i="1"/>
  <c r="MD56" i="1"/>
  <c r="MD64" i="1"/>
  <c r="MD80" i="1"/>
  <c r="MD88" i="1"/>
  <c r="MD104" i="1"/>
  <c r="MD112" i="1"/>
  <c r="MD120" i="1"/>
  <c r="MD144" i="1"/>
  <c r="MD152" i="1"/>
  <c r="MD160" i="1"/>
  <c r="MD168" i="1"/>
  <c r="MD176" i="1"/>
  <c r="MD9" i="1"/>
  <c r="MD10" i="1"/>
  <c r="MD4" i="1"/>
  <c r="MD5" i="1"/>
  <c r="MD6" i="1"/>
  <c r="MD7" i="1"/>
  <c r="MD8" i="1"/>
  <c r="MD32" i="1"/>
  <c r="MD72" i="1"/>
  <c r="MD96" i="1"/>
  <c r="MD128" i="1"/>
  <c r="MD136" i="1"/>
  <c r="MD14" i="1"/>
  <c r="MD22" i="1"/>
  <c r="MD30" i="1"/>
  <c r="MD46" i="1"/>
  <c r="MD54" i="1"/>
  <c r="MD62" i="1"/>
  <c r="MD78" i="1"/>
  <c r="MD86" i="1"/>
  <c r="MD94" i="1"/>
  <c r="MD110" i="1"/>
  <c r="MD118" i="1"/>
  <c r="MD126" i="1"/>
  <c r="MD142" i="1"/>
  <c r="MD150" i="1"/>
  <c r="MD158" i="1"/>
  <c r="MD174" i="1"/>
  <c r="MD15" i="1"/>
  <c r="MD23" i="1"/>
  <c r="MD47" i="1"/>
  <c r="MD55" i="1"/>
  <c r="MD79" i="1"/>
  <c r="MD87" i="1"/>
  <c r="MD111" i="1"/>
  <c r="MD119" i="1"/>
  <c r="MD143" i="1"/>
  <c r="MD151" i="1"/>
  <c r="MD175" i="1"/>
  <c r="OM181" i="1"/>
  <c r="OP181" i="1" s="1"/>
  <c r="OM180" i="1"/>
  <c r="OP180" i="1" s="1"/>
  <c r="OM179" i="1"/>
  <c r="OP179" i="1" s="1"/>
  <c r="OM178" i="1"/>
  <c r="OP178" i="1" s="1"/>
  <c r="OM177" i="1"/>
  <c r="OP177" i="1" s="1"/>
  <c r="OM176" i="1"/>
  <c r="OP176" i="1" s="1"/>
  <c r="OM175" i="1"/>
  <c r="OP175" i="1" s="1"/>
  <c r="OM174" i="1"/>
  <c r="OP174" i="1" s="1"/>
  <c r="OM173" i="1"/>
  <c r="OP173" i="1" s="1"/>
  <c r="OM172" i="1"/>
  <c r="OP172" i="1" s="1"/>
  <c r="OM171" i="1"/>
  <c r="OP171" i="1" s="1"/>
  <c r="OM170" i="1"/>
  <c r="OP170" i="1" s="1"/>
  <c r="OM169" i="1"/>
  <c r="OP169" i="1" s="1"/>
  <c r="OM168" i="1"/>
  <c r="OP168" i="1" s="1"/>
  <c r="OM167" i="1"/>
  <c r="OP167" i="1" s="1"/>
  <c r="OM166" i="1"/>
  <c r="OP166" i="1" s="1"/>
  <c r="OM165" i="1"/>
  <c r="OP165" i="1" s="1"/>
  <c r="OM164" i="1"/>
  <c r="OP164" i="1" s="1"/>
  <c r="OM163" i="1"/>
  <c r="OP163" i="1" s="1"/>
  <c r="OM162" i="1"/>
  <c r="OP162" i="1" s="1"/>
  <c r="OM161" i="1"/>
  <c r="OP161" i="1" s="1"/>
  <c r="OM160" i="1"/>
  <c r="OP160" i="1" s="1"/>
  <c r="OM159" i="1"/>
  <c r="OP159" i="1" s="1"/>
  <c r="OM158" i="1"/>
  <c r="OP158" i="1" s="1"/>
  <c r="OM157" i="1"/>
  <c r="OP157" i="1" s="1"/>
  <c r="OM156" i="1"/>
  <c r="OP156" i="1" s="1"/>
  <c r="OM155" i="1"/>
  <c r="OP155" i="1" s="1"/>
  <c r="OM154" i="1"/>
  <c r="OP154" i="1" s="1"/>
  <c r="OM153" i="1"/>
  <c r="OP153" i="1" s="1"/>
  <c r="OM152" i="1"/>
  <c r="OP152" i="1" s="1"/>
  <c r="OM151" i="1"/>
  <c r="OP151" i="1" s="1"/>
  <c r="OM150" i="1"/>
  <c r="OP150" i="1" s="1"/>
  <c r="OM149" i="1"/>
  <c r="OP149" i="1" s="1"/>
  <c r="OM148" i="1"/>
  <c r="OP148" i="1" s="1"/>
  <c r="OM147" i="1"/>
  <c r="OP147" i="1" s="1"/>
  <c r="OM146" i="1"/>
  <c r="OP146" i="1" s="1"/>
  <c r="OM145" i="1"/>
  <c r="OP145" i="1" s="1"/>
  <c r="OM144" i="1"/>
  <c r="OP144" i="1" s="1"/>
  <c r="OM143" i="1"/>
  <c r="OP143" i="1" s="1"/>
  <c r="OM142" i="1"/>
  <c r="OP142" i="1" s="1"/>
  <c r="OM141" i="1"/>
  <c r="OP141" i="1" s="1"/>
  <c r="OM140" i="1"/>
  <c r="OP140" i="1" s="1"/>
  <c r="OM139" i="1"/>
  <c r="OP139" i="1" s="1"/>
  <c r="OM138" i="1"/>
  <c r="OP138" i="1" s="1"/>
  <c r="OM137" i="1"/>
  <c r="OP137" i="1" s="1"/>
  <c r="OM136" i="1"/>
  <c r="OP136" i="1" s="1"/>
  <c r="OM135" i="1"/>
  <c r="OP135" i="1" s="1"/>
  <c r="OM134" i="1"/>
  <c r="OP134" i="1" s="1"/>
  <c r="OM133" i="1"/>
  <c r="OP133" i="1" s="1"/>
  <c r="OM132" i="1"/>
  <c r="OP132" i="1" s="1"/>
  <c r="OM131" i="1"/>
  <c r="OP131" i="1" s="1"/>
  <c r="OM130" i="1"/>
  <c r="OP130" i="1" s="1"/>
  <c r="OM129" i="1"/>
  <c r="OP129" i="1" s="1"/>
  <c r="OM128" i="1"/>
  <c r="OP128" i="1" s="1"/>
  <c r="OM127" i="1"/>
  <c r="OP127" i="1" s="1"/>
  <c r="OM126" i="1"/>
  <c r="OP126" i="1" s="1"/>
  <c r="OM125" i="1"/>
  <c r="OP125" i="1" s="1"/>
  <c r="OM124" i="1"/>
  <c r="OP124" i="1" s="1"/>
  <c r="OM123" i="1"/>
  <c r="OP123" i="1" s="1"/>
  <c r="OM122" i="1"/>
  <c r="OP122" i="1" s="1"/>
  <c r="OM121" i="1"/>
  <c r="OP121" i="1" s="1"/>
  <c r="OM120" i="1"/>
  <c r="OP120" i="1" s="1"/>
  <c r="OM119" i="1"/>
  <c r="OP119" i="1" s="1"/>
  <c r="OM118" i="1"/>
  <c r="OP118" i="1" s="1"/>
  <c r="OM117" i="1"/>
  <c r="OP117" i="1" s="1"/>
  <c r="OM116" i="1"/>
  <c r="OP116" i="1" s="1"/>
  <c r="OM115" i="1"/>
  <c r="OP115" i="1" s="1"/>
  <c r="OM114" i="1"/>
  <c r="OP114" i="1" s="1"/>
  <c r="OM113" i="1"/>
  <c r="OP113" i="1" s="1"/>
  <c r="OM112" i="1"/>
  <c r="OP112" i="1" s="1"/>
  <c r="OM111" i="1"/>
  <c r="OP111" i="1" s="1"/>
  <c r="OM110" i="1"/>
  <c r="OP110" i="1" s="1"/>
  <c r="OM109" i="1"/>
  <c r="OP109" i="1" s="1"/>
  <c r="OM108" i="1"/>
  <c r="OP108" i="1" s="1"/>
  <c r="OM107" i="1"/>
  <c r="OP107" i="1" s="1"/>
  <c r="OM106" i="1"/>
  <c r="OP106" i="1" s="1"/>
  <c r="OM105" i="1"/>
  <c r="OP105" i="1" s="1"/>
  <c r="OM104" i="1"/>
  <c r="OP104" i="1" s="1"/>
  <c r="OM103" i="1"/>
  <c r="OP103" i="1" s="1"/>
  <c r="OM102" i="1"/>
  <c r="OP102" i="1" s="1"/>
  <c r="OM101" i="1"/>
  <c r="OP101" i="1" s="1"/>
  <c r="OM100" i="1"/>
  <c r="OP100" i="1" s="1"/>
  <c r="OM99" i="1"/>
  <c r="OP99" i="1" s="1"/>
  <c r="OM98" i="1"/>
  <c r="OP98" i="1" s="1"/>
  <c r="OM97" i="1"/>
  <c r="OP97" i="1" s="1"/>
  <c r="OM96" i="1"/>
  <c r="OP96" i="1" s="1"/>
  <c r="OM95" i="1"/>
  <c r="OP95" i="1" s="1"/>
  <c r="OM94" i="1"/>
  <c r="OP94" i="1" s="1"/>
  <c r="OM93" i="1"/>
  <c r="OP93" i="1" s="1"/>
  <c r="OM92" i="1"/>
  <c r="OP92" i="1" s="1"/>
  <c r="OM91" i="1"/>
  <c r="OP91" i="1" s="1"/>
  <c r="OM90" i="1"/>
  <c r="OP90" i="1" s="1"/>
  <c r="OM89" i="1"/>
  <c r="OP89" i="1" s="1"/>
  <c r="OM88" i="1"/>
  <c r="OP88" i="1" s="1"/>
  <c r="OM87" i="1"/>
  <c r="OP87" i="1" s="1"/>
  <c r="OM86" i="1"/>
  <c r="OP86" i="1" s="1"/>
  <c r="OM85" i="1"/>
  <c r="OP85" i="1" s="1"/>
  <c r="OM84" i="1"/>
  <c r="OP84" i="1" s="1"/>
  <c r="OM83" i="1"/>
  <c r="OP83" i="1" s="1"/>
  <c r="OM82" i="1"/>
  <c r="OP82" i="1" s="1"/>
  <c r="OM81" i="1"/>
  <c r="OP81" i="1" s="1"/>
  <c r="OM80" i="1"/>
  <c r="OP80" i="1" s="1"/>
  <c r="OM79" i="1"/>
  <c r="OP79" i="1" s="1"/>
  <c r="OM78" i="1"/>
  <c r="OP78" i="1" s="1"/>
  <c r="OM77" i="1"/>
  <c r="OP77" i="1" s="1"/>
  <c r="OM76" i="1"/>
  <c r="OP76" i="1" s="1"/>
  <c r="OM75" i="1"/>
  <c r="OP75" i="1" s="1"/>
  <c r="OM74" i="1"/>
  <c r="OP74" i="1" s="1"/>
  <c r="OM73" i="1"/>
  <c r="OP73" i="1" s="1"/>
  <c r="OM72" i="1"/>
  <c r="OP72" i="1" s="1"/>
  <c r="OM71" i="1"/>
  <c r="OP71" i="1" s="1"/>
  <c r="OM70" i="1"/>
  <c r="OP70" i="1" s="1"/>
  <c r="OM69" i="1"/>
  <c r="OP69" i="1" s="1"/>
  <c r="OM68" i="1"/>
  <c r="OP68" i="1" s="1"/>
  <c r="OM67" i="1"/>
  <c r="OP67" i="1" s="1"/>
  <c r="OM66" i="1"/>
  <c r="OP66" i="1" s="1"/>
  <c r="OM65" i="1"/>
  <c r="OP65" i="1" s="1"/>
  <c r="OM64" i="1"/>
  <c r="OP64" i="1" s="1"/>
  <c r="OM63" i="1"/>
  <c r="OP63" i="1" s="1"/>
  <c r="OM62" i="1"/>
  <c r="OP62" i="1" s="1"/>
  <c r="OM61" i="1"/>
  <c r="OP61" i="1" s="1"/>
  <c r="OM60" i="1"/>
  <c r="OP60" i="1" s="1"/>
  <c r="OM59" i="1"/>
  <c r="OP59" i="1" s="1"/>
  <c r="OM58" i="1"/>
  <c r="OP58" i="1" s="1"/>
  <c r="OM57" i="1"/>
  <c r="OP57" i="1" s="1"/>
  <c r="OM56" i="1"/>
  <c r="OP56" i="1" s="1"/>
  <c r="OM55" i="1"/>
  <c r="OP55" i="1" s="1"/>
  <c r="OM54" i="1"/>
  <c r="OP54" i="1" s="1"/>
  <c r="OM53" i="1"/>
  <c r="OP53" i="1" s="1"/>
  <c r="OM52" i="1"/>
  <c r="OP52" i="1" s="1"/>
  <c r="OM51" i="1"/>
  <c r="OP51" i="1" s="1"/>
  <c r="OM50" i="1"/>
  <c r="OP50" i="1" s="1"/>
  <c r="OM49" i="1"/>
  <c r="OP49" i="1" s="1"/>
  <c r="OM48" i="1"/>
  <c r="OP48" i="1" s="1"/>
  <c r="OM47" i="1"/>
  <c r="OP47" i="1" s="1"/>
  <c r="OM46" i="1"/>
  <c r="OP46" i="1" s="1"/>
  <c r="OM45" i="1"/>
  <c r="OP45" i="1" s="1"/>
  <c r="OM44" i="1"/>
  <c r="OP44" i="1" s="1"/>
  <c r="OM43" i="1"/>
  <c r="OP43" i="1" s="1"/>
  <c r="OM42" i="1"/>
  <c r="OP42" i="1" s="1"/>
  <c r="OM41" i="1"/>
  <c r="OP41" i="1" s="1"/>
  <c r="OM40" i="1"/>
  <c r="OP40" i="1" s="1"/>
  <c r="OM39" i="1"/>
  <c r="OP39" i="1" s="1"/>
  <c r="OM38" i="1"/>
  <c r="OP38" i="1" s="1"/>
  <c r="OM37" i="1"/>
  <c r="OP37" i="1" s="1"/>
  <c r="OM36" i="1"/>
  <c r="OP36" i="1" s="1"/>
  <c r="OM35" i="1"/>
  <c r="OP35" i="1" s="1"/>
  <c r="OM34" i="1"/>
  <c r="OP34" i="1" s="1"/>
  <c r="OM33" i="1"/>
  <c r="OP33" i="1" s="1"/>
  <c r="OM32" i="1"/>
  <c r="OP32" i="1" s="1"/>
  <c r="OM31" i="1"/>
  <c r="OP31" i="1" s="1"/>
  <c r="OM30" i="1"/>
  <c r="OP30" i="1" s="1"/>
  <c r="OM29" i="1"/>
  <c r="OP29" i="1" s="1"/>
  <c r="OM28" i="1"/>
  <c r="OP28" i="1" s="1"/>
  <c r="OM27" i="1"/>
  <c r="OP27" i="1" s="1"/>
  <c r="OM26" i="1"/>
  <c r="OP26" i="1" s="1"/>
  <c r="OM25" i="1"/>
  <c r="OP25" i="1" s="1"/>
  <c r="OM24" i="1"/>
  <c r="OP24" i="1" s="1"/>
  <c r="OM23" i="1"/>
  <c r="OP23" i="1" s="1"/>
  <c r="OM22" i="1"/>
  <c r="OP22" i="1" s="1"/>
  <c r="OM21" i="1"/>
  <c r="OP21" i="1" s="1"/>
  <c r="OM20" i="1"/>
  <c r="OP20" i="1" s="1"/>
  <c r="OM19" i="1"/>
  <c r="OP19" i="1" s="1"/>
  <c r="OM18" i="1"/>
  <c r="OP18" i="1" s="1"/>
  <c r="OM17" i="1"/>
  <c r="OP17" i="1" s="1"/>
  <c r="OM16" i="1"/>
  <c r="OP16" i="1" s="1"/>
  <c r="OM15" i="1"/>
  <c r="OP15" i="1" s="1"/>
  <c r="OM14" i="1"/>
  <c r="OP14" i="1" s="1"/>
  <c r="OM13" i="1"/>
  <c r="OP13" i="1" s="1"/>
  <c r="OM12" i="1"/>
  <c r="OP12" i="1" s="1"/>
  <c r="OM11" i="1"/>
  <c r="OP11" i="1" s="1"/>
  <c r="OM10" i="1"/>
  <c r="OP10" i="1" s="1"/>
  <c r="OM9" i="1"/>
  <c r="OP9" i="1" s="1"/>
  <c r="OM8" i="1"/>
  <c r="OP8" i="1" s="1"/>
  <c r="OM7" i="1"/>
  <c r="OP7" i="1" s="1"/>
  <c r="OM6" i="1"/>
  <c r="OP6" i="1" s="1"/>
  <c r="OM5" i="1"/>
  <c r="OP5" i="1" s="1"/>
  <c r="OM4" i="1"/>
  <c r="OP4" i="1" s="1"/>
  <c r="OM3" i="1"/>
  <c r="OP3" i="1" s="1"/>
  <c r="OM2" i="1"/>
  <c r="OP2" i="1" s="1"/>
  <c r="QK181" i="1"/>
  <c r="QN181" i="1" s="1"/>
  <c r="QK180" i="1"/>
  <c r="QN180" i="1" s="1"/>
  <c r="QK179" i="1"/>
  <c r="QN179" i="1" s="1"/>
  <c r="QK178" i="1"/>
  <c r="QN178" i="1" s="1"/>
  <c r="QK177" i="1"/>
  <c r="QN177" i="1" s="1"/>
  <c r="QK176" i="1"/>
  <c r="QN176" i="1" s="1"/>
  <c r="QK175" i="1"/>
  <c r="QN175" i="1" s="1"/>
  <c r="QK174" i="1"/>
  <c r="QN174" i="1" s="1"/>
  <c r="QK173" i="1"/>
  <c r="QN173" i="1" s="1"/>
  <c r="QK172" i="1"/>
  <c r="QN172" i="1" s="1"/>
  <c r="QK171" i="1"/>
  <c r="QN171" i="1" s="1"/>
  <c r="QK170" i="1"/>
  <c r="QN170" i="1" s="1"/>
  <c r="QK169" i="1"/>
  <c r="QN169" i="1" s="1"/>
  <c r="QK168" i="1"/>
  <c r="QN168" i="1" s="1"/>
  <c r="QK167" i="1"/>
  <c r="QN167" i="1" s="1"/>
  <c r="QK166" i="1"/>
  <c r="QN166" i="1" s="1"/>
  <c r="QK165" i="1"/>
  <c r="QN165" i="1" s="1"/>
  <c r="QK164" i="1"/>
  <c r="QN164" i="1" s="1"/>
  <c r="QK163" i="1"/>
  <c r="QN163" i="1" s="1"/>
  <c r="QK162" i="1"/>
  <c r="QN162" i="1" s="1"/>
  <c r="QK161" i="1"/>
  <c r="QN161" i="1" s="1"/>
  <c r="QK160" i="1"/>
  <c r="QN160" i="1" s="1"/>
  <c r="QK159" i="1"/>
  <c r="QN159" i="1" s="1"/>
  <c r="QK158" i="1"/>
  <c r="QN158" i="1" s="1"/>
  <c r="QK157" i="1"/>
  <c r="QN157" i="1" s="1"/>
  <c r="QK156" i="1"/>
  <c r="QN156" i="1" s="1"/>
  <c r="QK155" i="1"/>
  <c r="QN155" i="1" s="1"/>
  <c r="QK154" i="1"/>
  <c r="QN154" i="1" s="1"/>
  <c r="QK153" i="1"/>
  <c r="QN153" i="1" s="1"/>
  <c r="QK152" i="1"/>
  <c r="QN152" i="1" s="1"/>
  <c r="QK151" i="1"/>
  <c r="QN151" i="1" s="1"/>
  <c r="QK150" i="1"/>
  <c r="QN150" i="1" s="1"/>
  <c r="QK149" i="1"/>
  <c r="QN149" i="1" s="1"/>
  <c r="QK148" i="1"/>
  <c r="QN148" i="1" s="1"/>
  <c r="QK147" i="1"/>
  <c r="QN147" i="1" s="1"/>
  <c r="QK146" i="1"/>
  <c r="QN146" i="1" s="1"/>
  <c r="QK145" i="1"/>
  <c r="QN145" i="1" s="1"/>
  <c r="QK144" i="1"/>
  <c r="QN144" i="1" s="1"/>
  <c r="QK143" i="1"/>
  <c r="QN143" i="1" s="1"/>
  <c r="QK142" i="1"/>
  <c r="QN142" i="1" s="1"/>
  <c r="QK141" i="1"/>
  <c r="QN141" i="1" s="1"/>
  <c r="QK140" i="1"/>
  <c r="QN140" i="1" s="1"/>
  <c r="QK139" i="1"/>
  <c r="QN139" i="1" s="1"/>
  <c r="QK138" i="1"/>
  <c r="QN138" i="1" s="1"/>
  <c r="QK137" i="1"/>
  <c r="QN137" i="1" s="1"/>
  <c r="QK136" i="1"/>
  <c r="QN136" i="1" s="1"/>
  <c r="QK135" i="1"/>
  <c r="QN135" i="1" s="1"/>
  <c r="QK134" i="1"/>
  <c r="QN134" i="1" s="1"/>
  <c r="QK133" i="1"/>
  <c r="QN133" i="1" s="1"/>
  <c r="QK132" i="1"/>
  <c r="QN132" i="1" s="1"/>
  <c r="QK131" i="1"/>
  <c r="QN131" i="1" s="1"/>
  <c r="QK130" i="1"/>
  <c r="QN130" i="1" s="1"/>
  <c r="QK129" i="1"/>
  <c r="QN129" i="1" s="1"/>
  <c r="QK128" i="1"/>
  <c r="QN128" i="1" s="1"/>
  <c r="QK127" i="1"/>
  <c r="QN127" i="1" s="1"/>
  <c r="QK126" i="1"/>
  <c r="QN126" i="1" s="1"/>
  <c r="QK125" i="1"/>
  <c r="QN125" i="1" s="1"/>
  <c r="QK124" i="1"/>
  <c r="QN124" i="1" s="1"/>
  <c r="QK123" i="1"/>
  <c r="QN123" i="1" s="1"/>
  <c r="QK122" i="1"/>
  <c r="QN122" i="1" s="1"/>
  <c r="QK121" i="1"/>
  <c r="QN121" i="1" s="1"/>
  <c r="QK120" i="1"/>
  <c r="QN120" i="1" s="1"/>
  <c r="QK119" i="1"/>
  <c r="QN119" i="1" s="1"/>
  <c r="QK118" i="1"/>
  <c r="QN118" i="1" s="1"/>
  <c r="QK117" i="1"/>
  <c r="QN117" i="1" s="1"/>
  <c r="QK116" i="1"/>
  <c r="QN116" i="1" s="1"/>
  <c r="QK115" i="1"/>
  <c r="QN115" i="1" s="1"/>
  <c r="QK114" i="1"/>
  <c r="QN114" i="1" s="1"/>
  <c r="QK113" i="1"/>
  <c r="QN113" i="1" s="1"/>
  <c r="QK112" i="1"/>
  <c r="QN112" i="1" s="1"/>
  <c r="QK111" i="1"/>
  <c r="QN111" i="1" s="1"/>
  <c r="QK110" i="1"/>
  <c r="QN110" i="1" s="1"/>
  <c r="QK109" i="1"/>
  <c r="QN109" i="1" s="1"/>
  <c r="QK108" i="1"/>
  <c r="QN108" i="1" s="1"/>
  <c r="QK107" i="1"/>
  <c r="QN107" i="1" s="1"/>
  <c r="QK106" i="1"/>
  <c r="QN106" i="1" s="1"/>
  <c r="QK105" i="1"/>
  <c r="QN105" i="1" s="1"/>
  <c r="QK104" i="1"/>
  <c r="QN104" i="1" s="1"/>
  <c r="QK103" i="1"/>
  <c r="QN103" i="1" s="1"/>
  <c r="QK102" i="1"/>
  <c r="QN102" i="1" s="1"/>
  <c r="QK101" i="1"/>
  <c r="QN101" i="1" s="1"/>
  <c r="QK100" i="1"/>
  <c r="QN100" i="1" s="1"/>
  <c r="QK99" i="1"/>
  <c r="QN99" i="1" s="1"/>
  <c r="QK98" i="1"/>
  <c r="QN98" i="1" s="1"/>
  <c r="QK97" i="1"/>
  <c r="QN97" i="1" s="1"/>
  <c r="QK96" i="1"/>
  <c r="QN96" i="1" s="1"/>
  <c r="QK95" i="1"/>
  <c r="QN95" i="1" s="1"/>
  <c r="QK94" i="1"/>
  <c r="QN94" i="1" s="1"/>
  <c r="QK93" i="1"/>
  <c r="QN93" i="1" s="1"/>
  <c r="QK92" i="1"/>
  <c r="QN92" i="1" s="1"/>
  <c r="QK91" i="1"/>
  <c r="QN91" i="1" s="1"/>
  <c r="QK90" i="1"/>
  <c r="QN90" i="1" s="1"/>
  <c r="QK89" i="1"/>
  <c r="QN89" i="1" s="1"/>
  <c r="QK88" i="1"/>
  <c r="QN88" i="1" s="1"/>
  <c r="QK87" i="1"/>
  <c r="QN87" i="1" s="1"/>
  <c r="QK86" i="1"/>
  <c r="QN86" i="1" s="1"/>
  <c r="QK85" i="1"/>
  <c r="QN85" i="1" s="1"/>
  <c r="QK84" i="1"/>
  <c r="QN84" i="1" s="1"/>
  <c r="QK83" i="1"/>
  <c r="QN83" i="1" s="1"/>
  <c r="QK82" i="1"/>
  <c r="QN82" i="1" s="1"/>
  <c r="QK81" i="1"/>
  <c r="QN81" i="1" s="1"/>
  <c r="QK80" i="1"/>
  <c r="QN80" i="1" s="1"/>
  <c r="QK79" i="1"/>
  <c r="QN79" i="1" s="1"/>
  <c r="QK78" i="1"/>
  <c r="QN78" i="1" s="1"/>
  <c r="QK77" i="1"/>
  <c r="QN77" i="1" s="1"/>
  <c r="QK76" i="1"/>
  <c r="QN76" i="1" s="1"/>
  <c r="QK75" i="1"/>
  <c r="QN75" i="1" s="1"/>
  <c r="QK74" i="1"/>
  <c r="QN74" i="1" s="1"/>
  <c r="QK73" i="1"/>
  <c r="QN73" i="1" s="1"/>
  <c r="QK72" i="1"/>
  <c r="QN72" i="1" s="1"/>
  <c r="QK71" i="1"/>
  <c r="QN71" i="1" s="1"/>
  <c r="QK70" i="1"/>
  <c r="QN70" i="1" s="1"/>
  <c r="QK69" i="1"/>
  <c r="QN69" i="1" s="1"/>
  <c r="QK68" i="1"/>
  <c r="QN68" i="1" s="1"/>
  <c r="QK67" i="1"/>
  <c r="QN67" i="1" s="1"/>
  <c r="QK66" i="1"/>
  <c r="QN66" i="1" s="1"/>
  <c r="QK65" i="1"/>
  <c r="QN65" i="1" s="1"/>
  <c r="QK64" i="1"/>
  <c r="QN64" i="1" s="1"/>
  <c r="QK63" i="1"/>
  <c r="QN63" i="1" s="1"/>
  <c r="QK62" i="1"/>
  <c r="QN62" i="1" s="1"/>
  <c r="QK61" i="1"/>
  <c r="QN61" i="1" s="1"/>
  <c r="QK60" i="1"/>
  <c r="QN60" i="1" s="1"/>
  <c r="QK59" i="1"/>
  <c r="QN59" i="1" s="1"/>
  <c r="QK58" i="1"/>
  <c r="QN58" i="1" s="1"/>
  <c r="QK57" i="1"/>
  <c r="QN57" i="1" s="1"/>
  <c r="QK56" i="1"/>
  <c r="QN56" i="1" s="1"/>
  <c r="QK55" i="1"/>
  <c r="QN55" i="1" s="1"/>
  <c r="QK54" i="1"/>
  <c r="QN54" i="1" s="1"/>
  <c r="QK53" i="1"/>
  <c r="QN53" i="1" s="1"/>
  <c r="QK52" i="1"/>
  <c r="QN52" i="1" s="1"/>
  <c r="QK51" i="1"/>
  <c r="QN51" i="1" s="1"/>
  <c r="QK50" i="1"/>
  <c r="QN50" i="1" s="1"/>
  <c r="QK49" i="1"/>
  <c r="QN49" i="1" s="1"/>
  <c r="QK48" i="1"/>
  <c r="QN48" i="1" s="1"/>
  <c r="QK47" i="1"/>
  <c r="QN47" i="1" s="1"/>
  <c r="QK46" i="1"/>
  <c r="QN46" i="1" s="1"/>
  <c r="QK45" i="1"/>
  <c r="QN45" i="1" s="1"/>
  <c r="QK44" i="1"/>
  <c r="QN44" i="1" s="1"/>
  <c r="QK43" i="1"/>
  <c r="QN43" i="1" s="1"/>
  <c r="QK42" i="1"/>
  <c r="QN42" i="1" s="1"/>
  <c r="QK41" i="1"/>
  <c r="QN41" i="1" s="1"/>
  <c r="QK40" i="1"/>
  <c r="QN40" i="1" s="1"/>
  <c r="QK39" i="1"/>
  <c r="QN39" i="1" s="1"/>
  <c r="QK38" i="1"/>
  <c r="QN38" i="1" s="1"/>
  <c r="QK37" i="1"/>
  <c r="QN37" i="1" s="1"/>
  <c r="QK36" i="1"/>
  <c r="QN36" i="1" s="1"/>
  <c r="QK35" i="1"/>
  <c r="QN35" i="1" s="1"/>
  <c r="QK34" i="1"/>
  <c r="QN34" i="1" s="1"/>
  <c r="QK33" i="1"/>
  <c r="QN33" i="1" s="1"/>
  <c r="QK32" i="1"/>
  <c r="QN32" i="1" s="1"/>
  <c r="QK31" i="1"/>
  <c r="QN31" i="1" s="1"/>
  <c r="QK30" i="1"/>
  <c r="QN30" i="1" s="1"/>
  <c r="QK29" i="1"/>
  <c r="QN29" i="1" s="1"/>
  <c r="QK28" i="1"/>
  <c r="QN28" i="1" s="1"/>
  <c r="QK27" i="1"/>
  <c r="QN27" i="1" s="1"/>
  <c r="QK26" i="1"/>
  <c r="QN26" i="1" s="1"/>
  <c r="QK25" i="1"/>
  <c r="QN25" i="1" s="1"/>
  <c r="QK24" i="1"/>
  <c r="QN24" i="1" s="1"/>
  <c r="QK23" i="1"/>
  <c r="QN23" i="1" s="1"/>
  <c r="QK22" i="1"/>
  <c r="QN22" i="1" s="1"/>
  <c r="QK21" i="1"/>
  <c r="QN21" i="1" s="1"/>
  <c r="QK20" i="1"/>
  <c r="QN20" i="1" s="1"/>
  <c r="QK19" i="1"/>
  <c r="QN19" i="1" s="1"/>
  <c r="QK18" i="1"/>
  <c r="QN18" i="1" s="1"/>
  <c r="QK17" i="1"/>
  <c r="QN17" i="1" s="1"/>
  <c r="QK16" i="1"/>
  <c r="QN16" i="1" s="1"/>
  <c r="QK15" i="1"/>
  <c r="QN15" i="1" s="1"/>
  <c r="QK14" i="1"/>
  <c r="QN14" i="1" s="1"/>
  <c r="QK13" i="1"/>
  <c r="QN13" i="1" s="1"/>
  <c r="QK12" i="1"/>
  <c r="QN12" i="1" s="1"/>
  <c r="QK11" i="1"/>
  <c r="QN11" i="1" s="1"/>
  <c r="QK10" i="1"/>
  <c r="QN10" i="1" s="1"/>
  <c r="QK9" i="1"/>
  <c r="QN9" i="1" s="1"/>
  <c r="QK8" i="1"/>
  <c r="QN8" i="1" s="1"/>
  <c r="QK7" i="1"/>
  <c r="QN7" i="1" s="1"/>
  <c r="QK6" i="1"/>
  <c r="QN6" i="1" s="1"/>
  <c r="QK5" i="1"/>
  <c r="QN5" i="1" s="1"/>
  <c r="QK4" i="1"/>
  <c r="QN4" i="1" s="1"/>
  <c r="QK3" i="1"/>
  <c r="QN3" i="1" s="1"/>
  <c r="QK2" i="1"/>
  <c r="QN2" i="1" s="1"/>
  <c r="PL181" i="1"/>
  <c r="PO181" i="1" s="1"/>
  <c r="PL180" i="1"/>
  <c r="PO180" i="1" s="1"/>
  <c r="PL179" i="1"/>
  <c r="PO179" i="1" s="1"/>
  <c r="PL178" i="1"/>
  <c r="PO178" i="1" s="1"/>
  <c r="PL177" i="1"/>
  <c r="PO177" i="1" s="1"/>
  <c r="PL176" i="1"/>
  <c r="PO176" i="1" s="1"/>
  <c r="PL175" i="1"/>
  <c r="PO175" i="1" s="1"/>
  <c r="PL174" i="1"/>
  <c r="PO174" i="1" s="1"/>
  <c r="PL173" i="1"/>
  <c r="PO173" i="1" s="1"/>
  <c r="PL172" i="1"/>
  <c r="PO172" i="1" s="1"/>
  <c r="PL171" i="1"/>
  <c r="PO171" i="1" s="1"/>
  <c r="PL170" i="1"/>
  <c r="PO170" i="1" s="1"/>
  <c r="PL169" i="1"/>
  <c r="PO169" i="1" s="1"/>
  <c r="PL168" i="1"/>
  <c r="PO168" i="1" s="1"/>
  <c r="PL167" i="1"/>
  <c r="PO167" i="1" s="1"/>
  <c r="PL166" i="1"/>
  <c r="PO166" i="1" s="1"/>
  <c r="PL165" i="1"/>
  <c r="PO165" i="1" s="1"/>
  <c r="PL164" i="1"/>
  <c r="PO164" i="1" s="1"/>
  <c r="PL163" i="1"/>
  <c r="PO163" i="1" s="1"/>
  <c r="PL162" i="1"/>
  <c r="PO162" i="1" s="1"/>
  <c r="PL161" i="1"/>
  <c r="PO161" i="1" s="1"/>
  <c r="PL160" i="1"/>
  <c r="PO160" i="1" s="1"/>
  <c r="PL159" i="1"/>
  <c r="PO159" i="1" s="1"/>
  <c r="PL158" i="1"/>
  <c r="PO158" i="1" s="1"/>
  <c r="PL157" i="1"/>
  <c r="PO157" i="1" s="1"/>
  <c r="PL156" i="1"/>
  <c r="PO156" i="1" s="1"/>
  <c r="PL155" i="1"/>
  <c r="PO155" i="1" s="1"/>
  <c r="PL154" i="1"/>
  <c r="PO154" i="1" s="1"/>
  <c r="PL153" i="1"/>
  <c r="PO153" i="1" s="1"/>
  <c r="PL152" i="1"/>
  <c r="PO152" i="1" s="1"/>
  <c r="PL151" i="1"/>
  <c r="PO151" i="1" s="1"/>
  <c r="PL150" i="1"/>
  <c r="PO150" i="1" s="1"/>
  <c r="PL149" i="1"/>
  <c r="PO149" i="1" s="1"/>
  <c r="PL148" i="1"/>
  <c r="PO148" i="1" s="1"/>
  <c r="PL147" i="1"/>
  <c r="PO147" i="1" s="1"/>
  <c r="PL146" i="1"/>
  <c r="PO146" i="1" s="1"/>
  <c r="PL145" i="1"/>
  <c r="PO145" i="1" s="1"/>
  <c r="PL144" i="1"/>
  <c r="PO144" i="1" s="1"/>
  <c r="PL143" i="1"/>
  <c r="PO143" i="1" s="1"/>
  <c r="PL142" i="1"/>
  <c r="PO142" i="1" s="1"/>
  <c r="PL141" i="1"/>
  <c r="PO141" i="1" s="1"/>
  <c r="PL140" i="1"/>
  <c r="PO140" i="1" s="1"/>
  <c r="PL139" i="1"/>
  <c r="PO139" i="1" s="1"/>
  <c r="PL138" i="1"/>
  <c r="PO138" i="1" s="1"/>
  <c r="PL137" i="1"/>
  <c r="PO137" i="1" s="1"/>
  <c r="PL136" i="1"/>
  <c r="PO136" i="1" s="1"/>
  <c r="PL135" i="1"/>
  <c r="PO135" i="1" s="1"/>
  <c r="PL134" i="1"/>
  <c r="PO134" i="1" s="1"/>
  <c r="PL133" i="1"/>
  <c r="PO133" i="1" s="1"/>
  <c r="PL132" i="1"/>
  <c r="PO132" i="1" s="1"/>
  <c r="PL131" i="1"/>
  <c r="PO131" i="1" s="1"/>
  <c r="PL130" i="1"/>
  <c r="PO130" i="1" s="1"/>
  <c r="PL129" i="1"/>
  <c r="PO129" i="1" s="1"/>
  <c r="PL128" i="1"/>
  <c r="PO128" i="1" s="1"/>
  <c r="PL127" i="1"/>
  <c r="PO127" i="1" s="1"/>
  <c r="PL126" i="1"/>
  <c r="PO126" i="1" s="1"/>
  <c r="PL125" i="1"/>
  <c r="PO125" i="1" s="1"/>
  <c r="PL124" i="1"/>
  <c r="PO124" i="1" s="1"/>
  <c r="PL123" i="1"/>
  <c r="PO123" i="1" s="1"/>
  <c r="PL122" i="1"/>
  <c r="PO122" i="1" s="1"/>
  <c r="PL121" i="1"/>
  <c r="PO121" i="1" s="1"/>
  <c r="PL120" i="1"/>
  <c r="PO120" i="1" s="1"/>
  <c r="PL119" i="1"/>
  <c r="PO119" i="1" s="1"/>
  <c r="PL118" i="1"/>
  <c r="PO118" i="1" s="1"/>
  <c r="PL117" i="1"/>
  <c r="PO117" i="1" s="1"/>
  <c r="PL116" i="1"/>
  <c r="PO116" i="1" s="1"/>
  <c r="PL115" i="1"/>
  <c r="PO115" i="1" s="1"/>
  <c r="PL114" i="1"/>
  <c r="PO114" i="1" s="1"/>
  <c r="PL113" i="1"/>
  <c r="PO113" i="1" s="1"/>
  <c r="PL112" i="1"/>
  <c r="PO112" i="1" s="1"/>
  <c r="PL111" i="1"/>
  <c r="PO111" i="1" s="1"/>
  <c r="PL110" i="1"/>
  <c r="PO110" i="1" s="1"/>
  <c r="PL109" i="1"/>
  <c r="PO109" i="1" s="1"/>
  <c r="PL108" i="1"/>
  <c r="PO108" i="1" s="1"/>
  <c r="PL107" i="1"/>
  <c r="PO107" i="1" s="1"/>
  <c r="PL106" i="1"/>
  <c r="PO106" i="1" s="1"/>
  <c r="PL105" i="1"/>
  <c r="PO105" i="1" s="1"/>
  <c r="PL104" i="1"/>
  <c r="PO104" i="1" s="1"/>
  <c r="PL103" i="1"/>
  <c r="PO103" i="1" s="1"/>
  <c r="PL102" i="1"/>
  <c r="PO102" i="1" s="1"/>
  <c r="PL101" i="1"/>
  <c r="PO101" i="1" s="1"/>
  <c r="PL100" i="1"/>
  <c r="PO100" i="1" s="1"/>
  <c r="PL99" i="1"/>
  <c r="PO99" i="1" s="1"/>
  <c r="PL98" i="1"/>
  <c r="PO98" i="1" s="1"/>
  <c r="PL97" i="1"/>
  <c r="PO97" i="1" s="1"/>
  <c r="PL96" i="1"/>
  <c r="PO96" i="1" s="1"/>
  <c r="PL95" i="1"/>
  <c r="PO95" i="1" s="1"/>
  <c r="PL94" i="1"/>
  <c r="PO94" i="1" s="1"/>
  <c r="PL93" i="1"/>
  <c r="PO93" i="1" s="1"/>
  <c r="PL92" i="1"/>
  <c r="PO92" i="1" s="1"/>
  <c r="PL91" i="1"/>
  <c r="PO91" i="1" s="1"/>
  <c r="PL90" i="1"/>
  <c r="PO90" i="1" s="1"/>
  <c r="PL89" i="1"/>
  <c r="PO89" i="1" s="1"/>
  <c r="PL88" i="1"/>
  <c r="PO88" i="1" s="1"/>
  <c r="PL87" i="1"/>
  <c r="PO87" i="1" s="1"/>
  <c r="PL86" i="1"/>
  <c r="PO86" i="1" s="1"/>
  <c r="PL85" i="1"/>
  <c r="PO85" i="1" s="1"/>
  <c r="PL84" i="1"/>
  <c r="PO84" i="1" s="1"/>
  <c r="PL83" i="1"/>
  <c r="PO83" i="1" s="1"/>
  <c r="PL82" i="1"/>
  <c r="PO82" i="1" s="1"/>
  <c r="PL81" i="1"/>
  <c r="PO81" i="1" s="1"/>
  <c r="PL80" i="1"/>
  <c r="PO80" i="1" s="1"/>
  <c r="PL79" i="1"/>
  <c r="PO79" i="1" s="1"/>
  <c r="PL78" i="1"/>
  <c r="PO78" i="1" s="1"/>
  <c r="PL77" i="1"/>
  <c r="PO77" i="1" s="1"/>
  <c r="PL76" i="1"/>
  <c r="PO76" i="1" s="1"/>
  <c r="PL75" i="1"/>
  <c r="PO75" i="1" s="1"/>
  <c r="PL74" i="1"/>
  <c r="PO74" i="1" s="1"/>
  <c r="PL73" i="1"/>
  <c r="PO73" i="1" s="1"/>
  <c r="PL72" i="1"/>
  <c r="PO72" i="1" s="1"/>
  <c r="PL71" i="1"/>
  <c r="PO71" i="1" s="1"/>
  <c r="PL70" i="1"/>
  <c r="PO70" i="1" s="1"/>
  <c r="PL69" i="1"/>
  <c r="PO69" i="1" s="1"/>
  <c r="PL68" i="1"/>
  <c r="PO68" i="1" s="1"/>
  <c r="PL67" i="1"/>
  <c r="PO67" i="1" s="1"/>
  <c r="PL66" i="1"/>
  <c r="PO66" i="1" s="1"/>
  <c r="PL65" i="1"/>
  <c r="PO65" i="1" s="1"/>
  <c r="PL64" i="1"/>
  <c r="PO64" i="1" s="1"/>
  <c r="PL63" i="1"/>
  <c r="PO63" i="1" s="1"/>
  <c r="PL62" i="1"/>
  <c r="PO62" i="1" s="1"/>
  <c r="PL61" i="1"/>
  <c r="PO61" i="1" s="1"/>
  <c r="PL60" i="1"/>
  <c r="PO60" i="1" s="1"/>
  <c r="PL59" i="1"/>
  <c r="PO59" i="1" s="1"/>
  <c r="PL58" i="1"/>
  <c r="PO58" i="1" s="1"/>
  <c r="PL57" i="1"/>
  <c r="PO57" i="1" s="1"/>
  <c r="PL56" i="1"/>
  <c r="PO56" i="1" s="1"/>
  <c r="PL55" i="1"/>
  <c r="PO55" i="1" s="1"/>
  <c r="PL54" i="1"/>
  <c r="PO54" i="1" s="1"/>
  <c r="PL53" i="1"/>
  <c r="PO53" i="1" s="1"/>
  <c r="PL52" i="1"/>
  <c r="PO52" i="1" s="1"/>
  <c r="PL51" i="1"/>
  <c r="PO51" i="1" s="1"/>
  <c r="PL50" i="1"/>
  <c r="PO50" i="1" s="1"/>
  <c r="PL49" i="1"/>
  <c r="PO49" i="1" s="1"/>
  <c r="PL48" i="1"/>
  <c r="PO48" i="1" s="1"/>
  <c r="PL47" i="1"/>
  <c r="PO47" i="1" s="1"/>
  <c r="PL46" i="1"/>
  <c r="PO46" i="1" s="1"/>
  <c r="PL45" i="1"/>
  <c r="PO45" i="1" s="1"/>
  <c r="PL44" i="1"/>
  <c r="PO44" i="1" s="1"/>
  <c r="PL43" i="1"/>
  <c r="PO43" i="1" s="1"/>
  <c r="PL42" i="1"/>
  <c r="PO42" i="1" s="1"/>
  <c r="PL41" i="1"/>
  <c r="PO41" i="1" s="1"/>
  <c r="PL40" i="1"/>
  <c r="PO40" i="1" s="1"/>
  <c r="PL39" i="1"/>
  <c r="PO39" i="1" s="1"/>
  <c r="PL38" i="1"/>
  <c r="PO38" i="1" s="1"/>
  <c r="PL37" i="1"/>
  <c r="PO37" i="1" s="1"/>
  <c r="PL36" i="1"/>
  <c r="PO36" i="1" s="1"/>
  <c r="PL35" i="1"/>
  <c r="PO35" i="1" s="1"/>
  <c r="PL34" i="1"/>
  <c r="PO34" i="1" s="1"/>
  <c r="PL33" i="1"/>
  <c r="PO33" i="1" s="1"/>
  <c r="PL32" i="1"/>
  <c r="PO32" i="1" s="1"/>
  <c r="PL31" i="1"/>
  <c r="PO31" i="1" s="1"/>
  <c r="PL30" i="1"/>
  <c r="PO30" i="1" s="1"/>
  <c r="PL29" i="1"/>
  <c r="PO29" i="1" s="1"/>
  <c r="PL28" i="1"/>
  <c r="PO28" i="1" s="1"/>
  <c r="PL27" i="1"/>
  <c r="PO27" i="1" s="1"/>
  <c r="PL26" i="1"/>
  <c r="PO26" i="1" s="1"/>
  <c r="PL25" i="1"/>
  <c r="PO25" i="1" s="1"/>
  <c r="PL24" i="1"/>
  <c r="PO24" i="1" s="1"/>
  <c r="PL23" i="1"/>
  <c r="PO23" i="1" s="1"/>
  <c r="PL22" i="1"/>
  <c r="PO22" i="1" s="1"/>
  <c r="PL21" i="1"/>
  <c r="PO21" i="1" s="1"/>
  <c r="PL20" i="1"/>
  <c r="PO20" i="1" s="1"/>
  <c r="PL19" i="1"/>
  <c r="PO19" i="1" s="1"/>
  <c r="PL18" i="1"/>
  <c r="PO18" i="1" s="1"/>
  <c r="PL17" i="1"/>
  <c r="PO17" i="1" s="1"/>
  <c r="PL16" i="1"/>
  <c r="PO16" i="1" s="1"/>
  <c r="PL15" i="1"/>
  <c r="PO15" i="1" s="1"/>
  <c r="PL14" i="1"/>
  <c r="PO14" i="1" s="1"/>
  <c r="PL13" i="1"/>
  <c r="PO13" i="1" s="1"/>
  <c r="PL12" i="1"/>
  <c r="PO12" i="1" s="1"/>
  <c r="PL11" i="1"/>
  <c r="PO11" i="1" s="1"/>
  <c r="PL10" i="1"/>
  <c r="PO10" i="1" s="1"/>
  <c r="PL9" i="1"/>
  <c r="PO9" i="1" s="1"/>
  <c r="PL8" i="1"/>
  <c r="PO8" i="1" s="1"/>
  <c r="PL7" i="1"/>
  <c r="PO7" i="1" s="1"/>
  <c r="PL6" i="1"/>
  <c r="PO6" i="1" s="1"/>
  <c r="PL5" i="1"/>
  <c r="PO5" i="1" s="1"/>
  <c r="PL4" i="1"/>
  <c r="PO4" i="1" s="1"/>
  <c r="PL3" i="1"/>
  <c r="PO3" i="1" s="1"/>
  <c r="PL2" i="1"/>
  <c r="PO2" i="1" s="1"/>
  <c r="NN181" i="1"/>
  <c r="NQ181" i="1" s="1"/>
  <c r="NN180" i="1"/>
  <c r="NQ180" i="1" s="1"/>
  <c r="NN179" i="1"/>
  <c r="NQ179" i="1" s="1"/>
  <c r="NN178" i="1"/>
  <c r="NQ178" i="1" s="1"/>
  <c r="NN177" i="1"/>
  <c r="NQ177" i="1" s="1"/>
  <c r="NN176" i="1"/>
  <c r="NQ176" i="1" s="1"/>
  <c r="NN175" i="1"/>
  <c r="NQ175" i="1" s="1"/>
  <c r="NN174" i="1"/>
  <c r="NQ174" i="1" s="1"/>
  <c r="NN173" i="1"/>
  <c r="NQ173" i="1" s="1"/>
  <c r="NN172" i="1"/>
  <c r="NQ172" i="1" s="1"/>
  <c r="NN171" i="1"/>
  <c r="NQ171" i="1" s="1"/>
  <c r="NN170" i="1"/>
  <c r="NQ170" i="1" s="1"/>
  <c r="NN169" i="1"/>
  <c r="NQ169" i="1" s="1"/>
  <c r="NN168" i="1"/>
  <c r="NQ168" i="1" s="1"/>
  <c r="NN167" i="1"/>
  <c r="NQ167" i="1" s="1"/>
  <c r="NN166" i="1"/>
  <c r="NQ166" i="1" s="1"/>
  <c r="NN165" i="1"/>
  <c r="NQ165" i="1" s="1"/>
  <c r="NN164" i="1"/>
  <c r="NQ164" i="1" s="1"/>
  <c r="NN163" i="1"/>
  <c r="NQ163" i="1" s="1"/>
  <c r="NN162" i="1"/>
  <c r="NQ162" i="1" s="1"/>
  <c r="NN161" i="1"/>
  <c r="NQ161" i="1" s="1"/>
  <c r="NN160" i="1"/>
  <c r="NQ160" i="1" s="1"/>
  <c r="NN159" i="1"/>
  <c r="NQ159" i="1" s="1"/>
  <c r="NN158" i="1"/>
  <c r="NQ158" i="1" s="1"/>
  <c r="NN157" i="1"/>
  <c r="NQ157" i="1" s="1"/>
  <c r="NN156" i="1"/>
  <c r="NQ156" i="1" s="1"/>
  <c r="NN155" i="1"/>
  <c r="NQ155" i="1" s="1"/>
  <c r="NN154" i="1"/>
  <c r="NQ154" i="1" s="1"/>
  <c r="NN153" i="1"/>
  <c r="NQ153" i="1" s="1"/>
  <c r="NN152" i="1"/>
  <c r="NQ152" i="1" s="1"/>
  <c r="NN151" i="1"/>
  <c r="NQ151" i="1" s="1"/>
  <c r="NN150" i="1"/>
  <c r="NQ150" i="1" s="1"/>
  <c r="NN149" i="1"/>
  <c r="NQ149" i="1" s="1"/>
  <c r="NN148" i="1"/>
  <c r="NQ148" i="1" s="1"/>
  <c r="NN147" i="1"/>
  <c r="NQ147" i="1" s="1"/>
  <c r="NN146" i="1"/>
  <c r="NQ146" i="1" s="1"/>
  <c r="NN145" i="1"/>
  <c r="NQ145" i="1" s="1"/>
  <c r="NN144" i="1"/>
  <c r="NQ144" i="1" s="1"/>
  <c r="NN143" i="1"/>
  <c r="NQ143" i="1" s="1"/>
  <c r="NN142" i="1"/>
  <c r="NQ142" i="1" s="1"/>
  <c r="NN141" i="1"/>
  <c r="NQ141" i="1" s="1"/>
  <c r="NN140" i="1"/>
  <c r="NQ140" i="1" s="1"/>
  <c r="NN139" i="1"/>
  <c r="NQ139" i="1" s="1"/>
  <c r="NN138" i="1"/>
  <c r="NQ138" i="1" s="1"/>
  <c r="NN137" i="1"/>
  <c r="NQ137" i="1" s="1"/>
  <c r="NN136" i="1"/>
  <c r="NQ136" i="1" s="1"/>
  <c r="NN135" i="1"/>
  <c r="NQ135" i="1" s="1"/>
  <c r="NN134" i="1"/>
  <c r="NQ134" i="1" s="1"/>
  <c r="NN133" i="1"/>
  <c r="NQ133" i="1" s="1"/>
  <c r="NN132" i="1"/>
  <c r="NQ132" i="1" s="1"/>
  <c r="NN131" i="1"/>
  <c r="NQ131" i="1" s="1"/>
  <c r="NN130" i="1"/>
  <c r="NQ130" i="1" s="1"/>
  <c r="NN129" i="1"/>
  <c r="NQ129" i="1" s="1"/>
  <c r="NN128" i="1"/>
  <c r="NQ128" i="1" s="1"/>
  <c r="NN127" i="1"/>
  <c r="NQ127" i="1" s="1"/>
  <c r="NN126" i="1"/>
  <c r="NQ126" i="1" s="1"/>
  <c r="NN125" i="1"/>
  <c r="NQ125" i="1" s="1"/>
  <c r="NN124" i="1"/>
  <c r="NQ124" i="1" s="1"/>
  <c r="NN123" i="1"/>
  <c r="NQ123" i="1" s="1"/>
  <c r="NN122" i="1"/>
  <c r="NQ122" i="1" s="1"/>
  <c r="NN121" i="1"/>
  <c r="NQ121" i="1" s="1"/>
  <c r="NN120" i="1"/>
  <c r="NQ120" i="1" s="1"/>
  <c r="NN119" i="1"/>
  <c r="NQ119" i="1" s="1"/>
  <c r="NN118" i="1"/>
  <c r="NQ118" i="1" s="1"/>
  <c r="NN117" i="1"/>
  <c r="NQ117" i="1" s="1"/>
  <c r="NN116" i="1"/>
  <c r="NQ116" i="1" s="1"/>
  <c r="NN115" i="1"/>
  <c r="NQ115" i="1" s="1"/>
  <c r="NN114" i="1"/>
  <c r="NQ114" i="1" s="1"/>
  <c r="NN113" i="1"/>
  <c r="NQ113" i="1" s="1"/>
  <c r="NN112" i="1"/>
  <c r="NQ112" i="1" s="1"/>
  <c r="NN111" i="1"/>
  <c r="NQ111" i="1" s="1"/>
  <c r="NN110" i="1"/>
  <c r="NQ110" i="1" s="1"/>
  <c r="NN109" i="1"/>
  <c r="NQ109" i="1" s="1"/>
  <c r="NN108" i="1"/>
  <c r="NQ108" i="1" s="1"/>
  <c r="NN107" i="1"/>
  <c r="NQ107" i="1" s="1"/>
  <c r="NN106" i="1"/>
  <c r="NQ106" i="1" s="1"/>
  <c r="NN105" i="1"/>
  <c r="NQ105" i="1" s="1"/>
  <c r="NN104" i="1"/>
  <c r="NQ104" i="1" s="1"/>
  <c r="NN103" i="1"/>
  <c r="NQ103" i="1" s="1"/>
  <c r="NN102" i="1"/>
  <c r="NQ102" i="1" s="1"/>
  <c r="NN101" i="1"/>
  <c r="NQ101" i="1" s="1"/>
  <c r="NN100" i="1"/>
  <c r="NQ100" i="1" s="1"/>
  <c r="NN99" i="1"/>
  <c r="NQ99" i="1" s="1"/>
  <c r="NN98" i="1"/>
  <c r="NQ98" i="1" s="1"/>
  <c r="NN97" i="1"/>
  <c r="NQ97" i="1" s="1"/>
  <c r="NN96" i="1"/>
  <c r="NQ96" i="1" s="1"/>
  <c r="NN95" i="1"/>
  <c r="NQ95" i="1" s="1"/>
  <c r="NN94" i="1"/>
  <c r="NQ94" i="1" s="1"/>
  <c r="NN93" i="1"/>
  <c r="NQ93" i="1" s="1"/>
  <c r="NN92" i="1"/>
  <c r="NQ92" i="1" s="1"/>
  <c r="NN91" i="1"/>
  <c r="NQ91" i="1" s="1"/>
  <c r="NN90" i="1"/>
  <c r="NQ90" i="1" s="1"/>
  <c r="NN89" i="1"/>
  <c r="NQ89" i="1" s="1"/>
  <c r="NN88" i="1"/>
  <c r="NQ88" i="1" s="1"/>
  <c r="NN87" i="1"/>
  <c r="NQ87" i="1" s="1"/>
  <c r="NN86" i="1"/>
  <c r="NQ86" i="1" s="1"/>
  <c r="NN85" i="1"/>
  <c r="NQ85" i="1" s="1"/>
  <c r="NN84" i="1"/>
  <c r="NQ84" i="1" s="1"/>
  <c r="NN83" i="1"/>
  <c r="NQ83" i="1" s="1"/>
  <c r="NN82" i="1"/>
  <c r="NQ82" i="1" s="1"/>
  <c r="NN81" i="1"/>
  <c r="NQ81" i="1" s="1"/>
  <c r="NN80" i="1"/>
  <c r="NQ80" i="1" s="1"/>
  <c r="NN79" i="1"/>
  <c r="NQ79" i="1" s="1"/>
  <c r="NN78" i="1"/>
  <c r="NQ78" i="1" s="1"/>
  <c r="NN77" i="1"/>
  <c r="NQ77" i="1" s="1"/>
  <c r="NN76" i="1"/>
  <c r="NQ76" i="1" s="1"/>
  <c r="NN75" i="1"/>
  <c r="NQ75" i="1" s="1"/>
  <c r="NN74" i="1"/>
  <c r="NQ74" i="1" s="1"/>
  <c r="NN73" i="1"/>
  <c r="NQ73" i="1" s="1"/>
  <c r="NN72" i="1"/>
  <c r="NQ72" i="1" s="1"/>
  <c r="NN71" i="1"/>
  <c r="NQ71" i="1" s="1"/>
  <c r="NN70" i="1"/>
  <c r="NQ70" i="1" s="1"/>
  <c r="NN69" i="1"/>
  <c r="NQ69" i="1" s="1"/>
  <c r="NN68" i="1"/>
  <c r="NQ68" i="1" s="1"/>
  <c r="NN67" i="1"/>
  <c r="NQ67" i="1" s="1"/>
  <c r="NN66" i="1"/>
  <c r="NQ66" i="1" s="1"/>
  <c r="NN65" i="1"/>
  <c r="NQ65" i="1" s="1"/>
  <c r="NN64" i="1"/>
  <c r="NQ64" i="1" s="1"/>
  <c r="NN63" i="1"/>
  <c r="NQ63" i="1" s="1"/>
  <c r="NN62" i="1"/>
  <c r="NQ62" i="1" s="1"/>
  <c r="NN51" i="1"/>
  <c r="NQ51" i="1" s="1"/>
  <c r="NN50" i="1"/>
  <c r="NQ50" i="1" s="1"/>
  <c r="NN49" i="1"/>
  <c r="NQ49" i="1" s="1"/>
  <c r="NN48" i="1"/>
  <c r="NQ48" i="1" s="1"/>
  <c r="NN47" i="1"/>
  <c r="NQ47" i="1" s="1"/>
  <c r="NN46" i="1"/>
  <c r="NQ46" i="1" s="1"/>
  <c r="NN45" i="1"/>
  <c r="NQ45" i="1" s="1"/>
  <c r="NN44" i="1"/>
  <c r="NQ44" i="1" s="1"/>
  <c r="NN43" i="1"/>
  <c r="NQ43" i="1" s="1"/>
  <c r="NN42" i="1"/>
  <c r="NQ42" i="1" s="1"/>
  <c r="NN41" i="1"/>
  <c r="NQ41" i="1" s="1"/>
  <c r="NN40" i="1"/>
  <c r="NQ40" i="1" s="1"/>
  <c r="NN39" i="1"/>
  <c r="NQ39" i="1" s="1"/>
  <c r="NN38" i="1"/>
  <c r="NQ38" i="1" s="1"/>
  <c r="NN37" i="1"/>
  <c r="NQ37" i="1" s="1"/>
  <c r="NN36" i="1"/>
  <c r="NQ36" i="1" s="1"/>
  <c r="NN35" i="1"/>
  <c r="NQ35" i="1" s="1"/>
  <c r="NN34" i="1"/>
  <c r="NQ34" i="1" s="1"/>
  <c r="NN33" i="1"/>
  <c r="NQ33" i="1" s="1"/>
  <c r="NN32" i="1"/>
  <c r="NQ32" i="1" s="1"/>
  <c r="NN31" i="1"/>
  <c r="NQ31" i="1" s="1"/>
  <c r="NN30" i="1"/>
  <c r="NQ30" i="1" s="1"/>
  <c r="NN29" i="1"/>
  <c r="NQ29" i="1" s="1"/>
  <c r="NN28" i="1"/>
  <c r="NQ28" i="1" s="1"/>
  <c r="NN27" i="1"/>
  <c r="NQ27" i="1" s="1"/>
  <c r="NN26" i="1"/>
  <c r="NQ26" i="1" s="1"/>
  <c r="NN25" i="1"/>
  <c r="NQ25" i="1" s="1"/>
  <c r="NN24" i="1"/>
  <c r="NQ24" i="1" s="1"/>
  <c r="NN23" i="1"/>
  <c r="NQ23" i="1" s="1"/>
  <c r="NN22" i="1"/>
  <c r="NQ22" i="1" s="1"/>
  <c r="NN21" i="1"/>
  <c r="NQ21" i="1" s="1"/>
  <c r="NN20" i="1"/>
  <c r="NQ20" i="1" s="1"/>
  <c r="NN19" i="1"/>
  <c r="NQ19" i="1" s="1"/>
  <c r="NN18" i="1"/>
  <c r="NQ18" i="1" s="1"/>
  <c r="NN17" i="1"/>
  <c r="NQ17" i="1" s="1"/>
  <c r="NN16" i="1"/>
  <c r="NQ16" i="1" s="1"/>
  <c r="NN15" i="1"/>
  <c r="NQ15" i="1" s="1"/>
  <c r="NN14" i="1"/>
  <c r="NQ14" i="1" s="1"/>
  <c r="NN13" i="1"/>
  <c r="NQ13" i="1" s="1"/>
  <c r="NN12" i="1"/>
  <c r="NQ12" i="1" s="1"/>
  <c r="NN11" i="1"/>
  <c r="NQ11" i="1" s="1"/>
  <c r="NN10" i="1"/>
  <c r="NQ10" i="1" s="1"/>
  <c r="NN9" i="1"/>
  <c r="NQ9" i="1" s="1"/>
  <c r="NN8" i="1"/>
  <c r="NQ8" i="1" s="1"/>
  <c r="NN7" i="1"/>
  <c r="NQ7" i="1" s="1"/>
  <c r="NN6" i="1"/>
  <c r="NQ6" i="1" s="1"/>
  <c r="NN5" i="1"/>
  <c r="NQ5" i="1" s="1"/>
  <c r="NN4" i="1"/>
  <c r="NQ4" i="1" s="1"/>
  <c r="NN3" i="1"/>
  <c r="NQ3" i="1" s="1"/>
  <c r="NN2" i="1"/>
  <c r="NQ2" i="1" s="1"/>
  <c r="LB181" i="1"/>
  <c r="LE181" i="1" s="1"/>
  <c r="LB180" i="1"/>
  <c r="LE180" i="1" s="1"/>
  <c r="LB179" i="1"/>
  <c r="LE179" i="1" s="1"/>
  <c r="LB178" i="1"/>
  <c r="LE178" i="1" s="1"/>
  <c r="LB177" i="1"/>
  <c r="LE177" i="1" s="1"/>
  <c r="LB176" i="1"/>
  <c r="LE176" i="1" s="1"/>
  <c r="LB175" i="1"/>
  <c r="LE175" i="1" s="1"/>
  <c r="LB174" i="1"/>
  <c r="LE174" i="1" s="1"/>
  <c r="LB173" i="1"/>
  <c r="LE173" i="1" s="1"/>
  <c r="LB172" i="1"/>
  <c r="LE172" i="1" s="1"/>
  <c r="LB171" i="1"/>
  <c r="LE171" i="1" s="1"/>
  <c r="LB170" i="1"/>
  <c r="LE170" i="1" s="1"/>
  <c r="LB169" i="1"/>
  <c r="LE169" i="1" s="1"/>
  <c r="LB168" i="1"/>
  <c r="LE168" i="1" s="1"/>
  <c r="LB167" i="1"/>
  <c r="LE167" i="1" s="1"/>
  <c r="LB166" i="1"/>
  <c r="LE166" i="1" s="1"/>
  <c r="LB165" i="1"/>
  <c r="LE165" i="1" s="1"/>
  <c r="LB164" i="1"/>
  <c r="LE164" i="1" s="1"/>
  <c r="LB163" i="1"/>
  <c r="LE163" i="1" s="1"/>
  <c r="LB162" i="1"/>
  <c r="LE162" i="1" s="1"/>
  <c r="LB161" i="1"/>
  <c r="LE161" i="1" s="1"/>
  <c r="LB160" i="1"/>
  <c r="LE160" i="1" s="1"/>
  <c r="LB159" i="1"/>
  <c r="LE159" i="1" s="1"/>
  <c r="LB158" i="1"/>
  <c r="LE158" i="1" s="1"/>
  <c r="LB157" i="1"/>
  <c r="LE157" i="1" s="1"/>
  <c r="LB156" i="1"/>
  <c r="LE156" i="1" s="1"/>
  <c r="LB155" i="1"/>
  <c r="LE155" i="1" s="1"/>
  <c r="LB154" i="1"/>
  <c r="LE154" i="1" s="1"/>
  <c r="LB153" i="1"/>
  <c r="LE153" i="1" s="1"/>
  <c r="LB152" i="1"/>
  <c r="LE152" i="1" s="1"/>
  <c r="LB151" i="1"/>
  <c r="LE151" i="1" s="1"/>
  <c r="LB150" i="1"/>
  <c r="LE150" i="1" s="1"/>
  <c r="LB149" i="1"/>
  <c r="LE149" i="1" s="1"/>
  <c r="LB148" i="1"/>
  <c r="LE148" i="1" s="1"/>
  <c r="LB147" i="1"/>
  <c r="LE147" i="1" s="1"/>
  <c r="LB146" i="1"/>
  <c r="LE146" i="1" s="1"/>
  <c r="LB145" i="1"/>
  <c r="LE145" i="1" s="1"/>
  <c r="LB144" i="1"/>
  <c r="LE144" i="1" s="1"/>
  <c r="LB143" i="1"/>
  <c r="LE143" i="1" s="1"/>
  <c r="LB142" i="1"/>
  <c r="LE142" i="1" s="1"/>
  <c r="LB141" i="1"/>
  <c r="LE141" i="1" s="1"/>
  <c r="LB140" i="1"/>
  <c r="LE140" i="1" s="1"/>
  <c r="LB139" i="1"/>
  <c r="LE139" i="1" s="1"/>
  <c r="LB138" i="1"/>
  <c r="LE138" i="1" s="1"/>
  <c r="LB137" i="1"/>
  <c r="LE137" i="1" s="1"/>
  <c r="LB136" i="1"/>
  <c r="LE136" i="1" s="1"/>
  <c r="LB135" i="1"/>
  <c r="LE135" i="1" s="1"/>
  <c r="LB134" i="1"/>
  <c r="LE134" i="1" s="1"/>
  <c r="LB133" i="1"/>
  <c r="LE133" i="1" s="1"/>
  <c r="LB132" i="1"/>
  <c r="LE132" i="1" s="1"/>
  <c r="LB131" i="1"/>
  <c r="LE131" i="1" s="1"/>
  <c r="LB130" i="1"/>
  <c r="LE130" i="1" s="1"/>
  <c r="LB129" i="1"/>
  <c r="LE129" i="1" s="1"/>
  <c r="LB128" i="1"/>
  <c r="LE128" i="1" s="1"/>
  <c r="LB127" i="1"/>
  <c r="LE127" i="1" s="1"/>
  <c r="LB126" i="1"/>
  <c r="LE126" i="1" s="1"/>
  <c r="LB125" i="1"/>
  <c r="LE125" i="1" s="1"/>
  <c r="LB124" i="1"/>
  <c r="LE124" i="1" s="1"/>
  <c r="LB123" i="1"/>
  <c r="LE123" i="1" s="1"/>
  <c r="LB122" i="1"/>
  <c r="LE122" i="1" s="1"/>
  <c r="LB121" i="1"/>
  <c r="LE121" i="1" s="1"/>
  <c r="LB120" i="1"/>
  <c r="LE120" i="1" s="1"/>
  <c r="LB119" i="1"/>
  <c r="LE119" i="1" s="1"/>
  <c r="LB118" i="1"/>
  <c r="LE118" i="1" s="1"/>
  <c r="LB117" i="1"/>
  <c r="LE117" i="1" s="1"/>
  <c r="LB116" i="1"/>
  <c r="LE116" i="1" s="1"/>
  <c r="LB115" i="1"/>
  <c r="LE115" i="1" s="1"/>
  <c r="LB114" i="1"/>
  <c r="LE114" i="1" s="1"/>
  <c r="LB113" i="1"/>
  <c r="LE113" i="1" s="1"/>
  <c r="LB112" i="1"/>
  <c r="LE112" i="1" s="1"/>
  <c r="LB111" i="1"/>
  <c r="LE111" i="1" s="1"/>
  <c r="LB110" i="1"/>
  <c r="LE110" i="1" s="1"/>
  <c r="LB109" i="1"/>
  <c r="LE109" i="1" s="1"/>
  <c r="LB108" i="1"/>
  <c r="LE108" i="1" s="1"/>
  <c r="LB107" i="1"/>
  <c r="LE107" i="1" s="1"/>
  <c r="LB106" i="1"/>
  <c r="LE106" i="1" s="1"/>
  <c r="LB105" i="1"/>
  <c r="LE105" i="1" s="1"/>
  <c r="LB104" i="1"/>
  <c r="LE104" i="1" s="1"/>
  <c r="LB103" i="1"/>
  <c r="LE103" i="1" s="1"/>
  <c r="LB102" i="1"/>
  <c r="LE102" i="1" s="1"/>
  <c r="LB101" i="1"/>
  <c r="LE101" i="1" s="1"/>
  <c r="LB100" i="1"/>
  <c r="LE100" i="1" s="1"/>
  <c r="LB99" i="1"/>
  <c r="LE99" i="1" s="1"/>
  <c r="LB98" i="1"/>
  <c r="LE98" i="1" s="1"/>
  <c r="LB97" i="1"/>
  <c r="LE97" i="1" s="1"/>
  <c r="LB96" i="1"/>
  <c r="LE96" i="1" s="1"/>
  <c r="LB95" i="1"/>
  <c r="LE95" i="1" s="1"/>
  <c r="LB94" i="1"/>
  <c r="LE94" i="1" s="1"/>
  <c r="LB93" i="1"/>
  <c r="LE93" i="1" s="1"/>
  <c r="LB92" i="1"/>
  <c r="LE92" i="1" s="1"/>
  <c r="LB91" i="1"/>
  <c r="LE91" i="1" s="1"/>
  <c r="LB90" i="1"/>
  <c r="LE90" i="1" s="1"/>
  <c r="LB89" i="1"/>
  <c r="LE89" i="1" s="1"/>
  <c r="LB88" i="1"/>
  <c r="LE88" i="1" s="1"/>
  <c r="LB87" i="1"/>
  <c r="LE87" i="1" s="1"/>
  <c r="LB86" i="1"/>
  <c r="LE86" i="1" s="1"/>
  <c r="LB85" i="1"/>
  <c r="LE85" i="1" s="1"/>
  <c r="LB84" i="1"/>
  <c r="LE84" i="1" s="1"/>
  <c r="LB83" i="1"/>
  <c r="LE83" i="1" s="1"/>
  <c r="LB82" i="1"/>
  <c r="LE82" i="1" s="1"/>
  <c r="LB81" i="1"/>
  <c r="LE81" i="1" s="1"/>
  <c r="LB80" i="1"/>
  <c r="LE80" i="1" s="1"/>
  <c r="LB79" i="1"/>
  <c r="LE79" i="1" s="1"/>
  <c r="LB78" i="1"/>
  <c r="LE78" i="1" s="1"/>
  <c r="LB77" i="1"/>
  <c r="LE77" i="1" s="1"/>
  <c r="LB76" i="1"/>
  <c r="LE76" i="1" s="1"/>
  <c r="LB75" i="1"/>
  <c r="LE75" i="1" s="1"/>
  <c r="LB74" i="1"/>
  <c r="LE74" i="1" s="1"/>
  <c r="LB73" i="1"/>
  <c r="LE73" i="1" s="1"/>
  <c r="LB72" i="1"/>
  <c r="LE72" i="1" s="1"/>
  <c r="LB71" i="1"/>
  <c r="LE71" i="1" s="1"/>
  <c r="LB70" i="1"/>
  <c r="LE70" i="1" s="1"/>
  <c r="LB69" i="1"/>
  <c r="LE69" i="1" s="1"/>
  <c r="LB68" i="1"/>
  <c r="LE68" i="1" s="1"/>
  <c r="LB67" i="1"/>
  <c r="LE67" i="1" s="1"/>
  <c r="LB66" i="1"/>
  <c r="LE66" i="1" s="1"/>
  <c r="LB65" i="1"/>
  <c r="LE65" i="1" s="1"/>
  <c r="LB64" i="1"/>
  <c r="LE64" i="1" s="1"/>
  <c r="LB63" i="1"/>
  <c r="LE63" i="1" s="1"/>
  <c r="LB62" i="1"/>
  <c r="LE62" i="1" s="1"/>
  <c r="LB61" i="1"/>
  <c r="LE61" i="1" s="1"/>
  <c r="LB60" i="1"/>
  <c r="LE60" i="1" s="1"/>
  <c r="LB59" i="1"/>
  <c r="LE59" i="1" s="1"/>
  <c r="LB58" i="1"/>
  <c r="LE58" i="1" s="1"/>
  <c r="LB57" i="1"/>
  <c r="LE57" i="1" s="1"/>
  <c r="LB56" i="1"/>
  <c r="LE56" i="1" s="1"/>
  <c r="LB55" i="1"/>
  <c r="LE55" i="1" s="1"/>
  <c r="LB54" i="1"/>
  <c r="LE54" i="1" s="1"/>
  <c r="LB53" i="1"/>
  <c r="LE53" i="1" s="1"/>
  <c r="LB52" i="1"/>
  <c r="LE52" i="1" s="1"/>
  <c r="LB51" i="1"/>
  <c r="LE51" i="1" s="1"/>
  <c r="LB50" i="1"/>
  <c r="LE50" i="1" s="1"/>
  <c r="LB49" i="1"/>
  <c r="LE49" i="1" s="1"/>
  <c r="LB48" i="1"/>
  <c r="LE48" i="1" s="1"/>
  <c r="LB47" i="1"/>
  <c r="LE47" i="1" s="1"/>
  <c r="LB46" i="1"/>
  <c r="LE46" i="1" s="1"/>
  <c r="LB45" i="1"/>
  <c r="LE45" i="1" s="1"/>
  <c r="LB44" i="1"/>
  <c r="LE44" i="1" s="1"/>
  <c r="LB43" i="1"/>
  <c r="LE43" i="1" s="1"/>
  <c r="LB42" i="1"/>
  <c r="LE42" i="1" s="1"/>
  <c r="LB41" i="1"/>
  <c r="LE41" i="1" s="1"/>
  <c r="LB40" i="1"/>
  <c r="LE40" i="1" s="1"/>
  <c r="LB39" i="1"/>
  <c r="LE39" i="1" s="1"/>
  <c r="LB38" i="1"/>
  <c r="LE38" i="1" s="1"/>
  <c r="LB37" i="1"/>
  <c r="LE37" i="1" s="1"/>
  <c r="LB36" i="1"/>
  <c r="LE36" i="1" s="1"/>
  <c r="LB35" i="1"/>
  <c r="LE35" i="1" s="1"/>
  <c r="LB34" i="1"/>
  <c r="LE34" i="1" s="1"/>
  <c r="LB33" i="1"/>
  <c r="LE33" i="1" s="1"/>
  <c r="LB32" i="1"/>
  <c r="LE32" i="1" s="1"/>
  <c r="LB31" i="1"/>
  <c r="LE31" i="1" s="1"/>
  <c r="LB30" i="1"/>
  <c r="LE30" i="1" s="1"/>
  <c r="LB29" i="1"/>
  <c r="LE29" i="1" s="1"/>
  <c r="LB28" i="1"/>
  <c r="LE28" i="1" s="1"/>
  <c r="LB27" i="1"/>
  <c r="LE27" i="1" s="1"/>
  <c r="LB26" i="1"/>
  <c r="LE26" i="1" s="1"/>
  <c r="LB25" i="1"/>
  <c r="LE25" i="1" s="1"/>
  <c r="LB24" i="1"/>
  <c r="LE24" i="1" s="1"/>
  <c r="LB23" i="1"/>
  <c r="LE23" i="1" s="1"/>
  <c r="LB22" i="1"/>
  <c r="LE22" i="1" s="1"/>
  <c r="LB21" i="1"/>
  <c r="LE21" i="1" s="1"/>
  <c r="LB20" i="1"/>
  <c r="LE20" i="1" s="1"/>
  <c r="LB19" i="1"/>
  <c r="LE19" i="1" s="1"/>
  <c r="LB18" i="1"/>
  <c r="LE18" i="1" s="1"/>
  <c r="LB17" i="1"/>
  <c r="LE17" i="1" s="1"/>
  <c r="LB16" i="1"/>
  <c r="LE16" i="1" s="1"/>
  <c r="LB15" i="1"/>
  <c r="LE15" i="1" s="1"/>
  <c r="LB14" i="1"/>
  <c r="LE14" i="1" s="1"/>
  <c r="LB13" i="1"/>
  <c r="LE13" i="1" s="1"/>
  <c r="LB12" i="1"/>
  <c r="LE12" i="1" s="1"/>
  <c r="LB11" i="1"/>
  <c r="LE11" i="1" s="1"/>
  <c r="LB10" i="1"/>
  <c r="LE10" i="1" s="1"/>
  <c r="LB9" i="1"/>
  <c r="LE9" i="1" s="1"/>
  <c r="LB8" i="1"/>
  <c r="LE8" i="1" s="1"/>
  <c r="LB7" i="1"/>
  <c r="LE7" i="1" s="1"/>
  <c r="LB6" i="1"/>
  <c r="LE6" i="1" s="1"/>
  <c r="LB5" i="1"/>
  <c r="LE5" i="1" s="1"/>
  <c r="LB4" i="1"/>
  <c r="LE4" i="1" s="1"/>
  <c r="LB3" i="1"/>
  <c r="LE3" i="1" s="1"/>
  <c r="LB2" i="1"/>
  <c r="LE2" i="1" s="1"/>
  <c r="IE181" i="1"/>
  <c r="IH181" i="1" s="1"/>
  <c r="IE180" i="1"/>
  <c r="IH180" i="1" s="1"/>
  <c r="IE179" i="1"/>
  <c r="IH179" i="1" s="1"/>
  <c r="IE178" i="1"/>
  <c r="IH178" i="1" s="1"/>
  <c r="IE177" i="1"/>
  <c r="IH177" i="1" s="1"/>
  <c r="IE176" i="1"/>
  <c r="IH176" i="1" s="1"/>
  <c r="IE175" i="1"/>
  <c r="IH175" i="1" s="1"/>
  <c r="IE174" i="1"/>
  <c r="IH174" i="1" s="1"/>
  <c r="IE173" i="1"/>
  <c r="IH173" i="1" s="1"/>
  <c r="IE172" i="1"/>
  <c r="IH172" i="1" s="1"/>
  <c r="IE171" i="1"/>
  <c r="IH171" i="1" s="1"/>
  <c r="IE170" i="1"/>
  <c r="IH170" i="1" s="1"/>
  <c r="IE169" i="1"/>
  <c r="IH169" i="1" s="1"/>
  <c r="IE168" i="1"/>
  <c r="IH168" i="1" s="1"/>
  <c r="IE167" i="1"/>
  <c r="IH167" i="1" s="1"/>
  <c r="IE166" i="1"/>
  <c r="IH166" i="1" s="1"/>
  <c r="IE165" i="1"/>
  <c r="IH165" i="1" s="1"/>
  <c r="IE164" i="1"/>
  <c r="IH164" i="1" s="1"/>
  <c r="IE163" i="1"/>
  <c r="IH163" i="1" s="1"/>
  <c r="IE162" i="1"/>
  <c r="IH162" i="1" s="1"/>
  <c r="IE161" i="1"/>
  <c r="IH161" i="1" s="1"/>
  <c r="IE160" i="1"/>
  <c r="IH160" i="1" s="1"/>
  <c r="IE159" i="1"/>
  <c r="IH159" i="1" s="1"/>
  <c r="IE158" i="1"/>
  <c r="IH158" i="1" s="1"/>
  <c r="IE157" i="1"/>
  <c r="IH157" i="1" s="1"/>
  <c r="IE156" i="1"/>
  <c r="IH156" i="1" s="1"/>
  <c r="IE155" i="1"/>
  <c r="IH155" i="1" s="1"/>
  <c r="IE154" i="1"/>
  <c r="IH154" i="1" s="1"/>
  <c r="IE153" i="1"/>
  <c r="IH153" i="1" s="1"/>
  <c r="IE152" i="1"/>
  <c r="IH152" i="1" s="1"/>
  <c r="IE151" i="1"/>
  <c r="IH151" i="1" s="1"/>
  <c r="IE150" i="1"/>
  <c r="IH150" i="1" s="1"/>
  <c r="IE149" i="1"/>
  <c r="IH149" i="1" s="1"/>
  <c r="IE148" i="1"/>
  <c r="IH148" i="1" s="1"/>
  <c r="IE147" i="1"/>
  <c r="IH147" i="1" s="1"/>
  <c r="IE146" i="1"/>
  <c r="IH146" i="1" s="1"/>
  <c r="IE145" i="1"/>
  <c r="IH145" i="1" s="1"/>
  <c r="IE144" i="1"/>
  <c r="IH144" i="1" s="1"/>
  <c r="IE143" i="1"/>
  <c r="IH143" i="1" s="1"/>
  <c r="IE142" i="1"/>
  <c r="IH142" i="1" s="1"/>
  <c r="IE141" i="1"/>
  <c r="IH141" i="1" s="1"/>
  <c r="IE140" i="1"/>
  <c r="IH140" i="1" s="1"/>
  <c r="IE139" i="1"/>
  <c r="IH139" i="1" s="1"/>
  <c r="IE138" i="1"/>
  <c r="IH138" i="1" s="1"/>
  <c r="IE137" i="1"/>
  <c r="IH137" i="1" s="1"/>
  <c r="IE136" i="1"/>
  <c r="IH136" i="1" s="1"/>
  <c r="IE135" i="1"/>
  <c r="IH135" i="1" s="1"/>
  <c r="IE134" i="1"/>
  <c r="IH134" i="1" s="1"/>
  <c r="IE133" i="1"/>
  <c r="IH133" i="1" s="1"/>
  <c r="IE132" i="1"/>
  <c r="IH132" i="1" s="1"/>
  <c r="IE131" i="1"/>
  <c r="IH131" i="1" s="1"/>
  <c r="IE130" i="1"/>
  <c r="IH130" i="1" s="1"/>
  <c r="IE129" i="1"/>
  <c r="IH129" i="1" s="1"/>
  <c r="IE128" i="1"/>
  <c r="IH128" i="1" s="1"/>
  <c r="IE127" i="1"/>
  <c r="IH127" i="1" s="1"/>
  <c r="IE126" i="1"/>
  <c r="IH126" i="1" s="1"/>
  <c r="IE125" i="1"/>
  <c r="IH125" i="1" s="1"/>
  <c r="IE124" i="1"/>
  <c r="IH124" i="1" s="1"/>
  <c r="IE123" i="1"/>
  <c r="IH123" i="1" s="1"/>
  <c r="IE122" i="1"/>
  <c r="IH122" i="1" s="1"/>
  <c r="IE121" i="1"/>
  <c r="IH121" i="1" s="1"/>
  <c r="IE120" i="1"/>
  <c r="IH120" i="1" s="1"/>
  <c r="IE119" i="1"/>
  <c r="IH119" i="1" s="1"/>
  <c r="IE118" i="1"/>
  <c r="IH118" i="1" s="1"/>
  <c r="IE117" i="1"/>
  <c r="IH117" i="1" s="1"/>
  <c r="IE116" i="1"/>
  <c r="IH116" i="1" s="1"/>
  <c r="IE115" i="1"/>
  <c r="IH115" i="1" s="1"/>
  <c r="IE114" i="1"/>
  <c r="IH114" i="1" s="1"/>
  <c r="IE113" i="1"/>
  <c r="IH113" i="1" s="1"/>
  <c r="IE112" i="1"/>
  <c r="IH112" i="1" s="1"/>
  <c r="IE111" i="1"/>
  <c r="IH111" i="1" s="1"/>
  <c r="IE110" i="1"/>
  <c r="IH110" i="1" s="1"/>
  <c r="IE109" i="1"/>
  <c r="IH109" i="1" s="1"/>
  <c r="IE108" i="1"/>
  <c r="IH108" i="1" s="1"/>
  <c r="IE107" i="1"/>
  <c r="IH107" i="1" s="1"/>
  <c r="IE106" i="1"/>
  <c r="IH106" i="1" s="1"/>
  <c r="IE105" i="1"/>
  <c r="IH105" i="1" s="1"/>
  <c r="IE104" i="1"/>
  <c r="IH104" i="1" s="1"/>
  <c r="IE103" i="1"/>
  <c r="IH103" i="1" s="1"/>
  <c r="IE102" i="1"/>
  <c r="IH102" i="1" s="1"/>
  <c r="IE101" i="1"/>
  <c r="IH101" i="1" s="1"/>
  <c r="IE100" i="1"/>
  <c r="IH100" i="1" s="1"/>
  <c r="IE99" i="1"/>
  <c r="IH99" i="1" s="1"/>
  <c r="IE98" i="1"/>
  <c r="IH98" i="1" s="1"/>
  <c r="IE97" i="1"/>
  <c r="IH97" i="1" s="1"/>
  <c r="IE96" i="1"/>
  <c r="IH96" i="1" s="1"/>
  <c r="IE95" i="1"/>
  <c r="IH95" i="1" s="1"/>
  <c r="IE94" i="1"/>
  <c r="IH94" i="1" s="1"/>
  <c r="IE93" i="1"/>
  <c r="IH93" i="1" s="1"/>
  <c r="IE92" i="1"/>
  <c r="IH92" i="1" s="1"/>
  <c r="IE91" i="1"/>
  <c r="IH91" i="1" s="1"/>
  <c r="IE90" i="1"/>
  <c r="IH90" i="1" s="1"/>
  <c r="IE89" i="1"/>
  <c r="IH89" i="1" s="1"/>
  <c r="IE88" i="1"/>
  <c r="IH88" i="1" s="1"/>
  <c r="IE87" i="1"/>
  <c r="IH87" i="1" s="1"/>
  <c r="IE86" i="1"/>
  <c r="IH86" i="1" s="1"/>
  <c r="IE85" i="1"/>
  <c r="IH85" i="1" s="1"/>
  <c r="IE84" i="1"/>
  <c r="IH84" i="1" s="1"/>
  <c r="IE83" i="1"/>
  <c r="IH83" i="1" s="1"/>
  <c r="IE82" i="1"/>
  <c r="IH82" i="1" s="1"/>
  <c r="IE81" i="1"/>
  <c r="IH81" i="1" s="1"/>
  <c r="IE80" i="1"/>
  <c r="IH80" i="1" s="1"/>
  <c r="IE79" i="1"/>
  <c r="IH79" i="1" s="1"/>
  <c r="IE78" i="1"/>
  <c r="IH78" i="1" s="1"/>
  <c r="IE77" i="1"/>
  <c r="IH77" i="1" s="1"/>
  <c r="IE76" i="1"/>
  <c r="IH76" i="1" s="1"/>
  <c r="IE75" i="1"/>
  <c r="IH75" i="1" s="1"/>
  <c r="IE74" i="1"/>
  <c r="IH74" i="1" s="1"/>
  <c r="IE73" i="1"/>
  <c r="IH73" i="1" s="1"/>
  <c r="IE72" i="1"/>
  <c r="IH72" i="1" s="1"/>
  <c r="IE71" i="1"/>
  <c r="IH71" i="1" s="1"/>
  <c r="IE70" i="1"/>
  <c r="IH70" i="1" s="1"/>
  <c r="IE69" i="1"/>
  <c r="IH69" i="1" s="1"/>
  <c r="IE68" i="1"/>
  <c r="IH68" i="1" s="1"/>
  <c r="IE67" i="1"/>
  <c r="IH67" i="1" s="1"/>
  <c r="IE66" i="1"/>
  <c r="IH66" i="1" s="1"/>
  <c r="IE65" i="1"/>
  <c r="IH65" i="1" s="1"/>
  <c r="IE64" i="1"/>
  <c r="IH64" i="1" s="1"/>
  <c r="IE63" i="1"/>
  <c r="IH63" i="1" s="1"/>
  <c r="IE62" i="1"/>
  <c r="IH62" i="1" s="1"/>
  <c r="IE61" i="1"/>
  <c r="IH61" i="1" s="1"/>
  <c r="IE60" i="1"/>
  <c r="IH60" i="1" s="1"/>
  <c r="IE59" i="1"/>
  <c r="IH59" i="1" s="1"/>
  <c r="IE58" i="1"/>
  <c r="IH58" i="1" s="1"/>
  <c r="IE57" i="1"/>
  <c r="IH57" i="1" s="1"/>
  <c r="IE56" i="1"/>
  <c r="IH56" i="1" s="1"/>
  <c r="IE55" i="1"/>
  <c r="IH55" i="1" s="1"/>
  <c r="IE54" i="1"/>
  <c r="IH54" i="1" s="1"/>
  <c r="IE53" i="1"/>
  <c r="IH53" i="1" s="1"/>
  <c r="IE52" i="1"/>
  <c r="IH52" i="1" s="1"/>
  <c r="IE51" i="1"/>
  <c r="IH51" i="1" s="1"/>
  <c r="IE50" i="1"/>
  <c r="IH50" i="1" s="1"/>
  <c r="IE49" i="1"/>
  <c r="IH49" i="1" s="1"/>
  <c r="IE48" i="1"/>
  <c r="IH48" i="1" s="1"/>
  <c r="IE47" i="1"/>
  <c r="IH47" i="1" s="1"/>
  <c r="IE46" i="1"/>
  <c r="IH46" i="1" s="1"/>
  <c r="IE45" i="1"/>
  <c r="IH45" i="1" s="1"/>
  <c r="IE44" i="1"/>
  <c r="IH44" i="1" s="1"/>
  <c r="IE43" i="1"/>
  <c r="IH43" i="1" s="1"/>
  <c r="IE42" i="1"/>
  <c r="IH42" i="1" s="1"/>
  <c r="IE41" i="1"/>
  <c r="IH41" i="1" s="1"/>
  <c r="IE40" i="1"/>
  <c r="IH40" i="1" s="1"/>
  <c r="IE39" i="1"/>
  <c r="IH39" i="1" s="1"/>
  <c r="IE38" i="1"/>
  <c r="IH38" i="1" s="1"/>
  <c r="IE37" i="1"/>
  <c r="IH37" i="1" s="1"/>
  <c r="IE36" i="1"/>
  <c r="IH36" i="1" s="1"/>
  <c r="IE35" i="1"/>
  <c r="IH35" i="1" s="1"/>
  <c r="IE34" i="1"/>
  <c r="IH34" i="1" s="1"/>
  <c r="IE33" i="1"/>
  <c r="IH33" i="1" s="1"/>
  <c r="IE32" i="1"/>
  <c r="IH32" i="1" s="1"/>
  <c r="IE31" i="1"/>
  <c r="IH31" i="1" s="1"/>
  <c r="IE30" i="1"/>
  <c r="IH30" i="1" s="1"/>
  <c r="IE29" i="1"/>
  <c r="IH29" i="1" s="1"/>
  <c r="IE28" i="1"/>
  <c r="IH28" i="1" s="1"/>
  <c r="IE27" i="1"/>
  <c r="IH27" i="1" s="1"/>
  <c r="IE26" i="1"/>
  <c r="IH26" i="1" s="1"/>
  <c r="IE25" i="1"/>
  <c r="IH25" i="1" s="1"/>
  <c r="IE24" i="1"/>
  <c r="IH24" i="1" s="1"/>
  <c r="IE23" i="1"/>
  <c r="IH23" i="1" s="1"/>
  <c r="IE22" i="1"/>
  <c r="IH22" i="1" s="1"/>
  <c r="IE21" i="1"/>
  <c r="IH21" i="1" s="1"/>
  <c r="IE20" i="1"/>
  <c r="IH20" i="1" s="1"/>
  <c r="IE19" i="1"/>
  <c r="IH19" i="1" s="1"/>
  <c r="IE18" i="1"/>
  <c r="IH18" i="1" s="1"/>
  <c r="IE17" i="1"/>
  <c r="IH17" i="1" s="1"/>
  <c r="IE16" i="1"/>
  <c r="IH16" i="1" s="1"/>
  <c r="IE15" i="1"/>
  <c r="IH15" i="1" s="1"/>
  <c r="IE14" i="1"/>
  <c r="IH14" i="1" s="1"/>
  <c r="IE13" i="1"/>
  <c r="IH13" i="1" s="1"/>
  <c r="IE12" i="1"/>
  <c r="IH12" i="1" s="1"/>
  <c r="IE11" i="1"/>
  <c r="IH11" i="1" s="1"/>
  <c r="IE10" i="1"/>
  <c r="IH10" i="1" s="1"/>
  <c r="IE9" i="1"/>
  <c r="IH9" i="1" s="1"/>
  <c r="IE8" i="1"/>
  <c r="IH8" i="1" s="1"/>
  <c r="IE7" i="1"/>
  <c r="IH7" i="1" s="1"/>
  <c r="IE6" i="1"/>
  <c r="IH6" i="1" s="1"/>
  <c r="IE5" i="1"/>
  <c r="IH5" i="1" s="1"/>
  <c r="IE4" i="1"/>
  <c r="IH4" i="1" s="1"/>
  <c r="IE3" i="1"/>
  <c r="IH3" i="1" s="1"/>
  <c r="IE2" i="1"/>
  <c r="IH2" i="1" s="1"/>
  <c r="GG181" i="1"/>
  <c r="GJ181" i="1" s="1"/>
  <c r="GG180" i="1"/>
  <c r="GJ180" i="1" s="1"/>
  <c r="GG179" i="1"/>
  <c r="GJ179" i="1" s="1"/>
  <c r="GG178" i="1"/>
  <c r="GJ178" i="1" s="1"/>
  <c r="GG177" i="1"/>
  <c r="GJ177" i="1" s="1"/>
  <c r="GG176" i="1"/>
  <c r="GJ176" i="1" s="1"/>
  <c r="GG175" i="1"/>
  <c r="GJ175" i="1" s="1"/>
  <c r="GG174" i="1"/>
  <c r="GJ174" i="1" s="1"/>
  <c r="GG173" i="1"/>
  <c r="GJ173" i="1" s="1"/>
  <c r="GG172" i="1"/>
  <c r="GJ172" i="1" s="1"/>
  <c r="GG171" i="1"/>
  <c r="GJ171" i="1" s="1"/>
  <c r="GG170" i="1"/>
  <c r="GJ170" i="1" s="1"/>
  <c r="GG169" i="1"/>
  <c r="GJ169" i="1" s="1"/>
  <c r="GG168" i="1"/>
  <c r="GJ168" i="1" s="1"/>
  <c r="GG167" i="1"/>
  <c r="GJ167" i="1" s="1"/>
  <c r="GG166" i="1"/>
  <c r="GJ166" i="1" s="1"/>
  <c r="GG165" i="1"/>
  <c r="GJ165" i="1" s="1"/>
  <c r="GG164" i="1"/>
  <c r="GJ164" i="1" s="1"/>
  <c r="GG163" i="1"/>
  <c r="GJ163" i="1" s="1"/>
  <c r="GG162" i="1"/>
  <c r="GJ162" i="1" s="1"/>
  <c r="GG161" i="1"/>
  <c r="GJ161" i="1" s="1"/>
  <c r="GG160" i="1"/>
  <c r="GJ160" i="1" s="1"/>
  <c r="GG159" i="1"/>
  <c r="GJ159" i="1" s="1"/>
  <c r="GG158" i="1"/>
  <c r="GJ158" i="1" s="1"/>
  <c r="GG157" i="1"/>
  <c r="GJ157" i="1" s="1"/>
  <c r="GG156" i="1"/>
  <c r="GJ156" i="1" s="1"/>
  <c r="GG155" i="1"/>
  <c r="GJ155" i="1" s="1"/>
  <c r="GG154" i="1"/>
  <c r="GJ154" i="1" s="1"/>
  <c r="GG153" i="1"/>
  <c r="GJ153" i="1" s="1"/>
  <c r="GG152" i="1"/>
  <c r="GJ152" i="1" s="1"/>
  <c r="GG151" i="1"/>
  <c r="GJ151" i="1" s="1"/>
  <c r="GG150" i="1"/>
  <c r="GJ150" i="1" s="1"/>
  <c r="GG149" i="1"/>
  <c r="GJ149" i="1" s="1"/>
  <c r="GG148" i="1"/>
  <c r="GJ148" i="1" s="1"/>
  <c r="GG147" i="1"/>
  <c r="GJ147" i="1" s="1"/>
  <c r="GG146" i="1"/>
  <c r="GJ146" i="1" s="1"/>
  <c r="GG145" i="1"/>
  <c r="GJ145" i="1" s="1"/>
  <c r="GG144" i="1"/>
  <c r="GJ144" i="1" s="1"/>
  <c r="GG143" i="1"/>
  <c r="GJ143" i="1" s="1"/>
  <c r="GG142" i="1"/>
  <c r="GJ142" i="1" s="1"/>
  <c r="GG141" i="1"/>
  <c r="GJ141" i="1" s="1"/>
  <c r="GG140" i="1"/>
  <c r="GJ140" i="1" s="1"/>
  <c r="GG139" i="1"/>
  <c r="GJ139" i="1" s="1"/>
  <c r="GG138" i="1"/>
  <c r="GJ138" i="1" s="1"/>
  <c r="GG137" i="1"/>
  <c r="GJ137" i="1" s="1"/>
  <c r="GG136" i="1"/>
  <c r="GJ136" i="1" s="1"/>
  <c r="GG135" i="1"/>
  <c r="GJ135" i="1" s="1"/>
  <c r="GG134" i="1"/>
  <c r="GJ134" i="1" s="1"/>
  <c r="GG133" i="1"/>
  <c r="GJ133" i="1" s="1"/>
  <c r="GG132" i="1"/>
  <c r="GJ132" i="1" s="1"/>
  <c r="GG131" i="1"/>
  <c r="GJ131" i="1" s="1"/>
  <c r="GG130" i="1"/>
  <c r="GJ130" i="1" s="1"/>
  <c r="GG129" i="1"/>
  <c r="GJ129" i="1" s="1"/>
  <c r="GG128" i="1"/>
  <c r="GJ128" i="1" s="1"/>
  <c r="GG127" i="1"/>
  <c r="GJ127" i="1" s="1"/>
  <c r="GG126" i="1"/>
  <c r="GJ126" i="1" s="1"/>
  <c r="GG125" i="1"/>
  <c r="GJ125" i="1" s="1"/>
  <c r="GG124" i="1"/>
  <c r="GJ124" i="1" s="1"/>
  <c r="GG123" i="1"/>
  <c r="GJ123" i="1" s="1"/>
  <c r="GG122" i="1"/>
  <c r="GJ122" i="1" s="1"/>
  <c r="GG121" i="1"/>
  <c r="GJ121" i="1" s="1"/>
  <c r="GG120" i="1"/>
  <c r="GJ120" i="1" s="1"/>
  <c r="GG119" i="1"/>
  <c r="GJ119" i="1" s="1"/>
  <c r="GG118" i="1"/>
  <c r="GJ118" i="1" s="1"/>
  <c r="GG117" i="1"/>
  <c r="GJ117" i="1" s="1"/>
  <c r="GG116" i="1"/>
  <c r="GJ116" i="1" s="1"/>
  <c r="GG115" i="1"/>
  <c r="GJ115" i="1" s="1"/>
  <c r="GG114" i="1"/>
  <c r="GJ114" i="1" s="1"/>
  <c r="GG113" i="1"/>
  <c r="GJ113" i="1" s="1"/>
  <c r="GG112" i="1"/>
  <c r="GJ112" i="1" s="1"/>
  <c r="GG111" i="1"/>
  <c r="GJ111" i="1" s="1"/>
  <c r="GG110" i="1"/>
  <c r="GJ110" i="1" s="1"/>
  <c r="GG109" i="1"/>
  <c r="GJ109" i="1" s="1"/>
  <c r="GG108" i="1"/>
  <c r="GJ108" i="1" s="1"/>
  <c r="GG107" i="1"/>
  <c r="GJ107" i="1" s="1"/>
  <c r="GG106" i="1"/>
  <c r="GJ106" i="1" s="1"/>
  <c r="GG105" i="1"/>
  <c r="GJ105" i="1" s="1"/>
  <c r="GG104" i="1"/>
  <c r="GJ104" i="1" s="1"/>
  <c r="GG103" i="1"/>
  <c r="GJ103" i="1" s="1"/>
  <c r="GG102" i="1"/>
  <c r="GJ102" i="1" s="1"/>
  <c r="GG101" i="1"/>
  <c r="GJ101" i="1" s="1"/>
  <c r="GG100" i="1"/>
  <c r="GJ100" i="1" s="1"/>
  <c r="GG99" i="1"/>
  <c r="GJ99" i="1" s="1"/>
  <c r="GG98" i="1"/>
  <c r="GJ98" i="1" s="1"/>
  <c r="GG97" i="1"/>
  <c r="GJ97" i="1" s="1"/>
  <c r="GG96" i="1"/>
  <c r="GJ96" i="1" s="1"/>
  <c r="GG95" i="1"/>
  <c r="GJ95" i="1" s="1"/>
  <c r="GG94" i="1"/>
  <c r="GJ94" i="1" s="1"/>
  <c r="GG93" i="1"/>
  <c r="GJ93" i="1" s="1"/>
  <c r="GG92" i="1"/>
  <c r="GJ92" i="1" s="1"/>
  <c r="GG91" i="1"/>
  <c r="GJ91" i="1" s="1"/>
  <c r="GG90" i="1"/>
  <c r="GJ90" i="1" s="1"/>
  <c r="GG89" i="1"/>
  <c r="GJ89" i="1" s="1"/>
  <c r="GG88" i="1"/>
  <c r="GJ88" i="1" s="1"/>
  <c r="GG87" i="1"/>
  <c r="GJ87" i="1" s="1"/>
  <c r="GG86" i="1"/>
  <c r="GJ86" i="1" s="1"/>
  <c r="GG85" i="1"/>
  <c r="GJ85" i="1" s="1"/>
  <c r="GG84" i="1"/>
  <c r="GJ84" i="1" s="1"/>
  <c r="GG83" i="1"/>
  <c r="GJ83" i="1" s="1"/>
  <c r="GG82" i="1"/>
  <c r="GJ82" i="1" s="1"/>
  <c r="GG81" i="1"/>
  <c r="GJ81" i="1" s="1"/>
  <c r="GG80" i="1"/>
  <c r="GJ80" i="1" s="1"/>
  <c r="GG79" i="1"/>
  <c r="GJ79" i="1" s="1"/>
  <c r="GG78" i="1"/>
  <c r="GJ78" i="1" s="1"/>
  <c r="GG77" i="1"/>
  <c r="GJ77" i="1" s="1"/>
  <c r="GG76" i="1"/>
  <c r="GJ76" i="1" s="1"/>
  <c r="GG75" i="1"/>
  <c r="GJ75" i="1" s="1"/>
  <c r="GG74" i="1"/>
  <c r="GJ74" i="1" s="1"/>
  <c r="GG73" i="1"/>
  <c r="GJ73" i="1" s="1"/>
  <c r="GG72" i="1"/>
  <c r="GJ72" i="1" s="1"/>
  <c r="GG71" i="1"/>
  <c r="GJ71" i="1" s="1"/>
  <c r="GG70" i="1"/>
  <c r="GJ70" i="1" s="1"/>
  <c r="GG69" i="1"/>
  <c r="GJ69" i="1" s="1"/>
  <c r="GG68" i="1"/>
  <c r="GJ68" i="1" s="1"/>
  <c r="GG67" i="1"/>
  <c r="GJ67" i="1" s="1"/>
  <c r="GG66" i="1"/>
  <c r="GJ66" i="1" s="1"/>
  <c r="GG65" i="1"/>
  <c r="GJ65" i="1" s="1"/>
  <c r="GG64" i="1"/>
  <c r="GJ64" i="1" s="1"/>
  <c r="GG63" i="1"/>
  <c r="GJ63" i="1" s="1"/>
  <c r="GG62" i="1"/>
  <c r="GJ62" i="1" s="1"/>
  <c r="GG61" i="1"/>
  <c r="GJ61" i="1" s="1"/>
  <c r="GG60" i="1"/>
  <c r="GJ60" i="1" s="1"/>
  <c r="GG59" i="1"/>
  <c r="GJ59" i="1" s="1"/>
  <c r="GG58" i="1"/>
  <c r="GJ58" i="1" s="1"/>
  <c r="GG57" i="1"/>
  <c r="GJ57" i="1" s="1"/>
  <c r="GG56" i="1"/>
  <c r="GJ56" i="1" s="1"/>
  <c r="GG55" i="1"/>
  <c r="GJ55" i="1" s="1"/>
  <c r="GG54" i="1"/>
  <c r="GJ54" i="1" s="1"/>
  <c r="GG53" i="1"/>
  <c r="GJ53" i="1" s="1"/>
  <c r="GG52" i="1"/>
  <c r="GJ52" i="1" s="1"/>
  <c r="GG51" i="1"/>
  <c r="GJ51" i="1" s="1"/>
  <c r="GG50" i="1"/>
  <c r="GJ50" i="1" s="1"/>
  <c r="GG49" i="1"/>
  <c r="GJ49" i="1" s="1"/>
  <c r="GG48" i="1"/>
  <c r="GJ48" i="1" s="1"/>
  <c r="GG47" i="1"/>
  <c r="GJ47" i="1" s="1"/>
  <c r="GG46" i="1"/>
  <c r="GJ46" i="1" s="1"/>
  <c r="GG45" i="1"/>
  <c r="GJ45" i="1" s="1"/>
  <c r="GG44" i="1"/>
  <c r="GJ44" i="1" s="1"/>
  <c r="GG43" i="1"/>
  <c r="GJ43" i="1" s="1"/>
  <c r="GG42" i="1"/>
  <c r="GJ42" i="1" s="1"/>
  <c r="GG41" i="1"/>
  <c r="GJ41" i="1" s="1"/>
  <c r="GG40" i="1"/>
  <c r="GJ40" i="1" s="1"/>
  <c r="GG39" i="1"/>
  <c r="GJ39" i="1" s="1"/>
  <c r="GG38" i="1"/>
  <c r="GJ38" i="1" s="1"/>
  <c r="GG37" i="1"/>
  <c r="GJ37" i="1" s="1"/>
  <c r="GG36" i="1"/>
  <c r="GJ36" i="1" s="1"/>
  <c r="GG35" i="1"/>
  <c r="GJ35" i="1" s="1"/>
  <c r="GG34" i="1"/>
  <c r="GJ34" i="1" s="1"/>
  <c r="GG33" i="1"/>
  <c r="GJ33" i="1" s="1"/>
  <c r="GG32" i="1"/>
  <c r="GJ32" i="1" s="1"/>
  <c r="GG31" i="1"/>
  <c r="GJ31" i="1" s="1"/>
  <c r="GG30" i="1"/>
  <c r="GJ30" i="1" s="1"/>
  <c r="GG29" i="1"/>
  <c r="GJ29" i="1" s="1"/>
  <c r="GG28" i="1"/>
  <c r="GJ28" i="1" s="1"/>
  <c r="GG27" i="1"/>
  <c r="GJ27" i="1" s="1"/>
  <c r="GG26" i="1"/>
  <c r="GJ26" i="1" s="1"/>
  <c r="GG25" i="1"/>
  <c r="GJ25" i="1" s="1"/>
  <c r="GG24" i="1"/>
  <c r="GJ24" i="1" s="1"/>
  <c r="GG23" i="1"/>
  <c r="GJ23" i="1" s="1"/>
  <c r="GG22" i="1"/>
  <c r="GJ22" i="1" s="1"/>
  <c r="GG21" i="1"/>
  <c r="GJ21" i="1" s="1"/>
  <c r="GG20" i="1"/>
  <c r="GJ20" i="1" s="1"/>
  <c r="GG19" i="1"/>
  <c r="GJ19" i="1" s="1"/>
  <c r="GG18" i="1"/>
  <c r="GJ18" i="1" s="1"/>
  <c r="GG17" i="1"/>
  <c r="GJ17" i="1" s="1"/>
  <c r="GG16" i="1"/>
  <c r="GJ16" i="1" s="1"/>
  <c r="GG15" i="1"/>
  <c r="GJ15" i="1" s="1"/>
  <c r="GG14" i="1"/>
  <c r="GJ14" i="1" s="1"/>
  <c r="GG13" i="1"/>
  <c r="GJ13" i="1" s="1"/>
  <c r="GG12" i="1"/>
  <c r="GJ12" i="1" s="1"/>
  <c r="GG11" i="1"/>
  <c r="GJ11" i="1" s="1"/>
  <c r="GG10" i="1"/>
  <c r="GJ10" i="1" s="1"/>
  <c r="GG9" i="1"/>
  <c r="GJ9" i="1" s="1"/>
  <c r="GG8" i="1"/>
  <c r="GJ8" i="1" s="1"/>
  <c r="GG7" i="1"/>
  <c r="GJ7" i="1" s="1"/>
  <c r="GG6" i="1"/>
  <c r="GJ6" i="1" s="1"/>
  <c r="GG5" i="1"/>
  <c r="GJ5" i="1" s="1"/>
  <c r="GG4" i="1"/>
  <c r="GJ4" i="1" s="1"/>
  <c r="GG3" i="1"/>
  <c r="GJ3" i="1" s="1"/>
  <c r="GG2" i="1"/>
  <c r="GJ2" i="1" s="1"/>
  <c r="EI181" i="1"/>
  <c r="EL181" i="1" s="1"/>
  <c r="EI180" i="1"/>
  <c r="EL180" i="1" s="1"/>
  <c r="EI179" i="1"/>
  <c r="EL179" i="1" s="1"/>
  <c r="EI178" i="1"/>
  <c r="EL178" i="1" s="1"/>
  <c r="EI177" i="1"/>
  <c r="EL177" i="1" s="1"/>
  <c r="EI176" i="1"/>
  <c r="EL176" i="1" s="1"/>
  <c r="EI175" i="1"/>
  <c r="EL175" i="1" s="1"/>
  <c r="EI174" i="1"/>
  <c r="EL174" i="1" s="1"/>
  <c r="EI173" i="1"/>
  <c r="EL173" i="1" s="1"/>
  <c r="EI172" i="1"/>
  <c r="EL172" i="1" s="1"/>
  <c r="EI171" i="1"/>
  <c r="EL171" i="1" s="1"/>
  <c r="EI170" i="1"/>
  <c r="EL170" i="1" s="1"/>
  <c r="EI169" i="1"/>
  <c r="EL169" i="1" s="1"/>
  <c r="EI168" i="1"/>
  <c r="EL168" i="1" s="1"/>
  <c r="EI167" i="1"/>
  <c r="EL167" i="1" s="1"/>
  <c r="EI166" i="1"/>
  <c r="EL166" i="1" s="1"/>
  <c r="EI165" i="1"/>
  <c r="EL165" i="1" s="1"/>
  <c r="EI164" i="1"/>
  <c r="EL164" i="1" s="1"/>
  <c r="EI163" i="1"/>
  <c r="EL163" i="1" s="1"/>
  <c r="EI162" i="1"/>
  <c r="EL162" i="1" s="1"/>
  <c r="EI161" i="1"/>
  <c r="EL161" i="1" s="1"/>
  <c r="EI160" i="1"/>
  <c r="EL160" i="1" s="1"/>
  <c r="EI159" i="1"/>
  <c r="EL159" i="1" s="1"/>
  <c r="EI158" i="1"/>
  <c r="EL158" i="1" s="1"/>
  <c r="EI157" i="1"/>
  <c r="EL157" i="1" s="1"/>
  <c r="EI156" i="1"/>
  <c r="EL156" i="1" s="1"/>
  <c r="EI155" i="1"/>
  <c r="EL155" i="1" s="1"/>
  <c r="EI154" i="1"/>
  <c r="EL154" i="1" s="1"/>
  <c r="EI153" i="1"/>
  <c r="EL153" i="1" s="1"/>
  <c r="EI152" i="1"/>
  <c r="EL152" i="1" s="1"/>
  <c r="EI151" i="1"/>
  <c r="EL151" i="1" s="1"/>
  <c r="EI150" i="1"/>
  <c r="EL150" i="1" s="1"/>
  <c r="EI149" i="1"/>
  <c r="EL149" i="1" s="1"/>
  <c r="EI148" i="1"/>
  <c r="EL148" i="1" s="1"/>
  <c r="EI147" i="1"/>
  <c r="EL147" i="1" s="1"/>
  <c r="EI146" i="1"/>
  <c r="EL146" i="1" s="1"/>
  <c r="EI145" i="1"/>
  <c r="EL145" i="1" s="1"/>
  <c r="EI144" i="1"/>
  <c r="EL144" i="1" s="1"/>
  <c r="EI143" i="1"/>
  <c r="EL143" i="1" s="1"/>
  <c r="EI142" i="1"/>
  <c r="EL142" i="1" s="1"/>
  <c r="EI141" i="1"/>
  <c r="EL141" i="1" s="1"/>
  <c r="EI140" i="1"/>
  <c r="EL140" i="1" s="1"/>
  <c r="EI139" i="1"/>
  <c r="EL139" i="1" s="1"/>
  <c r="EI138" i="1"/>
  <c r="EL138" i="1" s="1"/>
  <c r="EI137" i="1"/>
  <c r="EL137" i="1" s="1"/>
  <c r="EI136" i="1"/>
  <c r="EL136" i="1" s="1"/>
  <c r="EI135" i="1"/>
  <c r="EL135" i="1" s="1"/>
  <c r="EI134" i="1"/>
  <c r="EL134" i="1" s="1"/>
  <c r="EI133" i="1"/>
  <c r="EL133" i="1" s="1"/>
  <c r="EI132" i="1"/>
  <c r="EL132" i="1" s="1"/>
  <c r="EI131" i="1"/>
  <c r="EL131" i="1" s="1"/>
  <c r="EI130" i="1"/>
  <c r="EL130" i="1" s="1"/>
  <c r="EI129" i="1"/>
  <c r="EL129" i="1" s="1"/>
  <c r="EI128" i="1"/>
  <c r="EL128" i="1" s="1"/>
  <c r="EI127" i="1"/>
  <c r="EL127" i="1" s="1"/>
  <c r="EI126" i="1"/>
  <c r="EL126" i="1" s="1"/>
  <c r="EI125" i="1"/>
  <c r="EL125" i="1" s="1"/>
  <c r="EI124" i="1"/>
  <c r="EL124" i="1" s="1"/>
  <c r="EI123" i="1"/>
  <c r="EL123" i="1" s="1"/>
  <c r="EI122" i="1"/>
  <c r="EL122" i="1" s="1"/>
  <c r="EI121" i="1"/>
  <c r="EL121" i="1" s="1"/>
  <c r="EI120" i="1"/>
  <c r="EL120" i="1" s="1"/>
  <c r="EI119" i="1"/>
  <c r="EL119" i="1" s="1"/>
  <c r="EI118" i="1"/>
  <c r="EL118" i="1" s="1"/>
  <c r="EI117" i="1"/>
  <c r="EL117" i="1" s="1"/>
  <c r="EI116" i="1"/>
  <c r="EL116" i="1" s="1"/>
  <c r="EI115" i="1"/>
  <c r="EL115" i="1" s="1"/>
  <c r="EI114" i="1"/>
  <c r="EL114" i="1" s="1"/>
  <c r="EI113" i="1"/>
  <c r="EL113" i="1" s="1"/>
  <c r="EI112" i="1"/>
  <c r="EL112" i="1" s="1"/>
  <c r="EI111" i="1"/>
  <c r="EL111" i="1" s="1"/>
  <c r="EI110" i="1"/>
  <c r="EL110" i="1" s="1"/>
  <c r="EI109" i="1"/>
  <c r="EL109" i="1" s="1"/>
  <c r="EI108" i="1"/>
  <c r="EL108" i="1" s="1"/>
  <c r="EI107" i="1"/>
  <c r="EL107" i="1" s="1"/>
  <c r="EI106" i="1"/>
  <c r="EL106" i="1" s="1"/>
  <c r="EI105" i="1"/>
  <c r="EL105" i="1" s="1"/>
  <c r="EI104" i="1"/>
  <c r="EL104" i="1" s="1"/>
  <c r="EI103" i="1"/>
  <c r="EL103" i="1" s="1"/>
  <c r="EI102" i="1"/>
  <c r="EL102" i="1" s="1"/>
  <c r="EI101" i="1"/>
  <c r="EL101" i="1" s="1"/>
  <c r="EI100" i="1"/>
  <c r="EL100" i="1" s="1"/>
  <c r="EI99" i="1"/>
  <c r="EL99" i="1" s="1"/>
  <c r="EI98" i="1"/>
  <c r="EL98" i="1" s="1"/>
  <c r="EI97" i="1"/>
  <c r="EL97" i="1" s="1"/>
  <c r="EI96" i="1"/>
  <c r="EL96" i="1" s="1"/>
  <c r="EI95" i="1"/>
  <c r="EL95" i="1" s="1"/>
  <c r="EI94" i="1"/>
  <c r="EL94" i="1" s="1"/>
  <c r="EI93" i="1"/>
  <c r="EL93" i="1" s="1"/>
  <c r="EI92" i="1"/>
  <c r="EL92" i="1" s="1"/>
  <c r="EI91" i="1"/>
  <c r="EL91" i="1" s="1"/>
  <c r="EI90" i="1"/>
  <c r="EL90" i="1" s="1"/>
  <c r="EI89" i="1"/>
  <c r="EL89" i="1" s="1"/>
  <c r="EI88" i="1"/>
  <c r="EL88" i="1" s="1"/>
  <c r="EI87" i="1"/>
  <c r="EL87" i="1" s="1"/>
  <c r="EI86" i="1"/>
  <c r="EL86" i="1" s="1"/>
  <c r="EI85" i="1"/>
  <c r="EL85" i="1" s="1"/>
  <c r="EI84" i="1"/>
  <c r="EL84" i="1" s="1"/>
  <c r="EI83" i="1"/>
  <c r="EL83" i="1" s="1"/>
  <c r="EI82" i="1"/>
  <c r="EL82" i="1" s="1"/>
  <c r="EI81" i="1"/>
  <c r="EL81" i="1" s="1"/>
  <c r="EI80" i="1"/>
  <c r="EL80" i="1" s="1"/>
  <c r="EI79" i="1"/>
  <c r="EL79" i="1" s="1"/>
  <c r="EI78" i="1"/>
  <c r="EL78" i="1" s="1"/>
  <c r="EI77" i="1"/>
  <c r="EL77" i="1" s="1"/>
  <c r="EI76" i="1"/>
  <c r="EL76" i="1" s="1"/>
  <c r="EI75" i="1"/>
  <c r="EL75" i="1" s="1"/>
  <c r="EI74" i="1"/>
  <c r="EL74" i="1" s="1"/>
  <c r="EI73" i="1"/>
  <c r="EL73" i="1" s="1"/>
  <c r="EI72" i="1"/>
  <c r="EL72" i="1" s="1"/>
  <c r="EI71" i="1"/>
  <c r="EL71" i="1" s="1"/>
  <c r="EI70" i="1"/>
  <c r="EL70" i="1" s="1"/>
  <c r="EI69" i="1"/>
  <c r="EL69" i="1" s="1"/>
  <c r="EI68" i="1"/>
  <c r="EL68" i="1" s="1"/>
  <c r="EI67" i="1"/>
  <c r="EL67" i="1" s="1"/>
  <c r="EI66" i="1"/>
  <c r="EL66" i="1" s="1"/>
  <c r="EI65" i="1"/>
  <c r="EL65" i="1" s="1"/>
  <c r="EI64" i="1"/>
  <c r="EL64" i="1" s="1"/>
  <c r="EI63" i="1"/>
  <c r="EL63" i="1" s="1"/>
  <c r="EI62" i="1"/>
  <c r="EL62" i="1" s="1"/>
  <c r="EI61" i="1"/>
  <c r="EL61" i="1" s="1"/>
  <c r="EI60" i="1"/>
  <c r="EL60" i="1" s="1"/>
  <c r="EI59" i="1"/>
  <c r="EL59" i="1" s="1"/>
  <c r="EI58" i="1"/>
  <c r="EL58" i="1" s="1"/>
  <c r="EI57" i="1"/>
  <c r="EL57" i="1" s="1"/>
  <c r="EI56" i="1"/>
  <c r="EL56" i="1" s="1"/>
  <c r="EI55" i="1"/>
  <c r="EL55" i="1" s="1"/>
  <c r="EI54" i="1"/>
  <c r="EL54" i="1" s="1"/>
  <c r="EI53" i="1"/>
  <c r="EL53" i="1" s="1"/>
  <c r="EI52" i="1"/>
  <c r="EL52" i="1" s="1"/>
  <c r="EI51" i="1"/>
  <c r="EL51" i="1" s="1"/>
  <c r="EI50" i="1"/>
  <c r="EL50" i="1" s="1"/>
  <c r="EI49" i="1"/>
  <c r="EL49" i="1" s="1"/>
  <c r="EI48" i="1"/>
  <c r="EL48" i="1" s="1"/>
  <c r="EI47" i="1"/>
  <c r="EL47" i="1" s="1"/>
  <c r="EI46" i="1"/>
  <c r="EL46" i="1" s="1"/>
  <c r="EI45" i="1"/>
  <c r="EL45" i="1" s="1"/>
  <c r="EI44" i="1"/>
  <c r="EL44" i="1" s="1"/>
  <c r="EI43" i="1"/>
  <c r="EL43" i="1" s="1"/>
  <c r="EI42" i="1"/>
  <c r="EL42" i="1" s="1"/>
  <c r="EI41" i="1"/>
  <c r="EL41" i="1" s="1"/>
  <c r="EI40" i="1"/>
  <c r="EL40" i="1" s="1"/>
  <c r="EI39" i="1"/>
  <c r="EL39" i="1" s="1"/>
  <c r="EI38" i="1"/>
  <c r="EL38" i="1" s="1"/>
  <c r="EI37" i="1"/>
  <c r="EL37" i="1" s="1"/>
  <c r="EI36" i="1"/>
  <c r="EL36" i="1" s="1"/>
  <c r="EI35" i="1"/>
  <c r="EL35" i="1" s="1"/>
  <c r="EI34" i="1"/>
  <c r="EL34" i="1" s="1"/>
  <c r="EI33" i="1"/>
  <c r="EL33" i="1" s="1"/>
  <c r="EI32" i="1"/>
  <c r="EL32" i="1" s="1"/>
  <c r="EI31" i="1"/>
  <c r="EL31" i="1" s="1"/>
  <c r="EI30" i="1"/>
  <c r="EL30" i="1" s="1"/>
  <c r="EI29" i="1"/>
  <c r="EL29" i="1" s="1"/>
  <c r="EI28" i="1"/>
  <c r="EL28" i="1" s="1"/>
  <c r="EI27" i="1"/>
  <c r="EL27" i="1" s="1"/>
  <c r="EI26" i="1"/>
  <c r="EL26" i="1" s="1"/>
  <c r="EI25" i="1"/>
  <c r="EL25" i="1" s="1"/>
  <c r="EI24" i="1"/>
  <c r="EL24" i="1" s="1"/>
  <c r="EI23" i="1"/>
  <c r="EL23" i="1" s="1"/>
  <c r="EI22" i="1"/>
  <c r="EL22" i="1" s="1"/>
  <c r="EI21" i="1"/>
  <c r="EL21" i="1" s="1"/>
  <c r="EI20" i="1"/>
  <c r="EL20" i="1" s="1"/>
  <c r="EI19" i="1"/>
  <c r="EL19" i="1" s="1"/>
  <c r="EI18" i="1"/>
  <c r="EL18" i="1" s="1"/>
  <c r="EI17" i="1"/>
  <c r="EL17" i="1" s="1"/>
  <c r="EI16" i="1"/>
  <c r="EL16" i="1" s="1"/>
  <c r="EI15" i="1"/>
  <c r="EL15" i="1" s="1"/>
  <c r="EI14" i="1"/>
  <c r="EL14" i="1" s="1"/>
  <c r="EI13" i="1"/>
  <c r="EL13" i="1" s="1"/>
  <c r="EI12" i="1"/>
  <c r="EL12" i="1" s="1"/>
  <c r="EI11" i="1"/>
  <c r="EL11" i="1" s="1"/>
  <c r="EI10" i="1"/>
  <c r="EL10" i="1" s="1"/>
  <c r="EI9" i="1"/>
  <c r="EL9" i="1" s="1"/>
  <c r="EI8" i="1"/>
  <c r="EL8" i="1" s="1"/>
  <c r="EI7" i="1"/>
  <c r="EL7" i="1" s="1"/>
  <c r="EI6" i="1"/>
  <c r="EL6" i="1" s="1"/>
  <c r="EI5" i="1"/>
  <c r="EL5" i="1" s="1"/>
  <c r="EI4" i="1"/>
  <c r="EL4" i="1" s="1"/>
  <c r="EI3" i="1"/>
  <c r="EL3" i="1" s="1"/>
  <c r="EI2" i="1"/>
  <c r="EL2" i="1" s="1"/>
  <c r="DM181" i="1"/>
  <c r="DP181" i="1" s="1"/>
  <c r="DM180" i="1"/>
  <c r="DP180" i="1" s="1"/>
  <c r="DM179" i="1"/>
  <c r="DP179" i="1" s="1"/>
  <c r="DM178" i="1"/>
  <c r="DP178" i="1" s="1"/>
  <c r="DM177" i="1"/>
  <c r="DP177" i="1" s="1"/>
  <c r="DM176" i="1"/>
  <c r="DP176" i="1" s="1"/>
  <c r="DM175" i="1"/>
  <c r="DP175" i="1" s="1"/>
  <c r="DM174" i="1"/>
  <c r="DP174" i="1" s="1"/>
  <c r="DM173" i="1"/>
  <c r="DP173" i="1" s="1"/>
  <c r="DM172" i="1"/>
  <c r="DP172" i="1" s="1"/>
  <c r="DM171" i="1"/>
  <c r="DP171" i="1" s="1"/>
  <c r="DM170" i="1"/>
  <c r="DP170" i="1" s="1"/>
  <c r="DM169" i="1"/>
  <c r="DP169" i="1" s="1"/>
  <c r="DM168" i="1"/>
  <c r="DP168" i="1" s="1"/>
  <c r="DM167" i="1"/>
  <c r="DP167" i="1" s="1"/>
  <c r="DM166" i="1"/>
  <c r="DP166" i="1" s="1"/>
  <c r="DM165" i="1"/>
  <c r="DP165" i="1" s="1"/>
  <c r="DM164" i="1"/>
  <c r="DP164" i="1" s="1"/>
  <c r="DM163" i="1"/>
  <c r="DP163" i="1" s="1"/>
  <c r="DM162" i="1"/>
  <c r="DP162" i="1" s="1"/>
  <c r="DM161" i="1"/>
  <c r="DP161" i="1" s="1"/>
  <c r="DM160" i="1"/>
  <c r="DP160" i="1" s="1"/>
  <c r="DM159" i="1"/>
  <c r="DP159" i="1" s="1"/>
  <c r="DM158" i="1"/>
  <c r="DP158" i="1" s="1"/>
  <c r="DM157" i="1"/>
  <c r="DP157" i="1" s="1"/>
  <c r="DM156" i="1"/>
  <c r="DP156" i="1" s="1"/>
  <c r="DM155" i="1"/>
  <c r="DP155" i="1" s="1"/>
  <c r="DM154" i="1"/>
  <c r="DP154" i="1" s="1"/>
  <c r="DM153" i="1"/>
  <c r="DP153" i="1" s="1"/>
  <c r="DM152" i="1"/>
  <c r="DP152" i="1" s="1"/>
  <c r="DM151" i="1"/>
  <c r="DP151" i="1" s="1"/>
  <c r="DM150" i="1"/>
  <c r="DP150" i="1" s="1"/>
  <c r="DM149" i="1"/>
  <c r="DP149" i="1" s="1"/>
  <c r="DM148" i="1"/>
  <c r="DP148" i="1" s="1"/>
  <c r="DM147" i="1"/>
  <c r="DP147" i="1" s="1"/>
  <c r="DM146" i="1"/>
  <c r="DP146" i="1" s="1"/>
  <c r="DM145" i="1"/>
  <c r="DP145" i="1" s="1"/>
  <c r="DM144" i="1"/>
  <c r="DP144" i="1" s="1"/>
  <c r="DM143" i="1"/>
  <c r="DP143" i="1" s="1"/>
  <c r="DM142" i="1"/>
  <c r="DP142" i="1" s="1"/>
  <c r="DM141" i="1"/>
  <c r="DP141" i="1" s="1"/>
  <c r="DM140" i="1"/>
  <c r="DP140" i="1" s="1"/>
  <c r="DM139" i="1"/>
  <c r="DP139" i="1" s="1"/>
  <c r="DM138" i="1"/>
  <c r="DP138" i="1" s="1"/>
  <c r="DM137" i="1"/>
  <c r="DP137" i="1" s="1"/>
  <c r="DM136" i="1"/>
  <c r="DP136" i="1" s="1"/>
  <c r="DM135" i="1"/>
  <c r="DP135" i="1" s="1"/>
  <c r="DM134" i="1"/>
  <c r="DP134" i="1" s="1"/>
  <c r="DM133" i="1"/>
  <c r="DP133" i="1" s="1"/>
  <c r="DM132" i="1"/>
  <c r="DP132" i="1" s="1"/>
  <c r="DM131" i="1"/>
  <c r="DP131" i="1" s="1"/>
  <c r="DM130" i="1"/>
  <c r="DP130" i="1" s="1"/>
  <c r="DM129" i="1"/>
  <c r="DP129" i="1" s="1"/>
  <c r="DM128" i="1"/>
  <c r="DP128" i="1" s="1"/>
  <c r="DM127" i="1"/>
  <c r="DP127" i="1" s="1"/>
  <c r="DM126" i="1"/>
  <c r="DP126" i="1" s="1"/>
  <c r="DM125" i="1"/>
  <c r="DP125" i="1" s="1"/>
  <c r="DM124" i="1"/>
  <c r="DP124" i="1" s="1"/>
  <c r="DM123" i="1"/>
  <c r="DP123" i="1" s="1"/>
  <c r="DM122" i="1"/>
  <c r="DP122" i="1" s="1"/>
  <c r="DM121" i="1"/>
  <c r="DP121" i="1" s="1"/>
  <c r="DM120" i="1"/>
  <c r="DP120" i="1" s="1"/>
  <c r="DM119" i="1"/>
  <c r="DP119" i="1" s="1"/>
  <c r="DM118" i="1"/>
  <c r="DP118" i="1" s="1"/>
  <c r="DM117" i="1"/>
  <c r="DP117" i="1" s="1"/>
  <c r="DM116" i="1"/>
  <c r="DP116" i="1" s="1"/>
  <c r="DM115" i="1"/>
  <c r="DP115" i="1" s="1"/>
  <c r="DM114" i="1"/>
  <c r="DP114" i="1" s="1"/>
  <c r="DM113" i="1"/>
  <c r="DP113" i="1" s="1"/>
  <c r="DM112" i="1"/>
  <c r="DP112" i="1" s="1"/>
  <c r="DM111" i="1"/>
  <c r="DP111" i="1" s="1"/>
  <c r="DM110" i="1"/>
  <c r="DP110" i="1" s="1"/>
  <c r="DM109" i="1"/>
  <c r="DP109" i="1" s="1"/>
  <c r="DM108" i="1"/>
  <c r="DP108" i="1" s="1"/>
  <c r="DM107" i="1"/>
  <c r="DP107" i="1" s="1"/>
  <c r="DM106" i="1"/>
  <c r="DP106" i="1" s="1"/>
  <c r="DM105" i="1"/>
  <c r="DP105" i="1" s="1"/>
  <c r="DM104" i="1"/>
  <c r="DP104" i="1" s="1"/>
  <c r="DM103" i="1"/>
  <c r="DP103" i="1" s="1"/>
  <c r="DM102" i="1"/>
  <c r="DP102" i="1" s="1"/>
  <c r="DM101" i="1"/>
  <c r="DP101" i="1" s="1"/>
  <c r="DM100" i="1"/>
  <c r="DP100" i="1" s="1"/>
  <c r="DM99" i="1"/>
  <c r="DP99" i="1" s="1"/>
  <c r="DM98" i="1"/>
  <c r="DP98" i="1" s="1"/>
  <c r="DM97" i="1"/>
  <c r="DP97" i="1" s="1"/>
  <c r="DM96" i="1"/>
  <c r="DP96" i="1" s="1"/>
  <c r="DM95" i="1"/>
  <c r="DP95" i="1" s="1"/>
  <c r="DM94" i="1"/>
  <c r="DP94" i="1" s="1"/>
  <c r="DM93" i="1"/>
  <c r="DP93" i="1" s="1"/>
  <c r="DM92" i="1"/>
  <c r="DP92" i="1" s="1"/>
  <c r="DM91" i="1"/>
  <c r="DP91" i="1" s="1"/>
  <c r="DM90" i="1"/>
  <c r="DP90" i="1" s="1"/>
  <c r="DM89" i="1"/>
  <c r="DP89" i="1" s="1"/>
  <c r="DM88" i="1"/>
  <c r="DP88" i="1" s="1"/>
  <c r="DM87" i="1"/>
  <c r="DP87" i="1" s="1"/>
  <c r="DM86" i="1"/>
  <c r="DP86" i="1" s="1"/>
  <c r="DM85" i="1"/>
  <c r="DP85" i="1" s="1"/>
  <c r="DM84" i="1"/>
  <c r="DP84" i="1" s="1"/>
  <c r="DM83" i="1"/>
  <c r="DP83" i="1" s="1"/>
  <c r="DM82" i="1"/>
  <c r="DP82" i="1" s="1"/>
  <c r="DM81" i="1"/>
  <c r="DP81" i="1" s="1"/>
  <c r="DM80" i="1"/>
  <c r="DP80" i="1" s="1"/>
  <c r="DM79" i="1"/>
  <c r="DP79" i="1" s="1"/>
  <c r="DM78" i="1"/>
  <c r="DP78" i="1" s="1"/>
  <c r="DM77" i="1"/>
  <c r="DP77" i="1" s="1"/>
  <c r="DM76" i="1"/>
  <c r="DP76" i="1" s="1"/>
  <c r="DM75" i="1"/>
  <c r="DP75" i="1" s="1"/>
  <c r="DM74" i="1"/>
  <c r="DP74" i="1" s="1"/>
  <c r="DM73" i="1"/>
  <c r="DP73" i="1" s="1"/>
  <c r="DM72" i="1"/>
  <c r="DP72" i="1" s="1"/>
  <c r="DM71" i="1"/>
  <c r="DP71" i="1" s="1"/>
  <c r="DM70" i="1"/>
  <c r="DP70" i="1" s="1"/>
  <c r="DM69" i="1"/>
  <c r="DP69" i="1" s="1"/>
  <c r="DM68" i="1"/>
  <c r="DP68" i="1" s="1"/>
  <c r="DM67" i="1"/>
  <c r="DP67" i="1" s="1"/>
  <c r="DM66" i="1"/>
  <c r="DP66" i="1" s="1"/>
  <c r="DM65" i="1"/>
  <c r="DP65" i="1" s="1"/>
  <c r="DM64" i="1"/>
  <c r="DP64" i="1" s="1"/>
  <c r="DM63" i="1"/>
  <c r="DP63" i="1" s="1"/>
  <c r="DM62" i="1"/>
  <c r="DP62" i="1" s="1"/>
  <c r="DM61" i="1"/>
  <c r="DP61" i="1" s="1"/>
  <c r="DM60" i="1"/>
  <c r="DP60" i="1" s="1"/>
  <c r="DM59" i="1"/>
  <c r="DP59" i="1" s="1"/>
  <c r="DM58" i="1"/>
  <c r="DP58" i="1" s="1"/>
  <c r="DM57" i="1"/>
  <c r="DP57" i="1" s="1"/>
  <c r="DM56" i="1"/>
  <c r="DP56" i="1" s="1"/>
  <c r="DM55" i="1"/>
  <c r="DP55" i="1" s="1"/>
  <c r="DM54" i="1"/>
  <c r="DP54" i="1" s="1"/>
  <c r="DM53" i="1"/>
  <c r="DP53" i="1" s="1"/>
  <c r="DM52" i="1"/>
  <c r="DP52" i="1" s="1"/>
  <c r="DM51" i="1"/>
  <c r="DP51" i="1" s="1"/>
  <c r="DM50" i="1"/>
  <c r="DP50" i="1" s="1"/>
  <c r="DM49" i="1"/>
  <c r="DP49" i="1" s="1"/>
  <c r="DM48" i="1"/>
  <c r="DP48" i="1" s="1"/>
  <c r="DM47" i="1"/>
  <c r="DP47" i="1" s="1"/>
  <c r="DM46" i="1"/>
  <c r="DP46" i="1" s="1"/>
  <c r="DM45" i="1"/>
  <c r="DP45" i="1" s="1"/>
  <c r="DM44" i="1"/>
  <c r="DP44" i="1" s="1"/>
  <c r="DM43" i="1"/>
  <c r="DP43" i="1" s="1"/>
  <c r="DM42" i="1"/>
  <c r="DP42" i="1" s="1"/>
  <c r="DM41" i="1"/>
  <c r="DP41" i="1" s="1"/>
  <c r="DM40" i="1"/>
  <c r="DP40" i="1" s="1"/>
  <c r="DM39" i="1"/>
  <c r="DP39" i="1" s="1"/>
  <c r="DM38" i="1"/>
  <c r="DP38" i="1" s="1"/>
  <c r="DM37" i="1"/>
  <c r="DP37" i="1" s="1"/>
  <c r="DM36" i="1"/>
  <c r="DP36" i="1" s="1"/>
  <c r="DM35" i="1"/>
  <c r="DP35" i="1" s="1"/>
  <c r="DM34" i="1"/>
  <c r="DP34" i="1" s="1"/>
  <c r="DM33" i="1"/>
  <c r="DP33" i="1" s="1"/>
  <c r="DM32" i="1"/>
  <c r="DP32" i="1" s="1"/>
  <c r="DM31" i="1"/>
  <c r="DP31" i="1" s="1"/>
  <c r="DM30" i="1"/>
  <c r="DP30" i="1" s="1"/>
  <c r="DM29" i="1"/>
  <c r="DP29" i="1" s="1"/>
  <c r="DM28" i="1"/>
  <c r="DP28" i="1" s="1"/>
  <c r="DM27" i="1"/>
  <c r="DP27" i="1" s="1"/>
  <c r="DM26" i="1"/>
  <c r="DP26" i="1" s="1"/>
  <c r="DM25" i="1"/>
  <c r="DP25" i="1" s="1"/>
  <c r="DM24" i="1"/>
  <c r="DP24" i="1" s="1"/>
  <c r="DM23" i="1"/>
  <c r="DP23" i="1" s="1"/>
  <c r="DM22" i="1"/>
  <c r="DP22" i="1" s="1"/>
  <c r="DM21" i="1"/>
  <c r="DP21" i="1" s="1"/>
  <c r="DM20" i="1"/>
  <c r="DP20" i="1" s="1"/>
  <c r="DM19" i="1"/>
  <c r="DP19" i="1" s="1"/>
  <c r="DM18" i="1"/>
  <c r="DP18" i="1" s="1"/>
  <c r="DM17" i="1"/>
  <c r="DP17" i="1" s="1"/>
  <c r="DM16" i="1"/>
  <c r="DP16" i="1" s="1"/>
  <c r="DM15" i="1"/>
  <c r="DP15" i="1" s="1"/>
  <c r="DM14" i="1"/>
  <c r="DP14" i="1" s="1"/>
  <c r="DM13" i="1"/>
  <c r="DP13" i="1" s="1"/>
  <c r="DM12" i="1"/>
  <c r="DP12" i="1" s="1"/>
  <c r="DM11" i="1"/>
  <c r="DP11" i="1" s="1"/>
  <c r="DM10" i="1"/>
  <c r="DP10" i="1" s="1"/>
  <c r="DM9" i="1"/>
  <c r="DP9" i="1" s="1"/>
  <c r="DM8" i="1"/>
  <c r="DP8" i="1" s="1"/>
  <c r="DM7" i="1"/>
  <c r="DP7" i="1" s="1"/>
  <c r="DM6" i="1"/>
  <c r="DP6" i="1" s="1"/>
  <c r="DM5" i="1"/>
  <c r="DP5" i="1" s="1"/>
  <c r="DM4" i="1"/>
  <c r="DP4" i="1" s="1"/>
  <c r="DM3" i="1"/>
  <c r="DP3" i="1" s="1"/>
  <c r="DM2" i="1"/>
  <c r="DP2" i="1" s="1"/>
  <c r="CY181" i="1"/>
  <c r="DB181" i="1" s="1"/>
  <c r="CY180" i="1"/>
  <c r="DB180" i="1" s="1"/>
  <c r="CY179" i="1"/>
  <c r="DB179" i="1" s="1"/>
  <c r="CY178" i="1"/>
  <c r="DB178" i="1" s="1"/>
  <c r="CY177" i="1"/>
  <c r="DB177" i="1" s="1"/>
  <c r="CY176" i="1"/>
  <c r="DB176" i="1" s="1"/>
  <c r="CY175" i="1"/>
  <c r="DB175" i="1" s="1"/>
  <c r="CY174" i="1"/>
  <c r="DB174" i="1" s="1"/>
  <c r="CY173" i="1"/>
  <c r="DB173" i="1" s="1"/>
  <c r="CY172" i="1"/>
  <c r="DB172" i="1" s="1"/>
  <c r="CY171" i="1"/>
  <c r="DB171" i="1" s="1"/>
  <c r="CY170" i="1"/>
  <c r="DB170" i="1" s="1"/>
  <c r="CY169" i="1"/>
  <c r="DB169" i="1" s="1"/>
  <c r="CY168" i="1"/>
  <c r="DB168" i="1" s="1"/>
  <c r="CY167" i="1"/>
  <c r="DB167" i="1" s="1"/>
  <c r="CY166" i="1"/>
  <c r="DB166" i="1" s="1"/>
  <c r="CY165" i="1"/>
  <c r="DB165" i="1" s="1"/>
  <c r="CY164" i="1"/>
  <c r="DB164" i="1" s="1"/>
  <c r="CY163" i="1"/>
  <c r="DB163" i="1" s="1"/>
  <c r="CY162" i="1"/>
  <c r="DB162" i="1" s="1"/>
  <c r="CY161" i="1"/>
  <c r="DB161" i="1" s="1"/>
  <c r="CY160" i="1"/>
  <c r="DB160" i="1" s="1"/>
  <c r="CY159" i="1"/>
  <c r="DB159" i="1" s="1"/>
  <c r="CY158" i="1"/>
  <c r="DB158" i="1" s="1"/>
  <c r="CY157" i="1"/>
  <c r="DB157" i="1" s="1"/>
  <c r="CY156" i="1"/>
  <c r="DB156" i="1" s="1"/>
  <c r="CY155" i="1"/>
  <c r="DB155" i="1" s="1"/>
  <c r="CY154" i="1"/>
  <c r="DB154" i="1" s="1"/>
  <c r="CY153" i="1"/>
  <c r="DB153" i="1" s="1"/>
  <c r="CY152" i="1"/>
  <c r="DB152" i="1" s="1"/>
  <c r="CY151" i="1"/>
  <c r="DB151" i="1" s="1"/>
  <c r="CY150" i="1"/>
  <c r="DB150" i="1" s="1"/>
  <c r="CY149" i="1"/>
  <c r="DB149" i="1" s="1"/>
  <c r="CY148" i="1"/>
  <c r="DB148" i="1" s="1"/>
  <c r="CY147" i="1"/>
  <c r="DB147" i="1" s="1"/>
  <c r="CY146" i="1"/>
  <c r="DB146" i="1" s="1"/>
  <c r="CY145" i="1"/>
  <c r="DB145" i="1" s="1"/>
  <c r="CY144" i="1"/>
  <c r="DB144" i="1" s="1"/>
  <c r="CY143" i="1"/>
  <c r="DB143" i="1" s="1"/>
  <c r="CY142" i="1"/>
  <c r="DB142" i="1" s="1"/>
  <c r="CY141" i="1"/>
  <c r="DB141" i="1" s="1"/>
  <c r="CY140" i="1"/>
  <c r="DB140" i="1" s="1"/>
  <c r="CY139" i="1"/>
  <c r="DB139" i="1" s="1"/>
  <c r="CY138" i="1"/>
  <c r="DB138" i="1" s="1"/>
  <c r="CY137" i="1"/>
  <c r="DB137" i="1" s="1"/>
  <c r="CY136" i="1"/>
  <c r="DB136" i="1" s="1"/>
  <c r="CY135" i="1"/>
  <c r="DB135" i="1" s="1"/>
  <c r="CY134" i="1"/>
  <c r="DB134" i="1" s="1"/>
  <c r="CY133" i="1"/>
  <c r="DB133" i="1" s="1"/>
  <c r="CY132" i="1"/>
  <c r="DB132" i="1" s="1"/>
  <c r="CY131" i="1"/>
  <c r="DB131" i="1" s="1"/>
  <c r="CY130" i="1"/>
  <c r="DB130" i="1" s="1"/>
  <c r="CY129" i="1"/>
  <c r="DB129" i="1" s="1"/>
  <c r="CY128" i="1"/>
  <c r="DB128" i="1" s="1"/>
  <c r="CY127" i="1"/>
  <c r="DB127" i="1" s="1"/>
  <c r="CY126" i="1"/>
  <c r="DB126" i="1" s="1"/>
  <c r="CY125" i="1"/>
  <c r="DB125" i="1" s="1"/>
  <c r="CY124" i="1"/>
  <c r="DB124" i="1" s="1"/>
  <c r="CY123" i="1"/>
  <c r="DB123" i="1" s="1"/>
  <c r="CY122" i="1"/>
  <c r="DB122" i="1" s="1"/>
  <c r="CY121" i="1"/>
  <c r="DB121" i="1" s="1"/>
  <c r="CY120" i="1"/>
  <c r="DB120" i="1" s="1"/>
  <c r="CY119" i="1"/>
  <c r="DB119" i="1" s="1"/>
  <c r="CY118" i="1"/>
  <c r="DB118" i="1" s="1"/>
  <c r="CY117" i="1"/>
  <c r="DB117" i="1" s="1"/>
  <c r="CY116" i="1"/>
  <c r="DB116" i="1" s="1"/>
  <c r="CY115" i="1"/>
  <c r="DB115" i="1" s="1"/>
  <c r="CY114" i="1"/>
  <c r="DB114" i="1" s="1"/>
  <c r="CY113" i="1"/>
  <c r="DB113" i="1" s="1"/>
  <c r="CY112" i="1"/>
  <c r="DB112" i="1" s="1"/>
  <c r="CY111" i="1"/>
  <c r="DB111" i="1" s="1"/>
  <c r="CY110" i="1"/>
  <c r="DB110" i="1" s="1"/>
  <c r="CY109" i="1"/>
  <c r="DB109" i="1" s="1"/>
  <c r="CY108" i="1"/>
  <c r="DB108" i="1" s="1"/>
  <c r="CY107" i="1"/>
  <c r="DB107" i="1" s="1"/>
  <c r="CY106" i="1"/>
  <c r="DB106" i="1" s="1"/>
  <c r="CY105" i="1"/>
  <c r="DB105" i="1" s="1"/>
  <c r="CY104" i="1"/>
  <c r="DB104" i="1" s="1"/>
  <c r="CY103" i="1"/>
  <c r="DB103" i="1" s="1"/>
  <c r="CY102" i="1"/>
  <c r="DB102" i="1" s="1"/>
  <c r="CY101" i="1"/>
  <c r="DB101" i="1" s="1"/>
  <c r="CY100" i="1"/>
  <c r="DB100" i="1" s="1"/>
  <c r="CY99" i="1"/>
  <c r="DB99" i="1" s="1"/>
  <c r="CY98" i="1"/>
  <c r="DB98" i="1" s="1"/>
  <c r="CY97" i="1"/>
  <c r="DB97" i="1" s="1"/>
  <c r="CY96" i="1"/>
  <c r="DB96" i="1" s="1"/>
  <c r="CY95" i="1"/>
  <c r="DB95" i="1" s="1"/>
  <c r="CY94" i="1"/>
  <c r="DB94" i="1" s="1"/>
  <c r="CY93" i="1"/>
  <c r="DB93" i="1" s="1"/>
  <c r="CY92" i="1"/>
  <c r="DB92" i="1" s="1"/>
  <c r="CY91" i="1"/>
  <c r="DB91" i="1" s="1"/>
  <c r="CY90" i="1"/>
  <c r="DB90" i="1" s="1"/>
  <c r="CY89" i="1"/>
  <c r="DB89" i="1" s="1"/>
  <c r="CY88" i="1"/>
  <c r="DB88" i="1" s="1"/>
  <c r="CY87" i="1"/>
  <c r="DB87" i="1" s="1"/>
  <c r="CY86" i="1"/>
  <c r="DB86" i="1" s="1"/>
  <c r="CY85" i="1"/>
  <c r="DB85" i="1" s="1"/>
  <c r="CY84" i="1"/>
  <c r="DB84" i="1" s="1"/>
  <c r="CY83" i="1"/>
  <c r="DB83" i="1" s="1"/>
  <c r="CY82" i="1"/>
  <c r="DB82" i="1" s="1"/>
  <c r="CY81" i="1"/>
  <c r="DB81" i="1" s="1"/>
  <c r="CY80" i="1"/>
  <c r="DB80" i="1" s="1"/>
  <c r="CY79" i="1"/>
  <c r="DB79" i="1" s="1"/>
  <c r="CY78" i="1"/>
  <c r="DB78" i="1" s="1"/>
  <c r="CY77" i="1"/>
  <c r="DB77" i="1" s="1"/>
  <c r="CY76" i="1"/>
  <c r="DB76" i="1" s="1"/>
  <c r="CY75" i="1"/>
  <c r="DB75" i="1" s="1"/>
  <c r="CY74" i="1"/>
  <c r="DB74" i="1" s="1"/>
  <c r="CY73" i="1"/>
  <c r="DB73" i="1" s="1"/>
  <c r="CY72" i="1"/>
  <c r="DB72" i="1" s="1"/>
  <c r="CY71" i="1"/>
  <c r="DB71" i="1" s="1"/>
  <c r="CY70" i="1"/>
  <c r="DB70" i="1" s="1"/>
  <c r="CY69" i="1"/>
  <c r="DB69" i="1" s="1"/>
  <c r="CY68" i="1"/>
  <c r="DB68" i="1" s="1"/>
  <c r="CY67" i="1"/>
  <c r="DB67" i="1" s="1"/>
  <c r="CY66" i="1"/>
  <c r="DB66" i="1" s="1"/>
  <c r="CY65" i="1"/>
  <c r="DB65" i="1" s="1"/>
  <c r="CY64" i="1"/>
  <c r="DB64" i="1" s="1"/>
  <c r="CY63" i="1"/>
  <c r="DB63" i="1" s="1"/>
  <c r="CY62" i="1"/>
  <c r="DB62" i="1" s="1"/>
  <c r="CY61" i="1"/>
  <c r="DB61" i="1" s="1"/>
  <c r="CY60" i="1"/>
  <c r="DB60" i="1" s="1"/>
  <c r="CY59" i="1"/>
  <c r="DB59" i="1" s="1"/>
  <c r="CY58" i="1"/>
  <c r="DB58" i="1" s="1"/>
  <c r="CY57" i="1"/>
  <c r="DB57" i="1" s="1"/>
  <c r="CY56" i="1"/>
  <c r="DB56" i="1" s="1"/>
  <c r="CY55" i="1"/>
  <c r="DB55" i="1" s="1"/>
  <c r="CY54" i="1"/>
  <c r="DB54" i="1" s="1"/>
  <c r="CY53" i="1"/>
  <c r="DB53" i="1" s="1"/>
  <c r="CY52" i="1"/>
  <c r="DB52" i="1" s="1"/>
  <c r="CY51" i="1"/>
  <c r="DB51" i="1" s="1"/>
  <c r="CY50" i="1"/>
  <c r="DB50" i="1" s="1"/>
  <c r="CY49" i="1"/>
  <c r="DB49" i="1" s="1"/>
  <c r="CY48" i="1"/>
  <c r="DB48" i="1" s="1"/>
  <c r="CY47" i="1"/>
  <c r="DB47" i="1" s="1"/>
  <c r="CY46" i="1"/>
  <c r="DB46" i="1" s="1"/>
  <c r="CY45" i="1"/>
  <c r="DB45" i="1" s="1"/>
  <c r="CY44" i="1"/>
  <c r="DB44" i="1" s="1"/>
  <c r="CY43" i="1"/>
  <c r="DB43" i="1" s="1"/>
  <c r="CY42" i="1"/>
  <c r="DB42" i="1" s="1"/>
  <c r="CY41" i="1"/>
  <c r="DB41" i="1" s="1"/>
  <c r="CY40" i="1"/>
  <c r="DB40" i="1" s="1"/>
  <c r="CY39" i="1"/>
  <c r="DB39" i="1" s="1"/>
  <c r="CY38" i="1"/>
  <c r="DB38" i="1" s="1"/>
  <c r="CY37" i="1"/>
  <c r="DB37" i="1" s="1"/>
  <c r="CY36" i="1"/>
  <c r="DB36" i="1" s="1"/>
  <c r="CY35" i="1"/>
  <c r="DB35" i="1" s="1"/>
  <c r="CY34" i="1"/>
  <c r="DB34" i="1" s="1"/>
  <c r="CY33" i="1"/>
  <c r="DB33" i="1" s="1"/>
  <c r="CY32" i="1"/>
  <c r="DB32" i="1" s="1"/>
  <c r="CY31" i="1"/>
  <c r="DB31" i="1" s="1"/>
  <c r="CY30" i="1"/>
  <c r="DB30" i="1" s="1"/>
  <c r="CY29" i="1"/>
  <c r="DB29" i="1" s="1"/>
  <c r="CY28" i="1"/>
  <c r="DB28" i="1" s="1"/>
  <c r="CY27" i="1"/>
  <c r="DB27" i="1" s="1"/>
  <c r="CY26" i="1"/>
  <c r="DB26" i="1" s="1"/>
  <c r="CY25" i="1"/>
  <c r="DB25" i="1" s="1"/>
  <c r="CY24" i="1"/>
  <c r="DB24" i="1" s="1"/>
  <c r="CY23" i="1"/>
  <c r="DB23" i="1" s="1"/>
  <c r="CY22" i="1"/>
  <c r="DB22" i="1" s="1"/>
  <c r="CY21" i="1"/>
  <c r="DB21" i="1" s="1"/>
  <c r="CY20" i="1"/>
  <c r="DB20" i="1" s="1"/>
  <c r="CY19" i="1"/>
  <c r="DB19" i="1" s="1"/>
  <c r="CY18" i="1"/>
  <c r="DB18" i="1" s="1"/>
  <c r="CY17" i="1"/>
  <c r="DB17" i="1" s="1"/>
  <c r="CY16" i="1"/>
  <c r="DB16" i="1" s="1"/>
  <c r="CY15" i="1"/>
  <c r="DB15" i="1" s="1"/>
  <c r="CY14" i="1"/>
  <c r="DB14" i="1" s="1"/>
  <c r="CY13" i="1"/>
  <c r="DB13" i="1" s="1"/>
  <c r="CY12" i="1"/>
  <c r="DB12" i="1" s="1"/>
  <c r="CY11" i="1"/>
  <c r="DB11" i="1" s="1"/>
  <c r="CY10" i="1"/>
  <c r="DB10" i="1" s="1"/>
  <c r="CY9" i="1"/>
  <c r="DB9" i="1" s="1"/>
  <c r="CY8" i="1"/>
  <c r="DB8" i="1" s="1"/>
  <c r="CY7" i="1"/>
  <c r="DB7" i="1" s="1"/>
  <c r="CY6" i="1"/>
  <c r="DB6" i="1" s="1"/>
  <c r="CY5" i="1"/>
  <c r="DB5" i="1" s="1"/>
  <c r="CY4" i="1"/>
  <c r="DB4" i="1" s="1"/>
  <c r="CY3" i="1"/>
  <c r="DB3" i="1" s="1"/>
  <c r="CY2" i="1"/>
  <c r="DB2" i="1" s="1"/>
  <c r="KC181" i="1"/>
  <c r="KF181" i="1" s="1"/>
  <c r="KC180" i="1"/>
  <c r="KF180" i="1" s="1"/>
  <c r="KC179" i="1"/>
  <c r="KF179" i="1" s="1"/>
  <c r="KC178" i="1"/>
  <c r="KF178" i="1" s="1"/>
  <c r="KC177" i="1"/>
  <c r="KF177" i="1" s="1"/>
  <c r="KC176" i="1"/>
  <c r="KF176" i="1" s="1"/>
  <c r="KC175" i="1"/>
  <c r="KF175" i="1" s="1"/>
  <c r="KC174" i="1"/>
  <c r="KF174" i="1" s="1"/>
  <c r="KC173" i="1"/>
  <c r="KF173" i="1" s="1"/>
  <c r="KC172" i="1"/>
  <c r="KF172" i="1" s="1"/>
  <c r="KC171" i="1"/>
  <c r="KF171" i="1" s="1"/>
  <c r="KC170" i="1"/>
  <c r="KF170" i="1" s="1"/>
  <c r="KC169" i="1"/>
  <c r="KF169" i="1" s="1"/>
  <c r="KC168" i="1"/>
  <c r="KF168" i="1" s="1"/>
  <c r="KC167" i="1"/>
  <c r="KF167" i="1" s="1"/>
  <c r="KC166" i="1"/>
  <c r="KF166" i="1" s="1"/>
  <c r="KC165" i="1"/>
  <c r="KF165" i="1" s="1"/>
  <c r="KC164" i="1"/>
  <c r="KF164" i="1" s="1"/>
  <c r="KC163" i="1"/>
  <c r="KF163" i="1" s="1"/>
  <c r="KC162" i="1"/>
  <c r="KF162" i="1" s="1"/>
  <c r="KC161" i="1"/>
  <c r="KF161" i="1" s="1"/>
  <c r="KC160" i="1"/>
  <c r="KF160" i="1" s="1"/>
  <c r="KC159" i="1"/>
  <c r="KF159" i="1" s="1"/>
  <c r="KC158" i="1"/>
  <c r="KF158" i="1" s="1"/>
  <c r="KC157" i="1"/>
  <c r="KF157" i="1" s="1"/>
  <c r="KC156" i="1"/>
  <c r="KF156" i="1" s="1"/>
  <c r="KC155" i="1"/>
  <c r="KF155" i="1" s="1"/>
  <c r="KC154" i="1"/>
  <c r="KF154" i="1" s="1"/>
  <c r="KC153" i="1"/>
  <c r="KF153" i="1" s="1"/>
  <c r="KC152" i="1"/>
  <c r="KF152" i="1" s="1"/>
  <c r="KC151" i="1"/>
  <c r="KF151" i="1" s="1"/>
  <c r="KC150" i="1"/>
  <c r="KF150" i="1" s="1"/>
  <c r="KC149" i="1"/>
  <c r="KF149" i="1" s="1"/>
  <c r="KC148" i="1"/>
  <c r="KF148" i="1" s="1"/>
  <c r="KC147" i="1"/>
  <c r="KF147" i="1" s="1"/>
  <c r="KC146" i="1"/>
  <c r="KF146" i="1" s="1"/>
  <c r="KC145" i="1"/>
  <c r="KF145" i="1" s="1"/>
  <c r="KC144" i="1"/>
  <c r="KF144" i="1" s="1"/>
  <c r="KC143" i="1"/>
  <c r="KF143" i="1" s="1"/>
  <c r="KC142" i="1"/>
  <c r="KF142" i="1" s="1"/>
  <c r="KC141" i="1"/>
  <c r="KF141" i="1" s="1"/>
  <c r="KC140" i="1"/>
  <c r="KF140" i="1" s="1"/>
  <c r="KC139" i="1"/>
  <c r="KF139" i="1" s="1"/>
  <c r="KC138" i="1"/>
  <c r="KF138" i="1" s="1"/>
  <c r="KC137" i="1"/>
  <c r="KF137" i="1" s="1"/>
  <c r="KC136" i="1"/>
  <c r="KF136" i="1" s="1"/>
  <c r="KC135" i="1"/>
  <c r="KF135" i="1" s="1"/>
  <c r="KC134" i="1"/>
  <c r="KF134" i="1" s="1"/>
  <c r="KC133" i="1"/>
  <c r="KF133" i="1" s="1"/>
  <c r="KC132" i="1"/>
  <c r="KF132" i="1" s="1"/>
  <c r="KC131" i="1"/>
  <c r="KF131" i="1" s="1"/>
  <c r="KC130" i="1"/>
  <c r="KF130" i="1" s="1"/>
  <c r="KC129" i="1"/>
  <c r="KF129" i="1" s="1"/>
  <c r="KC128" i="1"/>
  <c r="KF128" i="1" s="1"/>
  <c r="KC127" i="1"/>
  <c r="KF127" i="1" s="1"/>
  <c r="KC126" i="1"/>
  <c r="KF126" i="1" s="1"/>
  <c r="KC125" i="1"/>
  <c r="KF125" i="1" s="1"/>
  <c r="KC124" i="1"/>
  <c r="KF124" i="1" s="1"/>
  <c r="KC123" i="1"/>
  <c r="KF123" i="1" s="1"/>
  <c r="KC122" i="1"/>
  <c r="KF122" i="1" s="1"/>
  <c r="KC121" i="1"/>
  <c r="KF121" i="1" s="1"/>
  <c r="KC120" i="1"/>
  <c r="KF120" i="1" s="1"/>
  <c r="KC119" i="1"/>
  <c r="KF119" i="1" s="1"/>
  <c r="KC118" i="1"/>
  <c r="KF118" i="1" s="1"/>
  <c r="KC117" i="1"/>
  <c r="KF117" i="1" s="1"/>
  <c r="KC116" i="1"/>
  <c r="KF116" i="1" s="1"/>
  <c r="KC115" i="1"/>
  <c r="KF115" i="1" s="1"/>
  <c r="KC114" i="1"/>
  <c r="KF114" i="1" s="1"/>
  <c r="KC113" i="1"/>
  <c r="KF113" i="1" s="1"/>
  <c r="KC112" i="1"/>
  <c r="KF112" i="1" s="1"/>
  <c r="KC111" i="1"/>
  <c r="KF111" i="1" s="1"/>
  <c r="KC110" i="1"/>
  <c r="KF110" i="1" s="1"/>
  <c r="KC109" i="1"/>
  <c r="KF109" i="1" s="1"/>
  <c r="KC108" i="1"/>
  <c r="KF108" i="1" s="1"/>
  <c r="KC107" i="1"/>
  <c r="KF107" i="1" s="1"/>
  <c r="KC106" i="1"/>
  <c r="KF106" i="1" s="1"/>
  <c r="KC105" i="1"/>
  <c r="KF105" i="1" s="1"/>
  <c r="KC104" i="1"/>
  <c r="KF104" i="1" s="1"/>
  <c r="KC103" i="1"/>
  <c r="KF103" i="1" s="1"/>
  <c r="KC102" i="1"/>
  <c r="KF102" i="1" s="1"/>
  <c r="KC101" i="1"/>
  <c r="KF101" i="1" s="1"/>
  <c r="KC100" i="1"/>
  <c r="KF100" i="1" s="1"/>
  <c r="KC99" i="1"/>
  <c r="KF99" i="1" s="1"/>
  <c r="KC98" i="1"/>
  <c r="KF98" i="1" s="1"/>
  <c r="KC97" i="1"/>
  <c r="KF97" i="1" s="1"/>
  <c r="KC96" i="1"/>
  <c r="KF96" i="1" s="1"/>
  <c r="KC95" i="1"/>
  <c r="KF95" i="1" s="1"/>
  <c r="KC94" i="1"/>
  <c r="KF94" i="1" s="1"/>
  <c r="KC93" i="1"/>
  <c r="KF93" i="1" s="1"/>
  <c r="KC92" i="1"/>
  <c r="KF92" i="1" s="1"/>
  <c r="KC91" i="1"/>
  <c r="KF91" i="1" s="1"/>
  <c r="KC90" i="1"/>
  <c r="KF90" i="1" s="1"/>
  <c r="KC89" i="1"/>
  <c r="KF89" i="1" s="1"/>
  <c r="KC88" i="1"/>
  <c r="KF88" i="1" s="1"/>
  <c r="KC87" i="1"/>
  <c r="KF87" i="1" s="1"/>
  <c r="KC86" i="1"/>
  <c r="KF86" i="1" s="1"/>
  <c r="KC85" i="1"/>
  <c r="KF85" i="1" s="1"/>
  <c r="KC84" i="1"/>
  <c r="KF84" i="1" s="1"/>
  <c r="KC83" i="1"/>
  <c r="KF83" i="1" s="1"/>
  <c r="KC82" i="1"/>
  <c r="KF82" i="1" s="1"/>
  <c r="KC81" i="1"/>
  <c r="KF81" i="1" s="1"/>
  <c r="KC80" i="1"/>
  <c r="KF80" i="1" s="1"/>
  <c r="KC79" i="1"/>
  <c r="KF79" i="1" s="1"/>
  <c r="KC78" i="1"/>
  <c r="KF78" i="1" s="1"/>
  <c r="KC77" i="1"/>
  <c r="KF77" i="1" s="1"/>
  <c r="KC76" i="1"/>
  <c r="KF76" i="1" s="1"/>
  <c r="KC75" i="1"/>
  <c r="KF75" i="1" s="1"/>
  <c r="KC74" i="1"/>
  <c r="KF74" i="1" s="1"/>
  <c r="KC73" i="1"/>
  <c r="KF73" i="1" s="1"/>
  <c r="KC72" i="1"/>
  <c r="KF72" i="1" s="1"/>
  <c r="KC71" i="1"/>
  <c r="KF71" i="1" s="1"/>
  <c r="KC70" i="1"/>
  <c r="KF70" i="1" s="1"/>
  <c r="KC69" i="1"/>
  <c r="KF69" i="1" s="1"/>
  <c r="KC68" i="1"/>
  <c r="KF68" i="1" s="1"/>
  <c r="KC67" i="1"/>
  <c r="KF67" i="1" s="1"/>
  <c r="KC66" i="1"/>
  <c r="KF66" i="1" s="1"/>
  <c r="KC65" i="1"/>
  <c r="KF65" i="1" s="1"/>
  <c r="KC64" i="1"/>
  <c r="KF64" i="1" s="1"/>
  <c r="KC63" i="1"/>
  <c r="KF63" i="1" s="1"/>
  <c r="KC62" i="1"/>
  <c r="KF62" i="1" s="1"/>
  <c r="KC61" i="1"/>
  <c r="KF61" i="1" s="1"/>
  <c r="KC60" i="1"/>
  <c r="KF60" i="1" s="1"/>
  <c r="KC59" i="1"/>
  <c r="KF59" i="1" s="1"/>
  <c r="KC58" i="1"/>
  <c r="KF58" i="1" s="1"/>
  <c r="KC57" i="1"/>
  <c r="KF57" i="1" s="1"/>
  <c r="KC56" i="1"/>
  <c r="KF56" i="1" s="1"/>
  <c r="KC55" i="1"/>
  <c r="KF55" i="1" s="1"/>
  <c r="KC54" i="1"/>
  <c r="KF54" i="1" s="1"/>
  <c r="KC53" i="1"/>
  <c r="KF53" i="1" s="1"/>
  <c r="KC52" i="1"/>
  <c r="KF52" i="1" s="1"/>
  <c r="KC51" i="1"/>
  <c r="KF51" i="1" s="1"/>
  <c r="KC50" i="1"/>
  <c r="KF50" i="1" s="1"/>
  <c r="KC49" i="1"/>
  <c r="KF49" i="1" s="1"/>
  <c r="KC48" i="1"/>
  <c r="KF48" i="1" s="1"/>
  <c r="KC47" i="1"/>
  <c r="KF47" i="1" s="1"/>
  <c r="KC46" i="1"/>
  <c r="KF46" i="1" s="1"/>
  <c r="KC45" i="1"/>
  <c r="KF45" i="1" s="1"/>
  <c r="KC44" i="1"/>
  <c r="KF44" i="1" s="1"/>
  <c r="KC43" i="1"/>
  <c r="KF43" i="1" s="1"/>
  <c r="KC42" i="1"/>
  <c r="KF42" i="1" s="1"/>
  <c r="KC41" i="1"/>
  <c r="KF41" i="1" s="1"/>
  <c r="KC40" i="1"/>
  <c r="KF40" i="1" s="1"/>
  <c r="KC39" i="1"/>
  <c r="KF39" i="1" s="1"/>
  <c r="KC38" i="1"/>
  <c r="KF38" i="1" s="1"/>
  <c r="KC37" i="1"/>
  <c r="KF37" i="1" s="1"/>
  <c r="KC36" i="1"/>
  <c r="KF36" i="1" s="1"/>
  <c r="KC35" i="1"/>
  <c r="KF35" i="1" s="1"/>
  <c r="KC34" i="1"/>
  <c r="KF34" i="1" s="1"/>
  <c r="KC33" i="1"/>
  <c r="KF33" i="1" s="1"/>
  <c r="KC32" i="1"/>
  <c r="KF32" i="1" s="1"/>
  <c r="KC31" i="1"/>
  <c r="KF31" i="1" s="1"/>
  <c r="KC30" i="1"/>
  <c r="KF30" i="1" s="1"/>
  <c r="KC29" i="1"/>
  <c r="KF29" i="1" s="1"/>
  <c r="KC28" i="1"/>
  <c r="KF28" i="1" s="1"/>
  <c r="KC27" i="1"/>
  <c r="KF27" i="1" s="1"/>
  <c r="KC26" i="1"/>
  <c r="KF26" i="1" s="1"/>
  <c r="KC25" i="1"/>
  <c r="KF25" i="1" s="1"/>
  <c r="KC24" i="1"/>
  <c r="KF24" i="1" s="1"/>
  <c r="KC23" i="1"/>
  <c r="KF23" i="1" s="1"/>
  <c r="KC22" i="1"/>
  <c r="KF22" i="1" s="1"/>
  <c r="KC21" i="1"/>
  <c r="KF21" i="1" s="1"/>
  <c r="KC20" i="1"/>
  <c r="KF20" i="1" s="1"/>
  <c r="KC19" i="1"/>
  <c r="KF19" i="1" s="1"/>
  <c r="KC18" i="1"/>
  <c r="KF18" i="1" s="1"/>
  <c r="KC17" i="1"/>
  <c r="KF17" i="1" s="1"/>
  <c r="KC16" i="1"/>
  <c r="KF16" i="1" s="1"/>
  <c r="KC15" i="1"/>
  <c r="KF15" i="1" s="1"/>
  <c r="KC14" i="1"/>
  <c r="KF14" i="1" s="1"/>
  <c r="KC13" i="1"/>
  <c r="KF13" i="1" s="1"/>
  <c r="KC12" i="1"/>
  <c r="KF12" i="1" s="1"/>
  <c r="KC11" i="1"/>
  <c r="KF11" i="1" s="1"/>
  <c r="KC10" i="1"/>
  <c r="KF10" i="1" s="1"/>
  <c r="KC9" i="1"/>
  <c r="KF9" i="1" s="1"/>
  <c r="KC8" i="1"/>
  <c r="KF8" i="1" s="1"/>
  <c r="KC7" i="1"/>
  <c r="KF7" i="1" s="1"/>
  <c r="KC6" i="1"/>
  <c r="KF6" i="1" s="1"/>
  <c r="KC5" i="1"/>
  <c r="KF5" i="1" s="1"/>
  <c r="KC4" i="1"/>
  <c r="KF4" i="1" s="1"/>
  <c r="KC3" i="1"/>
  <c r="KF3" i="1" s="1"/>
  <c r="KC2" i="1"/>
  <c r="KF2" i="1" s="1"/>
  <c r="JD181" i="1"/>
  <c r="JG181" i="1" s="1"/>
  <c r="JD180" i="1"/>
  <c r="JG180" i="1" s="1"/>
  <c r="JD179" i="1"/>
  <c r="JG179" i="1" s="1"/>
  <c r="JD178" i="1"/>
  <c r="JG178" i="1" s="1"/>
  <c r="JD177" i="1"/>
  <c r="JG177" i="1" s="1"/>
  <c r="JD176" i="1"/>
  <c r="JG176" i="1" s="1"/>
  <c r="JD175" i="1"/>
  <c r="JG175" i="1" s="1"/>
  <c r="JD174" i="1"/>
  <c r="JG174" i="1" s="1"/>
  <c r="JD173" i="1"/>
  <c r="JG173" i="1" s="1"/>
  <c r="JD172" i="1"/>
  <c r="JG172" i="1" s="1"/>
  <c r="JD171" i="1"/>
  <c r="JG171" i="1" s="1"/>
  <c r="JD170" i="1"/>
  <c r="JG170" i="1" s="1"/>
  <c r="JD169" i="1"/>
  <c r="JG169" i="1" s="1"/>
  <c r="JD168" i="1"/>
  <c r="JG168" i="1" s="1"/>
  <c r="JD167" i="1"/>
  <c r="JG167" i="1" s="1"/>
  <c r="JD166" i="1"/>
  <c r="JG166" i="1" s="1"/>
  <c r="JD165" i="1"/>
  <c r="JG165" i="1" s="1"/>
  <c r="JD164" i="1"/>
  <c r="JG164" i="1" s="1"/>
  <c r="JD163" i="1"/>
  <c r="JG163" i="1" s="1"/>
  <c r="JD162" i="1"/>
  <c r="JG162" i="1" s="1"/>
  <c r="JD161" i="1"/>
  <c r="JG161" i="1" s="1"/>
  <c r="JD160" i="1"/>
  <c r="JG160" i="1" s="1"/>
  <c r="JD159" i="1"/>
  <c r="JG159" i="1" s="1"/>
  <c r="JD158" i="1"/>
  <c r="JG158" i="1" s="1"/>
  <c r="JD157" i="1"/>
  <c r="JG157" i="1" s="1"/>
  <c r="JD156" i="1"/>
  <c r="JG156" i="1" s="1"/>
  <c r="JD155" i="1"/>
  <c r="JG155" i="1" s="1"/>
  <c r="JD154" i="1"/>
  <c r="JG154" i="1" s="1"/>
  <c r="JD153" i="1"/>
  <c r="JG153" i="1" s="1"/>
  <c r="JD152" i="1"/>
  <c r="JG152" i="1" s="1"/>
  <c r="JD151" i="1"/>
  <c r="JG151" i="1" s="1"/>
  <c r="JD150" i="1"/>
  <c r="JG150" i="1" s="1"/>
  <c r="JD149" i="1"/>
  <c r="JG149" i="1" s="1"/>
  <c r="JD148" i="1"/>
  <c r="JG148" i="1" s="1"/>
  <c r="JD147" i="1"/>
  <c r="JG147" i="1" s="1"/>
  <c r="JD146" i="1"/>
  <c r="JG146" i="1" s="1"/>
  <c r="JD145" i="1"/>
  <c r="JG145" i="1" s="1"/>
  <c r="JD144" i="1"/>
  <c r="JG144" i="1" s="1"/>
  <c r="JD143" i="1"/>
  <c r="JG143" i="1" s="1"/>
  <c r="JD142" i="1"/>
  <c r="JG142" i="1" s="1"/>
  <c r="JD141" i="1"/>
  <c r="JG141" i="1" s="1"/>
  <c r="JD140" i="1"/>
  <c r="JG140" i="1" s="1"/>
  <c r="JD139" i="1"/>
  <c r="JG139" i="1" s="1"/>
  <c r="JD138" i="1"/>
  <c r="JG138" i="1" s="1"/>
  <c r="JD137" i="1"/>
  <c r="JG137" i="1" s="1"/>
  <c r="JD136" i="1"/>
  <c r="JG136" i="1" s="1"/>
  <c r="JD135" i="1"/>
  <c r="JG135" i="1" s="1"/>
  <c r="JD134" i="1"/>
  <c r="JG134" i="1" s="1"/>
  <c r="JD133" i="1"/>
  <c r="JG133" i="1" s="1"/>
  <c r="JD132" i="1"/>
  <c r="JG132" i="1" s="1"/>
  <c r="JD131" i="1"/>
  <c r="JG131" i="1" s="1"/>
  <c r="JD130" i="1"/>
  <c r="JG130" i="1" s="1"/>
  <c r="JD129" i="1"/>
  <c r="JG129" i="1" s="1"/>
  <c r="JD128" i="1"/>
  <c r="JG128" i="1" s="1"/>
  <c r="JD127" i="1"/>
  <c r="JG127" i="1" s="1"/>
  <c r="JD126" i="1"/>
  <c r="JG126" i="1" s="1"/>
  <c r="JD125" i="1"/>
  <c r="JG125" i="1" s="1"/>
  <c r="JD124" i="1"/>
  <c r="JG124" i="1" s="1"/>
  <c r="JD123" i="1"/>
  <c r="JG123" i="1" s="1"/>
  <c r="JD122" i="1"/>
  <c r="JG122" i="1" s="1"/>
  <c r="JD121" i="1"/>
  <c r="JG121" i="1" s="1"/>
  <c r="JD120" i="1"/>
  <c r="JG120" i="1" s="1"/>
  <c r="JD119" i="1"/>
  <c r="JG119" i="1" s="1"/>
  <c r="JD118" i="1"/>
  <c r="JG118" i="1" s="1"/>
  <c r="JD117" i="1"/>
  <c r="JG117" i="1" s="1"/>
  <c r="JD116" i="1"/>
  <c r="JG116" i="1" s="1"/>
  <c r="JD115" i="1"/>
  <c r="JG115" i="1" s="1"/>
  <c r="JD114" i="1"/>
  <c r="JG114" i="1" s="1"/>
  <c r="JD113" i="1"/>
  <c r="JG113" i="1" s="1"/>
  <c r="JD112" i="1"/>
  <c r="JG112" i="1" s="1"/>
  <c r="JD111" i="1"/>
  <c r="JG111" i="1" s="1"/>
  <c r="JD110" i="1"/>
  <c r="JG110" i="1" s="1"/>
  <c r="JD109" i="1"/>
  <c r="JG109" i="1" s="1"/>
  <c r="JD108" i="1"/>
  <c r="JG108" i="1" s="1"/>
  <c r="JD107" i="1"/>
  <c r="JG107" i="1" s="1"/>
  <c r="JD106" i="1"/>
  <c r="JG106" i="1" s="1"/>
  <c r="JD105" i="1"/>
  <c r="JG105" i="1" s="1"/>
  <c r="JD104" i="1"/>
  <c r="JG104" i="1" s="1"/>
  <c r="JD103" i="1"/>
  <c r="JG103" i="1" s="1"/>
  <c r="JD102" i="1"/>
  <c r="JG102" i="1" s="1"/>
  <c r="JD101" i="1"/>
  <c r="JG101" i="1" s="1"/>
  <c r="JD100" i="1"/>
  <c r="JG100" i="1" s="1"/>
  <c r="JD99" i="1"/>
  <c r="JG99" i="1" s="1"/>
  <c r="JD98" i="1"/>
  <c r="JG98" i="1" s="1"/>
  <c r="JD97" i="1"/>
  <c r="JG97" i="1" s="1"/>
  <c r="JD96" i="1"/>
  <c r="JG96" i="1" s="1"/>
  <c r="JD95" i="1"/>
  <c r="JG95" i="1" s="1"/>
  <c r="JD94" i="1"/>
  <c r="JG94" i="1" s="1"/>
  <c r="JD93" i="1"/>
  <c r="JG93" i="1" s="1"/>
  <c r="JD92" i="1"/>
  <c r="JG92" i="1" s="1"/>
  <c r="JD91" i="1"/>
  <c r="JG91" i="1" s="1"/>
  <c r="JD90" i="1"/>
  <c r="JG90" i="1" s="1"/>
  <c r="JD89" i="1"/>
  <c r="JG89" i="1" s="1"/>
  <c r="JD88" i="1"/>
  <c r="JG88" i="1" s="1"/>
  <c r="JD87" i="1"/>
  <c r="JG87" i="1" s="1"/>
  <c r="JD86" i="1"/>
  <c r="JG86" i="1" s="1"/>
  <c r="JD85" i="1"/>
  <c r="JG85" i="1" s="1"/>
  <c r="JD84" i="1"/>
  <c r="JG84" i="1" s="1"/>
  <c r="JD83" i="1"/>
  <c r="JG83" i="1" s="1"/>
  <c r="JD82" i="1"/>
  <c r="JG82" i="1" s="1"/>
  <c r="JD81" i="1"/>
  <c r="JG81" i="1" s="1"/>
  <c r="JD80" i="1"/>
  <c r="JG80" i="1" s="1"/>
  <c r="JD79" i="1"/>
  <c r="JG79" i="1" s="1"/>
  <c r="JD78" i="1"/>
  <c r="JG78" i="1" s="1"/>
  <c r="JD77" i="1"/>
  <c r="JG77" i="1" s="1"/>
  <c r="JD76" i="1"/>
  <c r="JG76" i="1" s="1"/>
  <c r="JD75" i="1"/>
  <c r="JG75" i="1" s="1"/>
  <c r="JD74" i="1"/>
  <c r="JG74" i="1" s="1"/>
  <c r="JD73" i="1"/>
  <c r="JG73" i="1" s="1"/>
  <c r="JD72" i="1"/>
  <c r="JG72" i="1" s="1"/>
  <c r="JD71" i="1"/>
  <c r="JG71" i="1" s="1"/>
  <c r="JD70" i="1"/>
  <c r="JG70" i="1" s="1"/>
  <c r="JD69" i="1"/>
  <c r="JG69" i="1" s="1"/>
  <c r="JD68" i="1"/>
  <c r="JG68" i="1" s="1"/>
  <c r="JD67" i="1"/>
  <c r="JG67" i="1" s="1"/>
  <c r="JD66" i="1"/>
  <c r="JG66" i="1" s="1"/>
  <c r="JD65" i="1"/>
  <c r="JG65" i="1" s="1"/>
  <c r="JD64" i="1"/>
  <c r="JG64" i="1" s="1"/>
  <c r="JD63" i="1"/>
  <c r="JG63" i="1" s="1"/>
  <c r="JD62" i="1"/>
  <c r="JG62" i="1" s="1"/>
  <c r="JD61" i="1"/>
  <c r="JG61" i="1" s="1"/>
  <c r="JD60" i="1"/>
  <c r="JG60" i="1" s="1"/>
  <c r="JD59" i="1"/>
  <c r="JG59" i="1" s="1"/>
  <c r="JD58" i="1"/>
  <c r="JG58" i="1" s="1"/>
  <c r="JD57" i="1"/>
  <c r="JG57" i="1" s="1"/>
  <c r="JD56" i="1"/>
  <c r="JG56" i="1" s="1"/>
  <c r="JD55" i="1"/>
  <c r="JG55" i="1" s="1"/>
  <c r="JD54" i="1"/>
  <c r="JG54" i="1" s="1"/>
  <c r="JD53" i="1"/>
  <c r="JG53" i="1" s="1"/>
  <c r="JD52" i="1"/>
  <c r="JG52" i="1" s="1"/>
  <c r="JD51" i="1"/>
  <c r="JG51" i="1" s="1"/>
  <c r="JD50" i="1"/>
  <c r="JG50" i="1" s="1"/>
  <c r="JD49" i="1"/>
  <c r="JG49" i="1" s="1"/>
  <c r="JD48" i="1"/>
  <c r="JG48" i="1" s="1"/>
  <c r="JD47" i="1"/>
  <c r="JG47" i="1" s="1"/>
  <c r="JD46" i="1"/>
  <c r="JG46" i="1" s="1"/>
  <c r="JD45" i="1"/>
  <c r="JG45" i="1" s="1"/>
  <c r="JD44" i="1"/>
  <c r="JG44" i="1" s="1"/>
  <c r="JD43" i="1"/>
  <c r="JG43" i="1" s="1"/>
  <c r="JD42" i="1"/>
  <c r="JG42" i="1" s="1"/>
  <c r="JD41" i="1"/>
  <c r="JG41" i="1" s="1"/>
  <c r="JD40" i="1"/>
  <c r="JG40" i="1" s="1"/>
  <c r="JD39" i="1"/>
  <c r="JG39" i="1" s="1"/>
  <c r="JD38" i="1"/>
  <c r="JG38" i="1" s="1"/>
  <c r="JD37" i="1"/>
  <c r="JG37" i="1" s="1"/>
  <c r="JD36" i="1"/>
  <c r="JG36" i="1" s="1"/>
  <c r="JD35" i="1"/>
  <c r="JG35" i="1" s="1"/>
  <c r="JD34" i="1"/>
  <c r="JG34" i="1" s="1"/>
  <c r="JD33" i="1"/>
  <c r="JG33" i="1" s="1"/>
  <c r="JD32" i="1"/>
  <c r="JG32" i="1" s="1"/>
  <c r="JD31" i="1"/>
  <c r="JG31" i="1" s="1"/>
  <c r="JD30" i="1"/>
  <c r="JG30" i="1" s="1"/>
  <c r="JD29" i="1"/>
  <c r="JG29" i="1" s="1"/>
  <c r="JD28" i="1"/>
  <c r="JG28" i="1" s="1"/>
  <c r="JD27" i="1"/>
  <c r="JG27" i="1" s="1"/>
  <c r="JD26" i="1"/>
  <c r="JG26" i="1" s="1"/>
  <c r="JD25" i="1"/>
  <c r="JG25" i="1" s="1"/>
  <c r="JD24" i="1"/>
  <c r="JG24" i="1" s="1"/>
  <c r="JD23" i="1"/>
  <c r="JG23" i="1" s="1"/>
  <c r="JD22" i="1"/>
  <c r="JG22" i="1" s="1"/>
  <c r="JD21" i="1"/>
  <c r="JG21" i="1" s="1"/>
  <c r="JD20" i="1"/>
  <c r="JG20" i="1" s="1"/>
  <c r="JD19" i="1"/>
  <c r="JG19" i="1" s="1"/>
  <c r="JD18" i="1"/>
  <c r="JG18" i="1" s="1"/>
  <c r="JD17" i="1"/>
  <c r="JG17" i="1" s="1"/>
  <c r="JD16" i="1"/>
  <c r="JG16" i="1" s="1"/>
  <c r="JD15" i="1"/>
  <c r="JG15" i="1" s="1"/>
  <c r="JD14" i="1"/>
  <c r="JG14" i="1" s="1"/>
  <c r="JD13" i="1"/>
  <c r="JG13" i="1" s="1"/>
  <c r="JD12" i="1"/>
  <c r="JG12" i="1" s="1"/>
  <c r="JD11" i="1"/>
  <c r="JG11" i="1" s="1"/>
  <c r="JD10" i="1"/>
  <c r="JG10" i="1" s="1"/>
  <c r="JD9" i="1"/>
  <c r="JG9" i="1" s="1"/>
  <c r="JD8" i="1"/>
  <c r="JG8" i="1" s="1"/>
  <c r="JD7" i="1"/>
  <c r="JG7" i="1" s="1"/>
  <c r="JD6" i="1"/>
  <c r="JG6" i="1" s="1"/>
  <c r="JD5" i="1"/>
  <c r="JG5" i="1" s="1"/>
  <c r="JD4" i="1"/>
  <c r="JG4" i="1" s="1"/>
  <c r="JD3" i="1"/>
  <c r="JG3" i="1" s="1"/>
  <c r="JD2" i="1"/>
  <c r="JG2" i="1" s="1"/>
  <c r="HF51" i="1"/>
  <c r="HI51" i="1" s="1"/>
  <c r="HF50" i="1"/>
  <c r="HI50" i="1" s="1"/>
  <c r="HF49" i="1"/>
  <c r="HI49" i="1" s="1"/>
  <c r="HF48" i="1"/>
  <c r="HI48" i="1" s="1"/>
  <c r="HF47" i="1"/>
  <c r="HI47" i="1" s="1"/>
  <c r="HF46" i="1"/>
  <c r="HI46" i="1" s="1"/>
  <c r="HF45" i="1"/>
  <c r="HI45" i="1" s="1"/>
  <c r="HF44" i="1"/>
  <c r="HI44" i="1" s="1"/>
  <c r="HF43" i="1"/>
  <c r="HI43" i="1" s="1"/>
  <c r="HF42" i="1"/>
  <c r="HI42" i="1" s="1"/>
  <c r="HF41" i="1"/>
  <c r="HI41" i="1" s="1"/>
  <c r="HF40" i="1"/>
  <c r="HI40" i="1" s="1"/>
  <c r="HF39" i="1"/>
  <c r="HI39" i="1" s="1"/>
  <c r="HF38" i="1"/>
  <c r="HI38" i="1" s="1"/>
  <c r="HF37" i="1"/>
  <c r="HI37" i="1" s="1"/>
  <c r="HF36" i="1"/>
  <c r="HI36" i="1" s="1"/>
  <c r="HF35" i="1"/>
  <c r="HI35" i="1" s="1"/>
  <c r="HF34" i="1"/>
  <c r="HI34" i="1" s="1"/>
  <c r="HF33" i="1"/>
  <c r="HI33" i="1" s="1"/>
  <c r="HF32" i="1"/>
  <c r="HI32" i="1" s="1"/>
  <c r="HF31" i="1"/>
  <c r="HI31" i="1" s="1"/>
  <c r="HF30" i="1"/>
  <c r="HI30" i="1" s="1"/>
  <c r="HF29" i="1"/>
  <c r="HI29" i="1" s="1"/>
  <c r="HF28" i="1"/>
  <c r="HI28" i="1" s="1"/>
  <c r="HF27" i="1"/>
  <c r="HI27" i="1" s="1"/>
  <c r="HF26" i="1"/>
  <c r="HI26" i="1" s="1"/>
  <c r="HF25" i="1"/>
  <c r="HI25" i="1" s="1"/>
  <c r="HF24" i="1"/>
  <c r="HI24" i="1" s="1"/>
  <c r="HF23" i="1"/>
  <c r="HI23" i="1" s="1"/>
  <c r="HF22" i="1"/>
  <c r="HI22" i="1" s="1"/>
  <c r="HF21" i="1"/>
  <c r="HI21" i="1" s="1"/>
  <c r="HF20" i="1"/>
  <c r="HI20" i="1" s="1"/>
  <c r="HF19" i="1"/>
  <c r="HI19" i="1" s="1"/>
  <c r="HF18" i="1"/>
  <c r="HI18" i="1" s="1"/>
  <c r="HF17" i="1"/>
  <c r="HI17" i="1" s="1"/>
  <c r="HF16" i="1"/>
  <c r="HI16" i="1" s="1"/>
  <c r="HF15" i="1"/>
  <c r="HI15" i="1" s="1"/>
  <c r="HF14" i="1"/>
  <c r="HI14" i="1" s="1"/>
  <c r="HF13" i="1"/>
  <c r="HI13" i="1" s="1"/>
  <c r="HF12" i="1"/>
  <c r="HI12" i="1" s="1"/>
  <c r="HF11" i="1"/>
  <c r="HI11" i="1" s="1"/>
  <c r="HF10" i="1"/>
  <c r="HI10" i="1" s="1"/>
  <c r="HF9" i="1"/>
  <c r="HI9" i="1" s="1"/>
  <c r="HF8" i="1"/>
  <c r="HI8" i="1" s="1"/>
  <c r="HF7" i="1"/>
  <c r="HI7" i="1" s="1"/>
  <c r="HF6" i="1"/>
  <c r="HI6" i="1" s="1"/>
  <c r="HF5" i="1"/>
  <c r="HI5" i="1" s="1"/>
  <c r="HF4" i="1"/>
  <c r="HI4" i="1" s="1"/>
  <c r="HF3" i="1"/>
  <c r="HI3" i="1" s="1"/>
  <c r="HF2" i="1"/>
  <c r="HI2" i="1" s="1"/>
  <c r="FH181" i="1"/>
  <c r="FK181" i="1" s="1"/>
  <c r="FH180" i="1"/>
  <c r="FK180" i="1" s="1"/>
  <c r="FH179" i="1"/>
  <c r="FK179" i="1" s="1"/>
  <c r="FH178" i="1"/>
  <c r="FK178" i="1" s="1"/>
  <c r="FH177" i="1"/>
  <c r="FK177" i="1" s="1"/>
  <c r="FH176" i="1"/>
  <c r="FK176" i="1" s="1"/>
  <c r="FH175" i="1"/>
  <c r="FK175" i="1" s="1"/>
  <c r="FH174" i="1"/>
  <c r="FK174" i="1" s="1"/>
  <c r="FH173" i="1"/>
  <c r="FK173" i="1" s="1"/>
  <c r="FH172" i="1"/>
  <c r="FK172" i="1" s="1"/>
  <c r="FH171" i="1"/>
  <c r="FK171" i="1" s="1"/>
  <c r="FH170" i="1"/>
  <c r="FK170" i="1" s="1"/>
  <c r="FH169" i="1"/>
  <c r="FK169" i="1" s="1"/>
  <c r="FH168" i="1"/>
  <c r="FK168" i="1" s="1"/>
  <c r="FH167" i="1"/>
  <c r="FK167" i="1" s="1"/>
  <c r="FH166" i="1"/>
  <c r="FK166" i="1" s="1"/>
  <c r="FH165" i="1"/>
  <c r="FK165" i="1" s="1"/>
  <c r="FH164" i="1"/>
  <c r="FK164" i="1" s="1"/>
  <c r="FH163" i="1"/>
  <c r="FK163" i="1" s="1"/>
  <c r="FH162" i="1"/>
  <c r="FK162" i="1" s="1"/>
  <c r="FH161" i="1"/>
  <c r="FK161" i="1" s="1"/>
  <c r="FH160" i="1"/>
  <c r="FK160" i="1" s="1"/>
  <c r="FH159" i="1"/>
  <c r="FK159" i="1" s="1"/>
  <c r="FH158" i="1"/>
  <c r="FK158" i="1" s="1"/>
  <c r="FH157" i="1"/>
  <c r="FK157" i="1" s="1"/>
  <c r="FH156" i="1"/>
  <c r="FK156" i="1" s="1"/>
  <c r="FH155" i="1"/>
  <c r="FK155" i="1" s="1"/>
  <c r="FH154" i="1"/>
  <c r="FK154" i="1" s="1"/>
  <c r="FH153" i="1"/>
  <c r="FK153" i="1" s="1"/>
  <c r="FH152" i="1"/>
  <c r="FK152" i="1" s="1"/>
  <c r="FH151" i="1"/>
  <c r="FK151" i="1" s="1"/>
  <c r="FH150" i="1"/>
  <c r="FK150" i="1" s="1"/>
  <c r="FH149" i="1"/>
  <c r="FK149" i="1" s="1"/>
  <c r="FH148" i="1"/>
  <c r="FK148" i="1" s="1"/>
  <c r="FH147" i="1"/>
  <c r="FK147" i="1" s="1"/>
  <c r="FH146" i="1"/>
  <c r="FK146" i="1" s="1"/>
  <c r="FH145" i="1"/>
  <c r="FK145" i="1" s="1"/>
  <c r="FH144" i="1"/>
  <c r="FK144" i="1" s="1"/>
  <c r="FH143" i="1"/>
  <c r="FK143" i="1" s="1"/>
  <c r="FH142" i="1"/>
  <c r="FK142" i="1" s="1"/>
  <c r="FH141" i="1"/>
  <c r="FK141" i="1" s="1"/>
  <c r="FH140" i="1"/>
  <c r="FK140" i="1" s="1"/>
  <c r="FH139" i="1"/>
  <c r="FK139" i="1" s="1"/>
  <c r="FH138" i="1"/>
  <c r="FK138" i="1" s="1"/>
  <c r="FH137" i="1"/>
  <c r="FK137" i="1" s="1"/>
  <c r="FH136" i="1"/>
  <c r="FK136" i="1" s="1"/>
  <c r="FH135" i="1"/>
  <c r="FK135" i="1" s="1"/>
  <c r="FH134" i="1"/>
  <c r="FK134" i="1" s="1"/>
  <c r="FH133" i="1"/>
  <c r="FK133" i="1" s="1"/>
  <c r="FH132" i="1"/>
  <c r="FK132" i="1" s="1"/>
  <c r="FH131" i="1"/>
  <c r="FK131" i="1" s="1"/>
  <c r="FH130" i="1"/>
  <c r="FK130" i="1" s="1"/>
  <c r="FH129" i="1"/>
  <c r="FK129" i="1" s="1"/>
  <c r="FH128" i="1"/>
  <c r="FK128" i="1" s="1"/>
  <c r="FH127" i="1"/>
  <c r="FK127" i="1" s="1"/>
  <c r="FH126" i="1"/>
  <c r="FK126" i="1" s="1"/>
  <c r="FH125" i="1"/>
  <c r="FK125" i="1" s="1"/>
  <c r="FH124" i="1"/>
  <c r="FK124" i="1" s="1"/>
  <c r="FH123" i="1"/>
  <c r="FK123" i="1" s="1"/>
  <c r="FH122" i="1"/>
  <c r="FK122" i="1" s="1"/>
  <c r="FH121" i="1"/>
  <c r="FK121" i="1" s="1"/>
  <c r="FH120" i="1"/>
  <c r="FK120" i="1" s="1"/>
  <c r="FH119" i="1"/>
  <c r="FK119" i="1" s="1"/>
  <c r="FH118" i="1"/>
  <c r="FK118" i="1" s="1"/>
  <c r="FH117" i="1"/>
  <c r="FK117" i="1" s="1"/>
  <c r="FH116" i="1"/>
  <c r="FK116" i="1" s="1"/>
  <c r="FH115" i="1"/>
  <c r="FK115" i="1" s="1"/>
  <c r="FH114" i="1"/>
  <c r="FK114" i="1" s="1"/>
  <c r="FH113" i="1"/>
  <c r="FK113" i="1" s="1"/>
  <c r="FH112" i="1"/>
  <c r="FK112" i="1" s="1"/>
  <c r="FH111" i="1"/>
  <c r="FK111" i="1" s="1"/>
  <c r="FH110" i="1"/>
  <c r="FK110" i="1" s="1"/>
  <c r="FH109" i="1"/>
  <c r="FK109" i="1" s="1"/>
  <c r="FH108" i="1"/>
  <c r="FK108" i="1" s="1"/>
  <c r="FH107" i="1"/>
  <c r="FK107" i="1" s="1"/>
  <c r="FH106" i="1"/>
  <c r="FK106" i="1" s="1"/>
  <c r="FH105" i="1"/>
  <c r="FK105" i="1" s="1"/>
  <c r="FH104" i="1"/>
  <c r="FK104" i="1" s="1"/>
  <c r="FH103" i="1"/>
  <c r="FK103" i="1" s="1"/>
  <c r="FH102" i="1"/>
  <c r="FK102" i="1" s="1"/>
  <c r="FH101" i="1"/>
  <c r="FK101" i="1" s="1"/>
  <c r="FH100" i="1"/>
  <c r="FK100" i="1" s="1"/>
  <c r="FH99" i="1"/>
  <c r="FK99" i="1" s="1"/>
  <c r="FH98" i="1"/>
  <c r="FK98" i="1" s="1"/>
  <c r="FH97" i="1"/>
  <c r="FK97" i="1" s="1"/>
  <c r="FH96" i="1"/>
  <c r="FK96" i="1" s="1"/>
  <c r="FH95" i="1"/>
  <c r="FK95" i="1" s="1"/>
  <c r="FH94" i="1"/>
  <c r="FK94" i="1" s="1"/>
  <c r="FH93" i="1"/>
  <c r="FK93" i="1" s="1"/>
  <c r="FH92" i="1"/>
  <c r="FK92" i="1" s="1"/>
  <c r="FH91" i="1"/>
  <c r="FK91" i="1" s="1"/>
  <c r="FH90" i="1"/>
  <c r="FK90" i="1" s="1"/>
  <c r="FH89" i="1"/>
  <c r="FK89" i="1" s="1"/>
  <c r="FH88" i="1"/>
  <c r="FK88" i="1" s="1"/>
  <c r="FH87" i="1"/>
  <c r="FK87" i="1" s="1"/>
  <c r="FH86" i="1"/>
  <c r="FK86" i="1" s="1"/>
  <c r="FH85" i="1"/>
  <c r="FK85" i="1" s="1"/>
  <c r="FH84" i="1"/>
  <c r="FK84" i="1" s="1"/>
  <c r="FH83" i="1"/>
  <c r="FK83" i="1" s="1"/>
  <c r="FH82" i="1"/>
  <c r="FK82" i="1" s="1"/>
  <c r="FH81" i="1"/>
  <c r="FK81" i="1" s="1"/>
  <c r="FH80" i="1"/>
  <c r="FK80" i="1" s="1"/>
  <c r="FH79" i="1"/>
  <c r="FK79" i="1" s="1"/>
  <c r="FH78" i="1"/>
  <c r="FK78" i="1" s="1"/>
  <c r="FH77" i="1"/>
  <c r="FK77" i="1" s="1"/>
  <c r="FH76" i="1"/>
  <c r="FK76" i="1" s="1"/>
  <c r="FH75" i="1"/>
  <c r="FK75" i="1" s="1"/>
  <c r="FH74" i="1"/>
  <c r="FK74" i="1" s="1"/>
  <c r="FH73" i="1"/>
  <c r="FK73" i="1" s="1"/>
  <c r="FH72" i="1"/>
  <c r="FK72" i="1" s="1"/>
  <c r="FH71" i="1"/>
  <c r="FK71" i="1" s="1"/>
  <c r="FH70" i="1"/>
  <c r="FK70" i="1" s="1"/>
  <c r="FH69" i="1"/>
  <c r="FK69" i="1" s="1"/>
  <c r="FH68" i="1"/>
  <c r="FK68" i="1" s="1"/>
  <c r="FH67" i="1"/>
  <c r="FK67" i="1" s="1"/>
  <c r="FH66" i="1"/>
  <c r="FK66" i="1" s="1"/>
  <c r="FH65" i="1"/>
  <c r="FK65" i="1" s="1"/>
  <c r="FH64" i="1"/>
  <c r="FK64" i="1" s="1"/>
  <c r="FH63" i="1"/>
  <c r="FK63" i="1" s="1"/>
  <c r="FH62" i="1"/>
  <c r="FK62" i="1" s="1"/>
  <c r="FH61" i="1"/>
  <c r="FK61" i="1" s="1"/>
  <c r="FH60" i="1"/>
  <c r="FK60" i="1" s="1"/>
  <c r="FH59" i="1"/>
  <c r="FK59" i="1" s="1"/>
  <c r="FH58" i="1"/>
  <c r="FK58" i="1" s="1"/>
  <c r="FH57" i="1"/>
  <c r="FK57" i="1" s="1"/>
  <c r="FH56" i="1"/>
  <c r="FK56" i="1" s="1"/>
  <c r="FH55" i="1"/>
  <c r="FK55" i="1" s="1"/>
  <c r="FH54" i="1"/>
  <c r="FK54" i="1" s="1"/>
  <c r="FH53" i="1"/>
  <c r="FK53" i="1" s="1"/>
  <c r="FH52" i="1"/>
  <c r="FK52" i="1" s="1"/>
  <c r="FH51" i="1"/>
  <c r="FK51" i="1" s="1"/>
  <c r="FH50" i="1"/>
  <c r="FK50" i="1" s="1"/>
  <c r="FH49" i="1"/>
  <c r="FK49" i="1" s="1"/>
  <c r="FH48" i="1"/>
  <c r="FK48" i="1" s="1"/>
  <c r="FH47" i="1"/>
  <c r="FK47" i="1" s="1"/>
  <c r="FH46" i="1"/>
  <c r="FK46" i="1" s="1"/>
  <c r="FH45" i="1"/>
  <c r="FK45" i="1" s="1"/>
  <c r="FH44" i="1"/>
  <c r="FK44" i="1" s="1"/>
  <c r="FH43" i="1"/>
  <c r="FK43" i="1" s="1"/>
  <c r="FH42" i="1"/>
  <c r="FK42" i="1" s="1"/>
  <c r="FH41" i="1"/>
  <c r="FK41" i="1" s="1"/>
  <c r="FH40" i="1"/>
  <c r="FK40" i="1" s="1"/>
  <c r="FH39" i="1"/>
  <c r="FK39" i="1" s="1"/>
  <c r="FH38" i="1"/>
  <c r="FK38" i="1" s="1"/>
  <c r="FH37" i="1"/>
  <c r="FK37" i="1" s="1"/>
  <c r="FH36" i="1"/>
  <c r="FK36" i="1" s="1"/>
  <c r="FH35" i="1"/>
  <c r="FK35" i="1" s="1"/>
  <c r="FH34" i="1"/>
  <c r="FK34" i="1" s="1"/>
  <c r="FH33" i="1"/>
  <c r="FK33" i="1" s="1"/>
  <c r="FH32" i="1"/>
  <c r="FK32" i="1" s="1"/>
  <c r="FH31" i="1"/>
  <c r="FK31" i="1" s="1"/>
  <c r="FH30" i="1"/>
  <c r="FK30" i="1" s="1"/>
  <c r="FH29" i="1"/>
  <c r="FK29" i="1" s="1"/>
  <c r="FH28" i="1"/>
  <c r="FK28" i="1" s="1"/>
  <c r="FH27" i="1"/>
  <c r="FK27" i="1" s="1"/>
  <c r="FH26" i="1"/>
  <c r="FK26" i="1" s="1"/>
  <c r="FH25" i="1"/>
  <c r="FK25" i="1" s="1"/>
  <c r="FH24" i="1"/>
  <c r="FK24" i="1" s="1"/>
  <c r="FH23" i="1"/>
  <c r="FK23" i="1" s="1"/>
  <c r="FH22" i="1"/>
  <c r="FK22" i="1" s="1"/>
  <c r="FH21" i="1"/>
  <c r="FK21" i="1" s="1"/>
  <c r="FH20" i="1"/>
  <c r="FK20" i="1" s="1"/>
  <c r="FH19" i="1"/>
  <c r="FK19" i="1" s="1"/>
  <c r="FH18" i="1"/>
  <c r="FK18" i="1" s="1"/>
  <c r="FH17" i="1"/>
  <c r="FK17" i="1" s="1"/>
  <c r="FH16" i="1"/>
  <c r="FK16" i="1" s="1"/>
  <c r="FH15" i="1"/>
  <c r="FK15" i="1" s="1"/>
  <c r="FH14" i="1"/>
  <c r="FK14" i="1" s="1"/>
  <c r="FH13" i="1"/>
  <c r="FK13" i="1" s="1"/>
  <c r="FH12" i="1"/>
  <c r="FK12" i="1" s="1"/>
  <c r="FH11" i="1"/>
  <c r="FK11" i="1" s="1"/>
  <c r="FH10" i="1"/>
  <c r="FK10" i="1" s="1"/>
  <c r="FH9" i="1"/>
  <c r="FK9" i="1" s="1"/>
  <c r="FH8" i="1"/>
  <c r="FK8" i="1" s="1"/>
  <c r="FH7" i="1"/>
  <c r="FK7" i="1" s="1"/>
  <c r="FH6" i="1"/>
  <c r="FK6" i="1" s="1"/>
  <c r="FH5" i="1"/>
  <c r="FK5" i="1" s="1"/>
  <c r="FH4" i="1"/>
  <c r="FK4" i="1" s="1"/>
  <c r="FH3" i="1"/>
  <c r="FK3" i="1" s="1"/>
  <c r="FH2" i="1"/>
  <c r="FK2" i="1" s="1"/>
  <c r="QU19" i="1" l="1"/>
  <c r="QU6" i="1"/>
  <c r="QU30" i="1"/>
  <c r="QU54" i="1"/>
  <c r="QU70" i="1"/>
  <c r="QU94" i="1"/>
  <c r="QU118" i="1"/>
  <c r="QU142" i="1"/>
  <c r="QU166" i="1"/>
  <c r="QU7" i="1"/>
  <c r="QU31" i="1"/>
  <c r="QU55" i="1"/>
  <c r="QU79" i="1"/>
  <c r="QU95" i="1"/>
  <c r="QU119" i="1"/>
  <c r="QU151" i="1"/>
  <c r="QU175" i="1"/>
  <c r="QU8" i="1"/>
  <c r="QU32" i="1"/>
  <c r="QU56" i="1"/>
  <c r="QU80" i="1"/>
  <c r="QU104" i="1"/>
  <c r="QU128" i="1"/>
  <c r="QU152" i="1"/>
  <c r="QU168" i="1"/>
  <c r="QU9" i="1"/>
  <c r="QU17" i="1"/>
  <c r="QU25" i="1"/>
  <c r="QU33" i="1"/>
  <c r="QU41" i="1"/>
  <c r="QU49" i="1"/>
  <c r="QU57" i="1"/>
  <c r="QU65" i="1"/>
  <c r="QU73" i="1"/>
  <c r="QU81" i="1"/>
  <c r="QU89" i="1"/>
  <c r="QU97" i="1"/>
  <c r="QU105" i="1"/>
  <c r="QU113" i="1"/>
  <c r="QU121" i="1"/>
  <c r="QU129" i="1"/>
  <c r="QU137" i="1"/>
  <c r="QU145" i="1"/>
  <c r="QU153" i="1"/>
  <c r="QU161" i="1"/>
  <c r="QU169" i="1"/>
  <c r="QU177" i="1"/>
  <c r="QU2" i="1"/>
  <c r="QU10" i="1"/>
  <c r="QU18" i="1"/>
  <c r="QU26" i="1"/>
  <c r="QU34" i="1"/>
  <c r="QU42" i="1"/>
  <c r="QU50" i="1"/>
  <c r="QU58" i="1"/>
  <c r="QU66" i="1"/>
  <c r="QU74" i="1"/>
  <c r="QU82" i="1"/>
  <c r="QU90" i="1"/>
  <c r="QU98" i="1"/>
  <c r="QU106" i="1"/>
  <c r="QU114" i="1"/>
  <c r="QU122" i="1"/>
  <c r="QU130" i="1"/>
  <c r="QU138" i="1"/>
  <c r="QU146" i="1"/>
  <c r="QU154" i="1"/>
  <c r="QU162" i="1"/>
  <c r="QU170" i="1"/>
  <c r="QU178" i="1"/>
  <c r="QU22" i="1"/>
  <c r="QU46" i="1"/>
  <c r="QU78" i="1"/>
  <c r="QU102" i="1"/>
  <c r="QU126" i="1"/>
  <c r="QU150" i="1"/>
  <c r="QU174" i="1"/>
  <c r="QU15" i="1"/>
  <c r="QU39" i="1"/>
  <c r="QU63" i="1"/>
  <c r="QU87" i="1"/>
  <c r="QU111" i="1"/>
  <c r="QU135" i="1"/>
  <c r="QU159" i="1"/>
  <c r="QU16" i="1"/>
  <c r="QU40" i="1"/>
  <c r="QU64" i="1"/>
  <c r="QU88" i="1"/>
  <c r="QU112" i="1"/>
  <c r="QU136" i="1"/>
  <c r="QU160" i="1"/>
  <c r="QU11" i="1"/>
  <c r="QU27" i="1"/>
  <c r="QU43" i="1"/>
  <c r="QU59" i="1"/>
  <c r="QU75" i="1"/>
  <c r="QU91" i="1"/>
  <c r="QU107" i="1"/>
  <c r="QU123" i="1"/>
  <c r="QU139" i="1"/>
  <c r="QU155" i="1"/>
  <c r="QU179" i="1"/>
  <c r="QU4" i="1"/>
  <c r="QU12" i="1"/>
  <c r="QU20" i="1"/>
  <c r="QU28" i="1"/>
  <c r="QU36" i="1"/>
  <c r="QU44" i="1"/>
  <c r="QU52" i="1"/>
  <c r="QU60" i="1"/>
  <c r="QU68" i="1"/>
  <c r="QU76" i="1"/>
  <c r="QU84" i="1"/>
  <c r="QU92" i="1"/>
  <c r="QU100" i="1"/>
  <c r="QU108" i="1"/>
  <c r="QU116" i="1"/>
  <c r="QU124" i="1"/>
  <c r="QU132" i="1"/>
  <c r="QU140" i="1"/>
  <c r="QU148" i="1"/>
  <c r="QU156" i="1"/>
  <c r="QU164" i="1"/>
  <c r="QU172" i="1"/>
  <c r="QU180" i="1"/>
  <c r="QU14" i="1"/>
  <c r="QU38" i="1"/>
  <c r="QU62" i="1"/>
  <c r="QU86" i="1"/>
  <c r="QU110" i="1"/>
  <c r="QU134" i="1"/>
  <c r="QU158" i="1"/>
  <c r="QU23" i="1"/>
  <c r="QU47" i="1"/>
  <c r="QU71" i="1"/>
  <c r="QU103" i="1"/>
  <c r="QU127" i="1"/>
  <c r="QU143" i="1"/>
  <c r="QU167" i="1"/>
  <c r="QU24" i="1"/>
  <c r="QU48" i="1"/>
  <c r="QU72" i="1"/>
  <c r="QU96" i="1"/>
  <c r="QU120" i="1"/>
  <c r="QU144" i="1"/>
  <c r="QU176" i="1"/>
  <c r="QU3" i="1"/>
  <c r="QU35" i="1"/>
  <c r="QU51" i="1"/>
  <c r="QU67" i="1"/>
  <c r="QU83" i="1"/>
  <c r="QU99" i="1"/>
  <c r="QU115" i="1"/>
  <c r="QU131" i="1"/>
  <c r="QU147" i="1"/>
  <c r="QU163" i="1"/>
  <c r="QU171" i="1"/>
  <c r="QU5" i="1"/>
  <c r="QU13" i="1"/>
  <c r="QU21" i="1"/>
  <c r="QU29" i="1"/>
  <c r="QU37" i="1"/>
  <c r="QU45" i="1"/>
  <c r="QU53" i="1"/>
  <c r="QU61" i="1"/>
  <c r="QU69" i="1"/>
  <c r="QU77" i="1"/>
  <c r="QU85" i="1"/>
  <c r="QU93" i="1"/>
  <c r="QU101" i="1"/>
  <c r="QU109" i="1"/>
  <c r="QU117" i="1"/>
  <c r="QU125" i="1"/>
  <c r="QU133" i="1"/>
  <c r="QU141" i="1"/>
  <c r="QU149" i="1"/>
  <c r="QU157" i="1"/>
  <c r="QU165" i="1"/>
  <c r="QU173" i="1"/>
  <c r="QU181" i="1"/>
  <c r="QT181" i="1"/>
  <c r="QS181" i="1"/>
  <c r="QT180" i="1"/>
  <c r="QS180" i="1"/>
  <c r="QT179" i="1"/>
  <c r="QS179" i="1"/>
  <c r="QT178" i="1"/>
  <c r="QS178" i="1"/>
  <c r="QT177" i="1"/>
  <c r="QS177" i="1"/>
  <c r="QT176" i="1"/>
  <c r="QS176" i="1"/>
  <c r="QT175" i="1"/>
  <c r="QS175" i="1"/>
  <c r="QT174" i="1"/>
  <c r="QS174" i="1"/>
  <c r="QT173" i="1"/>
  <c r="QS173" i="1"/>
  <c r="QT172" i="1"/>
  <c r="QS172" i="1"/>
  <c r="QT171" i="1"/>
  <c r="QS171" i="1"/>
  <c r="QT170" i="1"/>
  <c r="QS170" i="1"/>
  <c r="QT169" i="1"/>
  <c r="QS169" i="1"/>
  <c r="QT168" i="1"/>
  <c r="QS168" i="1"/>
  <c r="QT167" i="1"/>
  <c r="QS167" i="1"/>
  <c r="QT166" i="1"/>
  <c r="QS166" i="1"/>
  <c r="QT165" i="1"/>
  <c r="QS165" i="1"/>
  <c r="QT164" i="1"/>
  <c r="QS164" i="1"/>
  <c r="QT163" i="1"/>
  <c r="QS163" i="1"/>
  <c r="QT162" i="1"/>
  <c r="QS162" i="1"/>
  <c r="QT161" i="1"/>
  <c r="QS161" i="1"/>
  <c r="QT160" i="1"/>
  <c r="QS160" i="1"/>
  <c r="QT159" i="1"/>
  <c r="QS159" i="1"/>
  <c r="QT158" i="1"/>
  <c r="QS158" i="1"/>
  <c r="QT157" i="1"/>
  <c r="QS157" i="1"/>
  <c r="QT156" i="1"/>
  <c r="QS156" i="1"/>
  <c r="QT155" i="1"/>
  <c r="QS155" i="1"/>
  <c r="QT154" i="1"/>
  <c r="QS154" i="1"/>
  <c r="QT153" i="1"/>
  <c r="QS153" i="1"/>
  <c r="QT152" i="1"/>
  <c r="QS152" i="1"/>
  <c r="QT151" i="1"/>
  <c r="QS151" i="1"/>
  <c r="QT150" i="1"/>
  <c r="QS150" i="1"/>
  <c r="QT149" i="1"/>
  <c r="QS149" i="1"/>
  <c r="QT148" i="1"/>
  <c r="QS148" i="1"/>
  <c r="QT147" i="1"/>
  <c r="QS147" i="1"/>
  <c r="QT146" i="1"/>
  <c r="QS146" i="1"/>
  <c r="QT145" i="1"/>
  <c r="QS145" i="1"/>
  <c r="QT144" i="1"/>
  <c r="QS144" i="1"/>
  <c r="QT143" i="1"/>
  <c r="QS143" i="1"/>
  <c r="QT142" i="1"/>
  <c r="QS142" i="1"/>
  <c r="QT141" i="1"/>
  <c r="QS141" i="1"/>
  <c r="QT140" i="1"/>
  <c r="QS140" i="1"/>
  <c r="QT139" i="1"/>
  <c r="QS139" i="1"/>
  <c r="QT138" i="1"/>
  <c r="QS138" i="1"/>
  <c r="QT137" i="1"/>
  <c r="QS137" i="1"/>
  <c r="QT136" i="1"/>
  <c r="QS136" i="1"/>
  <c r="QT135" i="1"/>
  <c r="QS135" i="1"/>
  <c r="QT134" i="1"/>
  <c r="QS134" i="1"/>
  <c r="QT133" i="1"/>
  <c r="QS133" i="1"/>
  <c r="QT132" i="1"/>
  <c r="QS132" i="1"/>
  <c r="QT131" i="1"/>
  <c r="QS131" i="1"/>
  <c r="QT130" i="1"/>
  <c r="QS130" i="1"/>
  <c r="QT129" i="1"/>
  <c r="QS129" i="1"/>
  <c r="QT128" i="1"/>
  <c r="QS128" i="1"/>
  <c r="QT127" i="1"/>
  <c r="QS127" i="1"/>
  <c r="QT126" i="1"/>
  <c r="QS126" i="1"/>
  <c r="QT125" i="1"/>
  <c r="QS125" i="1"/>
  <c r="QT124" i="1"/>
  <c r="QS124" i="1"/>
  <c r="QT123" i="1"/>
  <c r="QS123" i="1"/>
  <c r="QT122" i="1"/>
  <c r="QS122" i="1"/>
  <c r="QT121" i="1"/>
  <c r="QS121" i="1"/>
  <c r="QT120" i="1"/>
  <c r="QS120" i="1"/>
  <c r="QT119" i="1"/>
  <c r="QS119" i="1"/>
  <c r="QT118" i="1"/>
  <c r="QS118" i="1"/>
  <c r="QT117" i="1"/>
  <c r="QS117" i="1"/>
  <c r="QT116" i="1"/>
  <c r="QS116" i="1"/>
  <c r="QT115" i="1"/>
  <c r="QS115" i="1"/>
  <c r="QT114" i="1"/>
  <c r="QS114" i="1"/>
  <c r="QT113" i="1"/>
  <c r="QS113" i="1"/>
  <c r="QT112" i="1"/>
  <c r="QS112" i="1"/>
  <c r="QT111" i="1"/>
  <c r="QS111" i="1"/>
  <c r="QT110" i="1"/>
  <c r="QS110" i="1"/>
  <c r="QT109" i="1"/>
  <c r="QS109" i="1"/>
  <c r="QT108" i="1"/>
  <c r="QS108" i="1"/>
  <c r="QT107" i="1"/>
  <c r="QS107" i="1"/>
  <c r="QT106" i="1"/>
  <c r="QS106" i="1"/>
  <c r="QT105" i="1"/>
  <c r="QS105" i="1"/>
  <c r="QT104" i="1"/>
  <c r="QS104" i="1"/>
  <c r="QT103" i="1"/>
  <c r="QS103" i="1"/>
  <c r="QT102" i="1"/>
  <c r="QS102" i="1"/>
  <c r="QT101" i="1"/>
  <c r="QS101" i="1"/>
  <c r="QT100" i="1"/>
  <c r="QS100" i="1"/>
  <c r="QT99" i="1"/>
  <c r="QS99" i="1"/>
  <c r="QT98" i="1"/>
  <c r="QS98" i="1"/>
  <c r="QT97" i="1"/>
  <c r="QS97" i="1"/>
  <c r="QT96" i="1"/>
  <c r="QS96" i="1"/>
  <c r="QT95" i="1"/>
  <c r="QS95" i="1"/>
  <c r="QT94" i="1"/>
  <c r="QS94" i="1"/>
  <c r="QT93" i="1"/>
  <c r="QS93" i="1"/>
  <c r="QT92" i="1"/>
  <c r="QS92" i="1"/>
  <c r="QT91" i="1"/>
  <c r="QS91" i="1"/>
  <c r="QT90" i="1"/>
  <c r="QS90" i="1"/>
  <c r="QT89" i="1"/>
  <c r="QS89" i="1"/>
  <c r="QT88" i="1"/>
  <c r="QS88" i="1"/>
  <c r="QT87" i="1"/>
  <c r="QS87" i="1"/>
  <c r="QT86" i="1"/>
  <c r="QS86" i="1"/>
  <c r="QT85" i="1"/>
  <c r="QS85" i="1"/>
  <c r="QT84" i="1"/>
  <c r="QS84" i="1"/>
  <c r="QT83" i="1"/>
  <c r="QS83" i="1"/>
  <c r="QT82" i="1"/>
  <c r="QS82" i="1"/>
  <c r="QT81" i="1"/>
  <c r="QS81" i="1"/>
  <c r="QT80" i="1"/>
  <c r="QS80" i="1"/>
  <c r="QT79" i="1"/>
  <c r="QS79" i="1"/>
  <c r="QT78" i="1"/>
  <c r="QS78" i="1"/>
  <c r="QT77" i="1"/>
  <c r="QS77" i="1"/>
  <c r="QT76" i="1"/>
  <c r="QS76" i="1"/>
  <c r="QT75" i="1"/>
  <c r="QS75" i="1"/>
  <c r="QT74" i="1"/>
  <c r="QS74" i="1"/>
  <c r="QT73" i="1"/>
  <c r="QS73" i="1"/>
  <c r="QT72" i="1"/>
  <c r="QS72" i="1"/>
  <c r="QT71" i="1"/>
  <c r="QS71" i="1"/>
  <c r="QT70" i="1"/>
  <c r="QS70" i="1"/>
  <c r="QT69" i="1"/>
  <c r="QS69" i="1"/>
  <c r="QT68" i="1"/>
  <c r="QS68" i="1"/>
  <c r="QT67" i="1"/>
  <c r="QS67" i="1"/>
  <c r="QT66" i="1"/>
  <c r="QS66" i="1"/>
  <c r="QT65" i="1"/>
  <c r="QS65" i="1"/>
  <c r="QT64" i="1"/>
  <c r="QS64" i="1"/>
  <c r="QT63" i="1"/>
  <c r="QS63" i="1"/>
  <c r="QT62" i="1"/>
  <c r="QS62" i="1"/>
  <c r="QT61" i="1"/>
  <c r="QS61" i="1"/>
  <c r="QT60" i="1"/>
  <c r="QS60" i="1"/>
  <c r="QT59" i="1"/>
  <c r="QS59" i="1"/>
  <c r="QT58" i="1"/>
  <c r="QS58" i="1"/>
  <c r="QT57" i="1"/>
  <c r="QS57" i="1"/>
  <c r="QT56" i="1"/>
  <c r="QS56" i="1"/>
  <c r="QT55" i="1"/>
  <c r="QS55" i="1"/>
  <c r="QT54" i="1"/>
  <c r="QS54" i="1"/>
  <c r="QT53" i="1"/>
  <c r="QS53" i="1"/>
  <c r="QT52" i="1"/>
  <c r="QS52" i="1"/>
  <c r="QT51" i="1"/>
  <c r="QS51" i="1"/>
  <c r="QT50" i="1"/>
  <c r="QS50" i="1"/>
  <c r="QT49" i="1"/>
  <c r="QS49" i="1"/>
  <c r="QT48" i="1"/>
  <c r="QS48" i="1"/>
  <c r="QT47" i="1"/>
  <c r="QS47" i="1"/>
  <c r="QT46" i="1"/>
  <c r="QS46" i="1"/>
  <c r="QT45" i="1"/>
  <c r="QS45" i="1"/>
  <c r="QT44" i="1"/>
  <c r="QS44" i="1"/>
  <c r="QT43" i="1"/>
  <c r="QS43" i="1"/>
  <c r="QT42" i="1"/>
  <c r="QS42" i="1"/>
  <c r="QT41" i="1"/>
  <c r="QS41" i="1"/>
  <c r="QT40" i="1"/>
  <c r="QS40" i="1"/>
  <c r="QT39" i="1"/>
  <c r="QS39" i="1"/>
  <c r="QT38" i="1"/>
  <c r="QS38" i="1"/>
  <c r="QT37" i="1"/>
  <c r="QS37" i="1"/>
  <c r="QT36" i="1"/>
  <c r="QS36" i="1"/>
  <c r="QT35" i="1"/>
  <c r="QS35" i="1"/>
  <c r="QT34" i="1"/>
  <c r="QS34" i="1"/>
  <c r="QT33" i="1"/>
  <c r="QS33" i="1"/>
  <c r="QT32" i="1"/>
  <c r="QS32" i="1"/>
  <c r="QT31" i="1"/>
  <c r="QS31" i="1"/>
  <c r="QT30" i="1"/>
  <c r="QS30" i="1"/>
  <c r="QT29" i="1"/>
  <c r="QS29" i="1"/>
  <c r="QT28" i="1"/>
  <c r="QS28" i="1"/>
  <c r="QT27" i="1"/>
  <c r="QS27" i="1"/>
  <c r="QT26" i="1"/>
  <c r="QS26" i="1"/>
  <c r="QT25" i="1"/>
  <c r="QS25" i="1"/>
  <c r="QT24" i="1"/>
  <c r="QS24" i="1"/>
  <c r="QT23" i="1"/>
  <c r="QS23" i="1"/>
  <c r="QT22" i="1"/>
  <c r="QS22" i="1"/>
  <c r="QT21" i="1"/>
  <c r="QS21" i="1"/>
  <c r="QT20" i="1"/>
  <c r="QS20" i="1"/>
  <c r="QT19" i="1"/>
  <c r="QS19" i="1"/>
  <c r="QT18" i="1"/>
  <c r="QS18" i="1"/>
  <c r="QT17" i="1"/>
  <c r="QS17" i="1"/>
  <c r="QT16" i="1"/>
  <c r="QS16" i="1"/>
  <c r="QT15" i="1"/>
  <c r="QS15" i="1"/>
  <c r="QT14" i="1"/>
  <c r="QS14" i="1"/>
  <c r="QT13" i="1"/>
  <c r="QS13" i="1"/>
  <c r="QT12" i="1"/>
  <c r="QS12" i="1"/>
  <c r="QT11" i="1"/>
  <c r="QS11" i="1"/>
  <c r="QT10" i="1"/>
  <c r="QS10" i="1"/>
  <c r="QT9" i="1"/>
  <c r="QS9" i="1"/>
  <c r="QT8" i="1"/>
  <c r="QS8" i="1"/>
  <c r="QT7" i="1"/>
  <c r="QS7" i="1"/>
  <c r="QT6" i="1"/>
  <c r="QS6" i="1"/>
  <c r="QT5" i="1"/>
  <c r="QS5" i="1"/>
  <c r="QT4" i="1"/>
  <c r="QS4" i="1"/>
  <c r="QT3" i="1"/>
  <c r="QS3" i="1"/>
  <c r="QT2" i="1"/>
  <c r="QS2" i="1"/>
  <c r="BF72" i="1" l="1"/>
  <c r="BF90" i="1"/>
  <c r="BF85" i="1"/>
  <c r="BF78" i="1"/>
  <c r="BF70" i="1"/>
  <c r="BF65" i="1"/>
  <c r="BF58" i="1"/>
  <c r="BF52" i="1"/>
  <c r="BF50" i="1"/>
  <c r="BF45" i="1"/>
  <c r="BF38" i="1"/>
  <c r="BF32" i="1"/>
  <c r="BF30" i="1"/>
  <c r="BF25" i="1"/>
  <c r="BF18" i="1"/>
  <c r="BF12" i="1"/>
  <c r="BF10" i="1"/>
  <c r="BF5" i="1"/>
  <c r="BE6" i="1" l="1"/>
  <c r="BE7" i="1"/>
  <c r="BE8" i="1"/>
  <c r="BE9" i="1"/>
  <c r="BE10" i="1"/>
  <c r="BE11" i="1"/>
  <c r="BE12" i="1"/>
  <c r="BE13" i="1"/>
  <c r="BE14" i="1"/>
  <c r="BE15" i="1"/>
  <c r="BE16" i="1"/>
  <c r="BE17" i="1"/>
  <c r="BE18" i="1"/>
  <c r="BE19" i="1"/>
  <c r="BE20" i="1"/>
  <c r="BE21" i="1"/>
  <c r="BE22" i="1"/>
  <c r="BE23" i="1"/>
  <c r="BE24" i="1"/>
  <c r="BE25" i="1"/>
  <c r="BE26" i="1"/>
  <c r="BE27" i="1"/>
  <c r="BE28" i="1"/>
  <c r="BE29" i="1"/>
  <c r="BE30" i="1"/>
  <c r="BE31" i="1"/>
  <c r="BE32" i="1"/>
  <c r="BE33" i="1"/>
  <c r="BE34" i="1"/>
  <c r="BE35" i="1"/>
  <c r="BE36" i="1"/>
  <c r="BE37" i="1"/>
  <c r="BE38" i="1"/>
  <c r="BE39" i="1"/>
  <c r="BE40" i="1"/>
  <c r="BE41" i="1"/>
  <c r="BE42" i="1"/>
  <c r="BE43" i="1"/>
  <c r="BE44" i="1"/>
  <c r="BE45" i="1"/>
  <c r="BE46" i="1"/>
  <c r="BE47" i="1"/>
  <c r="BE48" i="1"/>
  <c r="BE49" i="1"/>
  <c r="BE50" i="1"/>
  <c r="BE51" i="1"/>
  <c r="BE52" i="1"/>
  <c r="BE53" i="1"/>
  <c r="BE54" i="1"/>
  <c r="BE55" i="1"/>
  <c r="BE56" i="1"/>
  <c r="BE57" i="1"/>
  <c r="BE58" i="1"/>
  <c r="BE59" i="1"/>
  <c r="BE60" i="1"/>
  <c r="BE61" i="1"/>
  <c r="BE62" i="1"/>
  <c r="BE63" i="1"/>
  <c r="BE64" i="1"/>
  <c r="BE65" i="1"/>
  <c r="BE66" i="1"/>
  <c r="BE67" i="1"/>
  <c r="BE68" i="1"/>
  <c r="BE69" i="1"/>
  <c r="BE70" i="1"/>
  <c r="BE71" i="1"/>
  <c r="BE72" i="1"/>
  <c r="BE73" i="1"/>
  <c r="BE74" i="1"/>
  <c r="BE75" i="1"/>
  <c r="BE76" i="1"/>
  <c r="BE77" i="1"/>
  <c r="BE78" i="1"/>
  <c r="BE79" i="1"/>
  <c r="BE80" i="1"/>
  <c r="BE81" i="1"/>
  <c r="BE82" i="1"/>
  <c r="BE83" i="1"/>
  <c r="BE84" i="1"/>
  <c r="BE85" i="1"/>
  <c r="BE86" i="1"/>
  <c r="BE87" i="1"/>
  <c r="BE88" i="1"/>
  <c r="BE89" i="1"/>
  <c r="BE90" i="1"/>
  <c r="BE91" i="1"/>
  <c r="BE92" i="1"/>
  <c r="BE93" i="1"/>
  <c r="BE94" i="1"/>
  <c r="BE95" i="1"/>
  <c r="BE96" i="1"/>
  <c r="BE97" i="1"/>
  <c r="BE98" i="1"/>
  <c r="BE99" i="1"/>
  <c r="BE100" i="1"/>
  <c r="BE101" i="1"/>
  <c r="BE102" i="1"/>
  <c r="BE103" i="1"/>
  <c r="BE104" i="1"/>
  <c r="BE105" i="1"/>
  <c r="BE106" i="1"/>
  <c r="BE107" i="1"/>
  <c r="BE108" i="1"/>
  <c r="BE109" i="1"/>
  <c r="BE110" i="1"/>
  <c r="BE111" i="1"/>
  <c r="BE112" i="1"/>
  <c r="BE113" i="1"/>
  <c r="BE114" i="1"/>
  <c r="BE115" i="1"/>
  <c r="BE116" i="1"/>
  <c r="BE117" i="1"/>
  <c r="BE118" i="1"/>
  <c r="BE119" i="1"/>
  <c r="BE120" i="1"/>
  <c r="BE121" i="1"/>
  <c r="BE122" i="1"/>
  <c r="BE123" i="1"/>
  <c r="BE124" i="1"/>
  <c r="BE125" i="1"/>
  <c r="BE126" i="1"/>
  <c r="BE127" i="1"/>
  <c r="BE128" i="1"/>
  <c r="BE129" i="1"/>
  <c r="BE130" i="1"/>
  <c r="BE131" i="1"/>
  <c r="BE132" i="1"/>
  <c r="BE133" i="1"/>
  <c r="BE134" i="1"/>
  <c r="BE135" i="1"/>
  <c r="BE136" i="1"/>
  <c r="BE137" i="1"/>
  <c r="BE138" i="1"/>
  <c r="BE139" i="1"/>
  <c r="BE140" i="1"/>
  <c r="BE141" i="1"/>
  <c r="BE142" i="1"/>
  <c r="BE143" i="1"/>
  <c r="BE144" i="1"/>
  <c r="BE145" i="1"/>
  <c r="BE146" i="1"/>
  <c r="BE147" i="1"/>
  <c r="BE148" i="1"/>
  <c r="BE149" i="1"/>
  <c r="BE150" i="1"/>
  <c r="BE151" i="1"/>
  <c r="BE152" i="1"/>
  <c r="BE153" i="1"/>
  <c r="BE154" i="1"/>
  <c r="BE155" i="1"/>
  <c r="BE156" i="1"/>
  <c r="BE157" i="1"/>
  <c r="BE158" i="1"/>
  <c r="BE159" i="1"/>
  <c r="BE160" i="1"/>
  <c r="BE161" i="1"/>
  <c r="BE162" i="1"/>
  <c r="BE163" i="1"/>
  <c r="BE164" i="1"/>
  <c r="BE165" i="1"/>
  <c r="BE166" i="1"/>
  <c r="BE167" i="1"/>
  <c r="BE168" i="1"/>
  <c r="BE169" i="1"/>
  <c r="BE170" i="1"/>
  <c r="BE171" i="1"/>
  <c r="BE172" i="1"/>
  <c r="BE173" i="1"/>
  <c r="BE174" i="1"/>
  <c r="BE175" i="1"/>
  <c r="BE176" i="1"/>
  <c r="BE177" i="1"/>
  <c r="BE178" i="1"/>
  <c r="BE179" i="1"/>
  <c r="BE180" i="1"/>
  <c r="BE181" i="1"/>
  <c r="BE5" i="1"/>
  <c r="CN171" i="1" l="1"/>
  <c r="CN170" i="1"/>
  <c r="CN169" i="1"/>
  <c r="CN168" i="1"/>
  <c r="CN167" i="1"/>
  <c r="CN166" i="1"/>
  <c r="CN165" i="1"/>
  <c r="CN164" i="1"/>
  <c r="CN163" i="1"/>
  <c r="CN181" i="1"/>
  <c r="CN180" i="1"/>
  <c r="CN179" i="1"/>
  <c r="CN178" i="1"/>
  <c r="CN177" i="1"/>
  <c r="CN176" i="1"/>
  <c r="CN175" i="1"/>
  <c r="CN174" i="1"/>
  <c r="CN173" i="1"/>
  <c r="CN161" i="1"/>
  <c r="CN160" i="1"/>
  <c r="CN159" i="1"/>
  <c r="CN158" i="1"/>
  <c r="CN157" i="1"/>
  <c r="CN156" i="1"/>
  <c r="CN155" i="1"/>
  <c r="CN154" i="1"/>
  <c r="CN151" i="1"/>
  <c r="CN150" i="1"/>
  <c r="CN149" i="1"/>
  <c r="CN148" i="1"/>
  <c r="CN147" i="1"/>
  <c r="CN146" i="1"/>
  <c r="CN145" i="1"/>
  <c r="CN144" i="1"/>
  <c r="CN143" i="1"/>
  <c r="CN141" i="1"/>
  <c r="CN139" i="1"/>
  <c r="CN138" i="1"/>
  <c r="CN137" i="1"/>
  <c r="CN136" i="1"/>
  <c r="CN135" i="1"/>
  <c r="CN134" i="1"/>
  <c r="CN132" i="1"/>
  <c r="CN131" i="1"/>
  <c r="CN130" i="1"/>
  <c r="CN128" i="1"/>
  <c r="CN127" i="1"/>
  <c r="CN126" i="1"/>
  <c r="CN125" i="1"/>
  <c r="CN124" i="1"/>
  <c r="CN123" i="1"/>
  <c r="CN122" i="1"/>
  <c r="CN121" i="1"/>
  <c r="CN120" i="1"/>
  <c r="CN119" i="1"/>
  <c r="CN118" i="1"/>
  <c r="CN117" i="1"/>
  <c r="CN116" i="1"/>
  <c r="CN115" i="1"/>
  <c r="CN114" i="1"/>
  <c r="CN113" i="1"/>
  <c r="CN112" i="1"/>
  <c r="CN111" i="1"/>
  <c r="CN110" i="1"/>
  <c r="CN109" i="1"/>
  <c r="CN108" i="1"/>
  <c r="CN107" i="1"/>
  <c r="CN106" i="1"/>
  <c r="CN105" i="1"/>
  <c r="CN104" i="1"/>
  <c r="CN103" i="1"/>
  <c r="CN102" i="1"/>
  <c r="CN101" i="1"/>
  <c r="CN100" i="1"/>
  <c r="CN99" i="1"/>
  <c r="CN98" i="1"/>
  <c r="CN97" i="1"/>
  <c r="CN96" i="1"/>
  <c r="CN95" i="1"/>
  <c r="CN94" i="1"/>
  <c r="CN93" i="1"/>
  <c r="CN92" i="1"/>
  <c r="CN91" i="1"/>
  <c r="CN90" i="1"/>
  <c r="CN89" i="1"/>
  <c r="CN88" i="1"/>
  <c r="CN87" i="1"/>
  <c r="CN86" i="1"/>
  <c r="CN85" i="1"/>
  <c r="CN84" i="1"/>
  <c r="CN83" i="1"/>
  <c r="CN82" i="1"/>
  <c r="CN81" i="1"/>
  <c r="CN80" i="1"/>
  <c r="CN79" i="1"/>
  <c r="CN78" i="1"/>
  <c r="CN77" i="1"/>
  <c r="CN76" i="1"/>
  <c r="CN75" i="1"/>
  <c r="CN74" i="1"/>
  <c r="CN73" i="1"/>
  <c r="CN72" i="1"/>
  <c r="CN71" i="1"/>
  <c r="CN70" i="1"/>
  <c r="CN69" i="1"/>
  <c r="CN68" i="1"/>
  <c r="CN67" i="1"/>
  <c r="CN66" i="1"/>
  <c r="CN65" i="1"/>
  <c r="CN64" i="1"/>
  <c r="CN63" i="1"/>
  <c r="CN61" i="1"/>
  <c r="CN60" i="1"/>
  <c r="CN59" i="1"/>
  <c r="CN58" i="1"/>
  <c r="CN57" i="1"/>
  <c r="CN56" i="1"/>
  <c r="CN55" i="1"/>
  <c r="CN54" i="1"/>
  <c r="CN53" i="1"/>
  <c r="CN52" i="1"/>
  <c r="CN51" i="1"/>
  <c r="CN50" i="1"/>
  <c r="CN47" i="1"/>
  <c r="CN46" i="1"/>
  <c r="CN45" i="1"/>
  <c r="CN44" i="1"/>
  <c r="CN43" i="1"/>
  <c r="CN42" i="1"/>
  <c r="CN41" i="1" l="1"/>
  <c r="CN38" i="1"/>
  <c r="CN37" i="1"/>
  <c r="CN36" i="1"/>
  <c r="CN35" i="1"/>
  <c r="CN34" i="1"/>
  <c r="CN31" i="1"/>
  <c r="CN30" i="1"/>
  <c r="CN29" i="1"/>
  <c r="CN28" i="1"/>
  <c r="CN27" i="1"/>
  <c r="CN26" i="1"/>
  <c r="CN25" i="1"/>
  <c r="CN24" i="1"/>
  <c r="CN21" i="1"/>
  <c r="CN20" i="1"/>
  <c r="CN19" i="1"/>
  <c r="CN18" i="1"/>
  <c r="CN17" i="1"/>
  <c r="CN16" i="1"/>
  <c r="CN15" i="1"/>
  <c r="CN14" i="1"/>
  <c r="CN13" i="1"/>
  <c r="CN12" i="1"/>
  <c r="CN11" i="1"/>
  <c r="CN10" i="1"/>
  <c r="CN9" i="1"/>
  <c r="CN8" i="1"/>
  <c r="CN7" i="1"/>
  <c r="CN6" i="1"/>
  <c r="CN5" i="1"/>
  <c r="CN4" i="1"/>
  <c r="CN3" i="1"/>
  <c r="CN2" i="1"/>
  <c r="CD4" i="1" l="1"/>
  <c r="CD6" i="1"/>
  <c r="CD8" i="1"/>
  <c r="CD10" i="1"/>
  <c r="CD12" i="1"/>
  <c r="CD14" i="1"/>
  <c r="CD16" i="1"/>
  <c r="CD18" i="1"/>
  <c r="CD20" i="1"/>
  <c r="CD22" i="1"/>
  <c r="CD24" i="1"/>
  <c r="CD26" i="1"/>
  <c r="CD28" i="1"/>
  <c r="CD30" i="1"/>
  <c r="CD32" i="1"/>
  <c r="CD34" i="1"/>
  <c r="CD36" i="1"/>
  <c r="CD38" i="1"/>
  <c r="CD40" i="1"/>
  <c r="CD42" i="1"/>
  <c r="CD44" i="1"/>
  <c r="CD46" i="1"/>
  <c r="CD48" i="1"/>
  <c r="CD50" i="1"/>
  <c r="CD52" i="1"/>
  <c r="CD54" i="1"/>
  <c r="CD56" i="1"/>
  <c r="CD58" i="1"/>
  <c r="CD60" i="1"/>
  <c r="CD62" i="1"/>
  <c r="CD64" i="1"/>
  <c r="CD66" i="1"/>
  <c r="CD68" i="1"/>
  <c r="CD70" i="1"/>
  <c r="CD72" i="1"/>
  <c r="CD74" i="1"/>
  <c r="CD76" i="1"/>
  <c r="CD78" i="1"/>
  <c r="CD80" i="1"/>
  <c r="CD82" i="1"/>
  <c r="CD84" i="1"/>
  <c r="CD86" i="1"/>
  <c r="CD88" i="1"/>
  <c r="CD90" i="1"/>
  <c r="CD92" i="1"/>
  <c r="CD94" i="1"/>
  <c r="CD96" i="1"/>
  <c r="CD98" i="1"/>
  <c r="CD100" i="1"/>
  <c r="CD102" i="1"/>
  <c r="CD104" i="1"/>
  <c r="CD106" i="1"/>
  <c r="CD108" i="1"/>
  <c r="CD110" i="1"/>
  <c r="CD112" i="1"/>
  <c r="CD114" i="1"/>
  <c r="CD116" i="1"/>
  <c r="CD118" i="1"/>
  <c r="CD120" i="1"/>
  <c r="CD122" i="1"/>
  <c r="CD124" i="1"/>
  <c r="CD126" i="1"/>
  <c r="CD128" i="1"/>
  <c r="CD130" i="1"/>
  <c r="CD132" i="1"/>
  <c r="CD134" i="1"/>
  <c r="CD136" i="1"/>
  <c r="CD138" i="1"/>
  <c r="CD140" i="1"/>
  <c r="CD142" i="1"/>
  <c r="CD144" i="1"/>
  <c r="CD146" i="1"/>
  <c r="CD148" i="1"/>
  <c r="CD150" i="1"/>
  <c r="CD152" i="1"/>
  <c r="CD154" i="1"/>
  <c r="CD156" i="1"/>
  <c r="CD158" i="1"/>
  <c r="CD160" i="1"/>
  <c r="CD162" i="1"/>
  <c r="CD164" i="1"/>
  <c r="CD166" i="1"/>
  <c r="CD168" i="1"/>
  <c r="CD170" i="1"/>
  <c r="CD172" i="1"/>
  <c r="CD174" i="1"/>
  <c r="CD176" i="1"/>
  <c r="CD178" i="1"/>
  <c r="CD180" i="1"/>
  <c r="CD2" i="1"/>
  <c r="CH3" i="1" l="1"/>
  <c r="CK3" i="1" s="1"/>
  <c r="CH4" i="1"/>
  <c r="CH5" i="1"/>
  <c r="CK5" i="1" s="1"/>
  <c r="CH6" i="1"/>
  <c r="CH7" i="1"/>
  <c r="CK7" i="1" s="1"/>
  <c r="CH8" i="1"/>
  <c r="CH9" i="1"/>
  <c r="CK9" i="1" s="1"/>
  <c r="CH10" i="1"/>
  <c r="CH11" i="1"/>
  <c r="CK11" i="1" s="1"/>
  <c r="CH12" i="1"/>
  <c r="CH13" i="1"/>
  <c r="CK13" i="1" s="1"/>
  <c r="CH14" i="1"/>
  <c r="CH15" i="1"/>
  <c r="CK15" i="1" s="1"/>
  <c r="CH16" i="1"/>
  <c r="CH17" i="1"/>
  <c r="CK17" i="1" s="1"/>
  <c r="CH18" i="1"/>
  <c r="CH19" i="1"/>
  <c r="CK19" i="1" s="1"/>
  <c r="CH20" i="1"/>
  <c r="CH21" i="1"/>
  <c r="CK21" i="1" s="1"/>
  <c r="CH22" i="1"/>
  <c r="CH23" i="1"/>
  <c r="CK23" i="1" s="1"/>
  <c r="CH24" i="1"/>
  <c r="CH25" i="1"/>
  <c r="CK25" i="1" s="1"/>
  <c r="CH26" i="1"/>
  <c r="CH27" i="1"/>
  <c r="CK27" i="1" s="1"/>
  <c r="CH28" i="1"/>
  <c r="CH29" i="1"/>
  <c r="CK29" i="1" s="1"/>
  <c r="CH30" i="1"/>
  <c r="CH31" i="1"/>
  <c r="CK31" i="1" s="1"/>
  <c r="CH32" i="1"/>
  <c r="CH33" i="1"/>
  <c r="CK33" i="1" s="1"/>
  <c r="CH34" i="1"/>
  <c r="CH35" i="1"/>
  <c r="CK35" i="1" s="1"/>
  <c r="CH36" i="1"/>
  <c r="CH37" i="1"/>
  <c r="CK37" i="1" s="1"/>
  <c r="CH38" i="1"/>
  <c r="CK39" i="1"/>
  <c r="CK40" i="1"/>
  <c r="CH41" i="1"/>
  <c r="CK41" i="1" s="1"/>
  <c r="CH42" i="1"/>
  <c r="CH43" i="1"/>
  <c r="CK43" i="1" s="1"/>
  <c r="CH44" i="1"/>
  <c r="CH45" i="1"/>
  <c r="CK45" i="1" s="1"/>
  <c r="CH46" i="1"/>
  <c r="CH47" i="1"/>
  <c r="CK47" i="1" s="1"/>
  <c r="CH48" i="1"/>
  <c r="CH49" i="1"/>
  <c r="CK49" i="1" s="1"/>
  <c r="CH50" i="1"/>
  <c r="CH51" i="1"/>
  <c r="CK51" i="1" s="1"/>
  <c r="CH52" i="1"/>
  <c r="CH53" i="1"/>
  <c r="CK53" i="1" s="1"/>
  <c r="CH54" i="1"/>
  <c r="CH55" i="1"/>
  <c r="CK55" i="1" s="1"/>
  <c r="CH56" i="1"/>
  <c r="CH57" i="1"/>
  <c r="CK57" i="1" s="1"/>
  <c r="CH58" i="1"/>
  <c r="CH59" i="1"/>
  <c r="CK59" i="1" s="1"/>
  <c r="CH60" i="1"/>
  <c r="CH61" i="1"/>
  <c r="CK61" i="1" s="1"/>
  <c r="CH62" i="1"/>
  <c r="CH63" i="1"/>
  <c r="CK63" i="1" s="1"/>
  <c r="CH64" i="1"/>
  <c r="CH65" i="1"/>
  <c r="CK65" i="1" s="1"/>
  <c r="CH66" i="1"/>
  <c r="CH67" i="1"/>
  <c r="CK67" i="1" s="1"/>
  <c r="CH68" i="1"/>
  <c r="CH69" i="1"/>
  <c r="CK69" i="1" s="1"/>
  <c r="CH70" i="1"/>
  <c r="CH71" i="1"/>
  <c r="CK71" i="1" s="1"/>
  <c r="CH72" i="1"/>
  <c r="CH73" i="1"/>
  <c r="CK73" i="1" s="1"/>
  <c r="CH74" i="1"/>
  <c r="CH75" i="1"/>
  <c r="CK75" i="1" s="1"/>
  <c r="CH76" i="1"/>
  <c r="CH77" i="1"/>
  <c r="CK77" i="1" s="1"/>
  <c r="CH78" i="1"/>
  <c r="CH79" i="1"/>
  <c r="CK79" i="1" s="1"/>
  <c r="CH80" i="1"/>
  <c r="CH81" i="1"/>
  <c r="CK81" i="1" s="1"/>
  <c r="CH82" i="1"/>
  <c r="CH83" i="1"/>
  <c r="CK83" i="1" s="1"/>
  <c r="CH84" i="1"/>
  <c r="CH85" i="1"/>
  <c r="CK85" i="1" s="1"/>
  <c r="CH86" i="1"/>
  <c r="CH87" i="1"/>
  <c r="CK87" i="1" s="1"/>
  <c r="CH88" i="1"/>
  <c r="CH89" i="1"/>
  <c r="CK89" i="1" s="1"/>
  <c r="CH90" i="1"/>
  <c r="CH91" i="1"/>
  <c r="CK91" i="1" s="1"/>
  <c r="CH92" i="1"/>
  <c r="CH93" i="1"/>
  <c r="CK93" i="1" s="1"/>
  <c r="CH94" i="1"/>
  <c r="CH95" i="1"/>
  <c r="CK95" i="1" s="1"/>
  <c r="CH96" i="1"/>
  <c r="CH97" i="1"/>
  <c r="CK97" i="1" s="1"/>
  <c r="CH98" i="1"/>
  <c r="CK98" i="1" s="1"/>
  <c r="CH99" i="1"/>
  <c r="CK99" i="1" s="1"/>
  <c r="CH100" i="1"/>
  <c r="CH101" i="1"/>
  <c r="CK101" i="1" s="1"/>
  <c r="CH102" i="1"/>
  <c r="CH103" i="1"/>
  <c r="CK103" i="1" s="1"/>
  <c r="CH104" i="1"/>
  <c r="CH105" i="1"/>
  <c r="CK105" i="1" s="1"/>
  <c r="CH106" i="1"/>
  <c r="CH107" i="1"/>
  <c r="CK107" i="1" s="1"/>
  <c r="CH108" i="1"/>
  <c r="CH109" i="1"/>
  <c r="CK109" i="1" s="1"/>
  <c r="CH110" i="1"/>
  <c r="CH111" i="1"/>
  <c r="CK111" i="1" s="1"/>
  <c r="CH112" i="1"/>
  <c r="CH113" i="1"/>
  <c r="CK113" i="1" s="1"/>
  <c r="CH114" i="1"/>
  <c r="CH115" i="1"/>
  <c r="CK115" i="1" s="1"/>
  <c r="CH116" i="1"/>
  <c r="CH117" i="1"/>
  <c r="CK117" i="1" s="1"/>
  <c r="CH118" i="1"/>
  <c r="CH119" i="1"/>
  <c r="CK119" i="1" s="1"/>
  <c r="CH120" i="1"/>
  <c r="CH121" i="1"/>
  <c r="CK121" i="1" s="1"/>
  <c r="CH122" i="1"/>
  <c r="CH123" i="1"/>
  <c r="CK123" i="1" s="1"/>
  <c r="CH124" i="1"/>
  <c r="CH125" i="1"/>
  <c r="CK125" i="1" s="1"/>
  <c r="CH126" i="1"/>
  <c r="CH127" i="1"/>
  <c r="CK127" i="1" s="1"/>
  <c r="CH128" i="1"/>
  <c r="CH129" i="1"/>
  <c r="CK129" i="1" s="1"/>
  <c r="CH130" i="1"/>
  <c r="CK130" i="1" s="1"/>
  <c r="CH131" i="1"/>
  <c r="CK131" i="1" s="1"/>
  <c r="CH132" i="1"/>
  <c r="CH133" i="1"/>
  <c r="CK133" i="1" s="1"/>
  <c r="CH134" i="1"/>
  <c r="CH135" i="1"/>
  <c r="CK135" i="1" s="1"/>
  <c r="CH136" i="1"/>
  <c r="CH137" i="1"/>
  <c r="CK137" i="1" s="1"/>
  <c r="CH138" i="1"/>
  <c r="CH139" i="1"/>
  <c r="CK139" i="1" s="1"/>
  <c r="CH140" i="1"/>
  <c r="CH141" i="1"/>
  <c r="CK141" i="1" s="1"/>
  <c r="CH142" i="1"/>
  <c r="CH143" i="1"/>
  <c r="CK143" i="1" s="1"/>
  <c r="CH144" i="1"/>
  <c r="CH145" i="1"/>
  <c r="CK145" i="1" s="1"/>
  <c r="CH146" i="1"/>
  <c r="CH147" i="1"/>
  <c r="CK147" i="1" s="1"/>
  <c r="CH148" i="1"/>
  <c r="CH149" i="1"/>
  <c r="CK149" i="1" s="1"/>
  <c r="CH150" i="1"/>
  <c r="CH151" i="1"/>
  <c r="CK151" i="1" s="1"/>
  <c r="CH152" i="1"/>
  <c r="CH153" i="1"/>
  <c r="CK153" i="1" s="1"/>
  <c r="CH154" i="1"/>
  <c r="CH155" i="1"/>
  <c r="CK155" i="1" s="1"/>
  <c r="CH156" i="1"/>
  <c r="CH157" i="1"/>
  <c r="CK157" i="1" s="1"/>
  <c r="CK158" i="1"/>
  <c r="CK159" i="1"/>
  <c r="CH160" i="1"/>
  <c r="CH161" i="1"/>
  <c r="CK161" i="1" s="1"/>
  <c r="CH162" i="1"/>
  <c r="CH163" i="1"/>
  <c r="CK163" i="1" s="1"/>
  <c r="CH164" i="1"/>
  <c r="CH165" i="1"/>
  <c r="CK165" i="1" s="1"/>
  <c r="CH166" i="1"/>
  <c r="CH167" i="1"/>
  <c r="CK167" i="1" s="1"/>
  <c r="CH168" i="1"/>
  <c r="CH169" i="1"/>
  <c r="CK169" i="1" s="1"/>
  <c r="CH170" i="1"/>
  <c r="CH171" i="1"/>
  <c r="CK171" i="1" s="1"/>
  <c r="CH172" i="1"/>
  <c r="CH173" i="1"/>
  <c r="CK173" i="1" s="1"/>
  <c r="CH174" i="1"/>
  <c r="CH175" i="1"/>
  <c r="CK175" i="1" s="1"/>
  <c r="CH176" i="1"/>
  <c r="CH177" i="1"/>
  <c r="CK177" i="1" s="1"/>
  <c r="CH178" i="1"/>
  <c r="CH179" i="1"/>
  <c r="CK179" i="1" s="1"/>
  <c r="CH180" i="1"/>
  <c r="CH181" i="1"/>
  <c r="CK181" i="1" s="1"/>
  <c r="CH2" i="1"/>
  <c r="CK172" i="1" l="1"/>
  <c r="CK164" i="1"/>
  <c r="CK140" i="1"/>
  <c r="CK124" i="1"/>
  <c r="CK108" i="1"/>
  <c r="CK84" i="1"/>
  <c r="CK60" i="1"/>
  <c r="CK36" i="1"/>
  <c r="CK20" i="1"/>
  <c r="CK170" i="1"/>
  <c r="CK146" i="1"/>
  <c r="CK114" i="1"/>
  <c r="CK90" i="1"/>
  <c r="CK74" i="1"/>
  <c r="CK58" i="1"/>
  <c r="CK34" i="1"/>
  <c r="CK18" i="1"/>
  <c r="CK2" i="1"/>
  <c r="CK174" i="1"/>
  <c r="CK166" i="1"/>
  <c r="CK150" i="1"/>
  <c r="CK142" i="1"/>
  <c r="CK134" i="1"/>
  <c r="CK126" i="1"/>
  <c r="CK118" i="1"/>
  <c r="CK110" i="1"/>
  <c r="CK102" i="1"/>
  <c r="CK94" i="1"/>
  <c r="CK86" i="1"/>
  <c r="CK78" i="1"/>
  <c r="CK70" i="1"/>
  <c r="CK62" i="1"/>
  <c r="CK54" i="1"/>
  <c r="CK46" i="1"/>
  <c r="CK38" i="1"/>
  <c r="CK30" i="1"/>
  <c r="CK22" i="1"/>
  <c r="CK14" i="1"/>
  <c r="CK6" i="1"/>
  <c r="CK156" i="1"/>
  <c r="CK132" i="1"/>
  <c r="CK100" i="1"/>
  <c r="CK68" i="1"/>
  <c r="CK44" i="1"/>
  <c r="CK12" i="1"/>
  <c r="CK162" i="1"/>
  <c r="CK138" i="1"/>
  <c r="CK66" i="1"/>
  <c r="CK42" i="1"/>
  <c r="CK26" i="1"/>
  <c r="CK168" i="1"/>
  <c r="CK144" i="1"/>
  <c r="CK120" i="1"/>
  <c r="CK104" i="1"/>
  <c r="CK96" i="1"/>
  <c r="CK80" i="1"/>
  <c r="CK72" i="1"/>
  <c r="CK64" i="1"/>
  <c r="CK56" i="1"/>
  <c r="CK48" i="1"/>
  <c r="CK32" i="1"/>
  <c r="CK24" i="1"/>
  <c r="CK16" i="1"/>
  <c r="CK8" i="1"/>
  <c r="CK180" i="1"/>
  <c r="CK148" i="1"/>
  <c r="CK116" i="1"/>
  <c r="CK92" i="1"/>
  <c r="CK76" i="1"/>
  <c r="CK52" i="1"/>
  <c r="CK28" i="1"/>
  <c r="CK4" i="1"/>
  <c r="CK178" i="1"/>
  <c r="CK154" i="1"/>
  <c r="CK106" i="1"/>
  <c r="CK82" i="1"/>
  <c r="CK50" i="1"/>
  <c r="CK10" i="1"/>
  <c r="CK176" i="1"/>
  <c r="CK160" i="1"/>
  <c r="CK152" i="1"/>
  <c r="CK136" i="1"/>
  <c r="CK128" i="1"/>
  <c r="CK112" i="1"/>
  <c r="CK88" i="1"/>
  <c r="CK122" i="1"/>
  <c r="H181" i="1"/>
  <c r="I181" i="1" s="1"/>
  <c r="H180" i="1"/>
  <c r="I180" i="1" s="1"/>
  <c r="H179" i="1"/>
  <c r="I179" i="1" s="1"/>
  <c r="H178" i="1"/>
  <c r="I178" i="1" s="1"/>
  <c r="H177" i="1"/>
  <c r="I177" i="1" s="1"/>
  <c r="H176" i="1"/>
  <c r="I176" i="1" s="1"/>
  <c r="H175" i="1"/>
  <c r="I175" i="1" s="1"/>
  <c r="H174" i="1"/>
  <c r="I174" i="1" s="1"/>
  <c r="H173" i="1"/>
  <c r="I173" i="1" s="1"/>
  <c r="H172" i="1"/>
  <c r="I172" i="1" s="1"/>
  <c r="H171" i="1"/>
  <c r="I171" i="1" s="1"/>
  <c r="H170" i="1"/>
  <c r="I170" i="1" s="1"/>
  <c r="H169" i="1"/>
  <c r="I169" i="1" s="1"/>
  <c r="H168" i="1"/>
  <c r="I168" i="1" s="1"/>
  <c r="H167" i="1"/>
  <c r="I167" i="1" s="1"/>
  <c r="H166" i="1"/>
  <c r="I166" i="1" s="1"/>
  <c r="H165" i="1"/>
  <c r="I165" i="1" s="1"/>
  <c r="H164" i="1"/>
  <c r="I164" i="1" s="1"/>
  <c r="H163" i="1"/>
  <c r="I163" i="1" s="1"/>
  <c r="H162" i="1"/>
  <c r="I162" i="1" s="1"/>
  <c r="H161" i="1"/>
  <c r="I161" i="1" s="1"/>
  <c r="H160" i="1"/>
  <c r="I160" i="1" s="1"/>
  <c r="H159" i="1"/>
  <c r="I159" i="1" s="1"/>
  <c r="H158" i="1"/>
  <c r="I158" i="1" s="1"/>
  <c r="H157" i="1"/>
  <c r="I157" i="1" s="1"/>
  <c r="H156" i="1"/>
  <c r="I156" i="1" s="1"/>
  <c r="H155" i="1"/>
  <c r="I155" i="1" s="1"/>
  <c r="H154" i="1"/>
  <c r="I154" i="1" s="1"/>
  <c r="H153" i="1"/>
  <c r="I153" i="1" s="1"/>
  <c r="H152" i="1"/>
  <c r="I152" i="1" s="1"/>
  <c r="H151" i="1"/>
  <c r="I151" i="1" s="1"/>
  <c r="H150" i="1"/>
  <c r="I150" i="1" s="1"/>
  <c r="H149" i="1"/>
  <c r="I149" i="1" s="1"/>
  <c r="H148" i="1"/>
  <c r="I148" i="1" s="1"/>
  <c r="H147" i="1"/>
  <c r="I147" i="1" s="1"/>
  <c r="H146" i="1"/>
  <c r="I146" i="1" s="1"/>
  <c r="H145" i="1"/>
  <c r="I145" i="1" s="1"/>
  <c r="H144" i="1"/>
  <c r="I144" i="1" s="1"/>
  <c r="H143" i="1"/>
  <c r="I143" i="1" s="1"/>
  <c r="H142" i="1"/>
  <c r="I142" i="1" s="1"/>
  <c r="H141" i="1"/>
  <c r="I141" i="1" s="1"/>
  <c r="H140" i="1"/>
  <c r="I140" i="1" s="1"/>
  <c r="H139" i="1"/>
  <c r="I139" i="1" s="1"/>
  <c r="H138" i="1"/>
  <c r="I138" i="1" s="1"/>
  <c r="H137" i="1"/>
  <c r="I137" i="1" s="1"/>
  <c r="H136" i="1"/>
  <c r="I136" i="1" s="1"/>
  <c r="H135" i="1"/>
  <c r="I135" i="1" s="1"/>
  <c r="H134" i="1"/>
  <c r="I134" i="1" s="1"/>
  <c r="H133" i="1"/>
  <c r="I133" i="1" s="1"/>
  <c r="H132" i="1"/>
  <c r="I132" i="1" s="1"/>
  <c r="H131" i="1"/>
  <c r="I131" i="1" s="1"/>
  <c r="H130" i="1"/>
  <c r="I130" i="1" s="1"/>
  <c r="H129" i="1"/>
  <c r="I129" i="1" s="1"/>
  <c r="H128" i="1"/>
  <c r="I128" i="1" s="1"/>
  <c r="H127" i="1"/>
  <c r="I127" i="1" s="1"/>
  <c r="H126" i="1"/>
  <c r="I126" i="1" s="1"/>
  <c r="H125" i="1"/>
  <c r="I125" i="1" s="1"/>
  <c r="H124" i="1"/>
  <c r="I124" i="1" s="1"/>
  <c r="H123" i="1"/>
  <c r="I123" i="1" s="1"/>
  <c r="H122" i="1"/>
  <c r="I122" i="1" s="1"/>
  <c r="H121" i="1"/>
  <c r="I121" i="1" s="1"/>
  <c r="H120" i="1"/>
  <c r="I120" i="1" s="1"/>
  <c r="H119" i="1"/>
  <c r="I119" i="1" s="1"/>
  <c r="H118" i="1"/>
  <c r="I118" i="1" s="1"/>
  <c r="H117" i="1"/>
  <c r="I117" i="1" s="1"/>
  <c r="H116" i="1"/>
  <c r="I116" i="1" s="1"/>
  <c r="H115" i="1"/>
  <c r="I115" i="1" s="1"/>
  <c r="H114" i="1"/>
  <c r="I114" i="1" s="1"/>
  <c r="H113" i="1"/>
  <c r="I113" i="1" s="1"/>
  <c r="H112" i="1"/>
  <c r="I112" i="1" s="1"/>
  <c r="H111" i="1"/>
  <c r="I111" i="1" s="1"/>
  <c r="H110" i="1"/>
  <c r="I110" i="1" s="1"/>
  <c r="H109" i="1"/>
  <c r="I109" i="1" s="1"/>
  <c r="H108" i="1"/>
  <c r="I108" i="1" s="1"/>
  <c r="H107" i="1"/>
  <c r="I107" i="1" s="1"/>
  <c r="H106" i="1"/>
  <c r="I106" i="1" s="1"/>
  <c r="H105" i="1"/>
  <c r="I105" i="1" s="1"/>
  <c r="H104" i="1"/>
  <c r="I104" i="1" s="1"/>
  <c r="H103" i="1"/>
  <c r="I103" i="1" s="1"/>
  <c r="H102" i="1"/>
  <c r="I102" i="1" s="1"/>
  <c r="H101" i="1"/>
  <c r="I101" i="1" s="1"/>
  <c r="H100" i="1"/>
  <c r="I100" i="1" s="1"/>
  <c r="H99" i="1"/>
  <c r="I99" i="1" s="1"/>
  <c r="H98" i="1"/>
  <c r="I98" i="1" s="1"/>
  <c r="H97" i="1"/>
  <c r="I97" i="1" s="1"/>
  <c r="H96" i="1"/>
  <c r="I96" i="1" s="1"/>
  <c r="H95" i="1"/>
  <c r="I95" i="1" s="1"/>
  <c r="H94" i="1"/>
  <c r="I94" i="1" s="1"/>
  <c r="H93" i="1"/>
  <c r="I93" i="1" s="1"/>
  <c r="H92" i="1"/>
  <c r="I92" i="1" s="1"/>
  <c r="H91" i="1"/>
  <c r="I91" i="1" s="1"/>
  <c r="H90" i="1"/>
  <c r="I90" i="1" s="1"/>
  <c r="H89" i="1"/>
  <c r="I89" i="1" s="1"/>
  <c r="H88" i="1"/>
  <c r="I88" i="1" s="1"/>
  <c r="H87" i="1"/>
  <c r="I87" i="1" s="1"/>
  <c r="H86" i="1"/>
  <c r="I86" i="1" s="1"/>
  <c r="H85" i="1"/>
  <c r="I85" i="1" s="1"/>
  <c r="H84" i="1"/>
  <c r="I84" i="1" s="1"/>
  <c r="H83" i="1"/>
  <c r="I83" i="1" s="1"/>
  <c r="H82" i="1"/>
  <c r="I82" i="1" s="1"/>
  <c r="H81" i="1"/>
  <c r="I81" i="1" s="1"/>
  <c r="H80" i="1"/>
  <c r="I80" i="1" s="1"/>
  <c r="H79" i="1"/>
  <c r="I79" i="1" s="1"/>
  <c r="H78" i="1"/>
  <c r="I78" i="1" s="1"/>
  <c r="H77" i="1"/>
  <c r="I77" i="1" s="1"/>
  <c r="H76" i="1"/>
  <c r="I76" i="1" s="1"/>
  <c r="H75" i="1"/>
  <c r="I75" i="1" s="1"/>
  <c r="H74" i="1"/>
  <c r="I74" i="1" s="1"/>
  <c r="H73" i="1"/>
  <c r="I73" i="1" s="1"/>
  <c r="H72" i="1"/>
  <c r="I72" i="1" s="1"/>
  <c r="H71" i="1"/>
  <c r="I71" i="1" s="1"/>
  <c r="H70" i="1"/>
  <c r="I70" i="1" s="1"/>
  <c r="H69" i="1"/>
  <c r="I69" i="1" s="1"/>
  <c r="H68" i="1"/>
  <c r="I68" i="1" s="1"/>
  <c r="H67" i="1"/>
  <c r="I67" i="1" s="1"/>
  <c r="H66" i="1"/>
  <c r="I66" i="1" s="1"/>
  <c r="H65" i="1"/>
  <c r="I65" i="1" s="1"/>
  <c r="H64" i="1"/>
  <c r="I64" i="1" s="1"/>
  <c r="H63" i="1"/>
  <c r="I63" i="1" s="1"/>
  <c r="H62" i="1"/>
  <c r="I62" i="1" s="1"/>
  <c r="H61" i="1"/>
  <c r="I61" i="1" s="1"/>
  <c r="H60" i="1"/>
  <c r="I60" i="1" s="1"/>
  <c r="H59" i="1"/>
  <c r="I59" i="1" s="1"/>
  <c r="H58" i="1"/>
  <c r="I58" i="1" s="1"/>
  <c r="H57" i="1"/>
  <c r="I57" i="1" s="1"/>
  <c r="H56" i="1"/>
  <c r="I56" i="1" s="1"/>
  <c r="H55" i="1"/>
  <c r="I55" i="1" s="1"/>
  <c r="H54" i="1"/>
  <c r="I54" i="1" s="1"/>
  <c r="H53" i="1"/>
  <c r="I53" i="1" s="1"/>
  <c r="H52" i="1"/>
  <c r="I52" i="1" s="1"/>
  <c r="H51" i="1"/>
  <c r="I51" i="1" s="1"/>
  <c r="H50" i="1"/>
  <c r="I50" i="1" s="1"/>
  <c r="H49" i="1"/>
  <c r="I49" i="1" s="1"/>
  <c r="H48" i="1"/>
  <c r="I48" i="1" s="1"/>
  <c r="H47" i="1"/>
  <c r="I47" i="1" s="1"/>
  <c r="H46" i="1"/>
  <c r="I46" i="1" s="1"/>
  <c r="H45" i="1"/>
  <c r="I45" i="1" s="1"/>
  <c r="H44" i="1"/>
  <c r="I44" i="1" s="1"/>
  <c r="H43" i="1"/>
  <c r="I43" i="1" s="1"/>
  <c r="H42" i="1"/>
  <c r="I42" i="1" s="1"/>
  <c r="H41" i="1"/>
  <c r="I41" i="1" s="1"/>
  <c r="H40" i="1"/>
  <c r="I40" i="1" s="1"/>
  <c r="H39" i="1"/>
  <c r="I39" i="1" s="1"/>
  <c r="H38" i="1"/>
  <c r="I38" i="1" s="1"/>
  <c r="H37" i="1"/>
  <c r="I37" i="1" s="1"/>
  <c r="H36" i="1"/>
  <c r="I36" i="1" s="1"/>
  <c r="H35" i="1"/>
  <c r="I35" i="1" s="1"/>
  <c r="H34" i="1"/>
  <c r="I34" i="1" s="1"/>
  <c r="H33" i="1"/>
  <c r="I33" i="1" s="1"/>
  <c r="H32" i="1"/>
  <c r="I32" i="1" s="1"/>
  <c r="H31" i="1"/>
  <c r="I31" i="1" s="1"/>
  <c r="H30" i="1"/>
  <c r="I30" i="1" s="1"/>
  <c r="H29" i="1"/>
  <c r="I29" i="1" s="1"/>
  <c r="H28" i="1"/>
  <c r="I28" i="1" s="1"/>
  <c r="H27" i="1"/>
  <c r="I27" i="1" s="1"/>
  <c r="H26" i="1"/>
  <c r="I26" i="1" s="1"/>
  <c r="H25" i="1"/>
  <c r="I25" i="1" s="1"/>
  <c r="H24" i="1"/>
  <c r="I24" i="1" s="1"/>
  <c r="H23" i="1"/>
  <c r="I23" i="1" s="1"/>
  <c r="H22" i="1"/>
  <c r="I22" i="1" s="1"/>
  <c r="H21" i="1"/>
  <c r="I21" i="1" s="1"/>
  <c r="H20" i="1"/>
  <c r="I20" i="1" s="1"/>
  <c r="H19" i="1"/>
  <c r="I19" i="1" s="1"/>
  <c r="H18" i="1"/>
  <c r="I18" i="1" s="1"/>
  <c r="H17" i="1"/>
  <c r="I17" i="1" s="1"/>
  <c r="H16" i="1"/>
  <c r="I16" i="1" s="1"/>
  <c r="H15" i="1"/>
  <c r="I15" i="1" s="1"/>
  <c r="H14" i="1"/>
  <c r="I14" i="1" s="1"/>
  <c r="H13" i="1"/>
  <c r="I13" i="1" s="1"/>
  <c r="H12" i="1"/>
  <c r="I12" i="1" s="1"/>
  <c r="H11" i="1"/>
  <c r="I11" i="1" s="1"/>
  <c r="H10" i="1"/>
  <c r="I10" i="1" s="1"/>
  <c r="H9" i="1"/>
  <c r="I9" i="1" s="1"/>
  <c r="H8" i="1"/>
  <c r="I8" i="1" s="1"/>
  <c r="H7" i="1"/>
  <c r="I7" i="1" s="1"/>
  <c r="H6" i="1"/>
  <c r="I6" i="1" s="1"/>
  <c r="H5" i="1"/>
  <c r="I5" i="1" s="1"/>
  <c r="H4" i="1"/>
  <c r="I4" i="1" s="1"/>
  <c r="H3" i="1"/>
  <c r="I3" i="1" s="1"/>
  <c r="H2" i="1"/>
  <c r="I2" i="1" s="1"/>
  <c r="L181" i="1" l="1"/>
  <c r="L180" i="1"/>
  <c r="L179" i="1"/>
  <c r="L178" i="1"/>
  <c r="L177" i="1"/>
  <c r="L176" i="1"/>
  <c r="L175" i="1"/>
  <c r="L174" i="1"/>
  <c r="L173" i="1"/>
  <c r="L172" i="1"/>
  <c r="L171" i="1"/>
  <c r="L170" i="1"/>
  <c r="L169" i="1"/>
  <c r="L168" i="1"/>
  <c r="L167" i="1"/>
  <c r="L166" i="1"/>
  <c r="L165" i="1"/>
  <c r="L164" i="1"/>
  <c r="L163" i="1"/>
  <c r="L162" i="1"/>
  <c r="L161" i="1"/>
  <c r="L160" i="1"/>
  <c r="L159" i="1"/>
  <c r="L158" i="1"/>
  <c r="L157" i="1"/>
  <c r="L156" i="1"/>
  <c r="L155" i="1"/>
  <c r="L154" i="1"/>
  <c r="L153" i="1"/>
  <c r="L152" i="1"/>
  <c r="L151" i="1"/>
  <c r="L150" i="1"/>
  <c r="L149" i="1"/>
  <c r="L148" i="1"/>
  <c r="L147" i="1"/>
  <c r="L146" i="1"/>
  <c r="L145" i="1"/>
  <c r="L144" i="1"/>
  <c r="L143" i="1"/>
  <c r="L142" i="1"/>
  <c r="L141" i="1"/>
  <c r="L140" i="1"/>
  <c r="L139" i="1"/>
  <c r="L138" i="1"/>
  <c r="L137" i="1"/>
  <c r="L136" i="1"/>
  <c r="L135" i="1"/>
  <c r="L134" i="1"/>
  <c r="L133" i="1"/>
  <c r="L132" i="1"/>
  <c r="L131" i="1"/>
  <c r="L130" i="1"/>
  <c r="L129" i="1"/>
  <c r="L128" i="1"/>
  <c r="L127" i="1"/>
  <c r="L126" i="1"/>
  <c r="L125" i="1"/>
  <c r="L124" i="1"/>
  <c r="L123" i="1"/>
  <c r="L122" i="1"/>
  <c r="L121" i="1"/>
  <c r="L120" i="1"/>
  <c r="L119" i="1"/>
  <c r="L118" i="1"/>
  <c r="L117" i="1"/>
  <c r="L116" i="1"/>
  <c r="L115" i="1"/>
  <c r="L114" i="1"/>
  <c r="L113" i="1"/>
  <c r="L112" i="1"/>
  <c r="L111" i="1"/>
  <c r="L110" i="1"/>
  <c r="L109" i="1"/>
  <c r="L108" i="1"/>
  <c r="L107" i="1"/>
  <c r="L106" i="1"/>
  <c r="L105" i="1"/>
  <c r="L104" i="1"/>
  <c r="L103" i="1"/>
  <c r="L102" i="1"/>
  <c r="L101" i="1"/>
  <c r="L100" i="1"/>
  <c r="L99" i="1"/>
  <c r="L98" i="1"/>
  <c r="L97" i="1"/>
  <c r="L96" i="1"/>
  <c r="L95" i="1"/>
  <c r="L94" i="1"/>
  <c r="L93" i="1"/>
  <c r="L92" i="1"/>
  <c r="L91" i="1"/>
  <c r="L90" i="1"/>
  <c r="L89" i="1"/>
  <c r="L88" i="1"/>
  <c r="L87" i="1"/>
  <c r="L86" i="1"/>
  <c r="L85" i="1"/>
  <c r="L84" i="1"/>
  <c r="L83" i="1"/>
  <c r="L82" i="1"/>
  <c r="L81" i="1"/>
  <c r="L80" i="1"/>
  <c r="L79" i="1"/>
  <c r="L78" i="1"/>
  <c r="L77" i="1"/>
  <c r="L76" i="1"/>
  <c r="L75" i="1"/>
  <c r="L74" i="1"/>
  <c r="L73" i="1"/>
  <c r="L72" i="1"/>
  <c r="L71" i="1"/>
  <c r="L70" i="1"/>
  <c r="L69" i="1"/>
  <c r="L68" i="1"/>
  <c r="L67" i="1"/>
  <c r="L66" i="1"/>
  <c r="L65" i="1"/>
  <c r="L64" i="1"/>
  <c r="L63" i="1"/>
  <c r="L62" i="1"/>
  <c r="L61" i="1"/>
  <c r="L60" i="1"/>
  <c r="L59" i="1"/>
  <c r="L58" i="1"/>
  <c r="L57" i="1"/>
  <c r="L56" i="1"/>
  <c r="L55" i="1"/>
  <c r="L54" i="1"/>
  <c r="L53" i="1"/>
  <c r="L52" i="1"/>
  <c r="L51" i="1"/>
  <c r="L50" i="1"/>
  <c r="L49" i="1"/>
  <c r="L48" i="1"/>
  <c r="L47" i="1"/>
  <c r="L46" i="1"/>
  <c r="L45" i="1"/>
  <c r="L44" i="1"/>
  <c r="L43" i="1"/>
  <c r="L42" i="1"/>
  <c r="L41" i="1"/>
  <c r="L40" i="1"/>
  <c r="L39" i="1"/>
  <c r="L38" i="1"/>
  <c r="L37" i="1"/>
  <c r="L36" i="1"/>
  <c r="L35" i="1"/>
  <c r="L34" i="1"/>
  <c r="L33" i="1"/>
  <c r="L32" i="1"/>
  <c r="L31" i="1"/>
  <c r="L30" i="1"/>
  <c r="L29" i="1"/>
  <c r="L28" i="1"/>
  <c r="L27" i="1"/>
  <c r="L26" i="1"/>
  <c r="L25" i="1"/>
  <c r="L24" i="1"/>
  <c r="L23" i="1"/>
  <c r="L22" i="1"/>
  <c r="L21" i="1"/>
  <c r="L20" i="1"/>
  <c r="L19" i="1"/>
  <c r="L18" i="1"/>
  <c r="L17" i="1"/>
  <c r="L16" i="1"/>
  <c r="L15" i="1"/>
  <c r="L14" i="1"/>
  <c r="L13" i="1"/>
  <c r="L12" i="1"/>
  <c r="L11" i="1"/>
  <c r="L10" i="1"/>
  <c r="L9" i="1"/>
  <c r="L8" i="1"/>
  <c r="L7" i="1"/>
  <c r="L6" i="1"/>
  <c r="L5" i="1"/>
  <c r="L4" i="1"/>
  <c r="L3" i="1"/>
  <c r="L2" i="1"/>
  <c r="CB181" i="1"/>
  <c r="CD181" i="1" s="1"/>
  <c r="CB179" i="1"/>
  <c r="CD179" i="1" s="1"/>
  <c r="CB177" i="1"/>
  <c r="CD177" i="1" s="1"/>
  <c r="CB175" i="1"/>
  <c r="CD175" i="1" s="1"/>
  <c r="CB173" i="1"/>
  <c r="CD173" i="1" s="1"/>
  <c r="CB171" i="1"/>
  <c r="CD171" i="1" s="1"/>
  <c r="CB169" i="1"/>
  <c r="CD169" i="1" s="1"/>
  <c r="CB167" i="1"/>
  <c r="CD167" i="1" s="1"/>
  <c r="CB165" i="1"/>
  <c r="CD165" i="1" s="1"/>
  <c r="CB163" i="1"/>
  <c r="CD163" i="1" s="1"/>
  <c r="CB161" i="1"/>
  <c r="CD161" i="1" s="1"/>
  <c r="CB159" i="1"/>
  <c r="CD159" i="1" s="1"/>
  <c r="CB157" i="1"/>
  <c r="CD157" i="1" s="1"/>
  <c r="CB155" i="1"/>
  <c r="CD155" i="1" s="1"/>
  <c r="CB153" i="1"/>
  <c r="CD153" i="1" s="1"/>
  <c r="CB151" i="1"/>
  <c r="CD151" i="1" s="1"/>
  <c r="CB149" i="1"/>
  <c r="CD149" i="1" s="1"/>
  <c r="CB147" i="1"/>
  <c r="CD147" i="1" s="1"/>
  <c r="CB145" i="1"/>
  <c r="CD145" i="1" s="1"/>
  <c r="CB143" i="1"/>
  <c r="CD143" i="1" s="1"/>
  <c r="CB141" i="1"/>
  <c r="CD141" i="1" s="1"/>
  <c r="CB139" i="1"/>
  <c r="CD139" i="1" s="1"/>
  <c r="CB137" i="1"/>
  <c r="CD137" i="1" s="1"/>
  <c r="CB135" i="1"/>
  <c r="CD135" i="1" s="1"/>
  <c r="CB133" i="1"/>
  <c r="CD133" i="1" s="1"/>
  <c r="CB131" i="1"/>
  <c r="CD131" i="1" s="1"/>
  <c r="CB129" i="1"/>
  <c r="CD129" i="1" s="1"/>
  <c r="CB127" i="1"/>
  <c r="CD127" i="1" s="1"/>
  <c r="CB125" i="1"/>
  <c r="CD125" i="1" s="1"/>
  <c r="CB123" i="1"/>
  <c r="CD123" i="1" s="1"/>
  <c r="CB121" i="1"/>
  <c r="CD121" i="1" s="1"/>
  <c r="CB119" i="1"/>
  <c r="CD119" i="1" s="1"/>
  <c r="CB117" i="1"/>
  <c r="CD117" i="1" s="1"/>
  <c r="CB115" i="1"/>
  <c r="CD115" i="1" s="1"/>
  <c r="CB113" i="1"/>
  <c r="CD113" i="1" s="1"/>
  <c r="CB111" i="1"/>
  <c r="CD111" i="1" s="1"/>
  <c r="CB109" i="1"/>
  <c r="CD109" i="1" s="1"/>
  <c r="CB107" i="1"/>
  <c r="CD107" i="1" s="1"/>
  <c r="CB105" i="1"/>
  <c r="CD105" i="1" s="1"/>
  <c r="CB103" i="1"/>
  <c r="CD103" i="1" s="1"/>
  <c r="CB101" i="1"/>
  <c r="CD101" i="1" s="1"/>
  <c r="CB99" i="1"/>
  <c r="CD99" i="1" s="1"/>
  <c r="CB97" i="1"/>
  <c r="CD97" i="1" s="1"/>
  <c r="CB95" i="1"/>
  <c r="CD95" i="1" s="1"/>
  <c r="CB93" i="1"/>
  <c r="CD93" i="1" s="1"/>
  <c r="CB91" i="1"/>
  <c r="CD91" i="1" s="1"/>
  <c r="CB89" i="1"/>
  <c r="CD89" i="1" s="1"/>
  <c r="CB87" i="1"/>
  <c r="CD87" i="1" s="1"/>
  <c r="CB85" i="1"/>
  <c r="CD85" i="1" s="1"/>
  <c r="CB83" i="1"/>
  <c r="CD83" i="1" s="1"/>
  <c r="CB81" i="1"/>
  <c r="CD81" i="1" s="1"/>
  <c r="CB79" i="1"/>
  <c r="CD79" i="1" s="1"/>
  <c r="CB77" i="1"/>
  <c r="CD77" i="1" s="1"/>
  <c r="CB75" i="1"/>
  <c r="CD75" i="1" s="1"/>
  <c r="CB73" i="1"/>
  <c r="CD73" i="1" s="1"/>
  <c r="CB71" i="1"/>
  <c r="CD71" i="1" s="1"/>
  <c r="CB69" i="1"/>
  <c r="CD69" i="1" s="1"/>
  <c r="CB67" i="1"/>
  <c r="CD67" i="1" s="1"/>
  <c r="CB65" i="1"/>
  <c r="CD65" i="1" s="1"/>
  <c r="CB63" i="1"/>
  <c r="CD63" i="1" s="1"/>
  <c r="CB61" i="1"/>
  <c r="CD61" i="1" s="1"/>
  <c r="CB59" i="1"/>
  <c r="CD59" i="1" s="1"/>
  <c r="CB57" i="1"/>
  <c r="CD57" i="1" s="1"/>
  <c r="CB55" i="1"/>
  <c r="CD55" i="1" s="1"/>
  <c r="CB53" i="1"/>
  <c r="CD53" i="1" s="1"/>
  <c r="CB51" i="1"/>
  <c r="CD51" i="1" s="1"/>
  <c r="CB49" i="1"/>
  <c r="CD49" i="1" s="1"/>
  <c r="CB47" i="1"/>
  <c r="CD47" i="1" s="1"/>
  <c r="CB45" i="1"/>
  <c r="CD45" i="1" s="1"/>
  <c r="CB43" i="1"/>
  <c r="CD43" i="1" s="1"/>
  <c r="CB41" i="1"/>
  <c r="CD41" i="1" s="1"/>
  <c r="CB39" i="1"/>
  <c r="CD39" i="1" s="1"/>
  <c r="CB37" i="1"/>
  <c r="CD37" i="1" s="1"/>
  <c r="CB35" i="1"/>
  <c r="CD35" i="1" s="1"/>
  <c r="CB33" i="1"/>
  <c r="CD33" i="1" s="1"/>
  <c r="CB31" i="1"/>
  <c r="CD31" i="1" s="1"/>
  <c r="CB29" i="1"/>
  <c r="CD29" i="1" s="1"/>
  <c r="CB27" i="1"/>
  <c r="CD27" i="1" s="1"/>
  <c r="CB25" i="1"/>
  <c r="CD25" i="1" s="1"/>
  <c r="CB23" i="1"/>
  <c r="CD23" i="1" s="1"/>
  <c r="CB21" i="1"/>
  <c r="CD21" i="1" s="1"/>
  <c r="CB19" i="1"/>
  <c r="CD19" i="1" s="1"/>
  <c r="CB17" i="1"/>
  <c r="CD17" i="1" s="1"/>
  <c r="CB15" i="1"/>
  <c r="CD15" i="1" s="1"/>
  <c r="CB13" i="1"/>
  <c r="CD13" i="1" s="1"/>
  <c r="CB11" i="1"/>
  <c r="CD11" i="1" s="1"/>
  <c r="CB9" i="1"/>
  <c r="CD9" i="1" s="1"/>
  <c r="CB7" i="1"/>
  <c r="CD7" i="1" s="1"/>
  <c r="CB5" i="1"/>
  <c r="CD5" i="1" s="1"/>
  <c r="CB3" i="1"/>
  <c r="CD3" i="1" s="1"/>
  <c r="BX4" i="1"/>
  <c r="BX6" i="1"/>
  <c r="BX8" i="1"/>
  <c r="BX10" i="1"/>
  <c r="BX12" i="1"/>
  <c r="BX14" i="1"/>
  <c r="BX16" i="1"/>
  <c r="BX18" i="1"/>
  <c r="BX20" i="1"/>
  <c r="BX22" i="1"/>
  <c r="BX24" i="1"/>
  <c r="BX26" i="1"/>
  <c r="BX28" i="1"/>
  <c r="BX30" i="1"/>
  <c r="BX32" i="1"/>
  <c r="BX34" i="1"/>
  <c r="BX36" i="1"/>
  <c r="BX38" i="1"/>
  <c r="BX40" i="1"/>
  <c r="BX42" i="1"/>
  <c r="BX44" i="1"/>
  <c r="BX46" i="1"/>
  <c r="BX48" i="1"/>
  <c r="BX50" i="1"/>
  <c r="BX52" i="1"/>
  <c r="BX54" i="1"/>
  <c r="BX56" i="1"/>
  <c r="BX58" i="1"/>
  <c r="BX60" i="1"/>
  <c r="BX62" i="1"/>
  <c r="BX64" i="1"/>
  <c r="BX66" i="1"/>
  <c r="BX68" i="1"/>
  <c r="BX70" i="1"/>
  <c r="BX72" i="1"/>
  <c r="BX74" i="1"/>
  <c r="BX76" i="1"/>
  <c r="BX78" i="1"/>
  <c r="BX80" i="1"/>
  <c r="BX82" i="1"/>
  <c r="BX84" i="1"/>
  <c r="BX86" i="1"/>
  <c r="BX88" i="1"/>
  <c r="BX90" i="1"/>
  <c r="BX92" i="1"/>
  <c r="BX94" i="1"/>
  <c r="BX96" i="1"/>
  <c r="BX98" i="1"/>
  <c r="BX100" i="1"/>
  <c r="BX102" i="1"/>
  <c r="BX104" i="1"/>
  <c r="BX106" i="1"/>
  <c r="BX108" i="1"/>
  <c r="CI108" i="1" s="1"/>
  <c r="BX110" i="1"/>
  <c r="BX112" i="1"/>
  <c r="BX114" i="1"/>
  <c r="BX116" i="1"/>
  <c r="BX118" i="1"/>
  <c r="BX120" i="1"/>
  <c r="BX122" i="1"/>
  <c r="BX124" i="1"/>
  <c r="BX126" i="1"/>
  <c r="BX128" i="1"/>
  <c r="BX130" i="1"/>
  <c r="BX132" i="1"/>
  <c r="BX134" i="1"/>
  <c r="BX136" i="1"/>
  <c r="BX138" i="1"/>
  <c r="BX140" i="1"/>
  <c r="BX142" i="1"/>
  <c r="BX144" i="1"/>
  <c r="BX146" i="1"/>
  <c r="BX148" i="1"/>
  <c r="BX150" i="1"/>
  <c r="BX152" i="1"/>
  <c r="BX154" i="1"/>
  <c r="BX156" i="1"/>
  <c r="BX158" i="1"/>
  <c r="BZ158" i="1" s="1"/>
  <c r="BX160" i="1"/>
  <c r="BX162" i="1"/>
  <c r="BX164" i="1"/>
  <c r="BX166" i="1"/>
  <c r="BX168" i="1"/>
  <c r="BX170" i="1"/>
  <c r="BX172" i="1"/>
  <c r="CI172" i="1" s="1"/>
  <c r="BX174" i="1"/>
  <c r="BX176" i="1"/>
  <c r="BX178" i="1"/>
  <c r="BX180" i="1"/>
  <c r="BX2" i="1"/>
  <c r="BT4" i="1"/>
  <c r="BV4" i="1" s="1"/>
  <c r="BT6" i="1"/>
  <c r="BV6" i="1" s="1"/>
  <c r="BT8" i="1"/>
  <c r="BV8" i="1" s="1"/>
  <c r="BT10" i="1"/>
  <c r="BV10" i="1" s="1"/>
  <c r="BT12" i="1"/>
  <c r="BV12" i="1" s="1"/>
  <c r="BT14" i="1"/>
  <c r="BV14" i="1" s="1"/>
  <c r="BT16" i="1"/>
  <c r="BV16" i="1" s="1"/>
  <c r="BT18" i="1"/>
  <c r="BV18" i="1" s="1"/>
  <c r="BT20" i="1"/>
  <c r="BV20" i="1" s="1"/>
  <c r="BT22" i="1"/>
  <c r="BV22" i="1" s="1"/>
  <c r="BT24" i="1"/>
  <c r="BV24" i="1" s="1"/>
  <c r="BT26" i="1"/>
  <c r="BV26" i="1" s="1"/>
  <c r="BT28" i="1"/>
  <c r="BV28" i="1" s="1"/>
  <c r="BT30" i="1"/>
  <c r="BV30" i="1" s="1"/>
  <c r="BT32" i="1"/>
  <c r="BV32" i="1" s="1"/>
  <c r="BT34" i="1"/>
  <c r="BV34" i="1" s="1"/>
  <c r="BT36" i="1"/>
  <c r="BV36" i="1" s="1"/>
  <c r="BT38" i="1"/>
  <c r="BV38" i="1" s="1"/>
  <c r="BT40" i="1"/>
  <c r="BV40" i="1" s="1"/>
  <c r="BT42" i="1"/>
  <c r="BV42" i="1" s="1"/>
  <c r="BT44" i="1"/>
  <c r="BV44" i="1" s="1"/>
  <c r="BT46" i="1"/>
  <c r="BV46" i="1" s="1"/>
  <c r="BT48" i="1"/>
  <c r="BV48" i="1" s="1"/>
  <c r="BT50" i="1"/>
  <c r="BV50" i="1" s="1"/>
  <c r="BT52" i="1"/>
  <c r="BV52" i="1" s="1"/>
  <c r="BT54" i="1"/>
  <c r="BV54" i="1" s="1"/>
  <c r="BT56" i="1"/>
  <c r="BV56" i="1" s="1"/>
  <c r="BT58" i="1"/>
  <c r="BV58" i="1" s="1"/>
  <c r="BT60" i="1"/>
  <c r="BV60" i="1" s="1"/>
  <c r="BT62" i="1"/>
  <c r="BV62" i="1" s="1"/>
  <c r="BT64" i="1"/>
  <c r="BV64" i="1" s="1"/>
  <c r="BT66" i="1"/>
  <c r="BV66" i="1" s="1"/>
  <c r="BT68" i="1"/>
  <c r="BV68" i="1" s="1"/>
  <c r="BT70" i="1"/>
  <c r="BV70" i="1" s="1"/>
  <c r="BT72" i="1"/>
  <c r="BV72" i="1" s="1"/>
  <c r="BT74" i="1"/>
  <c r="BV74" i="1" s="1"/>
  <c r="BT76" i="1"/>
  <c r="BV76" i="1" s="1"/>
  <c r="BT78" i="1"/>
  <c r="BV78" i="1" s="1"/>
  <c r="BT80" i="1"/>
  <c r="BV80" i="1" s="1"/>
  <c r="BT82" i="1"/>
  <c r="BV82" i="1" s="1"/>
  <c r="BT84" i="1"/>
  <c r="BV84" i="1" s="1"/>
  <c r="BT86" i="1"/>
  <c r="BV86" i="1" s="1"/>
  <c r="BT88" i="1"/>
  <c r="BV88" i="1" s="1"/>
  <c r="BT90" i="1"/>
  <c r="BV90" i="1" s="1"/>
  <c r="BT92" i="1"/>
  <c r="BV92" i="1" s="1"/>
  <c r="BT94" i="1"/>
  <c r="BV94" i="1" s="1"/>
  <c r="BT96" i="1"/>
  <c r="BV96" i="1" s="1"/>
  <c r="BT98" i="1"/>
  <c r="BV98" i="1" s="1"/>
  <c r="BT100" i="1"/>
  <c r="BV100" i="1" s="1"/>
  <c r="BT102" i="1"/>
  <c r="BV102" i="1" s="1"/>
  <c r="BT104" i="1"/>
  <c r="BV104" i="1" s="1"/>
  <c r="BT106" i="1"/>
  <c r="BV106" i="1" s="1"/>
  <c r="BT108" i="1"/>
  <c r="BV108" i="1" s="1"/>
  <c r="BT110" i="1"/>
  <c r="BV110" i="1" s="1"/>
  <c r="BT112" i="1"/>
  <c r="BV112" i="1" s="1"/>
  <c r="BT114" i="1"/>
  <c r="BV114" i="1" s="1"/>
  <c r="BT116" i="1"/>
  <c r="BV116" i="1" s="1"/>
  <c r="BT118" i="1"/>
  <c r="BV118" i="1" s="1"/>
  <c r="BT120" i="1"/>
  <c r="BV120" i="1" s="1"/>
  <c r="BT122" i="1"/>
  <c r="BV122" i="1" s="1"/>
  <c r="BT124" i="1"/>
  <c r="BV124" i="1" s="1"/>
  <c r="BT126" i="1"/>
  <c r="BV126" i="1" s="1"/>
  <c r="BT128" i="1"/>
  <c r="BV128" i="1" s="1"/>
  <c r="BT130" i="1"/>
  <c r="BV130" i="1" s="1"/>
  <c r="BT132" i="1"/>
  <c r="BV132" i="1" s="1"/>
  <c r="BT134" i="1"/>
  <c r="BV134" i="1" s="1"/>
  <c r="BT136" i="1"/>
  <c r="BV136" i="1" s="1"/>
  <c r="BT138" i="1"/>
  <c r="BV138" i="1" s="1"/>
  <c r="BT140" i="1"/>
  <c r="BV140" i="1" s="1"/>
  <c r="BT142" i="1"/>
  <c r="BV142" i="1" s="1"/>
  <c r="BT144" i="1"/>
  <c r="BV144" i="1" s="1"/>
  <c r="BT146" i="1"/>
  <c r="BV146" i="1" s="1"/>
  <c r="BT148" i="1"/>
  <c r="BV148" i="1" s="1"/>
  <c r="BT150" i="1"/>
  <c r="BV150" i="1" s="1"/>
  <c r="BT152" i="1"/>
  <c r="BV152" i="1" s="1"/>
  <c r="BT154" i="1"/>
  <c r="BV154" i="1" s="1"/>
  <c r="BT156" i="1"/>
  <c r="BV156" i="1" s="1"/>
  <c r="BT158" i="1"/>
  <c r="BV158" i="1" s="1"/>
  <c r="BT160" i="1"/>
  <c r="BV160" i="1" s="1"/>
  <c r="BT162" i="1"/>
  <c r="BV162" i="1" s="1"/>
  <c r="BT164" i="1"/>
  <c r="BV164" i="1" s="1"/>
  <c r="BT166" i="1"/>
  <c r="BV166" i="1" s="1"/>
  <c r="BT168" i="1"/>
  <c r="BV168" i="1" s="1"/>
  <c r="BT170" i="1"/>
  <c r="BV170" i="1" s="1"/>
  <c r="BT172" i="1"/>
  <c r="BV172" i="1" s="1"/>
  <c r="BT174" i="1"/>
  <c r="BV174" i="1" s="1"/>
  <c r="BT176" i="1"/>
  <c r="BV176" i="1" s="1"/>
  <c r="BT178" i="1"/>
  <c r="BV178" i="1" s="1"/>
  <c r="BT180" i="1"/>
  <c r="BV180" i="1" s="1"/>
  <c r="BT2" i="1"/>
  <c r="BV2" i="1" s="1"/>
  <c r="BP4" i="1"/>
  <c r="BR4" i="1" s="1"/>
  <c r="BP6" i="1"/>
  <c r="BR6" i="1" s="1"/>
  <c r="BP8" i="1"/>
  <c r="BR8" i="1" s="1"/>
  <c r="BP10" i="1"/>
  <c r="BR10" i="1" s="1"/>
  <c r="BP12" i="1"/>
  <c r="BR12" i="1" s="1"/>
  <c r="BP14" i="1"/>
  <c r="BR14" i="1" s="1"/>
  <c r="BP16" i="1"/>
  <c r="BR16" i="1" s="1"/>
  <c r="BP18" i="1"/>
  <c r="BR18" i="1" s="1"/>
  <c r="BP20" i="1"/>
  <c r="BR20" i="1" s="1"/>
  <c r="BP22" i="1"/>
  <c r="BR22" i="1" s="1"/>
  <c r="BP24" i="1"/>
  <c r="BR24" i="1" s="1"/>
  <c r="BP26" i="1"/>
  <c r="BR26" i="1" s="1"/>
  <c r="BP28" i="1"/>
  <c r="BR28" i="1" s="1"/>
  <c r="BP30" i="1"/>
  <c r="BR30" i="1" s="1"/>
  <c r="BP32" i="1"/>
  <c r="BR32" i="1" s="1"/>
  <c r="BP34" i="1"/>
  <c r="BR34" i="1" s="1"/>
  <c r="BP36" i="1"/>
  <c r="BR36" i="1" s="1"/>
  <c r="BP38" i="1"/>
  <c r="BR38" i="1" s="1"/>
  <c r="BP40" i="1"/>
  <c r="BR40" i="1" s="1"/>
  <c r="BP42" i="1"/>
  <c r="BR42" i="1" s="1"/>
  <c r="BP44" i="1"/>
  <c r="BR44" i="1" s="1"/>
  <c r="BP46" i="1"/>
  <c r="BR46" i="1" s="1"/>
  <c r="BP48" i="1"/>
  <c r="BR48" i="1" s="1"/>
  <c r="BP50" i="1"/>
  <c r="BR50" i="1" s="1"/>
  <c r="BP52" i="1"/>
  <c r="BR52" i="1" s="1"/>
  <c r="BP54" i="1"/>
  <c r="BR54" i="1" s="1"/>
  <c r="BP56" i="1"/>
  <c r="BR56" i="1" s="1"/>
  <c r="BP58" i="1"/>
  <c r="BR58" i="1" s="1"/>
  <c r="BP60" i="1"/>
  <c r="BR60" i="1" s="1"/>
  <c r="BP62" i="1"/>
  <c r="BR62" i="1" s="1"/>
  <c r="BP64" i="1"/>
  <c r="BR64" i="1" s="1"/>
  <c r="BP66" i="1"/>
  <c r="BR66" i="1" s="1"/>
  <c r="BP68" i="1"/>
  <c r="BR68" i="1" s="1"/>
  <c r="BP70" i="1"/>
  <c r="BR70" i="1" s="1"/>
  <c r="BP72" i="1"/>
  <c r="BR72" i="1" s="1"/>
  <c r="BP74" i="1"/>
  <c r="BR74" i="1" s="1"/>
  <c r="BP76" i="1"/>
  <c r="BR76" i="1" s="1"/>
  <c r="BP78" i="1"/>
  <c r="BR78" i="1" s="1"/>
  <c r="BP80" i="1"/>
  <c r="BR80" i="1" s="1"/>
  <c r="BP82" i="1"/>
  <c r="BR82" i="1" s="1"/>
  <c r="BP84" i="1"/>
  <c r="BR84" i="1" s="1"/>
  <c r="BP86" i="1"/>
  <c r="BR86" i="1" s="1"/>
  <c r="BP88" i="1"/>
  <c r="BR88" i="1" s="1"/>
  <c r="BP90" i="1"/>
  <c r="BR90" i="1" s="1"/>
  <c r="BP92" i="1"/>
  <c r="BR92" i="1" s="1"/>
  <c r="BP94" i="1"/>
  <c r="BR94" i="1" s="1"/>
  <c r="BP96" i="1"/>
  <c r="BR96" i="1" s="1"/>
  <c r="BP98" i="1"/>
  <c r="BR98" i="1" s="1"/>
  <c r="BP100" i="1"/>
  <c r="BR100" i="1" s="1"/>
  <c r="BP102" i="1"/>
  <c r="BR102" i="1" s="1"/>
  <c r="BP104" i="1"/>
  <c r="BR104" i="1" s="1"/>
  <c r="BP106" i="1"/>
  <c r="BR106" i="1" s="1"/>
  <c r="BP108" i="1"/>
  <c r="BR108" i="1" s="1"/>
  <c r="BP110" i="1"/>
  <c r="BR110" i="1" s="1"/>
  <c r="BP112" i="1"/>
  <c r="BR112" i="1" s="1"/>
  <c r="BP114" i="1"/>
  <c r="BR114" i="1" s="1"/>
  <c r="BP116" i="1"/>
  <c r="BR116" i="1" s="1"/>
  <c r="BP118" i="1"/>
  <c r="BR118" i="1" s="1"/>
  <c r="BP120" i="1"/>
  <c r="BR120" i="1" s="1"/>
  <c r="BP122" i="1"/>
  <c r="BR122" i="1" s="1"/>
  <c r="BP124" i="1"/>
  <c r="BR124" i="1" s="1"/>
  <c r="BP126" i="1"/>
  <c r="BR126" i="1" s="1"/>
  <c r="BP128" i="1"/>
  <c r="BR128" i="1" s="1"/>
  <c r="BP130" i="1"/>
  <c r="BR130" i="1" s="1"/>
  <c r="BP132" i="1"/>
  <c r="BR132" i="1" s="1"/>
  <c r="BP134" i="1"/>
  <c r="BR134" i="1" s="1"/>
  <c r="BP136" i="1"/>
  <c r="BR136" i="1" s="1"/>
  <c r="BP138" i="1"/>
  <c r="BR138" i="1" s="1"/>
  <c r="BP140" i="1"/>
  <c r="BR140" i="1" s="1"/>
  <c r="BP142" i="1"/>
  <c r="BR142" i="1" s="1"/>
  <c r="BP144" i="1"/>
  <c r="BR144" i="1" s="1"/>
  <c r="BP146" i="1"/>
  <c r="BR146" i="1" s="1"/>
  <c r="BP148" i="1"/>
  <c r="BR148" i="1" s="1"/>
  <c r="BP150" i="1"/>
  <c r="BR150" i="1" s="1"/>
  <c r="BP152" i="1"/>
  <c r="BR152" i="1" s="1"/>
  <c r="BP154" i="1"/>
  <c r="BR154" i="1" s="1"/>
  <c r="BP156" i="1"/>
  <c r="BR156" i="1" s="1"/>
  <c r="BP158" i="1"/>
  <c r="BR158" i="1" s="1"/>
  <c r="BP160" i="1"/>
  <c r="BR160" i="1" s="1"/>
  <c r="BP162" i="1"/>
  <c r="BR162" i="1" s="1"/>
  <c r="BP164" i="1"/>
  <c r="BR164" i="1" s="1"/>
  <c r="BP166" i="1"/>
  <c r="BR166" i="1" s="1"/>
  <c r="BP168" i="1"/>
  <c r="BR168" i="1" s="1"/>
  <c r="BP170" i="1"/>
  <c r="BR170" i="1" s="1"/>
  <c r="BP172" i="1"/>
  <c r="BR172" i="1" s="1"/>
  <c r="BP174" i="1"/>
  <c r="BR174" i="1" s="1"/>
  <c r="BP176" i="1"/>
  <c r="BR176" i="1" s="1"/>
  <c r="BP178" i="1"/>
  <c r="BR178" i="1" s="1"/>
  <c r="BP180" i="1"/>
  <c r="BR180" i="1" s="1"/>
  <c r="BP2" i="1"/>
  <c r="BR2" i="1" s="1"/>
  <c r="BZ178" i="1" l="1"/>
  <c r="CI178" i="1"/>
  <c r="BZ146" i="1"/>
  <c r="CI146" i="1"/>
  <c r="BZ98" i="1"/>
  <c r="CI98" i="1"/>
  <c r="BZ50" i="1"/>
  <c r="CI50" i="1"/>
  <c r="BZ18" i="1"/>
  <c r="CI18" i="1"/>
  <c r="BZ176" i="1"/>
  <c r="CI176" i="1"/>
  <c r="BZ160" i="1"/>
  <c r="CI160" i="1"/>
  <c r="BZ144" i="1"/>
  <c r="CI144" i="1"/>
  <c r="BZ128" i="1"/>
  <c r="CI128" i="1"/>
  <c r="BZ112" i="1"/>
  <c r="CI112" i="1"/>
  <c r="BZ96" i="1"/>
  <c r="CI96" i="1"/>
  <c r="BZ80" i="1"/>
  <c r="CI80" i="1"/>
  <c r="BZ64" i="1"/>
  <c r="CI64" i="1"/>
  <c r="BZ48" i="1"/>
  <c r="CI48" i="1"/>
  <c r="BZ32" i="1"/>
  <c r="CI32" i="1"/>
  <c r="BZ16" i="1"/>
  <c r="CI16" i="1"/>
  <c r="BZ174" i="1"/>
  <c r="CI174" i="1"/>
  <c r="BZ142" i="1"/>
  <c r="CI142" i="1"/>
  <c r="BZ126" i="1"/>
  <c r="CI126" i="1"/>
  <c r="BZ110" i="1"/>
  <c r="CI110" i="1"/>
  <c r="BZ94" i="1"/>
  <c r="CI94" i="1"/>
  <c r="BZ78" i="1"/>
  <c r="CI78" i="1"/>
  <c r="BZ62" i="1"/>
  <c r="CI62" i="1"/>
  <c r="BZ46" i="1"/>
  <c r="CI46" i="1"/>
  <c r="BZ30" i="1"/>
  <c r="CI30" i="1"/>
  <c r="BZ14" i="1"/>
  <c r="CI14" i="1"/>
  <c r="BZ156" i="1"/>
  <c r="CI156" i="1"/>
  <c r="BZ140" i="1"/>
  <c r="CI140" i="1"/>
  <c r="BZ124" i="1"/>
  <c r="CI124" i="1"/>
  <c r="BZ92" i="1"/>
  <c r="CI92" i="1"/>
  <c r="BZ76" i="1"/>
  <c r="CI76" i="1"/>
  <c r="BZ60" i="1"/>
  <c r="CI60" i="1"/>
  <c r="BZ44" i="1"/>
  <c r="CI44" i="1"/>
  <c r="BZ28" i="1"/>
  <c r="CI28" i="1"/>
  <c r="BZ12" i="1"/>
  <c r="CI12" i="1"/>
  <c r="BZ162" i="1"/>
  <c r="CI162" i="1"/>
  <c r="BZ114" i="1"/>
  <c r="CI114" i="1"/>
  <c r="BZ66" i="1"/>
  <c r="CI66" i="1"/>
  <c r="BZ154" i="1"/>
  <c r="CI154" i="1"/>
  <c r="BZ122" i="1"/>
  <c r="CI122" i="1"/>
  <c r="BZ90" i="1"/>
  <c r="CI90" i="1"/>
  <c r="BZ58" i="1"/>
  <c r="CI58" i="1"/>
  <c r="BZ26" i="1"/>
  <c r="CI26" i="1"/>
  <c r="BZ10" i="1"/>
  <c r="CI10" i="1"/>
  <c r="BZ152" i="1"/>
  <c r="CI152" i="1"/>
  <c r="BZ120" i="1"/>
  <c r="CI120" i="1"/>
  <c r="BZ88" i="1"/>
  <c r="CI88" i="1"/>
  <c r="BZ56" i="1"/>
  <c r="CI56" i="1"/>
  <c r="BZ24" i="1"/>
  <c r="CI24" i="1"/>
  <c r="BZ8" i="1"/>
  <c r="CI8" i="1"/>
  <c r="BZ2" i="1"/>
  <c r="CI2" i="1"/>
  <c r="BZ166" i="1"/>
  <c r="CI166" i="1"/>
  <c r="BZ150" i="1"/>
  <c r="CI150" i="1"/>
  <c r="BZ134" i="1"/>
  <c r="CI134" i="1"/>
  <c r="BZ118" i="1"/>
  <c r="CI118" i="1"/>
  <c r="BZ102" i="1"/>
  <c r="CI102" i="1"/>
  <c r="BZ86" i="1"/>
  <c r="CI86" i="1"/>
  <c r="BZ70" i="1"/>
  <c r="CI70" i="1"/>
  <c r="BZ54" i="1"/>
  <c r="CI54" i="1"/>
  <c r="BZ38" i="1"/>
  <c r="CI38" i="1"/>
  <c r="BZ22" i="1"/>
  <c r="CI22" i="1"/>
  <c r="BZ6" i="1"/>
  <c r="CI6" i="1"/>
  <c r="BZ172" i="1"/>
  <c r="BZ130" i="1"/>
  <c r="CI130" i="1"/>
  <c r="BZ82" i="1"/>
  <c r="CI82" i="1"/>
  <c r="BZ34" i="1"/>
  <c r="CI34" i="1"/>
  <c r="BZ170" i="1"/>
  <c r="CI170" i="1"/>
  <c r="BZ138" i="1"/>
  <c r="CI138" i="1"/>
  <c r="BZ106" i="1"/>
  <c r="CI106" i="1"/>
  <c r="BZ74" i="1"/>
  <c r="CI74" i="1"/>
  <c r="BZ42" i="1"/>
  <c r="CI42" i="1"/>
  <c r="BZ168" i="1"/>
  <c r="CI168" i="1"/>
  <c r="BZ136" i="1"/>
  <c r="CI136" i="1"/>
  <c r="BZ104" i="1"/>
  <c r="CI104" i="1"/>
  <c r="BZ72" i="1"/>
  <c r="CI72" i="1"/>
  <c r="BZ40" i="1"/>
  <c r="CI40" i="1"/>
  <c r="BZ180" i="1"/>
  <c r="CI180" i="1"/>
  <c r="BZ164" i="1"/>
  <c r="CI164" i="1"/>
  <c r="BZ148" i="1"/>
  <c r="CI148" i="1"/>
  <c r="BZ132" i="1"/>
  <c r="CI132" i="1"/>
  <c r="BZ116" i="1"/>
  <c r="CI116" i="1"/>
  <c r="BZ100" i="1"/>
  <c r="CI100" i="1"/>
  <c r="BZ84" i="1"/>
  <c r="CI84" i="1"/>
  <c r="BZ68" i="1"/>
  <c r="CI68" i="1"/>
  <c r="BZ52" i="1"/>
  <c r="CI52" i="1"/>
  <c r="BZ36" i="1"/>
  <c r="CI36" i="1"/>
  <c r="BZ20" i="1"/>
  <c r="CI20" i="1"/>
  <c r="BZ4" i="1"/>
  <c r="CI4" i="1"/>
  <c r="BZ108" i="1"/>
</calcChain>
</file>

<file path=xl/sharedStrings.xml><?xml version="1.0" encoding="utf-8"?>
<sst xmlns="http://schemas.openxmlformats.org/spreadsheetml/2006/main" count="1750" uniqueCount="626">
  <si>
    <t>Rep</t>
  </si>
  <si>
    <t>NDVI</t>
  </si>
  <si>
    <t>Plot</t>
  </si>
  <si>
    <t>Subplot</t>
  </si>
  <si>
    <t>Water</t>
  </si>
  <si>
    <t>Water_mm</t>
  </si>
  <si>
    <t>N_Treat</t>
  </si>
  <si>
    <t>NR_2</t>
  </si>
  <si>
    <t>NR_0</t>
  </si>
  <si>
    <t>NR_3</t>
  </si>
  <si>
    <t>NR_1</t>
  </si>
  <si>
    <t>NR_4</t>
  </si>
  <si>
    <t>Nrate_lb_ac</t>
  </si>
  <si>
    <t xml:space="preserve"> 1:1 pH</t>
  </si>
  <si>
    <t>WDRF Buffer pH</t>
  </si>
  <si>
    <t xml:space="preserve">1:1SSalts </t>
  </si>
  <si>
    <t>ELime</t>
  </si>
  <si>
    <t xml:space="preserve">Texture </t>
  </si>
  <si>
    <t xml:space="preserve">K ppm </t>
  </si>
  <si>
    <t>Znppm</t>
  </si>
  <si>
    <t xml:space="preserve">Cappm </t>
  </si>
  <si>
    <t xml:space="preserve">Mgppm </t>
  </si>
  <si>
    <t xml:space="preserve">Nappm </t>
  </si>
  <si>
    <t>CEC</t>
  </si>
  <si>
    <t>HSat</t>
  </si>
  <si>
    <t>KSat</t>
  </si>
  <si>
    <t>CaSat</t>
  </si>
  <si>
    <t>MgSat</t>
  </si>
  <si>
    <t>NaSat</t>
  </si>
  <si>
    <t>Meh3_P</t>
  </si>
  <si>
    <t>NO3APPM</t>
  </si>
  <si>
    <t>NO3BPPM</t>
  </si>
  <si>
    <t>NO3CPPM</t>
  </si>
  <si>
    <t>NO3DPPM</t>
  </si>
  <si>
    <t>NO3EPPM</t>
  </si>
  <si>
    <t>NO3FPPM</t>
  </si>
  <si>
    <t>NO3024Ac</t>
  </si>
  <si>
    <t>NO3036Ac</t>
  </si>
  <si>
    <t>NO3048Ac</t>
  </si>
  <si>
    <t>NO3060Ac</t>
  </si>
  <si>
    <t>NO33648Ac</t>
  </si>
  <si>
    <t>NO34860Ac</t>
  </si>
  <si>
    <t>Meh3P_13</t>
  </si>
  <si>
    <t>NO3A_Wds</t>
  </si>
  <si>
    <t>Date Recd</t>
  </si>
  <si>
    <t>Date Rept</t>
  </si>
  <si>
    <t>B Depth</t>
  </si>
  <si>
    <t>E Depth</t>
  </si>
  <si>
    <t>Past Crop</t>
  </si>
  <si>
    <t>Texture No</t>
  </si>
  <si>
    <t>Nitrate-N ppm N</t>
  </si>
  <si>
    <t>lbs N/A</t>
  </si>
  <si>
    <t>Mehlich P-III ppm P</t>
  </si>
  <si>
    <t>All Other Crops</t>
  </si>
  <si>
    <t>GPS</t>
  </si>
  <si>
    <t>GPS_KB</t>
  </si>
  <si>
    <t>HIGH</t>
  </si>
  <si>
    <t>GPSpt</t>
  </si>
  <si>
    <t>mEast</t>
  </si>
  <si>
    <t>mNorth</t>
  </si>
  <si>
    <t>Treat</t>
  </si>
  <si>
    <t>N_Rateha</t>
  </si>
  <si>
    <t>r800_04</t>
  </si>
  <si>
    <t>r670_04</t>
  </si>
  <si>
    <t>r590_04</t>
  </si>
  <si>
    <t>NVA800_04</t>
  </si>
  <si>
    <t>NVR800_04</t>
  </si>
  <si>
    <t>AirT_04</t>
  </si>
  <si>
    <t>TargT1_04</t>
  </si>
  <si>
    <t>TargT2_04</t>
  </si>
  <si>
    <t>TargT3_04</t>
  </si>
  <si>
    <t>MadIn_04</t>
  </si>
  <si>
    <t>r800_09</t>
  </si>
  <si>
    <t>r670_09</t>
  </si>
  <si>
    <t>r590_09</t>
  </si>
  <si>
    <t>NVA800_09</t>
  </si>
  <si>
    <t>NVR800_09</t>
  </si>
  <si>
    <t>AirT_09</t>
  </si>
  <si>
    <t>TargT1_09</t>
  </si>
  <si>
    <t>TargT2_09</t>
  </si>
  <si>
    <t>TargT3_09</t>
  </si>
  <si>
    <t>ParalxI_09</t>
  </si>
  <si>
    <t>r800_15</t>
  </si>
  <si>
    <t>r730_15</t>
  </si>
  <si>
    <t>r670_15</t>
  </si>
  <si>
    <t>r780_15</t>
  </si>
  <si>
    <t>r590_15</t>
  </si>
  <si>
    <t>r530_15</t>
  </si>
  <si>
    <t>NVA800_15</t>
  </si>
  <si>
    <t>NVA780_15</t>
  </si>
  <si>
    <t>NVR800_15</t>
  </si>
  <si>
    <t>NVR780_15</t>
  </si>
  <si>
    <t>NDARE_15</t>
  </si>
  <si>
    <t>NDRRE_15</t>
  </si>
  <si>
    <t>NDNE_15</t>
  </si>
  <si>
    <t>HonyIn_15</t>
  </si>
  <si>
    <t>AirT_15</t>
  </si>
  <si>
    <t>TargT1_15</t>
  </si>
  <si>
    <t>TargT2_15</t>
  </si>
  <si>
    <t>TargT3_15</t>
  </si>
  <si>
    <t>r800_23</t>
  </si>
  <si>
    <t>r730_23</t>
  </si>
  <si>
    <t>r670_23</t>
  </si>
  <si>
    <t>r780_23</t>
  </si>
  <si>
    <t>r590_23</t>
  </si>
  <si>
    <t>r530_23</t>
  </si>
  <si>
    <t>NVA800_23</t>
  </si>
  <si>
    <t>NVA780_23</t>
  </si>
  <si>
    <t>NVR800_23</t>
  </si>
  <si>
    <t>NVR780_23</t>
  </si>
  <si>
    <t>NDARE_23</t>
  </si>
  <si>
    <t>NDRRE_23</t>
  </si>
  <si>
    <t>NDNE_23</t>
  </si>
  <si>
    <t>AirT_23</t>
  </si>
  <si>
    <t>TargT1_23</t>
  </si>
  <si>
    <t>TargT2_23</t>
  </si>
  <si>
    <t>TargT3_23</t>
  </si>
  <si>
    <t>HonyIn_23</t>
  </si>
  <si>
    <t>r800_32</t>
  </si>
  <si>
    <t>r730_32</t>
  </si>
  <si>
    <t>r670_32</t>
  </si>
  <si>
    <t>r780_32</t>
  </si>
  <si>
    <t>r590_32</t>
  </si>
  <si>
    <t>r530_32</t>
  </si>
  <si>
    <t>NVA800_32</t>
  </si>
  <si>
    <t>NVA780_32</t>
  </si>
  <si>
    <t>NVR800_32</t>
  </si>
  <si>
    <t>NVR780_32</t>
  </si>
  <si>
    <t>NDARE_32</t>
  </si>
  <si>
    <t>NDRRE_32</t>
  </si>
  <si>
    <t>NDNE_32</t>
  </si>
  <si>
    <t>AirT_32</t>
  </si>
  <si>
    <t>TargT1_32</t>
  </si>
  <si>
    <t>TargT2_32</t>
  </si>
  <si>
    <t>TargT3_32</t>
  </si>
  <si>
    <t>Neutron</t>
  </si>
  <si>
    <t>r800_44</t>
  </si>
  <si>
    <t>r730_44</t>
  </si>
  <si>
    <t>r670_44</t>
  </si>
  <si>
    <t>r800_50</t>
  </si>
  <si>
    <t>r730_50</t>
  </si>
  <si>
    <t>r670_50</t>
  </si>
  <si>
    <t>r780_50</t>
  </si>
  <si>
    <t>r800_58</t>
  </si>
  <si>
    <t>r730_58</t>
  </si>
  <si>
    <t>r670_58</t>
  </si>
  <si>
    <t>r780_58</t>
  </si>
  <si>
    <t>r800_65</t>
  </si>
  <si>
    <t>r730_65</t>
  </si>
  <si>
    <t>r670_65</t>
  </si>
  <si>
    <t>r780_44</t>
  </si>
  <si>
    <t>r530_44</t>
  </si>
  <si>
    <t>NVA800_44</t>
  </si>
  <si>
    <t>NVA780_44</t>
  </si>
  <si>
    <t>NVR800_44</t>
  </si>
  <si>
    <t>NVR780_44</t>
  </si>
  <si>
    <t>NDARE_44</t>
  </si>
  <si>
    <t>NDRRE_44</t>
  </si>
  <si>
    <t>NDNE_44</t>
  </si>
  <si>
    <t>AirT_44</t>
  </si>
  <si>
    <t>TargT1_44</t>
  </si>
  <si>
    <t>TargT2_44</t>
  </si>
  <si>
    <t>TargT3_44</t>
  </si>
  <si>
    <t>r590_44</t>
  </si>
  <si>
    <t>r590_50</t>
  </si>
  <si>
    <t>r530_50</t>
  </si>
  <si>
    <t>NVA800_50</t>
  </si>
  <si>
    <t>NVA780_50</t>
  </si>
  <si>
    <t>NVR800_50</t>
  </si>
  <si>
    <t>NVR780_50</t>
  </si>
  <si>
    <t>NDARE_50</t>
  </si>
  <si>
    <t>NDRRE_50</t>
  </si>
  <si>
    <t>NDNE_50</t>
  </si>
  <si>
    <t>AirT_50</t>
  </si>
  <si>
    <t>TargT1_50</t>
  </si>
  <si>
    <t>TargT2_50</t>
  </si>
  <si>
    <t>TargT3_50</t>
  </si>
  <si>
    <t>r590_58</t>
  </si>
  <si>
    <t>r530_58</t>
  </si>
  <si>
    <t>NVA800_58</t>
  </si>
  <si>
    <t>NVA780_58</t>
  </si>
  <si>
    <t>NVR800_58</t>
  </si>
  <si>
    <t>NVR780_58</t>
  </si>
  <si>
    <t>NDARE_58</t>
  </si>
  <si>
    <t>NDRRE_58</t>
  </si>
  <si>
    <t>NDNE_58</t>
  </si>
  <si>
    <t>AirT_58</t>
  </si>
  <si>
    <t>TargT1_58</t>
  </si>
  <si>
    <t>TargT2_58</t>
  </si>
  <si>
    <t>TargT3_58</t>
  </si>
  <si>
    <t>r780_65</t>
  </si>
  <si>
    <t>r590_65</t>
  </si>
  <si>
    <t>r530_65</t>
  </si>
  <si>
    <t>NVA800_65</t>
  </si>
  <si>
    <t>NVA780_65</t>
  </si>
  <si>
    <t>NVR800_65</t>
  </si>
  <si>
    <t>NVR780_65</t>
  </si>
  <si>
    <t>NDARE_65</t>
  </si>
  <si>
    <t>NDRRE_65</t>
  </si>
  <si>
    <t>NDNE_65</t>
  </si>
  <si>
    <t>AirT_65</t>
  </si>
  <si>
    <t>TargT1_65</t>
  </si>
  <si>
    <t>TargT2_65</t>
  </si>
  <si>
    <t>TargT3_65</t>
  </si>
  <si>
    <t>r800_70</t>
  </si>
  <si>
    <t>r730_70</t>
  </si>
  <si>
    <t>r670_70</t>
  </si>
  <si>
    <t>r780_70</t>
  </si>
  <si>
    <t>r590_70</t>
  </si>
  <si>
    <t>r530_70</t>
  </si>
  <si>
    <t>NVA800_70</t>
  </si>
  <si>
    <t>NVA780_70</t>
  </si>
  <si>
    <t>NVR800_70</t>
  </si>
  <si>
    <t>NVR780_70</t>
  </si>
  <si>
    <t>NDARE_70</t>
  </si>
  <si>
    <t>NDRRE_70</t>
  </si>
  <si>
    <t>NDNE_70</t>
  </si>
  <si>
    <t>AirT_70</t>
  </si>
  <si>
    <t>TargT1_70</t>
  </si>
  <si>
    <t>TargT2_70</t>
  </si>
  <si>
    <t>TargT3_70</t>
  </si>
  <si>
    <t>r800_79</t>
  </si>
  <si>
    <t>r730_79</t>
  </si>
  <si>
    <t>r670_79</t>
  </si>
  <si>
    <t>r780_79</t>
  </si>
  <si>
    <t>r590_79</t>
  </si>
  <si>
    <t>r530_79</t>
  </si>
  <si>
    <t>NVA800_79</t>
  </si>
  <si>
    <t>NVA780_79</t>
  </si>
  <si>
    <t>NVR800_79</t>
  </si>
  <si>
    <t>NVR780_79</t>
  </si>
  <si>
    <t>NDARE_79</t>
  </si>
  <si>
    <t>NDRRE_79</t>
  </si>
  <si>
    <t>NDNE_79</t>
  </si>
  <si>
    <t>AirT_79</t>
  </si>
  <si>
    <t>TargT1_79</t>
  </si>
  <si>
    <t>TargT2_79</t>
  </si>
  <si>
    <t>TargT3_79</t>
  </si>
  <si>
    <t>r800_86</t>
  </si>
  <si>
    <t>r730_86</t>
  </si>
  <si>
    <t>r670_86</t>
  </si>
  <si>
    <t>r780_86</t>
  </si>
  <si>
    <t>r590_86</t>
  </si>
  <si>
    <t>r530_86</t>
  </si>
  <si>
    <t>NVA800_86</t>
  </si>
  <si>
    <t>NVA780_86</t>
  </si>
  <si>
    <t>NVR800_86</t>
  </si>
  <si>
    <t>NVR780_86</t>
  </si>
  <si>
    <t>NDARE_86</t>
  </si>
  <si>
    <t>NDRRE_86</t>
  </si>
  <si>
    <t>NDNE_86</t>
  </si>
  <si>
    <t>r800_93</t>
  </si>
  <si>
    <t>r730_93</t>
  </si>
  <si>
    <t>r670_93</t>
  </si>
  <si>
    <t>r780_93</t>
  </si>
  <si>
    <t>r590_93</t>
  </si>
  <si>
    <t>r530_93</t>
  </si>
  <si>
    <t>NVA800_93</t>
  </si>
  <si>
    <t>NVA780_93</t>
  </si>
  <si>
    <t>NVR800_93</t>
  </si>
  <si>
    <t>NVR780_93</t>
  </si>
  <si>
    <t>NDARE_93</t>
  </si>
  <si>
    <t>NDRRE_93</t>
  </si>
  <si>
    <t>NDNE_93</t>
  </si>
  <si>
    <t>AirT_93</t>
  </si>
  <si>
    <t>TargT1_93</t>
  </si>
  <si>
    <t>TargT2_93</t>
  </si>
  <si>
    <t>TargT3_93</t>
  </si>
  <si>
    <t>r800_100</t>
  </si>
  <si>
    <t>r730_100</t>
  </si>
  <si>
    <t>r670_100</t>
  </si>
  <si>
    <t>r780_100</t>
  </si>
  <si>
    <t>r590_100</t>
  </si>
  <si>
    <t>r530_100</t>
  </si>
  <si>
    <t>NVA800_100</t>
  </si>
  <si>
    <t>NVA780_100</t>
  </si>
  <si>
    <t>NVR800_100</t>
  </si>
  <si>
    <t>NVR780_100</t>
  </si>
  <si>
    <t>NDARE_100</t>
  </si>
  <si>
    <t>NDRRE_100</t>
  </si>
  <si>
    <t>NDNE_100</t>
  </si>
  <si>
    <t>AirT_100</t>
  </si>
  <si>
    <t>TargT1_100</t>
  </si>
  <si>
    <t>TargT2_100</t>
  </si>
  <si>
    <t>TargT3_100</t>
  </si>
  <si>
    <t>r800_107</t>
  </si>
  <si>
    <t>r730_107</t>
  </si>
  <si>
    <t>r670_107</t>
  </si>
  <si>
    <t>r780_107</t>
  </si>
  <si>
    <t>r590_107</t>
  </si>
  <si>
    <t>r530_107</t>
  </si>
  <si>
    <t>NVA800_107</t>
  </si>
  <si>
    <t>NVA780_107</t>
  </si>
  <si>
    <t>NVR800_107</t>
  </si>
  <si>
    <t>NVR780_107</t>
  </si>
  <si>
    <t>NDARE_107</t>
  </si>
  <si>
    <t>NDRRE_107</t>
  </si>
  <si>
    <t>NDNE_107</t>
  </si>
  <si>
    <t>AirT_107</t>
  </si>
  <si>
    <t>TargT1_107</t>
  </si>
  <si>
    <t>TargT2_107</t>
  </si>
  <si>
    <t>TargT3_107</t>
  </si>
  <si>
    <t>r800_113</t>
  </si>
  <si>
    <t>r730_113</t>
  </si>
  <si>
    <t>r670_113</t>
  </si>
  <si>
    <t>r780_113</t>
  </si>
  <si>
    <t>r590_113</t>
  </si>
  <si>
    <t>r530_113</t>
  </si>
  <si>
    <t>NVA800_113</t>
  </si>
  <si>
    <t>NVA780_113</t>
  </si>
  <si>
    <t>NVR800_113</t>
  </si>
  <si>
    <t>NVR780_113</t>
  </si>
  <si>
    <t>NDARE_113</t>
  </si>
  <si>
    <t>NDRRE_113</t>
  </si>
  <si>
    <t>NDNE_113</t>
  </si>
  <si>
    <t>AirT_113</t>
  </si>
  <si>
    <t>TargT1_113</t>
  </si>
  <si>
    <t>TargT2_113</t>
  </si>
  <si>
    <t>TargT3_113</t>
  </si>
  <si>
    <t>plt_g58</t>
  </si>
  <si>
    <t>plt_ha58</t>
  </si>
  <si>
    <t>pltN_58</t>
  </si>
  <si>
    <t>pltNha58</t>
  </si>
  <si>
    <t>plt_g23</t>
  </si>
  <si>
    <t>plt_ha23</t>
  </si>
  <si>
    <t>pltN_23</t>
  </si>
  <si>
    <t>pltNha23</t>
  </si>
  <si>
    <t>plt_g86</t>
  </si>
  <si>
    <t>pltN_86</t>
  </si>
  <si>
    <t>ptNha86</t>
  </si>
  <si>
    <t>pltg114</t>
  </si>
  <si>
    <t>pltha114</t>
  </si>
  <si>
    <t>pltN114</t>
  </si>
  <si>
    <t>pNha114</t>
  </si>
  <si>
    <t>HHYld_ha</t>
  </si>
  <si>
    <t>CBYld_ha</t>
  </si>
  <si>
    <t xml:space="preserve"> HHsed_g</t>
  </si>
  <si>
    <t xml:space="preserve"> CBsed_g</t>
  </si>
  <si>
    <t>HHYldN_ha</t>
  </si>
  <si>
    <t>CBYldN_ha</t>
  </si>
  <si>
    <t>Nrate_ha</t>
  </si>
  <si>
    <t>seedN</t>
  </si>
  <si>
    <t>Irrig_mm</t>
  </si>
  <si>
    <t>Rain_mm</t>
  </si>
  <si>
    <t>ET_rep</t>
  </si>
  <si>
    <t>Area_m^2</t>
  </si>
  <si>
    <t>--</t>
  </si>
  <si>
    <t>Seed__wt_for_count</t>
  </si>
  <si>
    <t>Seed_Count</t>
  </si>
  <si>
    <t>wt_1000_seed_g</t>
  </si>
  <si>
    <t>lb_bu</t>
  </si>
  <si>
    <t>Yellow_berry_per</t>
  </si>
  <si>
    <t>Sand_A</t>
  </si>
  <si>
    <t>Silt_A</t>
  </si>
  <si>
    <t>Clay_A</t>
  </si>
  <si>
    <t>Sand_B</t>
  </si>
  <si>
    <t>Silt_B</t>
  </si>
  <si>
    <t>Clay_B</t>
  </si>
  <si>
    <t>Sand_C</t>
  </si>
  <si>
    <t>Silt_C</t>
  </si>
  <si>
    <t>Clay_C</t>
  </si>
  <si>
    <t>Sand_D</t>
  </si>
  <si>
    <t>Silt_D</t>
  </si>
  <si>
    <t>Clay_D</t>
  </si>
  <si>
    <t>Sand_E</t>
  </si>
  <si>
    <t>Silt_E</t>
  </si>
  <si>
    <t>Clay_E</t>
  </si>
  <si>
    <t>Sand_F</t>
  </si>
  <si>
    <t>Silt_F</t>
  </si>
  <si>
    <t>Clay_F</t>
  </si>
  <si>
    <t>`</t>
  </si>
  <si>
    <t>Avg_30o</t>
  </si>
  <si>
    <t>Avg_nadir</t>
  </si>
  <si>
    <t>CBYld_ha_ori</t>
  </si>
  <si>
    <t>HI</t>
  </si>
  <si>
    <t>Nadir_air_23</t>
  </si>
  <si>
    <t>Nadir_air_44</t>
  </si>
  <si>
    <t>Nadir_air_58</t>
  </si>
  <si>
    <t>Nadir_air_65</t>
  </si>
  <si>
    <t>Nadir_air_04</t>
  </si>
  <si>
    <t>HonyIn_32</t>
  </si>
  <si>
    <t>HonyIn_50</t>
  </si>
  <si>
    <t>HonyIn_44</t>
  </si>
  <si>
    <t>HonyIn_58</t>
  </si>
  <si>
    <t>HonyIn_65</t>
  </si>
  <si>
    <t>HonyIn_70</t>
  </si>
  <si>
    <t>HonyIn_79</t>
  </si>
  <si>
    <t>HonyIn_93</t>
  </si>
  <si>
    <t>HonyIn_107</t>
  </si>
  <si>
    <t>HonyIn_113</t>
  </si>
  <si>
    <t>Nadir_air_113</t>
  </si>
  <si>
    <t>Nadir_air_107</t>
  </si>
  <si>
    <t>HonyIn_100</t>
  </si>
  <si>
    <t>Nadir_air_93</t>
  </si>
  <si>
    <t>Nadir_air_100</t>
  </si>
  <si>
    <t>Nadir_air_50</t>
  </si>
  <si>
    <t>Nadir_air_32</t>
  </si>
  <si>
    <t>Nadir_air_15</t>
  </si>
  <si>
    <t>Avg_nadir_air</t>
  </si>
  <si>
    <t>Nadir_air_79</t>
  </si>
  <si>
    <t>Nadir_air_70</t>
  </si>
  <si>
    <t>CWSI_09</t>
  </si>
  <si>
    <t>Nadir_air_09</t>
  </si>
  <si>
    <t>LL_09</t>
  </si>
  <si>
    <t>VPD_04</t>
  </si>
  <si>
    <t>LL_04</t>
  </si>
  <si>
    <t>CWSI_04</t>
  </si>
  <si>
    <t>VPD_015</t>
  </si>
  <si>
    <t>LL_15</t>
  </si>
  <si>
    <t>CWSI_15</t>
  </si>
  <si>
    <t>VPD_09</t>
  </si>
  <si>
    <t>VPD_23</t>
  </si>
  <si>
    <t>LL_23</t>
  </si>
  <si>
    <t>CWSI_23</t>
  </si>
  <si>
    <t>VPD_32</t>
  </si>
  <si>
    <t>LL_32</t>
  </si>
  <si>
    <t>CWSI_32</t>
  </si>
  <si>
    <t>VPD_44</t>
  </si>
  <si>
    <t>LL_44</t>
  </si>
  <si>
    <t>CWSI_44</t>
  </si>
  <si>
    <t>VPD_79</t>
  </si>
  <si>
    <t>LL_79</t>
  </si>
  <si>
    <t>CWSI_79</t>
  </si>
  <si>
    <t>VPD_70</t>
  </si>
  <si>
    <t>LL_70</t>
  </si>
  <si>
    <t>CWSI_70</t>
  </si>
  <si>
    <t>VPD_93</t>
  </si>
  <si>
    <t>LL_93</t>
  </si>
  <si>
    <t>CWSI_93</t>
  </si>
  <si>
    <t>VPD_100</t>
  </si>
  <si>
    <t>LL_100</t>
  </si>
  <si>
    <t>CWSI_100</t>
  </si>
  <si>
    <t>VPD_107</t>
  </si>
  <si>
    <t>LL_107</t>
  </si>
  <si>
    <t>CWSI_107</t>
  </si>
  <si>
    <t>VPD_50</t>
  </si>
  <si>
    <t>LL_50</t>
  </si>
  <si>
    <t>CWSI_50</t>
  </si>
  <si>
    <t>VPD_58</t>
  </si>
  <si>
    <t>LL_58</t>
  </si>
  <si>
    <t>CWSI_58</t>
  </si>
  <si>
    <t>VPD_65</t>
  </si>
  <si>
    <t>LL_65</t>
  </si>
  <si>
    <t>CWSI_65</t>
  </si>
  <si>
    <t>VPD_113</t>
  </si>
  <si>
    <t>LL_113</t>
  </si>
  <si>
    <t>CWSI_113</t>
  </si>
  <si>
    <t>CSI_79</t>
  </si>
  <si>
    <t>Ht_bed_cm_15</t>
  </si>
  <si>
    <t>Honycm_15</t>
  </si>
  <si>
    <t>Honycm_23</t>
  </si>
  <si>
    <t>Ht_bed_cm_23</t>
  </si>
  <si>
    <t>Plt_ht_cm_23</t>
  </si>
  <si>
    <t>Plt_ht_cm_15</t>
  </si>
  <si>
    <t>Honycm_58</t>
  </si>
  <si>
    <t>Ht_bed_cm_58</t>
  </si>
  <si>
    <t>Plt_ht_cm_58</t>
  </si>
  <si>
    <t>Honycm_50</t>
  </si>
  <si>
    <t>Ht_bed_cm_50</t>
  </si>
  <si>
    <t>Plt_ht_cm_50</t>
  </si>
  <si>
    <t>Honycm_44</t>
  </si>
  <si>
    <t>Ht_bed_cm_44</t>
  </si>
  <si>
    <t>Plt_ht_cm_44</t>
  </si>
  <si>
    <t>Honycm_113</t>
  </si>
  <si>
    <t>Ht_bed_cm_113</t>
  </si>
  <si>
    <t>Plt_ht_cm_113</t>
  </si>
  <si>
    <t>Honycm_107</t>
  </si>
  <si>
    <t>Ht_bed_cm_107</t>
  </si>
  <si>
    <t>Plt_ht_cm_107</t>
  </si>
  <si>
    <t>Honycm_100</t>
  </si>
  <si>
    <t>Ht_bed_cm_100</t>
  </si>
  <si>
    <t>Plt_ht_cm_100</t>
  </si>
  <si>
    <t>Honycm_93</t>
  </si>
  <si>
    <t>Ht_bed_cm_93</t>
  </si>
  <si>
    <t>Plt_ht_cm_93</t>
  </si>
  <si>
    <t>Honycm_79</t>
  </si>
  <si>
    <t>Ht_bed_cm_79</t>
  </si>
  <si>
    <t>Plt_ht_cm_79</t>
  </si>
  <si>
    <t>Honycm_70</t>
  </si>
  <si>
    <t>Ht_bed_cm_70</t>
  </si>
  <si>
    <t>Plt_ht_cm_70</t>
  </si>
  <si>
    <t>Honycm_65</t>
  </si>
  <si>
    <t>Ht_bed_cm_65</t>
  </si>
  <si>
    <t>Plt_ht_cm_65</t>
  </si>
  <si>
    <t>Honycm_32</t>
  </si>
  <si>
    <t>Ht_bed_cm_32</t>
  </si>
  <si>
    <t>Plt_ht_cm_32</t>
  </si>
  <si>
    <t>plt_ha86</t>
  </si>
  <si>
    <t>Description</t>
  </si>
  <si>
    <t>Location point ascribed to a plot transect or sub-plot area of analysis</t>
  </si>
  <si>
    <t>Number of experimental plot</t>
  </si>
  <si>
    <t>Nitrogen application treatment alpha code</t>
  </si>
  <si>
    <t>Experimental replication or block number</t>
  </si>
  <si>
    <t>Nitrogen fertilizer rate applied (total) (kg N/ha)</t>
  </si>
  <si>
    <t>% sand in the 0-30 cm soil zone</t>
  </si>
  <si>
    <t>% silt in the 0-30 cm soil zone</t>
  </si>
  <si>
    <t>% clay in the 0-30 cm soil zone</t>
  </si>
  <si>
    <t>% sand in 60-90 cm soil</t>
  </si>
  <si>
    <t>% silt in 60-90 cm soil</t>
  </si>
  <si>
    <t>% clay in 60-90 cm soil</t>
  </si>
  <si>
    <t>% sand in 90-120 cm soil</t>
  </si>
  <si>
    <t>% silt in 90-120 cm soil</t>
  </si>
  <si>
    <t>% clay in 90-120 cm soil</t>
  </si>
  <si>
    <t>Soil pH in 0-30 cm soil (1:1 soil:water)</t>
  </si>
  <si>
    <t>Soluble salts in 0-30 cm soil (1:1 soil:water)</t>
  </si>
  <si>
    <t>extractable K in ppm in 0-30 cm soil</t>
  </si>
  <si>
    <t>extractable Zn in ppm in 0-30 cm soil</t>
  </si>
  <si>
    <t>extractable Ca in ppm in 0-30 cm soil</t>
  </si>
  <si>
    <t>extractable Mg in ppm in 0-30 cm soil</t>
  </si>
  <si>
    <t>extractable Na in ppm in 0-30 cm soil</t>
  </si>
  <si>
    <t>cation ion exchange in 0-30 cm in mmol/kg</t>
  </si>
  <si>
    <t>Saturation is percent of CEC of in the 0-30 cm soil</t>
  </si>
  <si>
    <t>Saturation is percent of CEC of in in 0-30 cm soil</t>
  </si>
  <si>
    <t>Mehlich-3 extractable P in 0-30 cm soil</t>
  </si>
  <si>
    <t>Ambient air temperature in C on DOY</t>
  </si>
  <si>
    <t>Plot subdivision number</t>
  </si>
  <si>
    <t>Irrigation application treatment designation</t>
  </si>
  <si>
    <t>IRR irrigation in mm</t>
  </si>
  <si>
    <t>PPT precipitation in mm</t>
  </si>
  <si>
    <t>Total water in mm</t>
  </si>
  <si>
    <t>Evapotranspiration</t>
  </si>
  <si>
    <t>Nitrogen fertilizer rate applied (total) (lbs N/ac)</t>
  </si>
  <si>
    <t>Nitrate ppm in soil zone A 0-30cm</t>
  </si>
  <si>
    <t>Nitrate ppm in soil zone B 30-60cm</t>
  </si>
  <si>
    <t>Nitrate ppm in soil zone C 60-90cm</t>
  </si>
  <si>
    <t>Nitrate ppm in soil zone D 90-120cm</t>
  </si>
  <si>
    <t>Nitrate ppm in soil zone E 120-150cm</t>
  </si>
  <si>
    <t>Nitrate ppm in soil zone F 180+ cm</t>
  </si>
  <si>
    <t>Nitrate in the 0-24 inches of soil</t>
  </si>
  <si>
    <t>Nitrate in the 0-36 inches of soil</t>
  </si>
  <si>
    <t>Nitrate in the 0-48 inches of soil</t>
  </si>
  <si>
    <t>Nitrate in the 0-60 inches of soil</t>
  </si>
  <si>
    <t>Nitrate in the 36-48 inches of soil</t>
  </si>
  <si>
    <t>Nitrate in the 48-60 inches of soil</t>
  </si>
  <si>
    <t>Plant nitrogen on DOY 23</t>
  </si>
  <si>
    <t>Plant nitrogen on DOY 58</t>
  </si>
  <si>
    <t>Plant nitrogen on DOY 86</t>
  </si>
  <si>
    <t>Plant nitrogen on DOY 114</t>
  </si>
  <si>
    <t>Plant weight in grams on DOY 23</t>
  </si>
  <si>
    <t>Plant weight in grams on DOY 58</t>
  </si>
  <si>
    <t>Plant weight in grams on DOY 86</t>
  </si>
  <si>
    <t>Plant weight in grams on DOY 114</t>
  </si>
  <si>
    <t>Plant scale up to per heactar for DOY 23</t>
  </si>
  <si>
    <t>Plant scale up to per heactar for DOY 86</t>
  </si>
  <si>
    <t>Plant scale up to per heactar for DOY 114</t>
  </si>
  <si>
    <t>Plant scale up to per hectare for DOY 58</t>
  </si>
  <si>
    <t>seed nitrogen</t>
  </si>
  <si>
    <t>pounds per bushel</t>
  </si>
  <si>
    <t>weight in grams of one thousand seeds</t>
  </si>
  <si>
    <t>number of yellow berries per 1K</t>
  </si>
  <si>
    <t>number of seeds counted relative to weight</t>
  </si>
  <si>
    <t>weight of seeds relative to count</t>
  </si>
  <si>
    <t>plot area</t>
  </si>
  <si>
    <t>Madison ultrasonic sensor derived height in inches</t>
  </si>
  <si>
    <t>raw 590nm reflection detector return on DOY 4</t>
  </si>
  <si>
    <t>raw 800nm reflection detector return on DOY 4</t>
  </si>
  <si>
    <t>raw 670nm reflection detector return on DOY 4</t>
  </si>
  <si>
    <t>% sand in the 30-60 cm soil zone</t>
  </si>
  <si>
    <t>% silt in the 30-60 cm soil zone</t>
  </si>
  <si>
    <t>% clay in the 30-60 cm soil zone</t>
  </si>
  <si>
    <t>% sand in 120-150 cm soil</t>
  </si>
  <si>
    <t>% silt in 120-150 cm soil</t>
  </si>
  <si>
    <t>% clay in 120-150 cm soil</t>
  </si>
  <si>
    <t>% sand in 150+ cm soil</t>
  </si>
  <si>
    <t>% silt in 150+ cm soil</t>
  </si>
  <si>
    <t>% clay in 150+ cm soil</t>
  </si>
  <si>
    <t>Soil water backscatter counting probe</t>
  </si>
  <si>
    <t>Ambient air temperature in C on DOY 4</t>
  </si>
  <si>
    <t>Forward View IRT target temperature in C on DOY 4</t>
  </si>
  <si>
    <t>Nadir View IRT target temperature in C on DOY 4</t>
  </si>
  <si>
    <t>Backward View IRT target temperature in C on DOY 4</t>
  </si>
  <si>
    <t>Nadir IRT target minus air temperature in C on DOY 4</t>
  </si>
  <si>
    <t>Vapor pressure deficit calculation for DOY 4</t>
  </si>
  <si>
    <t>lower limit determination for DOY 4</t>
  </si>
  <si>
    <t>crop water stress index calculation on DOY 4</t>
  </si>
  <si>
    <t>CB yield per hectare original</t>
  </si>
  <si>
    <t>CB yield per hectare</t>
  </si>
  <si>
    <t>Normalized amber ration with NIR on DOY 4</t>
  </si>
  <si>
    <t>Normalized red ration with NIR on DOY 4</t>
  </si>
  <si>
    <t>Parallax ultrasonic sensor derived height in inches</t>
  </si>
  <si>
    <t>crop water stress index calculation on DOY</t>
  </si>
  <si>
    <t>lower limit determination for DOY</t>
  </si>
  <si>
    <t>Vapor pressure deficit calculation for DOY</t>
  </si>
  <si>
    <t>Nadir IRT target minus air temperature in C on DOY</t>
  </si>
  <si>
    <t>Backward View IRT target temperature in C on DOY</t>
  </si>
  <si>
    <t>Nadir View IRT target temperature in C on DOY</t>
  </si>
  <si>
    <t>Forward View IRT target temperature in C on DOY</t>
  </si>
  <si>
    <t>Normalized red ration with NIR on DOY</t>
  </si>
  <si>
    <t>Normalized amber ration with NIR on DOY</t>
  </si>
  <si>
    <t>raw 590nm reflection detector return on DOY</t>
  </si>
  <si>
    <t>raw 800nm reflection detector return on DOY</t>
  </si>
  <si>
    <t>raw 670nm reflection detector return on DOY</t>
  </si>
  <si>
    <t>Honeywell ultrasonic sensor derived height in inches</t>
  </si>
  <si>
    <t>raw NIR 800nm reflection detector return on DOY</t>
  </si>
  <si>
    <t>raw Red 670nm reflection detector return on DOY</t>
  </si>
  <si>
    <t>raw Amber 590nm reflection detector return on DOY</t>
  </si>
  <si>
    <t>raw RedEdge 730nm reflection detector return on DOY</t>
  </si>
  <si>
    <t>raw (near RE) NIR 780nm reflection detector return on DOY</t>
  </si>
  <si>
    <t>raw Green 530nm reflection detector return on DOY</t>
  </si>
  <si>
    <t>Honeywell ultrasonic sensor derived height in cm</t>
  </si>
  <si>
    <t>Height of soil bed to Honeywell sensor</t>
  </si>
  <si>
    <t>Plant height calculation in cm</t>
  </si>
  <si>
    <t>800nm on sensor 3 and 590nm on sensor 3 normalized ration on DOY</t>
  </si>
  <si>
    <t>780nm on sensor 3 and 590nm on sensor 3 normalized ration on DOY</t>
  </si>
  <si>
    <t>800nm on sensor 3 and 670nm on sensor 2 normalized ration on DOY</t>
  </si>
  <si>
    <t>780nm on sensor 3 and 670nm on sensor 2 normalized ration on DOY</t>
  </si>
  <si>
    <t>670nm on sensor 2 and 730nm on sensor 2 normalized ration on DOY</t>
  </si>
  <si>
    <t>800nm on sensor 3 and 730nm on sensor 2 normalized ration on DOY</t>
  </si>
  <si>
    <t>crop stress index calculation on DOY</t>
  </si>
  <si>
    <t>average IRT forward target</t>
  </si>
  <si>
    <t>average IRT nadir target</t>
  </si>
  <si>
    <t>average nadir IRT and air difference</t>
  </si>
  <si>
    <t>Variable</t>
  </si>
  <si>
    <t>Woodruff buffer pH</t>
  </si>
  <si>
    <t>1:1 pH</t>
  </si>
  <si>
    <t>HHsed_g</t>
  </si>
  <si>
    <t>CBsed_g</t>
  </si>
  <si>
    <t>harvest index</t>
  </si>
  <si>
    <t>HH seed grams</t>
  </si>
  <si>
    <t>HH yield per hectare</t>
  </si>
  <si>
    <t>HH yield nitrogen per hectare</t>
  </si>
  <si>
    <t>CB yield nitrogen per hectare</t>
  </si>
  <si>
    <t>CB seed weight in grams</t>
  </si>
  <si>
    <t>Excess lime present indication - acid test 1 drop HCL 1mol visual bubble</t>
  </si>
  <si>
    <t>Soil texture determination at 6%Na</t>
  </si>
  <si>
    <t>Nitrate in soil zone A from Wards lab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</si>
</sst>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0000"/>
    <numFmt numFmtId="166" formatCode="0.0000"/>
  </numFmts>
  <fonts count="4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1"/>
      <color indexed="52"/>
      <name val="Calibri"/>
      <family val="2"/>
      <scheme val="minor"/>
    </font>
    <font>
      <sz val="11"/>
      <color indexed="60"/>
      <name val="Calibri"/>
      <family val="2"/>
      <scheme val="minor"/>
    </font>
    <font>
      <sz val="11"/>
      <color rgb="FF3F3F3F"/>
      <name val="Calibri"/>
      <family val="2"/>
      <scheme val="minor"/>
    </font>
    <font>
      <sz val="11"/>
      <color theme="3"/>
      <name val="Cambria"/>
      <family val="2"/>
      <scheme val="major"/>
    </font>
    <font>
      <sz val="12"/>
      <color theme="1"/>
      <name val="Arial"/>
      <family val="2"/>
    </font>
    <font>
      <sz val="10"/>
      <name val="Arial"/>
      <family val="2"/>
    </font>
    <font>
      <sz val="11"/>
      <color indexed="52"/>
      <name val="Calibri"/>
      <family val="2"/>
      <scheme val="minor"/>
    </font>
    <font>
      <sz val="10"/>
      <name val="MS Sans Serif"/>
      <family val="2"/>
    </font>
    <font>
      <sz val="11"/>
      <name val="Calibri"/>
      <family val="2"/>
      <scheme val="minor"/>
    </font>
  </fonts>
  <fills count="5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22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rgb="FFFFFF00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</borders>
  <cellStyleXfs count="7704">
    <xf numFmtId="0" fontId="0" fillId="0" borderId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4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9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4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8" fillId="40" borderId="0" applyNumberFormat="0" applyBorder="0" applyAlignment="0" applyProtection="0"/>
    <xf numFmtId="0" fontId="1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8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4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8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8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34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41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34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3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2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3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4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9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4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3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4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3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7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17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17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17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20" fillId="47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34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47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34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47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17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17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0" fillId="48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36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48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36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48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48" borderId="0" applyNumberFormat="0" applyBorder="0" applyAlignment="0" applyProtection="0"/>
    <xf numFmtId="0" fontId="17" fillId="49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20" fillId="49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20" fillId="46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9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20" fillId="46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9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17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17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17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0" fillId="47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52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47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52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47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17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7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35" fillId="34" borderId="4" applyNumberFormat="0" applyAlignment="0" applyProtection="0"/>
    <xf numFmtId="0" fontId="22" fillId="34" borderId="10" applyNumberFormat="0" applyAlignment="0" applyProtection="0"/>
    <xf numFmtId="0" fontId="22" fillId="34" borderId="10" applyNumberFormat="0" applyAlignment="0" applyProtection="0"/>
    <xf numFmtId="0" fontId="22" fillId="34" borderId="10" applyNumberFormat="0" applyAlignment="0" applyProtection="0"/>
    <xf numFmtId="0" fontId="22" fillId="34" borderId="10" applyNumberFormat="0" applyAlignment="0" applyProtection="0"/>
    <xf numFmtId="0" fontId="22" fillId="34" borderId="10" applyNumberFormat="0" applyAlignment="0" applyProtection="0"/>
    <xf numFmtId="0" fontId="22" fillId="34" borderId="10" applyNumberFormat="0" applyAlignment="0" applyProtection="0"/>
    <xf numFmtId="0" fontId="35" fillId="6" borderId="4" applyNumberFormat="0" applyAlignment="0" applyProtection="0"/>
    <xf numFmtId="0" fontId="35" fillId="6" borderId="4" applyNumberFormat="0" applyAlignment="0" applyProtection="0"/>
    <xf numFmtId="0" fontId="35" fillId="6" borderId="4" applyNumberFormat="0" applyAlignment="0" applyProtection="0"/>
    <xf numFmtId="0" fontId="35" fillId="6" borderId="4" applyNumberFormat="0" applyAlignment="0" applyProtection="0"/>
    <xf numFmtId="0" fontId="22" fillId="34" borderId="10" applyNumberFormat="0" applyAlignment="0" applyProtection="0"/>
    <xf numFmtId="0" fontId="22" fillId="54" borderId="10" applyNumberFormat="0" applyAlignment="0" applyProtection="0"/>
    <xf numFmtId="0" fontId="22" fillId="54" borderId="10" applyNumberFormat="0" applyAlignment="0" applyProtection="0"/>
    <xf numFmtId="0" fontId="22" fillId="54" borderId="10" applyNumberFormat="0" applyAlignment="0" applyProtection="0"/>
    <xf numFmtId="0" fontId="22" fillId="34" borderId="10" applyNumberFormat="0" applyAlignment="0" applyProtection="0"/>
    <xf numFmtId="0" fontId="22" fillId="34" borderId="10" applyNumberFormat="0" applyAlignment="0" applyProtection="0"/>
    <xf numFmtId="0" fontId="22" fillId="34" borderId="10" applyNumberFormat="0" applyAlignment="0" applyProtection="0"/>
    <xf numFmtId="0" fontId="22" fillId="34" borderId="10" applyNumberFormat="0" applyAlignment="0" applyProtection="0"/>
    <xf numFmtId="0" fontId="22" fillId="34" borderId="10" applyNumberFormat="0" applyAlignment="0" applyProtection="0"/>
    <xf numFmtId="0" fontId="22" fillId="34" borderId="10" applyNumberFormat="0" applyAlignment="0" applyProtection="0"/>
    <xf numFmtId="0" fontId="22" fillId="34" borderId="10" applyNumberFormat="0" applyAlignment="0" applyProtection="0"/>
    <xf numFmtId="0" fontId="22" fillId="54" borderId="10" applyNumberFormat="0" applyAlignment="0" applyProtection="0"/>
    <xf numFmtId="0" fontId="22" fillId="34" borderId="10" applyNumberFormat="0" applyAlignment="0" applyProtection="0"/>
    <xf numFmtId="0" fontId="22" fillId="34" borderId="10" applyNumberFormat="0" applyAlignment="0" applyProtection="0"/>
    <xf numFmtId="0" fontId="22" fillId="54" borderId="10" applyNumberFormat="0" applyAlignment="0" applyProtection="0"/>
    <xf numFmtId="0" fontId="22" fillId="54" borderId="10" applyNumberFormat="0" applyAlignment="0" applyProtection="0"/>
    <xf numFmtId="0" fontId="22" fillId="54" borderId="10" applyNumberFormat="0" applyAlignment="0" applyProtection="0"/>
    <xf numFmtId="0" fontId="22" fillId="54" borderId="10" applyNumberFormat="0" applyAlignment="0" applyProtection="0"/>
    <xf numFmtId="0" fontId="22" fillId="54" borderId="10" applyNumberFormat="0" applyAlignment="0" applyProtection="0"/>
    <xf numFmtId="0" fontId="22" fillId="54" borderId="10" applyNumberFormat="0" applyAlignment="0" applyProtection="0"/>
    <xf numFmtId="0" fontId="22" fillId="54" borderId="10" applyNumberFormat="0" applyAlignment="0" applyProtection="0"/>
    <xf numFmtId="0" fontId="22" fillId="54" borderId="10" applyNumberFormat="0" applyAlignment="0" applyProtection="0"/>
    <xf numFmtId="0" fontId="22" fillId="54" borderId="10" applyNumberFormat="0" applyAlignment="0" applyProtection="0"/>
    <xf numFmtId="0" fontId="22" fillId="54" borderId="10" applyNumberFormat="0" applyAlignment="0" applyProtection="0"/>
    <xf numFmtId="0" fontId="22" fillId="54" borderId="10" applyNumberFormat="0" applyAlignment="0" applyProtection="0"/>
    <xf numFmtId="0" fontId="22" fillId="34" borderId="10" applyNumberFormat="0" applyAlignment="0" applyProtection="0"/>
    <xf numFmtId="0" fontId="22" fillId="54" borderId="10" applyNumberFormat="0" applyAlignment="0" applyProtection="0"/>
    <xf numFmtId="0" fontId="22" fillId="54" borderId="10" applyNumberFormat="0" applyAlignment="0" applyProtection="0"/>
    <xf numFmtId="0" fontId="22" fillId="54" borderId="10" applyNumberFormat="0" applyAlignment="0" applyProtection="0"/>
    <xf numFmtId="0" fontId="22" fillId="34" borderId="10" applyNumberFormat="0" applyAlignment="0" applyProtection="0"/>
    <xf numFmtId="0" fontId="22" fillId="34" borderId="10" applyNumberFormat="0" applyAlignment="0" applyProtection="0"/>
    <xf numFmtId="0" fontId="22" fillId="34" borderId="10" applyNumberFormat="0" applyAlignment="0" applyProtection="0"/>
    <xf numFmtId="0" fontId="22" fillId="34" borderId="10" applyNumberFormat="0" applyAlignment="0" applyProtection="0"/>
    <xf numFmtId="0" fontId="22" fillId="54" borderId="10" applyNumberFormat="0" applyAlignment="0" applyProtection="0"/>
    <xf numFmtId="0" fontId="22" fillId="34" borderId="10" applyNumberFormat="0" applyAlignment="0" applyProtection="0"/>
    <xf numFmtId="0" fontId="22" fillId="34" borderId="10" applyNumberFormat="0" applyAlignment="0" applyProtection="0"/>
    <xf numFmtId="0" fontId="22" fillId="34" borderId="10" applyNumberFormat="0" applyAlignment="0" applyProtection="0"/>
    <xf numFmtId="0" fontId="22" fillId="34" borderId="10" applyNumberFormat="0" applyAlignment="0" applyProtection="0"/>
    <xf numFmtId="0" fontId="22" fillId="54" borderId="10" applyNumberFormat="0" applyAlignment="0" applyProtection="0"/>
    <xf numFmtId="0" fontId="22" fillId="54" borderId="10" applyNumberFormat="0" applyAlignment="0" applyProtection="0"/>
    <xf numFmtId="0" fontId="22" fillId="54" borderId="10" applyNumberFormat="0" applyAlignment="0" applyProtection="0"/>
    <xf numFmtId="0" fontId="22" fillId="54" borderId="10" applyNumberFormat="0" applyAlignment="0" applyProtection="0"/>
    <xf numFmtId="0" fontId="22" fillId="54" borderId="10" applyNumberFormat="0" applyAlignment="0" applyProtection="0"/>
    <xf numFmtId="0" fontId="22" fillId="54" borderId="10" applyNumberFormat="0" applyAlignment="0" applyProtection="0"/>
    <xf numFmtId="0" fontId="22" fillId="54" borderId="10" applyNumberFormat="0" applyAlignment="0" applyProtection="0"/>
    <xf numFmtId="0" fontId="22" fillId="34" borderId="10" applyNumberFormat="0" applyAlignment="0" applyProtection="0"/>
    <xf numFmtId="0" fontId="22" fillId="54" borderId="10" applyNumberFormat="0" applyAlignment="0" applyProtection="0"/>
    <xf numFmtId="0" fontId="22" fillId="54" borderId="10" applyNumberFormat="0" applyAlignment="0" applyProtection="0"/>
    <xf numFmtId="0" fontId="22" fillId="54" borderId="10" applyNumberFormat="0" applyAlignment="0" applyProtection="0"/>
    <xf numFmtId="0" fontId="22" fillId="54" borderId="10" applyNumberFormat="0" applyAlignment="0" applyProtection="0"/>
    <xf numFmtId="0" fontId="22" fillId="54" borderId="10" applyNumberFormat="0" applyAlignment="0" applyProtection="0"/>
    <xf numFmtId="0" fontId="22" fillId="54" borderId="10" applyNumberFormat="0" applyAlignment="0" applyProtection="0"/>
    <xf numFmtId="0" fontId="22" fillId="54" borderId="10" applyNumberFormat="0" applyAlignment="0" applyProtection="0"/>
    <xf numFmtId="0" fontId="22" fillId="54" borderId="10" applyNumberFormat="0" applyAlignment="0" applyProtection="0"/>
    <xf numFmtId="0" fontId="22" fillId="54" borderId="10" applyNumberFormat="0" applyAlignment="0" applyProtection="0"/>
    <xf numFmtId="0" fontId="22" fillId="54" borderId="10" applyNumberFormat="0" applyAlignment="0" applyProtection="0"/>
    <xf numFmtId="0" fontId="22" fillId="54" borderId="10" applyNumberFormat="0" applyAlignment="0" applyProtection="0"/>
    <xf numFmtId="0" fontId="22" fillId="54" borderId="10" applyNumberFormat="0" applyAlignment="0" applyProtection="0"/>
    <xf numFmtId="0" fontId="22" fillId="54" borderId="10" applyNumberFormat="0" applyAlignment="0" applyProtection="0"/>
    <xf numFmtId="0" fontId="22" fillId="54" borderId="10" applyNumberFormat="0" applyAlignment="0" applyProtection="0"/>
    <xf numFmtId="0" fontId="22" fillId="54" borderId="10" applyNumberFormat="0" applyAlignment="0" applyProtection="0"/>
    <xf numFmtId="0" fontId="22" fillId="54" borderId="10" applyNumberFormat="0" applyAlignment="0" applyProtection="0"/>
    <xf numFmtId="0" fontId="22" fillId="54" borderId="10" applyNumberFormat="0" applyAlignment="0" applyProtection="0"/>
    <xf numFmtId="0" fontId="22" fillId="54" borderId="10" applyNumberFormat="0" applyAlignment="0" applyProtection="0"/>
    <xf numFmtId="0" fontId="22" fillId="54" borderId="10" applyNumberFormat="0" applyAlignment="0" applyProtection="0"/>
    <xf numFmtId="0" fontId="22" fillId="54" borderId="10" applyNumberFormat="0" applyAlignment="0" applyProtection="0"/>
    <xf numFmtId="0" fontId="22" fillId="54" borderId="10" applyNumberFormat="0" applyAlignment="0" applyProtection="0"/>
    <xf numFmtId="0" fontId="22" fillId="54" borderId="10" applyNumberFormat="0" applyAlignment="0" applyProtection="0"/>
    <xf numFmtId="0" fontId="22" fillId="54" borderId="10" applyNumberFormat="0" applyAlignment="0" applyProtection="0"/>
    <xf numFmtId="0" fontId="22" fillId="54" borderId="10" applyNumberFormat="0" applyAlignment="0" applyProtection="0"/>
    <xf numFmtId="0" fontId="22" fillId="54" borderId="10" applyNumberFormat="0" applyAlignment="0" applyProtection="0"/>
    <xf numFmtId="0" fontId="22" fillId="54" borderId="10" applyNumberFormat="0" applyAlignment="0" applyProtection="0"/>
    <xf numFmtId="0" fontId="22" fillId="54" borderId="10" applyNumberFormat="0" applyAlignment="0" applyProtection="0"/>
    <xf numFmtId="0" fontId="22" fillId="54" borderId="10" applyNumberFormat="0" applyAlignment="0" applyProtection="0"/>
    <xf numFmtId="0" fontId="22" fillId="54" borderId="10" applyNumberFormat="0" applyAlignment="0" applyProtection="0"/>
    <xf numFmtId="0" fontId="22" fillId="54" borderId="10" applyNumberFormat="0" applyAlignment="0" applyProtection="0"/>
    <xf numFmtId="0" fontId="22" fillId="54" borderId="10" applyNumberFormat="0" applyAlignment="0" applyProtection="0"/>
    <xf numFmtId="0" fontId="22" fillId="54" borderId="10" applyNumberFormat="0" applyAlignment="0" applyProtection="0"/>
    <xf numFmtId="0" fontId="22" fillId="54" borderId="10" applyNumberFormat="0" applyAlignment="0" applyProtection="0"/>
    <xf numFmtId="0" fontId="22" fillId="54" borderId="10" applyNumberFormat="0" applyAlignment="0" applyProtection="0"/>
    <xf numFmtId="0" fontId="22" fillId="34" borderId="10" applyNumberFormat="0" applyAlignment="0" applyProtection="0"/>
    <xf numFmtId="0" fontId="22" fillId="34" borderId="10" applyNumberFormat="0" applyAlignment="0" applyProtection="0"/>
    <xf numFmtId="0" fontId="22" fillId="34" borderId="10" applyNumberFormat="0" applyAlignment="0" applyProtection="0"/>
    <xf numFmtId="0" fontId="22" fillId="34" borderId="10" applyNumberFormat="0" applyAlignment="0" applyProtection="0"/>
    <xf numFmtId="0" fontId="22" fillId="34" borderId="10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3" fillId="55" borderId="11" applyNumberFormat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6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6" fillId="0" borderId="12" applyNumberFormat="0" applyFill="0" applyAlignment="0" applyProtection="0"/>
    <xf numFmtId="0" fontId="3" fillId="0" borderId="13" applyNumberFormat="0" applyFill="0" applyAlignment="0" applyProtection="0"/>
    <xf numFmtId="0" fontId="3" fillId="0" borderId="13" applyNumberFormat="0" applyFill="0" applyAlignment="0" applyProtection="0"/>
    <xf numFmtId="0" fontId="3" fillId="0" borderId="13" applyNumberFormat="0" applyFill="0" applyAlignment="0" applyProtection="0"/>
    <xf numFmtId="0" fontId="3" fillId="0" borderId="13" applyNumberFormat="0" applyFill="0" applyAlignment="0" applyProtection="0"/>
    <xf numFmtId="0" fontId="32" fillId="0" borderId="13" applyNumberFormat="0" applyFill="0" applyAlignment="0" applyProtection="0"/>
    <xf numFmtId="0" fontId="26" fillId="0" borderId="12" applyNumberFormat="0" applyFill="0" applyAlignment="0" applyProtection="0"/>
    <xf numFmtId="0" fontId="26" fillId="0" borderId="12" applyNumberFormat="0" applyFill="0" applyAlignment="0" applyProtection="0"/>
    <xf numFmtId="0" fontId="26" fillId="0" borderId="12" applyNumberFormat="0" applyFill="0" applyAlignment="0" applyProtection="0"/>
    <xf numFmtId="0" fontId="26" fillId="0" borderId="12" applyNumberFormat="0" applyFill="0" applyAlignment="0" applyProtection="0"/>
    <xf numFmtId="0" fontId="26" fillId="0" borderId="12" applyNumberFormat="0" applyFill="0" applyAlignment="0" applyProtection="0"/>
    <xf numFmtId="0" fontId="26" fillId="0" borderId="12" applyNumberFormat="0" applyFill="0" applyAlignment="0" applyProtection="0"/>
    <xf numFmtId="0" fontId="26" fillId="0" borderId="12" applyNumberFormat="0" applyFill="0" applyAlignment="0" applyProtection="0"/>
    <xf numFmtId="0" fontId="26" fillId="0" borderId="12" applyNumberFormat="0" applyFill="0" applyAlignment="0" applyProtection="0"/>
    <xf numFmtId="0" fontId="32" fillId="0" borderId="13" applyNumberFormat="0" applyFill="0" applyAlignment="0" applyProtection="0"/>
    <xf numFmtId="0" fontId="32" fillId="0" borderId="13" applyNumberFormat="0" applyFill="0" applyAlignment="0" applyProtection="0"/>
    <xf numFmtId="0" fontId="32" fillId="0" borderId="13" applyNumberFormat="0" applyFill="0" applyAlignment="0" applyProtection="0"/>
    <xf numFmtId="0" fontId="32" fillId="0" borderId="13" applyNumberFormat="0" applyFill="0" applyAlignment="0" applyProtection="0"/>
    <xf numFmtId="0" fontId="32" fillId="0" borderId="13" applyNumberFormat="0" applyFill="0" applyAlignment="0" applyProtection="0"/>
    <xf numFmtId="0" fontId="32" fillId="0" borderId="13" applyNumberFormat="0" applyFill="0" applyAlignment="0" applyProtection="0"/>
    <xf numFmtId="0" fontId="32" fillId="0" borderId="13" applyNumberFormat="0" applyFill="0" applyAlignment="0" applyProtection="0"/>
    <xf numFmtId="0" fontId="32" fillId="0" borderId="13" applyNumberFormat="0" applyFill="0" applyAlignment="0" applyProtection="0"/>
    <xf numFmtId="0" fontId="32" fillId="0" borderId="13" applyNumberFormat="0" applyFill="0" applyAlignment="0" applyProtection="0"/>
    <xf numFmtId="0" fontId="32" fillId="0" borderId="13" applyNumberFormat="0" applyFill="0" applyAlignment="0" applyProtection="0"/>
    <xf numFmtId="0" fontId="32" fillId="0" borderId="13" applyNumberFormat="0" applyFill="0" applyAlignment="0" applyProtection="0"/>
    <xf numFmtId="0" fontId="26" fillId="0" borderId="12" applyNumberFormat="0" applyFill="0" applyAlignment="0" applyProtection="0"/>
    <xf numFmtId="0" fontId="26" fillId="0" borderId="12" applyNumberFormat="0" applyFill="0" applyAlignment="0" applyProtection="0"/>
    <xf numFmtId="0" fontId="32" fillId="0" borderId="13" applyNumberFormat="0" applyFill="0" applyAlignment="0" applyProtection="0"/>
    <xf numFmtId="0" fontId="26" fillId="0" borderId="12" applyNumberFormat="0" applyFill="0" applyAlignment="0" applyProtection="0"/>
    <xf numFmtId="0" fontId="32" fillId="0" borderId="13" applyNumberFormat="0" applyFill="0" applyAlignment="0" applyProtection="0"/>
    <xf numFmtId="0" fontId="32" fillId="0" borderId="13" applyNumberFormat="0" applyFill="0" applyAlignment="0" applyProtection="0"/>
    <xf numFmtId="0" fontId="32" fillId="0" borderId="13" applyNumberFormat="0" applyFill="0" applyAlignment="0" applyProtection="0"/>
    <xf numFmtId="0" fontId="26" fillId="0" borderId="12" applyNumberFormat="0" applyFill="0" applyAlignment="0" applyProtection="0"/>
    <xf numFmtId="0" fontId="26" fillId="0" borderId="12" applyNumberFormat="0" applyFill="0" applyAlignment="0" applyProtection="0"/>
    <xf numFmtId="0" fontId="32" fillId="0" borderId="13" applyNumberFormat="0" applyFill="0" applyAlignment="0" applyProtection="0"/>
    <xf numFmtId="0" fontId="32" fillId="0" borderId="13" applyNumberFormat="0" applyFill="0" applyAlignment="0" applyProtection="0"/>
    <xf numFmtId="0" fontId="26" fillId="0" borderId="12" applyNumberFormat="0" applyFill="0" applyAlignment="0" applyProtection="0"/>
    <xf numFmtId="0" fontId="26" fillId="0" borderId="12" applyNumberFormat="0" applyFill="0" applyAlignment="0" applyProtection="0"/>
    <xf numFmtId="0" fontId="26" fillId="0" borderId="12" applyNumberFormat="0" applyFill="0" applyAlignment="0" applyProtection="0"/>
    <xf numFmtId="0" fontId="26" fillId="0" borderId="12" applyNumberFormat="0" applyFill="0" applyAlignment="0" applyProtection="0"/>
    <xf numFmtId="0" fontId="26" fillId="0" borderId="12" applyNumberFormat="0" applyFill="0" applyAlignment="0" applyProtection="0"/>
    <xf numFmtId="0" fontId="27" fillId="0" borderId="14" applyNumberFormat="0" applyFill="0" applyAlignment="0" applyProtection="0"/>
    <xf numFmtId="0" fontId="4" fillId="0" borderId="14" applyNumberFormat="0" applyFill="0" applyAlignment="0" applyProtection="0"/>
    <xf numFmtId="0" fontId="4" fillId="0" borderId="14" applyNumberFormat="0" applyFill="0" applyAlignment="0" applyProtection="0"/>
    <xf numFmtId="0" fontId="4" fillId="0" borderId="14" applyNumberFormat="0" applyFill="0" applyAlignment="0" applyProtection="0"/>
    <xf numFmtId="0" fontId="4" fillId="0" borderId="14" applyNumberFormat="0" applyFill="0" applyAlignment="0" applyProtection="0"/>
    <xf numFmtId="0" fontId="33" fillId="0" borderId="14" applyNumberFormat="0" applyFill="0" applyAlignment="0" applyProtection="0"/>
    <xf numFmtId="0" fontId="27" fillId="0" borderId="14" applyNumberFormat="0" applyFill="0" applyAlignment="0" applyProtection="0"/>
    <xf numFmtId="0" fontId="27" fillId="0" borderId="14" applyNumberFormat="0" applyFill="0" applyAlignment="0" applyProtection="0"/>
    <xf numFmtId="0" fontId="27" fillId="0" borderId="14" applyNumberFormat="0" applyFill="0" applyAlignment="0" applyProtection="0"/>
    <xf numFmtId="0" fontId="27" fillId="0" borderId="14" applyNumberFormat="0" applyFill="0" applyAlignment="0" applyProtection="0"/>
    <xf numFmtId="0" fontId="27" fillId="0" borderId="14" applyNumberFormat="0" applyFill="0" applyAlignment="0" applyProtection="0"/>
    <xf numFmtId="0" fontId="27" fillId="0" borderId="14" applyNumberFormat="0" applyFill="0" applyAlignment="0" applyProtection="0"/>
    <xf numFmtId="0" fontId="27" fillId="0" borderId="14" applyNumberFormat="0" applyFill="0" applyAlignment="0" applyProtection="0"/>
    <xf numFmtId="0" fontId="27" fillId="0" borderId="14" applyNumberFormat="0" applyFill="0" applyAlignment="0" applyProtection="0"/>
    <xf numFmtId="0" fontId="33" fillId="0" borderId="14" applyNumberFormat="0" applyFill="0" applyAlignment="0" applyProtection="0"/>
    <xf numFmtId="0" fontId="33" fillId="0" borderId="14" applyNumberFormat="0" applyFill="0" applyAlignment="0" applyProtection="0"/>
    <xf numFmtId="0" fontId="33" fillId="0" borderId="14" applyNumberFormat="0" applyFill="0" applyAlignment="0" applyProtection="0"/>
    <xf numFmtId="0" fontId="33" fillId="0" borderId="14" applyNumberFormat="0" applyFill="0" applyAlignment="0" applyProtection="0"/>
    <xf numFmtId="0" fontId="33" fillId="0" borderId="14" applyNumberFormat="0" applyFill="0" applyAlignment="0" applyProtection="0"/>
    <xf numFmtId="0" fontId="33" fillId="0" borderId="14" applyNumberFormat="0" applyFill="0" applyAlignment="0" applyProtection="0"/>
    <xf numFmtId="0" fontId="33" fillId="0" borderId="14" applyNumberFormat="0" applyFill="0" applyAlignment="0" applyProtection="0"/>
    <xf numFmtId="0" fontId="33" fillId="0" borderId="14" applyNumberFormat="0" applyFill="0" applyAlignment="0" applyProtection="0"/>
    <xf numFmtId="0" fontId="33" fillId="0" borderId="14" applyNumberFormat="0" applyFill="0" applyAlignment="0" applyProtection="0"/>
    <xf numFmtId="0" fontId="33" fillId="0" borderId="14" applyNumberFormat="0" applyFill="0" applyAlignment="0" applyProtection="0"/>
    <xf numFmtId="0" fontId="33" fillId="0" borderId="14" applyNumberFormat="0" applyFill="0" applyAlignment="0" applyProtection="0"/>
    <xf numFmtId="0" fontId="27" fillId="0" borderId="14" applyNumberFormat="0" applyFill="0" applyAlignment="0" applyProtection="0"/>
    <xf numFmtId="0" fontId="27" fillId="0" borderId="14" applyNumberFormat="0" applyFill="0" applyAlignment="0" applyProtection="0"/>
    <xf numFmtId="0" fontId="33" fillId="0" borderId="14" applyNumberFormat="0" applyFill="0" applyAlignment="0" applyProtection="0"/>
    <xf numFmtId="0" fontId="27" fillId="0" borderId="14" applyNumberFormat="0" applyFill="0" applyAlignment="0" applyProtection="0"/>
    <xf numFmtId="0" fontId="33" fillId="0" borderId="14" applyNumberFormat="0" applyFill="0" applyAlignment="0" applyProtection="0"/>
    <xf numFmtId="0" fontId="33" fillId="0" borderId="14" applyNumberFormat="0" applyFill="0" applyAlignment="0" applyProtection="0"/>
    <xf numFmtId="0" fontId="33" fillId="0" borderId="14" applyNumberFormat="0" applyFill="0" applyAlignment="0" applyProtection="0"/>
    <xf numFmtId="0" fontId="27" fillId="0" borderId="14" applyNumberFormat="0" applyFill="0" applyAlignment="0" applyProtection="0"/>
    <xf numFmtId="0" fontId="27" fillId="0" borderId="14" applyNumberFormat="0" applyFill="0" applyAlignment="0" applyProtection="0"/>
    <xf numFmtId="0" fontId="33" fillId="0" borderId="14" applyNumberFormat="0" applyFill="0" applyAlignment="0" applyProtection="0"/>
    <xf numFmtId="0" fontId="33" fillId="0" borderId="14" applyNumberFormat="0" applyFill="0" applyAlignment="0" applyProtection="0"/>
    <xf numFmtId="0" fontId="27" fillId="0" borderId="14" applyNumberFormat="0" applyFill="0" applyAlignment="0" applyProtection="0"/>
    <xf numFmtId="0" fontId="27" fillId="0" borderId="14" applyNumberFormat="0" applyFill="0" applyAlignment="0" applyProtection="0"/>
    <xf numFmtId="0" fontId="27" fillId="0" borderId="14" applyNumberFormat="0" applyFill="0" applyAlignment="0" applyProtection="0"/>
    <xf numFmtId="0" fontId="27" fillId="0" borderId="14" applyNumberFormat="0" applyFill="0" applyAlignment="0" applyProtection="0"/>
    <xf numFmtId="0" fontId="27" fillId="0" borderId="14" applyNumberFormat="0" applyFill="0" applyAlignment="0" applyProtection="0"/>
    <xf numFmtId="0" fontId="28" fillId="0" borderId="15" applyNumberFormat="0" applyFill="0" applyAlignment="0" applyProtection="0"/>
    <xf numFmtId="0" fontId="5" fillId="0" borderId="16" applyNumberFormat="0" applyFill="0" applyAlignment="0" applyProtection="0"/>
    <xf numFmtId="0" fontId="5" fillId="0" borderId="16" applyNumberFormat="0" applyFill="0" applyAlignment="0" applyProtection="0"/>
    <xf numFmtId="0" fontId="5" fillId="0" borderId="16" applyNumberFormat="0" applyFill="0" applyAlignment="0" applyProtection="0"/>
    <xf numFmtId="0" fontId="5" fillId="0" borderId="16" applyNumberFormat="0" applyFill="0" applyAlignment="0" applyProtection="0"/>
    <xf numFmtId="0" fontId="34" fillId="0" borderId="16" applyNumberFormat="0" applyFill="0" applyAlignment="0" applyProtection="0"/>
    <xf numFmtId="0" fontId="28" fillId="0" borderId="15" applyNumberFormat="0" applyFill="0" applyAlignment="0" applyProtection="0"/>
    <xf numFmtId="0" fontId="28" fillId="0" borderId="15" applyNumberFormat="0" applyFill="0" applyAlignment="0" applyProtection="0"/>
    <xf numFmtId="0" fontId="28" fillId="0" borderId="15" applyNumberFormat="0" applyFill="0" applyAlignment="0" applyProtection="0"/>
    <xf numFmtId="0" fontId="28" fillId="0" borderId="15" applyNumberFormat="0" applyFill="0" applyAlignment="0" applyProtection="0"/>
    <xf numFmtId="0" fontId="28" fillId="0" borderId="15" applyNumberFormat="0" applyFill="0" applyAlignment="0" applyProtection="0"/>
    <xf numFmtId="0" fontId="28" fillId="0" borderId="15" applyNumberFormat="0" applyFill="0" applyAlignment="0" applyProtection="0"/>
    <xf numFmtId="0" fontId="28" fillId="0" borderId="15" applyNumberFormat="0" applyFill="0" applyAlignment="0" applyProtection="0"/>
    <xf numFmtId="0" fontId="28" fillId="0" borderId="15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28" fillId="0" borderId="15" applyNumberFormat="0" applyFill="0" applyAlignment="0" applyProtection="0"/>
    <xf numFmtId="0" fontId="28" fillId="0" borderId="15" applyNumberFormat="0" applyFill="0" applyAlignment="0" applyProtection="0"/>
    <xf numFmtId="0" fontId="34" fillId="0" borderId="16" applyNumberFormat="0" applyFill="0" applyAlignment="0" applyProtection="0"/>
    <xf numFmtId="0" fontId="28" fillId="0" borderId="15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28" fillId="0" borderId="15" applyNumberFormat="0" applyFill="0" applyAlignment="0" applyProtection="0"/>
    <xf numFmtId="0" fontId="28" fillId="0" borderId="15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28" fillId="0" borderId="15" applyNumberFormat="0" applyFill="0" applyAlignment="0" applyProtection="0"/>
    <xf numFmtId="0" fontId="28" fillId="0" borderId="15" applyNumberFormat="0" applyFill="0" applyAlignment="0" applyProtection="0"/>
    <xf numFmtId="0" fontId="28" fillId="0" borderId="15" applyNumberFormat="0" applyFill="0" applyAlignment="0" applyProtection="0"/>
    <xf numFmtId="0" fontId="28" fillId="0" borderId="15" applyNumberFormat="0" applyFill="0" applyAlignment="0" applyProtection="0"/>
    <xf numFmtId="0" fontId="28" fillId="0" borderId="15" applyNumberFormat="0" applyFill="0" applyAlignment="0" applyProtection="0"/>
    <xf numFmtId="0" fontId="28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34" borderId="4" applyNumberFormat="0" applyAlignment="0" applyProtection="0"/>
    <xf numFmtId="0" fontId="29" fillId="34" borderId="10" applyNumberFormat="0" applyAlignment="0" applyProtection="0"/>
    <xf numFmtId="0" fontId="29" fillId="34" borderId="10" applyNumberFormat="0" applyAlignment="0" applyProtection="0"/>
    <xf numFmtId="0" fontId="29" fillId="34" borderId="10" applyNumberFormat="0" applyAlignment="0" applyProtection="0"/>
    <xf numFmtId="0" fontId="29" fillId="34" borderId="10" applyNumberFormat="0" applyAlignment="0" applyProtection="0"/>
    <xf numFmtId="0" fontId="29" fillId="34" borderId="10" applyNumberFormat="0" applyAlignment="0" applyProtection="0"/>
    <xf numFmtId="0" fontId="29" fillId="34" borderId="10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29" fillId="34" borderId="10" applyNumberFormat="0" applyAlignment="0" applyProtection="0"/>
    <xf numFmtId="0" fontId="29" fillId="43" borderId="10" applyNumberFormat="0" applyAlignment="0" applyProtection="0"/>
    <xf numFmtId="0" fontId="29" fillId="43" borderId="10" applyNumberFormat="0" applyAlignment="0" applyProtection="0"/>
    <xf numFmtId="0" fontId="29" fillId="43" borderId="10" applyNumberFormat="0" applyAlignment="0" applyProtection="0"/>
    <xf numFmtId="0" fontId="29" fillId="34" borderId="10" applyNumberFormat="0" applyAlignment="0" applyProtection="0"/>
    <xf numFmtId="0" fontId="29" fillId="34" borderId="10" applyNumberFormat="0" applyAlignment="0" applyProtection="0"/>
    <xf numFmtId="0" fontId="29" fillId="34" borderId="10" applyNumberFormat="0" applyAlignment="0" applyProtection="0"/>
    <xf numFmtId="0" fontId="29" fillId="34" borderId="10" applyNumberFormat="0" applyAlignment="0" applyProtection="0"/>
    <xf numFmtId="0" fontId="29" fillId="34" borderId="10" applyNumberFormat="0" applyAlignment="0" applyProtection="0"/>
    <xf numFmtId="0" fontId="29" fillId="34" borderId="10" applyNumberFormat="0" applyAlignment="0" applyProtection="0"/>
    <xf numFmtId="0" fontId="29" fillId="34" borderId="10" applyNumberFormat="0" applyAlignment="0" applyProtection="0"/>
    <xf numFmtId="0" fontId="29" fillId="43" borderId="10" applyNumberFormat="0" applyAlignment="0" applyProtection="0"/>
    <xf numFmtId="0" fontId="29" fillId="34" borderId="10" applyNumberFormat="0" applyAlignment="0" applyProtection="0"/>
    <xf numFmtId="0" fontId="29" fillId="34" borderId="10" applyNumberFormat="0" applyAlignment="0" applyProtection="0"/>
    <xf numFmtId="0" fontId="29" fillId="43" borderId="10" applyNumberFormat="0" applyAlignment="0" applyProtection="0"/>
    <xf numFmtId="0" fontId="29" fillId="43" borderId="10" applyNumberFormat="0" applyAlignment="0" applyProtection="0"/>
    <xf numFmtId="0" fontId="29" fillId="43" borderId="10" applyNumberFormat="0" applyAlignment="0" applyProtection="0"/>
    <xf numFmtId="0" fontId="29" fillId="43" borderId="10" applyNumberFormat="0" applyAlignment="0" applyProtection="0"/>
    <xf numFmtId="0" fontId="29" fillId="43" borderId="10" applyNumberFormat="0" applyAlignment="0" applyProtection="0"/>
    <xf numFmtId="0" fontId="29" fillId="43" borderId="10" applyNumberFormat="0" applyAlignment="0" applyProtection="0"/>
    <xf numFmtId="0" fontId="29" fillId="43" borderId="10" applyNumberFormat="0" applyAlignment="0" applyProtection="0"/>
    <xf numFmtId="0" fontId="29" fillId="43" borderId="10" applyNumberFormat="0" applyAlignment="0" applyProtection="0"/>
    <xf numFmtId="0" fontId="29" fillId="43" borderId="10" applyNumberFormat="0" applyAlignment="0" applyProtection="0"/>
    <xf numFmtId="0" fontId="29" fillId="43" borderId="10" applyNumberFormat="0" applyAlignment="0" applyProtection="0"/>
    <xf numFmtId="0" fontId="29" fillId="43" borderId="10" applyNumberFormat="0" applyAlignment="0" applyProtection="0"/>
    <xf numFmtId="0" fontId="29" fillId="34" borderId="10" applyNumberFormat="0" applyAlignment="0" applyProtection="0"/>
    <xf numFmtId="0" fontId="29" fillId="43" borderId="10" applyNumberFormat="0" applyAlignment="0" applyProtection="0"/>
    <xf numFmtId="0" fontId="29" fillId="43" borderId="10" applyNumberFormat="0" applyAlignment="0" applyProtection="0"/>
    <xf numFmtId="0" fontId="29" fillId="43" borderId="10" applyNumberFormat="0" applyAlignment="0" applyProtection="0"/>
    <xf numFmtId="0" fontId="29" fillId="34" borderId="10" applyNumberFormat="0" applyAlignment="0" applyProtection="0"/>
    <xf numFmtId="0" fontId="29" fillId="34" borderId="10" applyNumberFormat="0" applyAlignment="0" applyProtection="0"/>
    <xf numFmtId="0" fontId="29" fillId="34" borderId="10" applyNumberFormat="0" applyAlignment="0" applyProtection="0"/>
    <xf numFmtId="0" fontId="29" fillId="34" borderId="10" applyNumberFormat="0" applyAlignment="0" applyProtection="0"/>
    <xf numFmtId="0" fontId="29" fillId="43" borderId="10" applyNumberFormat="0" applyAlignment="0" applyProtection="0"/>
    <xf numFmtId="0" fontId="29" fillId="34" borderId="10" applyNumberFormat="0" applyAlignment="0" applyProtection="0"/>
    <xf numFmtId="0" fontId="29" fillId="34" borderId="10" applyNumberFormat="0" applyAlignment="0" applyProtection="0"/>
    <xf numFmtId="0" fontId="29" fillId="34" borderId="10" applyNumberFormat="0" applyAlignment="0" applyProtection="0"/>
    <xf numFmtId="0" fontId="29" fillId="34" borderId="10" applyNumberFormat="0" applyAlignment="0" applyProtection="0"/>
    <xf numFmtId="0" fontId="29" fillId="43" borderId="10" applyNumberFormat="0" applyAlignment="0" applyProtection="0"/>
    <xf numFmtId="0" fontId="29" fillId="43" borderId="10" applyNumberFormat="0" applyAlignment="0" applyProtection="0"/>
    <xf numFmtId="0" fontId="29" fillId="43" borderId="10" applyNumberFormat="0" applyAlignment="0" applyProtection="0"/>
    <xf numFmtId="0" fontId="29" fillId="43" borderId="10" applyNumberFormat="0" applyAlignment="0" applyProtection="0"/>
    <xf numFmtId="0" fontId="29" fillId="43" borderId="10" applyNumberFormat="0" applyAlignment="0" applyProtection="0"/>
    <xf numFmtId="0" fontId="29" fillId="43" borderId="10" applyNumberFormat="0" applyAlignment="0" applyProtection="0"/>
    <xf numFmtId="0" fontId="29" fillId="43" borderId="10" applyNumberFormat="0" applyAlignment="0" applyProtection="0"/>
    <xf numFmtId="0" fontId="29" fillId="34" borderId="10" applyNumberFormat="0" applyAlignment="0" applyProtection="0"/>
    <xf numFmtId="0" fontId="29" fillId="43" borderId="10" applyNumberFormat="0" applyAlignment="0" applyProtection="0"/>
    <xf numFmtId="0" fontId="29" fillId="43" borderId="10" applyNumberFormat="0" applyAlignment="0" applyProtection="0"/>
    <xf numFmtId="0" fontId="29" fillId="43" borderId="10" applyNumberFormat="0" applyAlignment="0" applyProtection="0"/>
    <xf numFmtId="0" fontId="29" fillId="43" borderId="10" applyNumberFormat="0" applyAlignment="0" applyProtection="0"/>
    <xf numFmtId="0" fontId="29" fillId="43" borderId="10" applyNumberFormat="0" applyAlignment="0" applyProtection="0"/>
    <xf numFmtId="0" fontId="29" fillId="43" borderId="10" applyNumberFormat="0" applyAlignment="0" applyProtection="0"/>
    <xf numFmtId="0" fontId="29" fillId="43" borderId="10" applyNumberFormat="0" applyAlignment="0" applyProtection="0"/>
    <xf numFmtId="0" fontId="29" fillId="43" borderId="10" applyNumberFormat="0" applyAlignment="0" applyProtection="0"/>
    <xf numFmtId="0" fontId="29" fillId="43" borderId="10" applyNumberFormat="0" applyAlignment="0" applyProtection="0"/>
    <xf numFmtId="0" fontId="29" fillId="43" borderId="10" applyNumberFormat="0" applyAlignment="0" applyProtection="0"/>
    <xf numFmtId="0" fontId="29" fillId="43" borderId="10" applyNumberFormat="0" applyAlignment="0" applyProtection="0"/>
    <xf numFmtId="0" fontId="29" fillId="43" borderId="10" applyNumberFormat="0" applyAlignment="0" applyProtection="0"/>
    <xf numFmtId="0" fontId="29" fillId="43" borderId="10" applyNumberFormat="0" applyAlignment="0" applyProtection="0"/>
    <xf numFmtId="0" fontId="29" fillId="43" borderId="10" applyNumberFormat="0" applyAlignment="0" applyProtection="0"/>
    <xf numFmtId="0" fontId="29" fillId="43" borderId="10" applyNumberFormat="0" applyAlignment="0" applyProtection="0"/>
    <xf numFmtId="0" fontId="29" fillId="43" borderId="10" applyNumberFormat="0" applyAlignment="0" applyProtection="0"/>
    <xf numFmtId="0" fontId="29" fillId="43" borderId="10" applyNumberFormat="0" applyAlignment="0" applyProtection="0"/>
    <xf numFmtId="0" fontId="29" fillId="43" borderId="10" applyNumberFormat="0" applyAlignment="0" applyProtection="0"/>
    <xf numFmtId="0" fontId="29" fillId="43" borderId="10" applyNumberFormat="0" applyAlignment="0" applyProtection="0"/>
    <xf numFmtId="0" fontId="29" fillId="43" borderId="10" applyNumberFormat="0" applyAlignment="0" applyProtection="0"/>
    <xf numFmtId="0" fontId="29" fillId="43" borderId="10" applyNumberFormat="0" applyAlignment="0" applyProtection="0"/>
    <xf numFmtId="0" fontId="29" fillId="43" borderId="10" applyNumberFormat="0" applyAlignment="0" applyProtection="0"/>
    <xf numFmtId="0" fontId="29" fillId="43" borderId="10" applyNumberFormat="0" applyAlignment="0" applyProtection="0"/>
    <xf numFmtId="0" fontId="29" fillId="43" borderId="10" applyNumberFormat="0" applyAlignment="0" applyProtection="0"/>
    <xf numFmtId="0" fontId="29" fillId="43" borderId="10" applyNumberFormat="0" applyAlignment="0" applyProtection="0"/>
    <xf numFmtId="0" fontId="29" fillId="43" borderId="10" applyNumberFormat="0" applyAlignment="0" applyProtection="0"/>
    <xf numFmtId="0" fontId="29" fillId="43" borderId="10" applyNumberFormat="0" applyAlignment="0" applyProtection="0"/>
    <xf numFmtId="0" fontId="29" fillId="43" borderId="10" applyNumberFormat="0" applyAlignment="0" applyProtection="0"/>
    <xf numFmtId="0" fontId="29" fillId="43" borderId="10" applyNumberFormat="0" applyAlignment="0" applyProtection="0"/>
    <xf numFmtId="0" fontId="29" fillId="43" borderId="10" applyNumberFormat="0" applyAlignment="0" applyProtection="0"/>
    <xf numFmtId="0" fontId="29" fillId="43" borderId="10" applyNumberFormat="0" applyAlignment="0" applyProtection="0"/>
    <xf numFmtId="0" fontId="29" fillId="43" borderId="10" applyNumberFormat="0" applyAlignment="0" applyProtection="0"/>
    <xf numFmtId="0" fontId="29" fillId="43" borderId="10" applyNumberFormat="0" applyAlignment="0" applyProtection="0"/>
    <xf numFmtId="0" fontId="29" fillId="43" borderId="10" applyNumberFormat="0" applyAlignment="0" applyProtection="0"/>
    <xf numFmtId="0" fontId="29" fillId="34" borderId="10" applyNumberFormat="0" applyAlignment="0" applyProtection="0"/>
    <xf numFmtId="0" fontId="29" fillId="34" borderId="10" applyNumberFormat="0" applyAlignment="0" applyProtection="0"/>
    <xf numFmtId="0" fontId="29" fillId="34" borderId="10" applyNumberFormat="0" applyAlignment="0" applyProtection="0"/>
    <xf numFmtId="0" fontId="29" fillId="34" borderId="10" applyNumberFormat="0" applyAlignment="0" applyProtection="0"/>
    <xf numFmtId="0" fontId="29" fillId="34" borderId="10" applyNumberFormat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6" fillId="4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8" applyNumberFormat="0" applyFon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8" applyNumberFormat="0" applyFont="0" applyFill="0" applyAlignment="0" applyProtection="0"/>
    <xf numFmtId="0" fontId="1" fillId="0" borderId="8" applyNumberFormat="0" applyFont="0" applyFill="0" applyAlignment="0" applyProtection="0"/>
    <xf numFmtId="0" fontId="1" fillId="0" borderId="8" applyNumberFormat="0" applyFont="0" applyFill="0" applyAlignment="0" applyProtection="0"/>
    <xf numFmtId="0" fontId="1" fillId="0" borderId="8" applyNumberFormat="0" applyFon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7" fillId="0" borderId="5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9" applyNumberFormat="0" applyFill="0" applyAlignment="0" applyProtection="0"/>
    <xf numFmtId="0" fontId="1" fillId="0" borderId="9" applyNumberFormat="0" applyFill="0" applyAlignment="0" applyProtection="0"/>
    <xf numFmtId="0" fontId="1" fillId="0" borderId="9" applyNumberFormat="0" applyFill="0" applyAlignment="0" applyProtection="0"/>
    <xf numFmtId="0" fontId="1" fillId="0" borderId="9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1" fillId="0" borderId="0"/>
    <xf numFmtId="0" fontId="39" fillId="0" borderId="0"/>
    <xf numFmtId="0" fontId="39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7" fillId="29" borderId="0" applyNumberFormat="0" applyBorder="0" applyAlignment="0" applyProtection="0"/>
    <xf numFmtId="0" fontId="7" fillId="3" borderId="0" applyNumberFormat="0" applyBorder="0" applyAlignment="0" applyProtection="0"/>
    <xf numFmtId="0" fontId="11" fillId="6" borderId="4" applyNumberFormat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6" fillId="2" borderId="0" applyNumberFormat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9" fillId="5" borderId="4" applyNumberFormat="0" applyAlignment="0" applyProtection="0"/>
    <xf numFmtId="0" fontId="12" fillId="0" borderId="6" applyNumberFormat="0" applyFill="0" applyAlignment="0" applyProtection="0"/>
    <xf numFmtId="0" fontId="8" fillId="4" borderId="0" applyNumberFormat="0" applyBorder="0" applyAlignment="0" applyProtection="0"/>
    <xf numFmtId="0" fontId="1" fillId="8" borderId="8" applyNumberFormat="0" applyFont="0" applyAlignment="0" applyProtection="0"/>
    <xf numFmtId="0" fontId="10" fillId="6" borderId="5" applyNumberFormat="0" applyAlignment="0" applyProtection="0"/>
    <xf numFmtId="0" fontId="2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9" borderId="0" applyNumberFormat="0" applyBorder="0" applyAlignment="0" applyProtection="0"/>
    <xf numFmtId="0" fontId="7" fillId="3" borderId="0" applyNumberFormat="0" applyBorder="0" applyAlignment="0" applyProtection="0"/>
    <xf numFmtId="0" fontId="11" fillId="6" borderId="4" applyNumberFormat="0" applyAlignment="0" applyProtection="0"/>
    <xf numFmtId="0" fontId="6" fillId="2" borderId="0" applyNumberFormat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9" fillId="5" borderId="4" applyNumberFormat="0" applyAlignment="0" applyProtection="0"/>
    <xf numFmtId="0" fontId="12" fillId="0" borderId="6" applyNumberFormat="0" applyFill="0" applyAlignment="0" applyProtection="0"/>
    <xf numFmtId="0" fontId="8" fillId="4" borderId="0" applyNumberFormat="0" applyBorder="0" applyAlignment="0" applyProtection="0"/>
    <xf numFmtId="0" fontId="1" fillId="8" borderId="8" applyNumberFormat="0" applyFont="0" applyAlignment="0" applyProtection="0"/>
    <xf numFmtId="0" fontId="10" fillId="6" borderId="5" applyNumberFormat="0" applyAlignment="0" applyProtection="0"/>
    <xf numFmtId="0" fontId="2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9" borderId="0" applyNumberFormat="0" applyBorder="0" applyAlignment="0" applyProtection="0"/>
    <xf numFmtId="0" fontId="7" fillId="3" borderId="0" applyNumberFormat="0" applyBorder="0" applyAlignment="0" applyProtection="0"/>
    <xf numFmtId="0" fontId="11" fillId="6" borderId="4" applyNumberFormat="0" applyAlignment="0" applyProtection="0"/>
    <xf numFmtId="0" fontId="6" fillId="2" borderId="0" applyNumberFormat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9" fillId="5" borderId="4" applyNumberFormat="0" applyAlignment="0" applyProtection="0"/>
    <xf numFmtId="0" fontId="12" fillId="0" borderId="6" applyNumberFormat="0" applyFill="0" applyAlignment="0" applyProtection="0"/>
    <xf numFmtId="0" fontId="8" fillId="4" borderId="0" applyNumberFormat="0" applyBorder="0" applyAlignment="0" applyProtection="0"/>
    <xf numFmtId="0" fontId="1" fillId="8" borderId="8" applyNumberFormat="0" applyFont="0" applyAlignment="0" applyProtection="0"/>
    <xf numFmtId="0" fontId="10" fillId="6" borderId="5" applyNumberFormat="0" applyAlignment="0" applyProtection="0"/>
    <xf numFmtId="0" fontId="2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4" fillId="0" borderId="2" applyNumberFormat="0" applyFill="0" applyAlignment="0" applyProtection="0"/>
    <xf numFmtId="0" fontId="1" fillId="8" borderId="8" applyNumberFormat="0" applyFont="0" applyAlignment="0" applyProtection="0"/>
    <xf numFmtId="0" fontId="3" fillId="0" borderId="1" applyNumberFormat="0" applyFill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5" fillId="0" borderId="3" applyNumberFormat="0" applyFill="0" applyAlignment="0" applyProtection="0"/>
    <xf numFmtId="0" fontId="6" fillId="2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" fillId="8" borderId="8" applyNumberFormat="0" applyFont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" fillId="8" borderId="8" applyNumberFormat="0" applyFont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" fillId="8" borderId="8" applyNumberFormat="0" applyFont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" fillId="8" borderId="8" applyNumberFormat="0" applyFont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4" borderId="0" applyNumberFormat="0" applyBorder="0" applyAlignment="0" applyProtection="0"/>
    <xf numFmtId="0" fontId="1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8" borderId="0" applyNumberFormat="0" applyBorder="0" applyAlignment="0" applyProtection="0"/>
    <xf numFmtId="0" fontId="1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34" borderId="0" applyNumberFormat="0" applyBorder="0" applyAlignment="0" applyProtection="0"/>
    <xf numFmtId="0" fontId="1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3" borderId="0" applyNumberFormat="0" applyBorder="0" applyAlignment="0" applyProtection="0"/>
    <xf numFmtId="0" fontId="1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4" borderId="0" applyNumberFormat="0" applyBorder="0" applyAlignment="0" applyProtection="0"/>
    <xf numFmtId="0" fontId="1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3" borderId="0" applyNumberFormat="0" applyBorder="0" applyAlignment="0" applyProtection="0"/>
    <xf numFmtId="0" fontId="17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17" fillId="36" borderId="0" applyNumberFormat="0" applyBorder="0" applyAlignment="0" applyProtection="0"/>
    <xf numFmtId="0" fontId="20" fillId="36" borderId="0" applyNumberFormat="0" applyBorder="0" applyAlignment="0" applyProtection="0"/>
    <xf numFmtId="0" fontId="17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7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34" borderId="0" applyNumberFormat="0" applyBorder="0" applyAlignment="0" applyProtection="0"/>
    <xf numFmtId="0" fontId="17" fillId="46" borderId="0" applyNumberFormat="0" applyBorder="0" applyAlignment="0" applyProtection="0"/>
    <xf numFmtId="0" fontId="20" fillId="46" borderId="0" applyNumberFormat="0" applyBorder="0" applyAlignment="0" applyProtection="0"/>
    <xf numFmtId="0" fontId="17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36" borderId="0" applyNumberFormat="0" applyBorder="0" applyAlignment="0" applyProtection="0"/>
    <xf numFmtId="0" fontId="17" fillId="49" borderId="0" applyNumberFormat="0" applyBorder="0" applyAlignment="0" applyProtection="0"/>
    <xf numFmtId="0" fontId="20" fillId="49" borderId="0" applyNumberFormat="0" applyBorder="0" applyAlignment="0" applyProtection="0"/>
    <xf numFmtId="0" fontId="20" fillId="46" borderId="0" applyNumberFormat="0" applyBorder="0" applyAlignment="0" applyProtection="0"/>
    <xf numFmtId="0" fontId="17" fillId="50" borderId="0" applyNumberFormat="0" applyBorder="0" applyAlignment="0" applyProtection="0"/>
    <xf numFmtId="0" fontId="20" fillId="50" borderId="0" applyNumberFormat="0" applyBorder="0" applyAlignment="0" applyProtection="0"/>
    <xf numFmtId="0" fontId="17" fillId="51" borderId="0" applyNumberFormat="0" applyBorder="0" applyAlignment="0" applyProtection="0"/>
    <xf numFmtId="0" fontId="20" fillId="51" borderId="0" applyNumberFormat="0" applyBorder="0" applyAlignment="0" applyProtection="0"/>
    <xf numFmtId="0" fontId="17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52" borderId="0" applyNumberFormat="0" applyBorder="0" applyAlignment="0" applyProtection="0"/>
    <xf numFmtId="0" fontId="17" fillId="53" borderId="0" applyNumberFormat="0" applyBorder="0" applyAlignment="0" applyProtection="0"/>
    <xf numFmtId="0" fontId="20" fillId="53" borderId="0" applyNumberFormat="0" applyBorder="0" applyAlignment="0" applyProtection="0"/>
    <xf numFmtId="0" fontId="7" fillId="35" borderId="0" applyNumberFormat="0" applyBorder="0" applyAlignment="0" applyProtection="0"/>
    <xf numFmtId="0" fontId="21" fillId="35" borderId="0" applyNumberFormat="0" applyBorder="0" applyAlignment="0" applyProtection="0"/>
    <xf numFmtId="0" fontId="35" fillId="34" borderId="4" applyNumberFormat="0" applyAlignment="0" applyProtection="0"/>
    <xf numFmtId="0" fontId="22" fillId="34" borderId="10" applyNumberFormat="0" applyAlignment="0" applyProtection="0"/>
    <xf numFmtId="0" fontId="22" fillId="54" borderId="10" applyNumberFormat="0" applyAlignment="0" applyProtection="0"/>
    <xf numFmtId="0" fontId="6" fillId="37" borderId="0" applyNumberFormat="0" applyBorder="0" applyAlignment="0" applyProtection="0"/>
    <xf numFmtId="0" fontId="25" fillId="37" borderId="0" applyNumberFormat="0" applyBorder="0" applyAlignment="0" applyProtection="0"/>
    <xf numFmtId="0" fontId="26" fillId="0" borderId="12" applyNumberFormat="0" applyFill="0" applyAlignment="0" applyProtection="0"/>
    <xf numFmtId="0" fontId="32" fillId="0" borderId="13" applyNumberFormat="0" applyFill="0" applyAlignment="0" applyProtection="0"/>
    <xf numFmtId="0" fontId="26" fillId="0" borderId="12" applyNumberFormat="0" applyFill="0" applyAlignment="0" applyProtection="0"/>
    <xf numFmtId="0" fontId="32" fillId="0" borderId="13" applyNumberFormat="0" applyFill="0" applyAlignment="0" applyProtection="0"/>
    <xf numFmtId="0" fontId="27" fillId="0" borderId="14" applyNumberFormat="0" applyFill="0" applyAlignment="0" applyProtection="0"/>
    <xf numFmtId="0" fontId="33" fillId="0" borderId="14" applyNumberFormat="0" applyFill="0" applyAlignment="0" applyProtection="0"/>
    <xf numFmtId="0" fontId="27" fillId="0" borderId="14" applyNumberFormat="0" applyFill="0" applyAlignment="0" applyProtection="0"/>
    <xf numFmtId="0" fontId="33" fillId="0" borderId="14" applyNumberFormat="0" applyFill="0" applyAlignment="0" applyProtection="0"/>
    <xf numFmtId="0" fontId="28" fillId="0" borderId="15" applyNumberFormat="0" applyFill="0" applyAlignment="0" applyProtection="0"/>
    <xf numFmtId="0" fontId="34" fillId="0" borderId="16" applyNumberFormat="0" applyFill="0" applyAlignment="0" applyProtection="0"/>
    <xf numFmtId="0" fontId="28" fillId="0" borderId="15" applyNumberFormat="0" applyFill="0" applyAlignment="0" applyProtection="0"/>
    <xf numFmtId="0" fontId="34" fillId="0" borderId="16" applyNumberFormat="0" applyFill="0" applyAlignment="0" applyProtection="0"/>
    <xf numFmtId="0" fontId="28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9" fillId="34" borderId="4" applyNumberFormat="0" applyAlignment="0" applyProtection="0"/>
    <xf numFmtId="0" fontId="29" fillId="34" borderId="10" applyNumberFormat="0" applyAlignment="0" applyProtection="0"/>
    <xf numFmtId="0" fontId="29" fillId="43" borderId="10" applyNumberFormat="0" applyAlignment="0" applyProtection="0"/>
    <xf numFmtId="0" fontId="30" fillId="0" borderId="17" applyNumberFormat="0" applyFill="0" applyAlignment="0" applyProtection="0"/>
    <xf numFmtId="0" fontId="36" fillId="4" borderId="0" applyNumberFormat="0" applyBorder="0" applyAlignment="0" applyProtection="0"/>
    <xf numFmtId="0" fontId="31" fillId="43" borderId="0" applyNumberFormat="0" applyBorder="0" applyAlignment="0" applyProtection="0"/>
    <xf numFmtId="0" fontId="1" fillId="0" borderId="8" applyNumberFormat="0" applyFont="0" applyFill="0" applyAlignment="0" applyProtection="0"/>
    <xf numFmtId="0" fontId="1" fillId="0" borderId="0" applyNumberFormat="0" applyFont="0" applyFill="0" applyBorder="0" applyAlignment="0" applyProtection="0"/>
    <xf numFmtId="0" fontId="37" fillId="0" borderId="5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4" borderId="0" applyNumberFormat="0" applyBorder="0" applyAlignment="0" applyProtection="0"/>
    <xf numFmtId="0" fontId="1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8" borderId="0" applyNumberFormat="0" applyBorder="0" applyAlignment="0" applyProtection="0"/>
    <xf numFmtId="0" fontId="1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34" borderId="0" applyNumberFormat="0" applyBorder="0" applyAlignment="0" applyProtection="0"/>
    <xf numFmtId="0" fontId="1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3" borderId="0" applyNumberFormat="0" applyBorder="0" applyAlignment="0" applyProtection="0"/>
    <xf numFmtId="0" fontId="1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34" borderId="0" applyNumberFormat="0" applyBorder="0" applyAlignment="0" applyProtection="0"/>
    <xf numFmtId="0" fontId="1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3" borderId="0" applyNumberFormat="0" applyBorder="0" applyAlignment="0" applyProtection="0"/>
    <xf numFmtId="0" fontId="17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17" fillId="36" borderId="0" applyNumberFormat="0" applyBorder="0" applyAlignment="0" applyProtection="0"/>
    <xf numFmtId="0" fontId="20" fillId="36" borderId="0" applyNumberFormat="0" applyBorder="0" applyAlignment="0" applyProtection="0"/>
    <xf numFmtId="0" fontId="17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7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34" borderId="0" applyNumberFormat="0" applyBorder="0" applyAlignment="0" applyProtection="0"/>
    <xf numFmtId="0" fontId="17" fillId="46" borderId="0" applyNumberFormat="0" applyBorder="0" applyAlignment="0" applyProtection="0"/>
    <xf numFmtId="0" fontId="20" fillId="46" borderId="0" applyNumberFormat="0" applyBorder="0" applyAlignment="0" applyProtection="0"/>
    <xf numFmtId="0" fontId="17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36" borderId="0" applyNumberFormat="0" applyBorder="0" applyAlignment="0" applyProtection="0"/>
    <xf numFmtId="0" fontId="17" fillId="49" borderId="0" applyNumberFormat="0" applyBorder="0" applyAlignment="0" applyProtection="0"/>
    <xf numFmtId="0" fontId="20" fillId="49" borderId="0" applyNumberFormat="0" applyBorder="0" applyAlignment="0" applyProtection="0"/>
    <xf numFmtId="0" fontId="20" fillId="46" borderId="0" applyNumberFormat="0" applyBorder="0" applyAlignment="0" applyProtection="0"/>
    <xf numFmtId="0" fontId="17" fillId="50" borderId="0" applyNumberFormat="0" applyBorder="0" applyAlignment="0" applyProtection="0"/>
    <xf numFmtId="0" fontId="20" fillId="50" borderId="0" applyNumberFormat="0" applyBorder="0" applyAlignment="0" applyProtection="0"/>
    <xf numFmtId="0" fontId="17" fillId="51" borderId="0" applyNumberFormat="0" applyBorder="0" applyAlignment="0" applyProtection="0"/>
    <xf numFmtId="0" fontId="20" fillId="51" borderId="0" applyNumberFormat="0" applyBorder="0" applyAlignment="0" applyProtection="0"/>
    <xf numFmtId="0" fontId="17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52" borderId="0" applyNumberFormat="0" applyBorder="0" applyAlignment="0" applyProtection="0"/>
    <xf numFmtId="0" fontId="17" fillId="53" borderId="0" applyNumberFormat="0" applyBorder="0" applyAlignment="0" applyProtection="0"/>
    <xf numFmtId="0" fontId="20" fillId="53" borderId="0" applyNumberFormat="0" applyBorder="0" applyAlignment="0" applyProtection="0"/>
    <xf numFmtId="0" fontId="7" fillId="35" borderId="0" applyNumberFormat="0" applyBorder="0" applyAlignment="0" applyProtection="0"/>
    <xf numFmtId="0" fontId="21" fillId="35" borderId="0" applyNumberFormat="0" applyBorder="0" applyAlignment="0" applyProtection="0"/>
    <xf numFmtId="0" fontId="35" fillId="34" borderId="4" applyNumberFormat="0" applyAlignment="0" applyProtection="0"/>
    <xf numFmtId="0" fontId="22" fillId="34" borderId="10" applyNumberFormat="0" applyAlignment="0" applyProtection="0"/>
    <xf numFmtId="0" fontId="22" fillId="54" borderId="10" applyNumberFormat="0" applyAlignment="0" applyProtection="0"/>
    <xf numFmtId="0" fontId="6" fillId="37" borderId="0" applyNumberFormat="0" applyBorder="0" applyAlignment="0" applyProtection="0"/>
    <xf numFmtId="0" fontId="25" fillId="37" borderId="0" applyNumberFormat="0" applyBorder="0" applyAlignment="0" applyProtection="0"/>
    <xf numFmtId="0" fontId="26" fillId="0" borderId="12" applyNumberFormat="0" applyFill="0" applyAlignment="0" applyProtection="0"/>
    <xf numFmtId="0" fontId="32" fillId="0" borderId="13" applyNumberFormat="0" applyFill="0" applyAlignment="0" applyProtection="0"/>
    <xf numFmtId="0" fontId="26" fillId="0" borderId="12" applyNumberFormat="0" applyFill="0" applyAlignment="0" applyProtection="0"/>
    <xf numFmtId="0" fontId="32" fillId="0" borderId="13" applyNumberFormat="0" applyFill="0" applyAlignment="0" applyProtection="0"/>
    <xf numFmtId="0" fontId="27" fillId="0" borderId="14" applyNumberFormat="0" applyFill="0" applyAlignment="0" applyProtection="0"/>
    <xf numFmtId="0" fontId="33" fillId="0" borderId="14" applyNumberFormat="0" applyFill="0" applyAlignment="0" applyProtection="0"/>
    <xf numFmtId="0" fontId="27" fillId="0" borderId="14" applyNumberFormat="0" applyFill="0" applyAlignment="0" applyProtection="0"/>
    <xf numFmtId="0" fontId="33" fillId="0" borderId="14" applyNumberFormat="0" applyFill="0" applyAlignment="0" applyProtection="0"/>
    <xf numFmtId="0" fontId="28" fillId="0" borderId="15" applyNumberFormat="0" applyFill="0" applyAlignment="0" applyProtection="0"/>
    <xf numFmtId="0" fontId="34" fillId="0" borderId="16" applyNumberFormat="0" applyFill="0" applyAlignment="0" applyProtection="0"/>
    <xf numFmtId="0" fontId="28" fillId="0" borderId="15" applyNumberFormat="0" applyFill="0" applyAlignment="0" applyProtection="0"/>
    <xf numFmtId="0" fontId="34" fillId="0" borderId="16" applyNumberFormat="0" applyFill="0" applyAlignment="0" applyProtection="0"/>
    <xf numFmtId="0" fontId="28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9" fillId="34" borderId="4" applyNumberFormat="0" applyAlignment="0" applyProtection="0"/>
    <xf numFmtId="0" fontId="29" fillId="34" borderId="10" applyNumberFormat="0" applyAlignment="0" applyProtection="0"/>
    <xf numFmtId="0" fontId="29" fillId="43" borderId="10" applyNumberFormat="0" applyAlignment="0" applyProtection="0"/>
    <xf numFmtId="0" fontId="30" fillId="0" borderId="17" applyNumberFormat="0" applyFill="0" applyAlignment="0" applyProtection="0"/>
    <xf numFmtId="0" fontId="36" fillId="4" borderId="0" applyNumberFormat="0" applyBorder="0" applyAlignment="0" applyProtection="0"/>
    <xf numFmtId="0" fontId="31" fillId="43" borderId="0" applyNumberFormat="0" applyBorder="0" applyAlignment="0" applyProtection="0"/>
    <xf numFmtId="0" fontId="1" fillId="0" borderId="8" applyNumberFormat="0" applyFont="0" applyFill="0" applyAlignment="0" applyProtection="0"/>
    <xf numFmtId="0" fontId="1" fillId="0" borderId="0" applyNumberFormat="0" applyFont="0" applyFill="0" applyBorder="0" applyAlignment="0" applyProtection="0"/>
    <xf numFmtId="0" fontId="37" fillId="0" borderId="5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20" fillId="50" borderId="0" applyNumberFormat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40" fillId="0" borderId="0"/>
    <xf numFmtId="0" fontId="17" fillId="36" borderId="0" applyNumberFormat="0" applyBorder="0" applyAlignment="0" applyProtection="0"/>
    <xf numFmtId="0" fontId="28" fillId="0" borderId="15" applyNumberFormat="0" applyFill="0" applyAlignment="0" applyProtection="0"/>
    <xf numFmtId="0" fontId="27" fillId="0" borderId="14" applyNumberFormat="0" applyFill="0" applyAlignment="0" applyProtection="0"/>
    <xf numFmtId="0" fontId="28" fillId="0" borderId="15" applyNumberFormat="0" applyFill="0" applyAlignment="0" applyProtection="0"/>
    <xf numFmtId="0" fontId="3" fillId="0" borderId="13" applyNumberFormat="0" applyFill="0" applyAlignment="0" applyProtection="0"/>
    <xf numFmtId="0" fontId="6" fillId="37" borderId="0" applyNumberFormat="0" applyBorder="0" applyAlignment="0" applyProtection="0"/>
    <xf numFmtId="0" fontId="26" fillId="0" borderId="12" applyNumberFormat="0" applyFill="0" applyAlignment="0" applyProtection="0"/>
    <xf numFmtId="0" fontId="40" fillId="0" borderId="0"/>
    <xf numFmtId="0" fontId="4" fillId="0" borderId="14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39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8" fillId="0" borderId="0"/>
    <xf numFmtId="0" fontId="20" fillId="47" borderId="0" applyNumberFormat="0" applyBorder="0" applyAlignment="0" applyProtection="0"/>
    <xf numFmtId="0" fontId="17" fillId="46" borderId="0" applyNumberFormat="0" applyBorder="0" applyAlignment="0" applyProtection="0"/>
    <xf numFmtId="0" fontId="17" fillId="47" borderId="0" applyNumberFormat="0" applyBorder="0" applyAlignment="0" applyProtection="0"/>
    <xf numFmtId="0" fontId="34" fillId="0" borderId="16" applyNumberFormat="0" applyFill="0" applyAlignment="0" applyProtection="0"/>
    <xf numFmtId="0" fontId="20" fillId="50" borderId="0" applyNumberFormat="0" applyBorder="0" applyAlignment="0" applyProtection="0"/>
    <xf numFmtId="0" fontId="20" fillId="34" borderId="0" applyNumberFormat="0" applyBorder="0" applyAlignment="0" applyProtection="0"/>
    <xf numFmtId="0" fontId="20" fillId="46" borderId="0" applyNumberFormat="0" applyBorder="0" applyAlignment="0" applyProtection="0"/>
    <xf numFmtId="0" fontId="17" fillId="45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8" fillId="38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 applyNumberFormat="0" applyFont="0" applyFill="0" applyBorder="0" applyAlignment="0" applyProtection="0"/>
    <xf numFmtId="0" fontId="19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47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9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0" fillId="48" borderId="0" applyNumberFormat="0" applyBorder="0" applyAlignment="0" applyProtection="0"/>
    <xf numFmtId="0" fontId="18" fillId="33" borderId="0" applyNumberFormat="0" applyBorder="0" applyAlignment="0" applyProtection="0"/>
    <xf numFmtId="0" fontId="26" fillId="0" borderId="12" applyNumberFormat="0" applyFill="0" applyAlignment="0" applyProtection="0"/>
    <xf numFmtId="0" fontId="32" fillId="0" borderId="13" applyNumberFormat="0" applyFill="0" applyAlignment="0" applyProtection="0"/>
    <xf numFmtId="0" fontId="18" fillId="34" borderId="0" applyNumberFormat="0" applyBorder="0" applyAlignment="0" applyProtection="0"/>
    <xf numFmtId="0" fontId="17" fillId="43" borderId="0" applyNumberFormat="0" applyBorder="0" applyAlignment="0" applyProtection="0"/>
    <xf numFmtId="0" fontId="40" fillId="0" borderId="0"/>
    <xf numFmtId="0" fontId="28" fillId="0" borderId="15" applyNumberFormat="0" applyFill="0" applyAlignment="0" applyProtection="0"/>
    <xf numFmtId="0" fontId="18" fillId="35" borderId="0" applyNumberFormat="0" applyBorder="0" applyAlignment="0" applyProtection="0"/>
    <xf numFmtId="0" fontId="34" fillId="0" borderId="0" applyNumberFormat="0" applyFill="0" applyBorder="0" applyAlignment="0" applyProtection="0"/>
    <xf numFmtId="0" fontId="19" fillId="0" borderId="0"/>
    <xf numFmtId="0" fontId="1" fillId="0" borderId="0" applyNumberFormat="0" applyFont="0" applyFill="0" applyBorder="0" applyAlignment="0" applyProtection="0"/>
    <xf numFmtId="0" fontId="19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5" fillId="6" borderId="4" applyNumberFormat="0" applyAlignment="0" applyProtection="0"/>
    <xf numFmtId="0" fontId="28" fillId="0" borderId="0" applyNumberFormat="0" applyFill="0" applyBorder="0" applyAlignment="0" applyProtection="0"/>
    <xf numFmtId="0" fontId="22" fillId="34" borderId="10" applyNumberFormat="0" applyAlignment="0" applyProtection="0"/>
    <xf numFmtId="0" fontId="30" fillId="0" borderId="17" applyNumberFormat="0" applyFill="0" applyAlignment="0" applyProtection="0"/>
    <xf numFmtId="0" fontId="17" fillId="47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9" fillId="0" borderId="0"/>
    <xf numFmtId="0" fontId="17" fillId="48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20" fillId="34" borderId="0" applyNumberFormat="0" applyBorder="0" applyAlignment="0" applyProtection="0"/>
    <xf numFmtId="0" fontId="17" fillId="45" borderId="0" applyNumberFormat="0" applyBorder="0" applyAlignment="0" applyProtection="0"/>
    <xf numFmtId="0" fontId="20" fillId="46" borderId="0" applyNumberFormat="0" applyBorder="0" applyAlignment="0" applyProtection="0"/>
    <xf numFmtId="0" fontId="18" fillId="43" borderId="0" applyNumberFormat="0" applyBorder="0" applyAlignment="0" applyProtection="0"/>
    <xf numFmtId="0" fontId="33" fillId="0" borderId="14" applyNumberFormat="0" applyFill="0" applyAlignment="0" applyProtection="0"/>
    <xf numFmtId="0" fontId="17" fillId="42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8" fillId="0" borderId="0"/>
    <xf numFmtId="0" fontId="20" fillId="51" borderId="0" applyNumberFormat="0" applyBorder="0" applyAlignment="0" applyProtection="0"/>
    <xf numFmtId="0" fontId="28" fillId="0" borderId="0" applyNumberFormat="0" applyFill="0" applyBorder="0" applyAlignment="0" applyProtection="0"/>
    <xf numFmtId="0" fontId="4" fillId="0" borderId="14" applyNumberFormat="0" applyFill="0" applyAlignment="0" applyProtection="0"/>
    <xf numFmtId="0" fontId="22" fillId="34" borderId="10" applyNumberFormat="0" applyAlignment="0" applyProtection="0"/>
    <xf numFmtId="0" fontId="1" fillId="0" borderId="0" applyNumberFormat="0" applyFont="0" applyFill="0" applyBorder="0" applyAlignment="0" applyProtection="0"/>
    <xf numFmtId="0" fontId="34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20" fillId="36" borderId="0" applyNumberFormat="0" applyBorder="0" applyAlignment="0" applyProtection="0"/>
    <xf numFmtId="0" fontId="19" fillId="0" borderId="0"/>
    <xf numFmtId="0" fontId="1" fillId="0" borderId="0" applyNumberFormat="0" applyFont="0" applyFill="0" applyBorder="0" applyAlignment="0" applyProtection="0"/>
    <xf numFmtId="0" fontId="19" fillId="0" borderId="0"/>
    <xf numFmtId="0" fontId="19" fillId="0" borderId="0"/>
    <xf numFmtId="0" fontId="3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34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9" fillId="0" borderId="0"/>
    <xf numFmtId="0" fontId="19" fillId="0" borderId="0"/>
    <xf numFmtId="0" fontId="18" fillId="33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33" fillId="0" borderId="14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9" applyNumberFormat="0" applyFill="0" applyAlignment="0" applyProtection="0"/>
    <xf numFmtId="0" fontId="17" fillId="51" borderId="0" applyNumberFormat="0" applyBorder="0" applyAlignment="0" applyProtection="0"/>
    <xf numFmtId="0" fontId="20" fillId="51" borderId="0" applyNumberFormat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7" fillId="34" borderId="0" applyNumberFormat="0" applyBorder="0" applyAlignment="0" applyProtection="0"/>
    <xf numFmtId="0" fontId="20" fillId="47" borderId="0" applyNumberFormat="0" applyBorder="0" applyAlignment="0" applyProtection="0"/>
    <xf numFmtId="0" fontId="29" fillId="43" borderId="10" applyNumberFormat="0" applyAlignment="0" applyProtection="0"/>
    <xf numFmtId="0" fontId="27" fillId="0" borderId="14" applyNumberFormat="0" applyFill="0" applyAlignment="0" applyProtection="0"/>
    <xf numFmtId="0" fontId="40" fillId="0" borderId="0"/>
    <xf numFmtId="0" fontId="7" fillId="35" borderId="0" applyNumberFormat="0" applyBorder="0" applyAlignment="0" applyProtection="0"/>
    <xf numFmtId="0" fontId="32" fillId="0" borderId="13" applyNumberFormat="0" applyFill="0" applyAlignment="0" applyProtection="0"/>
    <xf numFmtId="0" fontId="1" fillId="34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7" fillId="36" borderId="0" applyNumberFormat="0" applyBorder="0" applyAlignment="0" applyProtection="0"/>
    <xf numFmtId="0" fontId="19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8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7" fillId="46" borderId="0" applyNumberFormat="0" applyBorder="0" applyAlignment="0" applyProtection="0"/>
    <xf numFmtId="0" fontId="20" fillId="46" borderId="0" applyNumberFormat="0" applyBorder="0" applyAlignment="0" applyProtection="0"/>
    <xf numFmtId="0" fontId="35" fillId="34" borderId="4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42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9" fillId="0" borderId="0"/>
    <xf numFmtId="0" fontId="35" fillId="34" borderId="4" applyNumberFormat="0" applyAlignment="0" applyProtection="0"/>
    <xf numFmtId="0" fontId="20" fillId="49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43" borderId="0" applyNumberFormat="0" applyBorder="0" applyAlignment="0" applyProtection="0"/>
    <xf numFmtId="0" fontId="40" fillId="0" borderId="0"/>
    <xf numFmtId="0" fontId="19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7" fillId="53" borderId="0" applyNumberFormat="0" applyBorder="0" applyAlignment="0" applyProtection="0"/>
    <xf numFmtId="0" fontId="1" fillId="0" borderId="0"/>
    <xf numFmtId="0" fontId="1" fillId="0" borderId="0"/>
    <xf numFmtId="0" fontId="19" fillId="0" borderId="0"/>
    <xf numFmtId="0" fontId="20" fillId="36" borderId="0" applyNumberFormat="0" applyBorder="0" applyAlignment="0" applyProtection="0"/>
    <xf numFmtId="0" fontId="17" fillId="47" borderId="0" applyNumberFormat="0" applyBorder="0" applyAlignment="0" applyProtection="0"/>
    <xf numFmtId="0" fontId="18" fillId="34" borderId="0" applyNumberFormat="0" applyBorder="0" applyAlignment="0" applyProtection="0"/>
    <xf numFmtId="0" fontId="1" fillId="0" borderId="0"/>
    <xf numFmtId="0" fontId="19" fillId="0" borderId="0"/>
    <xf numFmtId="0" fontId="17" fillId="42" borderId="0" applyNumberFormat="0" applyBorder="0" applyAlignment="0" applyProtection="0"/>
    <xf numFmtId="0" fontId="20" fillId="47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8" fillId="0" borderId="0"/>
    <xf numFmtId="0" fontId="1" fillId="0" borderId="0"/>
    <xf numFmtId="0" fontId="1" fillId="0" borderId="0" applyNumberFormat="0" applyFont="0" applyFill="0" applyBorder="0" applyAlignment="0" applyProtection="0"/>
    <xf numFmtId="0" fontId="18" fillId="0" borderId="0"/>
    <xf numFmtId="0" fontId="19" fillId="0" borderId="0"/>
    <xf numFmtId="0" fontId="17" fillId="51" borderId="0" applyNumberFormat="0" applyBorder="0" applyAlignment="0" applyProtection="0"/>
    <xf numFmtId="0" fontId="36" fillId="4" borderId="0" applyNumberFormat="0" applyBorder="0" applyAlignment="0" applyProtection="0"/>
    <xf numFmtId="0" fontId="6" fillId="37" borderId="0" applyNumberFormat="0" applyBorder="0" applyAlignment="0" applyProtection="0"/>
    <xf numFmtId="0" fontId="17" fillId="47" borderId="0" applyNumberFormat="0" applyBorder="0" applyAlignment="0" applyProtection="0"/>
    <xf numFmtId="0" fontId="32" fillId="0" borderId="13" applyNumberFormat="0" applyFill="0" applyAlignment="0" applyProtection="0"/>
    <xf numFmtId="0" fontId="1" fillId="0" borderId="0"/>
    <xf numFmtId="0" fontId="19" fillId="0" borderId="0"/>
    <xf numFmtId="0" fontId="7" fillId="35" borderId="0" applyNumberFormat="0" applyBorder="0" applyAlignment="0" applyProtection="0"/>
    <xf numFmtId="0" fontId="17" fillId="49" borderId="0" applyNumberFormat="0" applyBorder="0" applyAlignment="0" applyProtection="0"/>
    <xf numFmtId="0" fontId="40" fillId="0" borderId="0"/>
    <xf numFmtId="0" fontId="1" fillId="0" borderId="0" applyNumberFormat="0" applyFont="0" applyFill="0" applyBorder="0" applyAlignment="0" applyProtection="0"/>
    <xf numFmtId="0" fontId="20" fillId="46" borderId="0" applyNumberFormat="0" applyBorder="0" applyAlignment="0" applyProtection="0"/>
    <xf numFmtId="0" fontId="17" fillId="53" borderId="0" applyNumberFormat="0" applyBorder="0" applyAlignment="0" applyProtection="0"/>
    <xf numFmtId="0" fontId="19" fillId="0" borderId="0"/>
    <xf numFmtId="0" fontId="1" fillId="0" borderId="0"/>
    <xf numFmtId="0" fontId="20" fillId="4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9" fillId="0" borderId="0"/>
    <xf numFmtId="0" fontId="28" fillId="0" borderId="0" applyNumberFormat="0" applyFill="0" applyBorder="0" applyAlignment="0" applyProtection="0"/>
    <xf numFmtId="0" fontId="1" fillId="41" borderId="0" applyNumberFormat="0" applyBorder="0" applyAlignment="0" applyProtection="0"/>
    <xf numFmtId="0" fontId="18" fillId="34" borderId="0" applyNumberFormat="0" applyBorder="0" applyAlignment="0" applyProtection="0"/>
    <xf numFmtId="0" fontId="1" fillId="33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34" borderId="0" applyNumberFormat="0" applyBorder="0" applyAlignment="0" applyProtection="0"/>
    <xf numFmtId="0" fontId="1" fillId="0" borderId="8" applyNumberFormat="0" applyFont="0" applyFill="0" applyAlignment="0" applyProtection="0"/>
    <xf numFmtId="0" fontId="37" fillId="0" borderId="5" applyNumberFormat="0" applyFill="0" applyAlignment="0" applyProtection="0"/>
    <xf numFmtId="0" fontId="1" fillId="0" borderId="8" applyNumberFormat="0" applyFont="0" applyFill="0" applyAlignment="0" applyProtection="0"/>
    <xf numFmtId="0" fontId="1" fillId="34" borderId="0" applyNumberFormat="0" applyBorder="0" applyAlignment="0" applyProtection="0"/>
    <xf numFmtId="0" fontId="40" fillId="0" borderId="0"/>
    <xf numFmtId="0" fontId="1" fillId="39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9" applyNumberFormat="0" applyFill="0" applyAlignment="0" applyProtection="0"/>
    <xf numFmtId="0" fontId="18" fillId="39" borderId="0" applyNumberFormat="0" applyBorder="0" applyAlignment="0" applyProtection="0"/>
    <xf numFmtId="0" fontId="18" fillId="34" borderId="0" applyNumberFormat="0" applyBorder="0" applyAlignment="0" applyProtection="0"/>
    <xf numFmtId="0" fontId="18" fillId="3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34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37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37" fillId="0" borderId="5" applyNumberFormat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8" applyNumberFormat="0" applyFont="0" applyAlignment="0" applyProtection="0"/>
    <xf numFmtId="0" fontId="1" fillId="0" borderId="8" applyNumberFormat="0" applyFont="0" applyFill="0" applyAlignment="0" applyProtection="0"/>
    <xf numFmtId="0" fontId="18" fillId="34" borderId="0" applyNumberFormat="0" applyBorder="0" applyAlignment="0" applyProtection="0"/>
    <xf numFmtId="0" fontId="1" fillId="39" borderId="0" applyNumberFormat="0" applyBorder="0" applyAlignment="0" applyProtection="0"/>
    <xf numFmtId="0" fontId="18" fillId="39" borderId="0" applyNumberFormat="0" applyBorder="0" applyAlignment="0" applyProtection="0"/>
    <xf numFmtId="0" fontId="1" fillId="41" borderId="0" applyNumberFormat="0" applyBorder="0" applyAlignment="0" applyProtection="0"/>
    <xf numFmtId="0" fontId="18" fillId="41" borderId="0" applyNumberFormat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0" fillId="0" borderId="0"/>
    <xf numFmtId="0" fontId="1" fillId="41" borderId="0" applyNumberFormat="0" applyBorder="0" applyAlignment="0" applyProtection="0"/>
    <xf numFmtId="0" fontId="1" fillId="34" borderId="0" applyNumberFormat="0" applyBorder="0" applyAlignment="0" applyProtection="0"/>
    <xf numFmtId="0" fontId="18" fillId="41" borderId="0" applyNumberFormat="0" applyBorder="0" applyAlignment="0" applyProtection="0"/>
    <xf numFmtId="0" fontId="19" fillId="0" borderId="0"/>
    <xf numFmtId="0" fontId="40" fillId="0" borderId="0"/>
    <xf numFmtId="0" fontId="18" fillId="34" borderId="0" applyNumberFormat="0" applyBorder="0" applyAlignment="0" applyProtection="0"/>
    <xf numFmtId="0" fontId="18" fillId="38" borderId="0" applyNumberFormat="0" applyBorder="0" applyAlignment="0" applyProtection="0"/>
    <xf numFmtId="0" fontId="40" fillId="0" borderId="0"/>
    <xf numFmtId="0" fontId="19" fillId="0" borderId="0"/>
    <xf numFmtId="0" fontId="40" fillId="0" borderId="0"/>
    <xf numFmtId="0" fontId="40" fillId="0" borderId="0"/>
    <xf numFmtId="0" fontId="1" fillId="44" borderId="0" applyNumberFormat="0" applyBorder="0" applyAlignment="0" applyProtection="0"/>
    <xf numFmtId="0" fontId="40" fillId="0" borderId="0"/>
    <xf numFmtId="0" fontId="40" fillId="0" borderId="0"/>
    <xf numFmtId="0" fontId="18" fillId="44" borderId="0" applyNumberFormat="0" applyBorder="0" applyAlignment="0" applyProtection="0"/>
    <xf numFmtId="0" fontId="40" fillId="0" borderId="0"/>
    <xf numFmtId="0" fontId="40" fillId="0" borderId="0"/>
    <xf numFmtId="0" fontId="1" fillId="41" borderId="0" applyNumberFormat="0" applyBorder="0" applyAlignment="0" applyProtection="0"/>
    <xf numFmtId="0" fontId="40" fillId="0" borderId="0"/>
    <xf numFmtId="0" fontId="40" fillId="0" borderId="0"/>
    <xf numFmtId="0" fontId="40" fillId="0" borderId="0"/>
    <xf numFmtId="0" fontId="1" fillId="43" borderId="0" applyNumberFormat="0" applyBorder="0" applyAlignment="0" applyProtection="0"/>
    <xf numFmtId="0" fontId="36" fillId="4" borderId="0" applyNumberFormat="0" applyBorder="0" applyAlignment="0" applyProtection="0"/>
    <xf numFmtId="0" fontId="31" fillId="43" borderId="0" applyNumberFormat="0" applyBorder="0" applyAlignment="0" applyProtection="0"/>
    <xf numFmtId="0" fontId="17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20" fillId="36" borderId="0" applyNumberFormat="0" applyBorder="0" applyAlignment="0" applyProtection="0"/>
    <xf numFmtId="0" fontId="9" fillId="34" borderId="4" applyNumberFormat="0" applyAlignment="0" applyProtection="0"/>
    <xf numFmtId="0" fontId="34" fillId="0" borderId="0" applyNumberFormat="0" applyFill="0" applyBorder="0" applyAlignment="0" applyProtection="0"/>
    <xf numFmtId="0" fontId="17" fillId="42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9" fillId="34" borderId="10" applyNumberFormat="0" applyAlignment="0" applyProtection="0"/>
    <xf numFmtId="0" fontId="1" fillId="42" borderId="0" applyNumberFormat="0" applyBorder="0" applyAlignment="0" applyProtection="0"/>
    <xf numFmtId="0" fontId="20" fillId="43" borderId="0" applyNumberFormat="0" applyBorder="0" applyAlignment="0" applyProtection="0"/>
    <xf numFmtId="0" fontId="34" fillId="0" borderId="16" applyNumberFormat="0" applyFill="0" applyAlignment="0" applyProtection="0"/>
    <xf numFmtId="0" fontId="18" fillId="42" borderId="0" applyNumberFormat="0" applyBorder="0" applyAlignment="0" applyProtection="0"/>
    <xf numFmtId="0" fontId="34" fillId="0" borderId="16" applyNumberFormat="0" applyFill="0" applyAlignment="0" applyProtection="0"/>
    <xf numFmtId="0" fontId="5" fillId="0" borderId="16" applyNumberFormat="0" applyFill="0" applyAlignment="0" applyProtection="0"/>
    <xf numFmtId="0" fontId="28" fillId="0" borderId="15" applyNumberFormat="0" applyFill="0" applyAlignment="0" applyProtection="0"/>
    <xf numFmtId="0" fontId="34" fillId="0" borderId="0" applyNumberFormat="0" applyFill="0" applyBorder="0" applyAlignment="0" applyProtection="0"/>
    <xf numFmtId="0" fontId="17" fillId="43" borderId="0" applyNumberFormat="0" applyBorder="0" applyAlignment="0" applyProtection="0"/>
    <xf numFmtId="0" fontId="33" fillId="0" borderId="14" applyNumberFormat="0" applyFill="0" applyAlignment="0" applyProtection="0"/>
    <xf numFmtId="0" fontId="28" fillId="0" borderId="0" applyNumberFormat="0" applyFill="0" applyBorder="0" applyAlignment="0" applyProtection="0"/>
    <xf numFmtId="0" fontId="33" fillId="0" borderId="14" applyNumberFormat="0" applyFill="0" applyAlignment="0" applyProtection="0"/>
    <xf numFmtId="0" fontId="27" fillId="0" borderId="14" applyNumberFormat="0" applyFill="0" applyAlignment="0" applyProtection="0"/>
    <xf numFmtId="0" fontId="34" fillId="0" borderId="16" applyNumberFormat="0" applyFill="0" applyAlignment="0" applyProtection="0"/>
    <xf numFmtId="0" fontId="4" fillId="0" borderId="14" applyNumberFormat="0" applyFill="0" applyAlignment="0" applyProtection="0"/>
    <xf numFmtId="0" fontId="5" fillId="0" borderId="16" applyNumberFormat="0" applyFill="0" applyAlignment="0" applyProtection="0"/>
    <xf numFmtId="0" fontId="20" fillId="34" borderId="0" applyNumberFormat="0" applyBorder="0" applyAlignment="0" applyProtection="0"/>
    <xf numFmtId="0" fontId="32" fillId="0" borderId="13" applyNumberFormat="0" applyFill="0" applyAlignment="0" applyProtection="0"/>
    <xf numFmtId="0" fontId="3" fillId="0" borderId="13" applyNumberFormat="0" applyFill="0" applyAlignment="0" applyProtection="0"/>
    <xf numFmtId="0" fontId="26" fillId="0" borderId="12" applyNumberFormat="0" applyFill="0" applyAlignment="0" applyProtection="0"/>
    <xf numFmtId="0" fontId="26" fillId="0" borderId="12" applyNumberFormat="0" applyFill="0" applyAlignment="0" applyProtection="0"/>
    <xf numFmtId="0" fontId="17" fillId="34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17" fillId="46" borderId="0" applyNumberFormat="0" applyBorder="0" applyAlignment="0" applyProtection="0"/>
    <xf numFmtId="0" fontId="25" fillId="37" borderId="0" applyNumberFormat="0" applyBorder="0" applyAlignment="0" applyProtection="0"/>
    <xf numFmtId="0" fontId="1" fillId="34" borderId="0" applyNumberFormat="0" applyBorder="0" applyAlignment="0" applyProtection="0"/>
    <xf numFmtId="0" fontId="6" fillId="37" borderId="0" applyNumberFormat="0" applyBorder="0" applyAlignment="0" applyProtection="0"/>
    <xf numFmtId="0" fontId="20" fillId="48" borderId="0" applyNumberFormat="0" applyBorder="0" applyAlignment="0" applyProtection="0"/>
    <xf numFmtId="0" fontId="20" fillId="36" borderId="0" applyNumberFormat="0" applyBorder="0" applyAlignment="0" applyProtection="0"/>
    <xf numFmtId="0" fontId="18" fillId="41" borderId="0" applyNumberFormat="0" applyBorder="0" applyAlignment="0" applyProtection="0"/>
    <xf numFmtId="0" fontId="20" fillId="46" borderId="0" applyNumberFormat="0" applyBorder="0" applyAlignment="0" applyProtection="0"/>
    <xf numFmtId="0" fontId="35" fillId="6" borderId="4" applyNumberFormat="0" applyAlignment="0" applyProtection="0"/>
    <xf numFmtId="0" fontId="22" fillId="54" borderId="10" applyNumberFormat="0" applyAlignment="0" applyProtection="0"/>
    <xf numFmtId="0" fontId="22" fillId="34" borderId="10" applyNumberFormat="0" applyAlignment="0" applyProtection="0"/>
    <xf numFmtId="0" fontId="17" fillId="50" borderId="0" applyNumberFormat="0" applyBorder="0" applyAlignment="0" applyProtection="0"/>
    <xf numFmtId="0" fontId="22" fillId="34" borderId="10" applyNumberFormat="0" applyAlignment="0" applyProtection="0"/>
    <xf numFmtId="0" fontId="18" fillId="44" borderId="0" applyNumberFormat="0" applyBorder="0" applyAlignment="0" applyProtection="0"/>
    <xf numFmtId="0" fontId="17" fillId="50" borderId="0" applyNumberFormat="0" applyBorder="0" applyAlignment="0" applyProtection="0"/>
    <xf numFmtId="0" fontId="7" fillId="35" borderId="0" applyNumberFormat="0" applyBorder="0" applyAlignment="0" applyProtection="0"/>
    <xf numFmtId="0" fontId="21" fillId="35" borderId="0" applyNumberFormat="0" applyBorder="0" applyAlignment="0" applyProtection="0"/>
    <xf numFmtId="0" fontId="17" fillId="53" borderId="0" applyNumberFormat="0" applyBorder="0" applyAlignment="0" applyProtection="0"/>
    <xf numFmtId="0" fontId="17" fillId="51" borderId="0" applyNumberFormat="0" applyBorder="0" applyAlignment="0" applyProtection="0"/>
    <xf numFmtId="0" fontId="17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47" borderId="0" applyNumberFormat="0" applyBorder="0" applyAlignment="0" applyProtection="0"/>
    <xf numFmtId="0" fontId="20" fillId="52" borderId="0" applyNumberFormat="0" applyBorder="0" applyAlignment="0" applyProtection="0"/>
    <xf numFmtId="0" fontId="20" fillId="45" borderId="0" applyNumberFormat="0" applyBorder="0" applyAlignment="0" applyProtection="0"/>
    <xf numFmtId="0" fontId="17" fillId="46" borderId="0" applyNumberFormat="0" applyBorder="0" applyAlignment="0" applyProtection="0"/>
    <xf numFmtId="0" fontId="20" fillId="36" borderId="0" applyNumberFormat="0" applyBorder="0" applyAlignment="0" applyProtection="0"/>
    <xf numFmtId="0" fontId="17" fillId="36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53" borderId="0" applyNumberFormat="0" applyBorder="0" applyAlignment="0" applyProtection="0"/>
    <xf numFmtId="0" fontId="20" fillId="43" borderId="0" applyNumberFormat="0" applyBorder="0" applyAlignment="0" applyProtection="0"/>
    <xf numFmtId="0" fontId="17" fillId="51" borderId="0" applyNumberFormat="0" applyBorder="0" applyAlignment="0" applyProtection="0"/>
    <xf numFmtId="0" fontId="21" fillId="35" borderId="0" applyNumberFormat="0" applyBorder="0" applyAlignment="0" applyProtection="0"/>
    <xf numFmtId="0" fontId="17" fillId="47" borderId="0" applyNumberFormat="0" applyBorder="0" applyAlignment="0" applyProtection="0"/>
    <xf numFmtId="0" fontId="20" fillId="47" borderId="0" applyNumberFormat="0" applyBorder="0" applyAlignment="0" applyProtection="0"/>
    <xf numFmtId="0" fontId="7" fillId="35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22" fillId="54" borderId="10" applyNumberFormat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8" borderId="0" applyNumberFormat="0" applyBorder="0" applyAlignment="0" applyProtection="0"/>
    <xf numFmtId="0" fontId="17" fillId="49" borderId="0" applyNumberFormat="0" applyBorder="0" applyAlignment="0" applyProtection="0"/>
    <xf numFmtId="0" fontId="20" fillId="48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49" borderId="0" applyNumberFormat="0" applyBorder="0" applyAlignment="0" applyProtection="0"/>
    <xf numFmtId="0" fontId="17" fillId="48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6" fillId="37" borderId="0" applyNumberFormat="0" applyBorder="0" applyAlignment="0" applyProtection="0"/>
    <xf numFmtId="0" fontId="17" fillId="50" borderId="0" applyNumberFormat="0" applyBorder="0" applyAlignment="0" applyProtection="0"/>
    <xf numFmtId="0" fontId="17" fillId="34" borderId="0" applyNumberFormat="0" applyBorder="0" applyAlignment="0" applyProtection="0"/>
    <xf numFmtId="0" fontId="20" fillId="50" borderId="0" applyNumberFormat="0" applyBorder="0" applyAlignment="0" applyProtection="0"/>
    <xf numFmtId="0" fontId="26" fillId="0" borderId="12" applyNumberFormat="0" applyFill="0" applyAlignment="0" applyProtection="0"/>
    <xf numFmtId="0" fontId="17" fillId="34" borderId="0" applyNumberFormat="0" applyBorder="0" applyAlignment="0" applyProtection="0"/>
    <xf numFmtId="0" fontId="3" fillId="0" borderId="13" applyNumberFormat="0" applyFill="0" applyAlignment="0" applyProtection="0"/>
    <xf numFmtId="0" fontId="32" fillId="0" borderId="13" applyNumberFormat="0" applyFill="0" applyAlignment="0" applyProtection="0"/>
    <xf numFmtId="0" fontId="17" fillId="50" borderId="0" applyNumberFormat="0" applyBorder="0" applyAlignment="0" applyProtection="0"/>
    <xf numFmtId="0" fontId="4" fillId="0" borderId="14" applyNumberFormat="0" applyFill="0" applyAlignment="0" applyProtection="0"/>
    <xf numFmtId="0" fontId="17" fillId="51" borderId="0" applyNumberFormat="0" applyBorder="0" applyAlignment="0" applyProtection="0"/>
    <xf numFmtId="0" fontId="33" fillId="0" borderId="14" applyNumberFormat="0" applyFill="0" applyAlignment="0" applyProtection="0"/>
    <xf numFmtId="0" fontId="27" fillId="0" borderId="14" applyNumberFormat="0" applyFill="0" applyAlignment="0" applyProtection="0"/>
    <xf numFmtId="0" fontId="20" fillId="34" borderId="0" applyNumberFormat="0" applyBorder="0" applyAlignment="0" applyProtection="0"/>
    <xf numFmtId="0" fontId="20" fillId="47" borderId="0" applyNumberFormat="0" applyBorder="0" applyAlignment="0" applyProtection="0"/>
    <xf numFmtId="0" fontId="17" fillId="47" borderId="0" applyNumberFormat="0" applyBorder="0" applyAlignment="0" applyProtection="0"/>
    <xf numFmtId="0" fontId="5" fillId="0" borderId="16" applyNumberFormat="0" applyFill="0" applyAlignment="0" applyProtection="0"/>
    <xf numFmtId="0" fontId="34" fillId="0" borderId="16" applyNumberFormat="0" applyFill="0" applyAlignment="0" applyProtection="0"/>
    <xf numFmtId="0" fontId="28" fillId="0" borderId="15" applyNumberFormat="0" applyFill="0" applyAlignment="0" applyProtection="0"/>
    <xf numFmtId="0" fontId="34" fillId="0" borderId="16" applyNumberFormat="0" applyFill="0" applyAlignment="0" applyProtection="0"/>
    <xf numFmtId="0" fontId="20" fillId="52" borderId="0" applyNumberFormat="0" applyBorder="0" applyAlignment="0" applyProtection="0"/>
    <xf numFmtId="0" fontId="20" fillId="42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42" borderId="0" applyNumberFormat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17" fillId="36" borderId="0" applyNumberFormat="0" applyBorder="0" applyAlignment="0" applyProtection="0"/>
    <xf numFmtId="0" fontId="9" fillId="34" borderId="4" applyNumberFormat="0" applyAlignment="0" applyProtection="0"/>
    <xf numFmtId="0" fontId="29" fillId="34" borderId="10" applyNumberFormat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17" fillId="36" borderId="0" applyNumberFormat="0" applyBorder="0" applyAlignment="0" applyProtection="0"/>
    <xf numFmtId="0" fontId="20" fillId="36" borderId="0" applyNumberFormat="0" applyBorder="0" applyAlignment="0" applyProtection="0"/>
    <xf numFmtId="0" fontId="41" fillId="0" borderId="17" applyNumberFormat="0" applyFill="0" applyAlignment="0" applyProtection="0"/>
    <xf numFmtId="0" fontId="17" fillId="53" borderId="0" applyNumberFormat="0" applyBorder="0" applyAlignment="0" applyProtection="0"/>
    <xf numFmtId="0" fontId="17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31" fillId="43" borderId="0" applyNumberFormat="0" applyBorder="0" applyAlignment="0" applyProtection="0"/>
    <xf numFmtId="0" fontId="7" fillId="35" borderId="0" applyNumberFormat="0" applyBorder="0" applyAlignment="0" applyProtection="0"/>
    <xf numFmtId="0" fontId="21" fillId="35" borderId="0" applyNumberFormat="0" applyBorder="0" applyAlignment="0" applyProtection="0"/>
    <xf numFmtId="0" fontId="1" fillId="43" borderId="0" applyNumberFormat="0" applyBorder="0" applyAlignment="0" applyProtection="0"/>
    <xf numFmtId="0" fontId="22" fillId="54" borderId="10" applyNumberFormat="0" applyAlignment="0" applyProtection="0"/>
    <xf numFmtId="0" fontId="18" fillId="43" borderId="0" applyNumberFormat="0" applyBorder="0" applyAlignment="0" applyProtection="0"/>
    <xf numFmtId="0" fontId="40" fillId="0" borderId="0"/>
    <xf numFmtId="0" fontId="18" fillId="44" borderId="0" applyNumberFormat="0" applyBorder="0" applyAlignment="0" applyProtection="0"/>
    <xf numFmtId="0" fontId="40" fillId="0" borderId="0"/>
    <xf numFmtId="0" fontId="35" fillId="6" borderId="4" applyNumberFormat="0" applyAlignment="0" applyProtection="0"/>
    <xf numFmtId="0" fontId="40" fillId="0" borderId="0"/>
    <xf numFmtId="0" fontId="18" fillId="44" borderId="0" applyNumberFormat="0" applyBorder="0" applyAlignment="0" applyProtection="0"/>
    <xf numFmtId="0" fontId="1" fillId="41" borderId="0" applyNumberFormat="0" applyBorder="0" applyAlignment="0" applyProtection="0"/>
    <xf numFmtId="0" fontId="18" fillId="41" borderId="0" applyNumberFormat="0" applyBorder="0" applyAlignment="0" applyProtection="0"/>
    <xf numFmtId="0" fontId="6" fillId="37" borderId="0" applyNumberFormat="0" applyBorder="0" applyAlignment="0" applyProtection="0"/>
    <xf numFmtId="0" fontId="40" fillId="0" borderId="0"/>
    <xf numFmtId="0" fontId="6" fillId="37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6" fillId="0" borderId="1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13" applyNumberFormat="0" applyFill="0" applyAlignment="0" applyProtection="0"/>
    <xf numFmtId="0" fontId="32" fillId="0" borderId="13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8" fillId="34" borderId="0" applyNumberFormat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7" fillId="0" borderId="14" applyNumberFormat="0" applyFill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33" fillId="0" borderId="14" applyNumberFormat="0" applyFill="0" applyAlignment="0" applyProtection="0"/>
    <xf numFmtId="0" fontId="1" fillId="0" borderId="0" applyNumberFormat="0" applyFill="0" applyBorder="0" applyAlignment="0" applyProtection="0"/>
    <xf numFmtId="0" fontId="18" fillId="39" borderId="0" applyNumberFormat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39" borderId="0" applyNumberFormat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8" fillId="41" borderId="0" applyNumberFormat="0" applyBorder="0" applyAlignment="0" applyProtection="0"/>
    <xf numFmtId="0" fontId="28" fillId="0" borderId="15" applyNumberFormat="0" applyFill="0" applyAlignment="0" applyProtection="0"/>
    <xf numFmtId="0" fontId="5" fillId="0" borderId="16" applyNumberFormat="0" applyFill="0" applyAlignment="0" applyProtection="0"/>
    <xf numFmtId="0" fontId="34" fillId="0" borderId="16" applyNumberFormat="0" applyFill="0" applyAlignment="0" applyProtection="0"/>
    <xf numFmtId="0" fontId="1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9" fillId="34" borderId="4" applyNumberFormat="0" applyAlignment="0" applyProtection="0"/>
    <xf numFmtId="0" fontId="29" fillId="43" borderId="10" applyNumberFormat="0" applyAlignment="0" applyProtection="0"/>
    <xf numFmtId="0" fontId="18" fillId="43" borderId="0" applyNumberFormat="0" applyBorder="0" applyAlignment="0" applyProtection="0"/>
    <xf numFmtId="0" fontId="30" fillId="0" borderId="17" applyNumberFormat="0" applyFill="0" applyAlignment="0" applyProtection="0"/>
    <xf numFmtId="0" fontId="41" fillId="0" borderId="17" applyNumberFormat="0" applyFill="0" applyAlignment="0" applyProtection="0"/>
    <xf numFmtId="0" fontId="18" fillId="34" borderId="0" applyNumberFormat="0" applyBorder="0" applyAlignment="0" applyProtection="0"/>
    <xf numFmtId="0" fontId="1" fillId="34" borderId="0" applyNumberFormat="0" applyBorder="0" applyAlignment="0" applyProtection="0"/>
    <xf numFmtId="0" fontId="31" fillId="43" borderId="0" applyNumberFormat="0" applyBorder="0" applyAlignment="0" applyProtection="0"/>
    <xf numFmtId="0" fontId="40" fillId="0" borderId="0"/>
    <xf numFmtId="0" fontId="40" fillId="0" borderId="0"/>
    <xf numFmtId="0" fontId="4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0" fillId="0" borderId="0"/>
    <xf numFmtId="0" fontId="1" fillId="0" borderId="0" applyNumberFormat="0" applyFont="0" applyFill="0" applyBorder="0" applyAlignment="0" applyProtection="0"/>
    <xf numFmtId="0" fontId="1" fillId="34" borderId="0" applyNumberFormat="0" applyBorder="0" applyAlignment="0" applyProtection="0"/>
    <xf numFmtId="0" fontId="40" fillId="0" borderId="0"/>
    <xf numFmtId="0" fontId="18" fillId="34" borderId="0" applyNumberFormat="0" applyBorder="0" applyAlignment="0" applyProtection="0"/>
    <xf numFmtId="0" fontId="18" fillId="41" borderId="0" applyNumberFormat="0" applyBorder="0" applyAlignment="0" applyProtection="0"/>
    <xf numFmtId="0" fontId="19" fillId="0" borderId="0"/>
    <xf numFmtId="0" fontId="40" fillId="0" borderId="0"/>
    <xf numFmtId="0" fontId="18" fillId="39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39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8" applyNumberFormat="0" applyFont="0" applyFill="0" applyAlignment="0" applyProtection="0"/>
    <xf numFmtId="0" fontId="18" fillId="38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34" borderId="0" applyNumberFormat="0" applyBorder="0" applyAlignment="0" applyProtection="0"/>
    <xf numFmtId="0" fontId="18" fillId="38" borderId="0" applyNumberFormat="0" applyBorder="0" applyAlignment="0" applyProtection="0"/>
    <xf numFmtId="0" fontId="18" fillId="37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8" applyNumberFormat="0" applyFont="0" applyAlignment="0" applyProtection="0"/>
    <xf numFmtId="0" fontId="37" fillId="0" borderId="5" applyNumberFormat="0" applyFill="0" applyAlignment="0" applyProtection="0"/>
    <xf numFmtId="0" fontId="37" fillId="0" borderId="5" applyNumberFormat="0" applyAlignment="0" applyProtection="0"/>
    <xf numFmtId="0" fontId="1" fillId="0" borderId="0" applyNumberFormat="0" applyFont="0" applyFill="0" applyBorder="0" applyAlignment="0" applyProtection="0"/>
    <xf numFmtId="0" fontId="18" fillId="36" borderId="0" applyNumberFormat="0" applyBorder="0" applyAlignment="0" applyProtection="0"/>
    <xf numFmtId="0" fontId="18" fillId="35" borderId="0" applyNumberFormat="0" applyBorder="0" applyAlignment="0" applyProtection="0"/>
    <xf numFmtId="0" fontId="38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8" fillId="34" borderId="0" applyNumberFormat="0" applyBorder="0" applyAlignment="0" applyProtection="0"/>
    <xf numFmtId="0" fontId="18" fillId="39" borderId="0" applyNumberFormat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34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8" fillId="34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0" fillId="0" borderId="17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8" applyNumberFormat="0" applyFont="0" applyFill="0" applyAlignment="0" applyProtection="0"/>
    <xf numFmtId="0" fontId="37" fillId="0" borderId="5" applyNumberFormat="0" applyFill="0" applyAlignment="0" applyProtection="0"/>
    <xf numFmtId="0" fontId="1" fillId="0" borderId="8" applyNumberFormat="0" applyFon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8" fillId="37" borderId="0" applyNumberFormat="0" applyBorder="0" applyAlignment="0" applyProtection="0"/>
    <xf numFmtId="0" fontId="18" fillId="43" borderId="0" applyNumberFormat="0" applyBorder="0" applyAlignment="0" applyProtection="0"/>
    <xf numFmtId="0" fontId="1" fillId="0" borderId="8" applyNumberFormat="0" applyFont="0" applyAlignment="0" applyProtection="0"/>
    <xf numFmtId="0" fontId="1" fillId="37" borderId="0" applyNumberFormat="0" applyBorder="0" applyAlignment="0" applyProtection="0"/>
    <xf numFmtId="0" fontId="18" fillId="34" borderId="0" applyNumberFormat="0" applyBorder="0" applyAlignment="0" applyProtection="0"/>
    <xf numFmtId="0" fontId="37" fillId="0" borderId="5" applyNumberFormat="0" applyFill="0" applyAlignment="0" applyProtection="0"/>
    <xf numFmtId="0" fontId="1" fillId="0" borderId="0" applyNumberFormat="0" applyFont="0" applyFill="0" applyBorder="0" applyAlignment="0" applyProtection="0"/>
    <xf numFmtId="0" fontId="37" fillId="0" borderId="5" applyNumberFormat="0" applyAlignment="0" applyProtection="0"/>
    <xf numFmtId="0" fontId="18" fillId="34" borderId="0" applyNumberFormat="0" applyBorder="0" applyAlignment="0" applyProtection="0"/>
    <xf numFmtId="0" fontId="18" fillId="36" borderId="0" applyNumberFormat="0" applyBorder="0" applyAlignment="0" applyProtection="0"/>
    <xf numFmtId="0" fontId="18" fillId="35" borderId="0" applyNumberFormat="0" applyBorder="0" applyAlignment="0" applyProtection="0"/>
    <xf numFmtId="0" fontId="38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33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30" fillId="0" borderId="17" applyNumberFormat="0" applyFill="0" applyAlignment="0" applyProtection="0"/>
    <xf numFmtId="0" fontId="19" fillId="0" borderId="0"/>
    <xf numFmtId="0" fontId="19" fillId="0" borderId="0"/>
    <xf numFmtId="0" fontId="19" fillId="0" borderId="0"/>
    <xf numFmtId="0" fontId="18" fillId="0" borderId="0"/>
    <xf numFmtId="0" fontId="1" fillId="33" borderId="0" applyNumberFormat="0" applyBorder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8" applyNumberFormat="0" applyFont="0" applyFill="0" applyAlignment="0" applyProtection="0"/>
    <xf numFmtId="0" fontId="37" fillId="0" borderId="5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 applyNumberFormat="0" applyFill="0" applyBorder="0" applyAlignment="0" applyProtection="0"/>
    <xf numFmtId="0" fontId="1" fillId="34" borderId="0" applyNumberFormat="0" applyBorder="0" applyAlignment="0" applyProtection="0"/>
    <xf numFmtId="0" fontId="18" fillId="34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26" fillId="0" borderId="12" applyNumberFormat="0" applyFill="0" applyAlignment="0" applyProtection="0"/>
    <xf numFmtId="0" fontId="7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40" fillId="0" borderId="0"/>
    <xf numFmtId="0" fontId="19" fillId="0" borderId="0"/>
    <xf numFmtId="0" fontId="1" fillId="0" borderId="0" applyNumberForma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30" fillId="0" borderId="17" applyNumberFormat="0" applyFill="0" applyAlignment="0" applyProtection="0"/>
    <xf numFmtId="0" fontId="18" fillId="38" borderId="0" applyNumberFormat="0" applyBorder="0" applyAlignment="0" applyProtection="0"/>
    <xf numFmtId="0" fontId="1" fillId="41" borderId="0" applyNumberFormat="0" applyBorder="0" applyAlignment="0" applyProtection="0"/>
    <xf numFmtId="0" fontId="30" fillId="0" borderId="17" applyNumberFormat="0" applyFill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9" fillId="0" borderId="0"/>
    <xf numFmtId="0" fontId="18" fillId="0" borderId="0"/>
    <xf numFmtId="0" fontId="1" fillId="0" borderId="0"/>
    <xf numFmtId="0" fontId="1" fillId="0" borderId="0"/>
    <xf numFmtId="0" fontId="30" fillId="0" borderId="17" applyNumberFormat="0" applyFill="0" applyAlignment="0" applyProtection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9" fillId="0" borderId="0"/>
    <xf numFmtId="0" fontId="18" fillId="42" borderId="0" applyNumberFormat="0" applyBorder="0" applyAlignment="0" applyProtection="0"/>
    <xf numFmtId="0" fontId="30" fillId="0" borderId="17" applyNumberFormat="0" applyFill="0" applyAlignment="0" applyProtection="0"/>
    <xf numFmtId="0" fontId="18" fillId="43" borderId="0" applyNumberFormat="0" applyBorder="0" applyAlignment="0" applyProtection="0"/>
    <xf numFmtId="0" fontId="20" fillId="52" borderId="0" applyNumberFormat="0" applyBorder="0" applyAlignment="0" applyProtection="0"/>
    <xf numFmtId="0" fontId="17" fillId="51" borderId="0" applyNumberFormat="0" applyBorder="0" applyAlignment="0" applyProtection="0"/>
    <xf numFmtId="0" fontId="32" fillId="0" borderId="13" applyNumberFormat="0" applyFill="0" applyAlignment="0" applyProtection="0"/>
    <xf numFmtId="0" fontId="18" fillId="43" borderId="0" applyNumberFormat="0" applyBorder="0" applyAlignment="0" applyProtection="0"/>
    <xf numFmtId="0" fontId="1" fillId="0" borderId="0"/>
    <xf numFmtId="0" fontId="19" fillId="0" borderId="0"/>
    <xf numFmtId="0" fontId="19" fillId="0" borderId="0"/>
    <xf numFmtId="0" fontId="1" fillId="0" borderId="0" applyNumberFormat="0" applyFont="0" applyFill="0" applyBorder="0" applyAlignment="0" applyProtection="0"/>
    <xf numFmtId="0" fontId="19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9" fillId="0" borderId="0"/>
    <xf numFmtId="0" fontId="19" fillId="0" borderId="0"/>
    <xf numFmtId="0" fontId="19" fillId="0" borderId="0"/>
    <xf numFmtId="0" fontId="36" fillId="4" borderId="0" applyNumberFormat="0" applyBorder="0" applyAlignment="0" applyProtection="0"/>
    <xf numFmtId="0" fontId="19" fillId="0" borderId="0"/>
    <xf numFmtId="0" fontId="29" fillId="34" borderId="10" applyNumberFormat="0" applyAlignment="0" applyProtection="0"/>
    <xf numFmtId="0" fontId="1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7" fillId="0" borderId="5" applyNumberFormat="0" applyFill="0" applyAlignment="0" applyProtection="0"/>
    <xf numFmtId="0" fontId="17" fillId="36" borderId="0" applyNumberFormat="0" applyBorder="0" applyAlignment="0" applyProtection="0"/>
    <xf numFmtId="0" fontId="35" fillId="34" borderId="4" applyNumberFormat="0" applyAlignment="0" applyProtection="0"/>
    <xf numFmtId="0" fontId="33" fillId="0" borderId="14" applyNumberFormat="0" applyFill="0" applyAlignment="0" applyProtection="0"/>
    <xf numFmtId="0" fontId="17" fillId="36" borderId="0" applyNumberFormat="0" applyBorder="0" applyAlignment="0" applyProtection="0"/>
    <xf numFmtId="0" fontId="36" fillId="4" borderId="0" applyNumberFormat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9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7" fillId="0" borderId="14" applyNumberFormat="0" applyFill="0" applyAlignment="0" applyProtection="0"/>
    <xf numFmtId="0" fontId="17" fillId="48" borderId="0" applyNumberFormat="0" applyBorder="0" applyAlignment="0" applyProtection="0"/>
    <xf numFmtId="0" fontId="36" fillId="4" borderId="0" applyNumberFormat="0" applyBorder="0" applyAlignment="0" applyProtection="0"/>
    <xf numFmtId="0" fontId="19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8" fillId="0" borderId="0"/>
    <xf numFmtId="0" fontId="1" fillId="0" borderId="0"/>
    <xf numFmtId="0" fontId="1" fillId="0" borderId="0"/>
    <xf numFmtId="0" fontId="19" fillId="0" borderId="0"/>
    <xf numFmtId="0" fontId="28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40" fillId="0" borderId="0"/>
    <xf numFmtId="0" fontId="1" fillId="0" borderId="0"/>
    <xf numFmtId="0" fontId="19" fillId="0" borderId="0"/>
    <xf numFmtId="0" fontId="36" fillId="4" borderId="0" applyNumberFormat="0" applyBorder="0" applyAlignment="0" applyProtection="0"/>
    <xf numFmtId="0" fontId="20" fillId="43" borderId="0" applyNumberFormat="0" applyBorder="0" applyAlignment="0" applyProtection="0"/>
    <xf numFmtId="0" fontId="18" fillId="0" borderId="0"/>
    <xf numFmtId="0" fontId="17" fillId="50" borderId="0" applyNumberFormat="0" applyBorder="0" applyAlignment="0" applyProtection="0"/>
    <xf numFmtId="0" fontId="19" fillId="0" borderId="0"/>
    <xf numFmtId="0" fontId="17" fillId="49" borderId="0" applyNumberFormat="0" applyBorder="0" applyAlignment="0" applyProtection="0"/>
    <xf numFmtId="0" fontId="30" fillId="0" borderId="17" applyNumberFormat="0" applyFill="0" applyAlignment="0" applyProtection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8" fillId="41" borderId="0" applyNumberFormat="0" applyBorder="0" applyAlignment="0" applyProtection="0"/>
    <xf numFmtId="0" fontId="19" fillId="0" borderId="0"/>
    <xf numFmtId="0" fontId="18" fillId="38" borderId="0" applyNumberFormat="0" applyBorder="0" applyAlignment="0" applyProtection="0"/>
    <xf numFmtId="0" fontId="20" fillId="53" borderId="0" applyNumberFormat="0" applyBorder="0" applyAlignment="0" applyProtection="0"/>
    <xf numFmtId="0" fontId="1" fillId="44" borderId="0" applyNumberFormat="0" applyBorder="0" applyAlignment="0" applyProtection="0"/>
    <xf numFmtId="0" fontId="20" fillId="51" borderId="0" applyNumberFormat="0" applyBorder="0" applyAlignment="0" applyProtection="0"/>
    <xf numFmtId="0" fontId="17" fillId="46" borderId="0" applyNumberFormat="0" applyBorder="0" applyAlignment="0" applyProtection="0"/>
    <xf numFmtId="0" fontId="20" fillId="51" borderId="0" applyNumberFormat="0" applyBorder="0" applyAlignment="0" applyProtection="0"/>
    <xf numFmtId="0" fontId="1" fillId="44" borderId="0" applyNumberFormat="0" applyBorder="0" applyAlignment="0" applyProtection="0"/>
    <xf numFmtId="0" fontId="35" fillId="34" borderId="4" applyNumberFormat="0" applyAlignment="0" applyProtection="0"/>
    <xf numFmtId="0" fontId="35" fillId="6" borderId="4" applyNumberFormat="0" applyAlignment="0" applyProtection="0"/>
    <xf numFmtId="0" fontId="19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9" fillId="0" borderId="0"/>
    <xf numFmtId="0" fontId="1" fillId="0" borderId="0"/>
    <xf numFmtId="0" fontId="34" fillId="0" borderId="16" applyNumberFormat="0" applyFill="0" applyAlignment="0" applyProtection="0"/>
    <xf numFmtId="0" fontId="1" fillId="0" borderId="0"/>
    <xf numFmtId="0" fontId="19" fillId="0" borderId="0"/>
    <xf numFmtId="0" fontId="19" fillId="0" borderId="0"/>
    <xf numFmtId="0" fontId="19" fillId="0" borderId="0"/>
    <xf numFmtId="0" fontId="30" fillId="0" borderId="17" applyNumberFormat="0" applyFill="0" applyAlignment="0" applyProtection="0"/>
    <xf numFmtId="0" fontId="19" fillId="0" borderId="0"/>
    <xf numFmtId="0" fontId="1" fillId="44" borderId="0" applyNumberFormat="0" applyBorder="0" applyAlignment="0" applyProtection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30" fillId="0" borderId="17" applyNumberFormat="0" applyFill="0" applyAlignment="0" applyProtection="0"/>
    <xf numFmtId="0" fontId="18" fillId="0" borderId="0"/>
    <xf numFmtId="0" fontId="19" fillId="0" borderId="0"/>
    <xf numFmtId="0" fontId="1" fillId="0" borderId="0" applyNumberFormat="0" applyFill="0" applyBorder="0" applyAlignment="0" applyProtection="0"/>
    <xf numFmtId="0" fontId="41" fillId="0" borderId="17" applyNumberFormat="0" applyFill="0" applyAlignment="0" applyProtection="0"/>
    <xf numFmtId="0" fontId="18" fillId="39" borderId="0" applyNumberFormat="0" applyBorder="0" applyAlignment="0" applyProtection="0"/>
    <xf numFmtId="0" fontId="17" fillId="51" borderId="0" applyNumberFormat="0" applyBorder="0" applyAlignment="0" applyProtection="0"/>
    <xf numFmtId="0" fontId="25" fillId="37" borderId="0" applyNumberFormat="0" applyBorder="0" applyAlignment="0" applyProtection="0"/>
    <xf numFmtId="0" fontId="1" fillId="0" borderId="0" applyNumberFormat="0" applyFill="0" applyBorder="0" applyAlignment="0" applyProtection="0"/>
    <xf numFmtId="0" fontId="19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7" fillId="43" borderId="0" applyNumberFormat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9" fillId="0" borderId="0"/>
    <xf numFmtId="0" fontId="36" fillId="4" borderId="0" applyNumberFormat="0" applyBorder="0" applyAlignment="0" applyProtection="0"/>
    <xf numFmtId="0" fontId="17" fillId="53" borderId="0" applyNumberFormat="0" applyBorder="0" applyAlignment="0" applyProtection="0"/>
    <xf numFmtId="0" fontId="1" fillId="0" borderId="0" applyNumberFormat="0" applyFill="0" applyBorder="0" applyAlignment="0" applyProtection="0"/>
    <xf numFmtId="0" fontId="1" fillId="41" borderId="0" applyNumberFormat="0" applyBorder="0" applyAlignment="0" applyProtection="0"/>
    <xf numFmtId="0" fontId="20" fillId="46" borderId="0" applyNumberFormat="0" applyBorder="0" applyAlignment="0" applyProtection="0"/>
    <xf numFmtId="0" fontId="1" fillId="0" borderId="0" applyNumberFormat="0" applyFill="0" applyBorder="0" applyAlignment="0" applyProtection="0"/>
    <xf numFmtId="0" fontId="19" fillId="0" borderId="0"/>
    <xf numFmtId="0" fontId="1" fillId="0" borderId="0" applyNumberFormat="0" applyFill="0" applyBorder="0" applyAlignment="0" applyProtection="0"/>
    <xf numFmtId="0" fontId="1" fillId="0" borderId="0"/>
    <xf numFmtId="0" fontId="19" fillId="0" borderId="0"/>
    <xf numFmtId="0" fontId="1" fillId="0" borderId="9" applyNumberFormat="0" applyFill="0" applyAlignment="0" applyProtection="0"/>
    <xf numFmtId="0" fontId="1" fillId="0" borderId="0" applyNumberFormat="0" applyFill="0" applyBorder="0" applyAlignment="0" applyProtection="0"/>
    <xf numFmtId="0" fontId="19" fillId="0" borderId="0"/>
    <xf numFmtId="0" fontId="1" fillId="0" borderId="0" applyNumberFormat="0" applyFill="0" applyBorder="0" applyAlignment="0" applyProtection="0"/>
    <xf numFmtId="0" fontId="19" fillId="0" borderId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7" fillId="35" borderId="0" applyNumberFormat="0" applyBorder="0" applyAlignment="0" applyProtection="0"/>
    <xf numFmtId="0" fontId="1" fillId="0" borderId="0" applyNumberFormat="0" applyFill="0" applyBorder="0" applyAlignment="0" applyProtection="0"/>
    <xf numFmtId="0" fontId="19" fillId="0" borderId="0"/>
    <xf numFmtId="0" fontId="20" fillId="49" borderId="0" applyNumberFormat="0" applyBorder="0" applyAlignment="0" applyProtection="0"/>
    <xf numFmtId="0" fontId="20" fillId="49" borderId="0" applyNumberFormat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9" fillId="0" borderId="0"/>
    <xf numFmtId="0" fontId="1" fillId="0" borderId="0" applyNumberFormat="0" applyFont="0" applyFill="0" applyBorder="0" applyAlignment="0" applyProtection="0"/>
    <xf numFmtId="0" fontId="25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9" fillId="0" borderId="0"/>
    <xf numFmtId="0" fontId="1" fillId="0" borderId="0" applyNumberFormat="0" applyFill="0" applyBorder="0" applyAlignment="0" applyProtection="0"/>
    <xf numFmtId="0" fontId="17" fillId="4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41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9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9" fillId="0" borderId="0"/>
    <xf numFmtId="0" fontId="1" fillId="0" borderId="0" applyNumberFormat="0" applyFont="0" applyFill="0" applyBorder="0" applyAlignment="0" applyProtection="0"/>
    <xf numFmtId="0" fontId="31" fillId="43" borderId="0" applyNumberFormat="0" applyBorder="0" applyAlignment="0" applyProtection="0"/>
    <xf numFmtId="0" fontId="21" fillId="35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40" fillId="0" borderId="0"/>
    <xf numFmtId="0" fontId="19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5" fillId="37" borderId="0" applyNumberFormat="0" applyBorder="0" applyAlignment="0" applyProtection="0"/>
    <xf numFmtId="0" fontId="1" fillId="0" borderId="0"/>
    <xf numFmtId="0" fontId="1" fillId="0" borderId="0" applyNumberFormat="0" applyFont="0" applyFill="0" applyBorder="0" applyAlignment="0" applyProtection="0"/>
    <xf numFmtId="0" fontId="18" fillId="34" borderId="0" applyNumberFormat="0" applyBorder="0" applyAlignment="0" applyProtection="0"/>
    <xf numFmtId="0" fontId="17" fillId="53" borderId="0" applyNumberFormat="0" applyBorder="0" applyAlignment="0" applyProtection="0"/>
    <xf numFmtId="0" fontId="17" fillId="49" borderId="0" applyNumberFormat="0" applyBorder="0" applyAlignment="0" applyProtection="0"/>
    <xf numFmtId="0" fontId="17" fillId="45" borderId="0" applyNumberFormat="0" applyBorder="0" applyAlignment="0" applyProtection="0"/>
    <xf numFmtId="0" fontId="18" fillId="41" borderId="0" applyNumberFormat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9" fillId="0" borderId="0"/>
    <xf numFmtId="0" fontId="19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8" fillId="34" borderId="0" applyNumberFormat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20" fillId="50" borderId="0" applyNumberFormat="0" applyBorder="0" applyAlignment="0" applyProtection="0"/>
    <xf numFmtId="0" fontId="1" fillId="37" borderId="0" applyNumberFormat="0" applyBorder="0" applyAlignment="0" applyProtection="0"/>
    <xf numFmtId="0" fontId="40" fillId="0" borderId="0"/>
    <xf numFmtId="0" fontId="1" fillId="0" borderId="0" applyNumberFormat="0" applyFont="0" applyFill="0" applyBorder="0" applyAlignment="0" applyProtection="0"/>
    <xf numFmtId="0" fontId="41" fillId="0" borderId="17" applyNumberFormat="0" applyFill="0" applyAlignment="0" applyProtection="0"/>
    <xf numFmtId="0" fontId="27" fillId="0" borderId="14" applyNumberFormat="0" applyFill="0" applyAlignment="0" applyProtection="0"/>
    <xf numFmtId="0" fontId="7" fillId="35" borderId="0" applyNumberFormat="0" applyBorder="0" applyAlignment="0" applyProtection="0"/>
    <xf numFmtId="0" fontId="22" fillId="54" borderId="10" applyNumberFormat="0" applyAlignment="0" applyProtection="0"/>
    <xf numFmtId="0" fontId="17" fillId="43" borderId="0" applyNumberFormat="0" applyBorder="0" applyAlignment="0" applyProtection="0"/>
    <xf numFmtId="0" fontId="20" fillId="48" borderId="0" applyNumberFormat="0" applyBorder="0" applyAlignment="0" applyProtection="0"/>
    <xf numFmtId="0" fontId="28" fillId="0" borderId="15" applyNumberFormat="0" applyFill="0" applyAlignment="0" applyProtection="0"/>
    <xf numFmtId="0" fontId="1" fillId="0" borderId="0" applyNumberFormat="0" applyFill="0" applyBorder="0" applyAlignment="0" applyProtection="0"/>
    <xf numFmtId="0" fontId="27" fillId="0" borderId="14" applyNumberFormat="0" applyFill="0" applyAlignment="0" applyProtection="0"/>
    <xf numFmtId="0" fontId="19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33" fillId="0" borderId="14" applyNumberFormat="0" applyFill="0" applyAlignment="0" applyProtection="0"/>
    <xf numFmtId="0" fontId="20" fillId="53" borderId="0" applyNumberFormat="0" applyBorder="0" applyAlignment="0" applyProtection="0"/>
    <xf numFmtId="0" fontId="19" fillId="0" borderId="0"/>
    <xf numFmtId="0" fontId="1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8" fillId="37" borderId="0" applyNumberFormat="0" applyBorder="0" applyAlignment="0" applyProtection="0"/>
    <xf numFmtId="0" fontId="1" fillId="0" borderId="0" applyNumberFormat="0" applyFill="0" applyBorder="0" applyAlignment="0" applyProtection="0"/>
    <xf numFmtId="0" fontId="18" fillId="38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39" borderId="0" applyNumberFormat="0" applyBorder="0" applyAlignment="0" applyProtection="0"/>
    <xf numFmtId="0" fontId="37" fillId="0" borderId="5" applyNumberFormat="0" applyFill="0" applyAlignment="0" applyProtection="0"/>
    <xf numFmtId="0" fontId="18" fillId="39" borderId="0" applyNumberFormat="0" applyBorder="0" applyAlignment="0" applyProtection="0"/>
    <xf numFmtId="0" fontId="18" fillId="34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8" applyNumberFormat="0" applyFont="0" applyFill="0" applyAlignment="0" applyProtection="0"/>
    <xf numFmtId="0" fontId="1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8" borderId="0" applyNumberFormat="0" applyBorder="0" applyAlignment="0" applyProtection="0"/>
    <xf numFmtId="0" fontId="1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34" borderId="0" applyNumberFormat="0" applyBorder="0" applyAlignment="0" applyProtection="0"/>
    <xf numFmtId="0" fontId="1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3" borderId="0" applyNumberFormat="0" applyBorder="0" applyAlignment="0" applyProtection="0"/>
    <xf numFmtId="0" fontId="1" fillId="39" borderId="0" applyNumberFormat="0" applyBorder="0" applyAlignment="0" applyProtection="0"/>
    <xf numFmtId="0" fontId="18" fillId="39" borderId="0" applyNumberFormat="0" applyBorder="0" applyAlignment="0" applyProtection="0"/>
    <xf numFmtId="0" fontId="31" fillId="43" borderId="0" applyNumberFormat="0" applyBorder="0" applyAlignment="0" applyProtection="0"/>
    <xf numFmtId="0" fontId="18" fillId="34" borderId="0" applyNumberFormat="0" applyBorder="0" applyAlignment="0" applyProtection="0"/>
    <xf numFmtId="0" fontId="36" fillId="4" borderId="0" applyNumberFormat="0" applyBorder="0" applyAlignment="0" applyProtection="0"/>
    <xf numFmtId="0" fontId="30" fillId="0" borderId="17" applyNumberFormat="0" applyFill="0" applyAlignment="0" applyProtection="0"/>
    <xf numFmtId="0" fontId="1" fillId="41" borderId="0" applyNumberFormat="0" applyBorder="0" applyAlignment="0" applyProtection="0"/>
    <xf numFmtId="0" fontId="29" fillId="43" borderId="10" applyNumberFormat="0" applyAlignment="0" applyProtection="0"/>
    <xf numFmtId="0" fontId="29" fillId="34" borderId="10" applyNumberFormat="0" applyAlignment="0" applyProtection="0"/>
    <xf numFmtId="0" fontId="18" fillId="41" borderId="0" applyNumberFormat="0" applyBorder="0" applyAlignment="0" applyProtection="0"/>
    <xf numFmtId="0" fontId="9" fillId="34" borderId="4" applyNumberFormat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4" fillId="0" borderId="16" applyNumberFormat="0" applyFill="0" applyAlignment="0" applyProtection="0"/>
    <xf numFmtId="0" fontId="28" fillId="0" borderId="15" applyNumberFormat="0" applyFill="0" applyAlignment="0" applyProtection="0"/>
    <xf numFmtId="0" fontId="34" fillId="0" borderId="16" applyNumberFormat="0" applyFill="0" applyAlignment="0" applyProtection="0"/>
    <xf numFmtId="0" fontId="28" fillId="0" borderId="15" applyNumberFormat="0" applyFill="0" applyAlignment="0" applyProtection="0"/>
    <xf numFmtId="0" fontId="33" fillId="0" borderId="14" applyNumberFormat="0" applyFill="0" applyAlignment="0" applyProtection="0"/>
    <xf numFmtId="0" fontId="27" fillId="0" borderId="14" applyNumberFormat="0" applyFill="0" applyAlignment="0" applyProtection="0"/>
    <xf numFmtId="0" fontId="33" fillId="0" borderId="14" applyNumberFormat="0" applyFill="0" applyAlignment="0" applyProtection="0"/>
    <xf numFmtId="0" fontId="27" fillId="0" borderId="14" applyNumberFormat="0" applyFill="0" applyAlignment="0" applyProtection="0"/>
    <xf numFmtId="0" fontId="1" fillId="44" borderId="0" applyNumberFormat="0" applyBorder="0" applyAlignment="0" applyProtection="0"/>
    <xf numFmtId="0" fontId="18" fillId="44" borderId="0" applyNumberFormat="0" applyBorder="0" applyAlignment="0" applyProtection="0"/>
    <xf numFmtId="0" fontId="32" fillId="0" borderId="13" applyNumberFormat="0" applyFill="0" applyAlignment="0" applyProtection="0"/>
    <xf numFmtId="0" fontId="26" fillId="0" borderId="12" applyNumberFormat="0" applyFill="0" applyAlignment="0" applyProtection="0"/>
    <xf numFmtId="0" fontId="18" fillId="43" borderId="0" applyNumberFormat="0" applyBorder="0" applyAlignment="0" applyProtection="0"/>
    <xf numFmtId="0" fontId="32" fillId="0" borderId="13" applyNumberFormat="0" applyFill="0" applyAlignment="0" applyProtection="0"/>
    <xf numFmtId="0" fontId="26" fillId="0" borderId="12" applyNumberFormat="0" applyFill="0" applyAlignment="0" applyProtection="0"/>
    <xf numFmtId="0" fontId="25" fillId="37" borderId="0" applyNumberFormat="0" applyBorder="0" applyAlignment="0" applyProtection="0"/>
    <xf numFmtId="0" fontId="6" fillId="37" borderId="0" applyNumberFormat="0" applyBorder="0" applyAlignment="0" applyProtection="0"/>
    <xf numFmtId="0" fontId="17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17" fillId="36" borderId="0" applyNumberFormat="0" applyBorder="0" applyAlignment="0" applyProtection="0"/>
    <xf numFmtId="0" fontId="20" fillId="36" borderId="0" applyNumberFormat="0" applyBorder="0" applyAlignment="0" applyProtection="0"/>
    <xf numFmtId="0" fontId="22" fillId="54" borderId="10" applyNumberFormat="0" applyAlignment="0" applyProtection="0"/>
    <xf numFmtId="0" fontId="22" fillId="34" borderId="10" applyNumberFormat="0" applyAlignment="0" applyProtection="0"/>
    <xf numFmtId="0" fontId="35" fillId="34" borderId="4" applyNumberFormat="0" applyAlignment="0" applyProtection="0"/>
    <xf numFmtId="0" fontId="17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7" fillId="35" borderId="0" applyNumberFormat="0" applyBorder="0" applyAlignment="0" applyProtection="0"/>
    <xf numFmtId="0" fontId="17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34" borderId="0" applyNumberFormat="0" applyBorder="0" applyAlignment="0" applyProtection="0"/>
    <xf numFmtId="0" fontId="20" fillId="53" borderId="0" applyNumberFormat="0" applyBorder="0" applyAlignment="0" applyProtection="0"/>
    <xf numFmtId="0" fontId="17" fillId="53" borderId="0" applyNumberFormat="0" applyBorder="0" applyAlignment="0" applyProtection="0"/>
    <xf numFmtId="0" fontId="17" fillId="46" borderId="0" applyNumberFormat="0" applyBorder="0" applyAlignment="0" applyProtection="0"/>
    <xf numFmtId="0" fontId="20" fillId="46" borderId="0" applyNumberFormat="0" applyBorder="0" applyAlignment="0" applyProtection="0"/>
    <xf numFmtId="0" fontId="17" fillId="48" borderId="0" applyNumberFormat="0" applyBorder="0" applyAlignment="0" applyProtection="0"/>
    <xf numFmtId="0" fontId="20" fillId="52" borderId="0" applyNumberFormat="0" applyBorder="0" applyAlignment="0" applyProtection="0"/>
    <xf numFmtId="0" fontId="20" fillId="48" borderId="0" applyNumberFormat="0" applyBorder="0" applyAlignment="0" applyProtection="0"/>
    <xf numFmtId="0" fontId="20" fillId="47" borderId="0" applyNumberFormat="0" applyBorder="0" applyAlignment="0" applyProtection="0"/>
    <xf numFmtId="0" fontId="20" fillId="36" borderId="0" applyNumberFormat="0" applyBorder="0" applyAlignment="0" applyProtection="0"/>
    <xf numFmtId="0" fontId="17" fillId="47" borderId="0" applyNumberFormat="0" applyBorder="0" applyAlignment="0" applyProtection="0"/>
    <xf numFmtId="0" fontId="20" fillId="51" borderId="0" applyNumberFormat="0" applyBorder="0" applyAlignment="0" applyProtection="0"/>
    <xf numFmtId="0" fontId="17" fillId="49" borderId="0" applyNumberFormat="0" applyBorder="0" applyAlignment="0" applyProtection="0"/>
    <xf numFmtId="0" fontId="17" fillId="51" borderId="0" applyNumberFormat="0" applyBorder="0" applyAlignment="0" applyProtection="0"/>
    <xf numFmtId="0" fontId="20" fillId="49" borderId="0" applyNumberFormat="0" applyBorder="0" applyAlignment="0" applyProtection="0"/>
    <xf numFmtId="0" fontId="20" fillId="46" borderId="0" applyNumberFormat="0" applyBorder="0" applyAlignment="0" applyProtection="0"/>
    <xf numFmtId="0" fontId="20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46" borderId="0" applyNumberFormat="0" applyBorder="0" applyAlignment="0" applyProtection="0"/>
    <xf numFmtId="0" fontId="20" fillId="49" borderId="0" applyNumberFormat="0" applyBorder="0" applyAlignment="0" applyProtection="0"/>
    <xf numFmtId="0" fontId="17" fillId="49" borderId="0" applyNumberFormat="0" applyBorder="0" applyAlignment="0" applyProtection="0"/>
    <xf numFmtId="0" fontId="17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36" borderId="0" applyNumberFormat="0" applyBorder="0" applyAlignment="0" applyProtection="0"/>
    <xf numFmtId="0" fontId="20" fillId="48" borderId="0" applyNumberFormat="0" applyBorder="0" applyAlignment="0" applyProtection="0"/>
    <xf numFmtId="0" fontId="17" fillId="47" borderId="0" applyNumberFormat="0" applyBorder="0" applyAlignment="0" applyProtection="0"/>
    <xf numFmtId="0" fontId="20" fillId="47" borderId="0" applyNumberFormat="0" applyBorder="0" applyAlignment="0" applyProtection="0"/>
    <xf numFmtId="0" fontId="17" fillId="48" borderId="0" applyNumberFormat="0" applyBorder="0" applyAlignment="0" applyProtection="0"/>
    <xf numFmtId="0" fontId="20" fillId="52" borderId="0" applyNumberFormat="0" applyBorder="0" applyAlignment="0" applyProtection="0"/>
    <xf numFmtId="0" fontId="20" fillId="46" borderId="0" applyNumberFormat="0" applyBorder="0" applyAlignment="0" applyProtection="0"/>
    <xf numFmtId="0" fontId="17" fillId="46" borderId="0" applyNumberFormat="0" applyBorder="0" applyAlignment="0" applyProtection="0"/>
    <xf numFmtId="0" fontId="20" fillId="34" borderId="0" applyNumberFormat="0" applyBorder="0" applyAlignment="0" applyProtection="0"/>
    <xf numFmtId="0" fontId="20" fillId="47" borderId="0" applyNumberFormat="0" applyBorder="0" applyAlignment="0" applyProtection="0"/>
    <xf numFmtId="0" fontId="17" fillId="53" borderId="0" applyNumberFormat="0" applyBorder="0" applyAlignment="0" applyProtection="0"/>
    <xf numFmtId="0" fontId="20" fillId="53" borderId="0" applyNumberFormat="0" applyBorder="0" applyAlignment="0" applyProtection="0"/>
    <xf numFmtId="0" fontId="17" fillId="47" borderId="0" applyNumberFormat="0" applyBorder="0" applyAlignment="0" applyProtection="0"/>
    <xf numFmtId="0" fontId="7" fillId="35" borderId="0" applyNumberFormat="0" applyBorder="0" applyAlignment="0" applyProtection="0"/>
    <xf numFmtId="0" fontId="20" fillId="43" borderId="0" applyNumberFormat="0" applyBorder="0" applyAlignment="0" applyProtection="0"/>
    <xf numFmtId="0" fontId="21" fillId="35" borderId="0" applyNumberFormat="0" applyBorder="0" applyAlignment="0" applyProtection="0"/>
    <xf numFmtId="0" fontId="20" fillId="42" borderId="0" applyNumberFormat="0" applyBorder="0" applyAlignment="0" applyProtection="0"/>
    <xf numFmtId="0" fontId="17" fillId="42" borderId="0" applyNumberFormat="0" applyBorder="0" applyAlignment="0" applyProtection="0"/>
    <xf numFmtId="0" fontId="35" fillId="34" borderId="4" applyNumberFormat="0" applyAlignment="0" applyProtection="0"/>
    <xf numFmtId="0" fontId="22" fillId="34" borderId="10" applyNumberFormat="0" applyAlignment="0" applyProtection="0"/>
    <xf numFmtId="0" fontId="20" fillId="36" borderId="0" applyNumberFormat="0" applyBorder="0" applyAlignment="0" applyProtection="0"/>
    <xf numFmtId="0" fontId="22" fillId="54" borderId="10" applyNumberFormat="0" applyAlignment="0" applyProtection="0"/>
    <xf numFmtId="0" fontId="17" fillId="36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17" fillId="45" borderId="0" applyNumberFormat="0" applyBorder="0" applyAlignment="0" applyProtection="0"/>
    <xf numFmtId="0" fontId="6" fillId="37" borderId="0" applyNumberFormat="0" applyBorder="0" applyAlignment="0" applyProtection="0"/>
    <xf numFmtId="0" fontId="25" fillId="37" borderId="0" applyNumberFormat="0" applyBorder="0" applyAlignment="0" applyProtection="0"/>
    <xf numFmtId="0" fontId="18" fillId="43" borderId="0" applyNumberFormat="0" applyBorder="0" applyAlignment="0" applyProtection="0"/>
    <xf numFmtId="0" fontId="18" fillId="44" borderId="0" applyNumberFormat="0" applyBorder="0" applyAlignment="0" applyProtection="0"/>
    <xf numFmtId="0" fontId="1" fillId="44" borderId="0" applyNumberFormat="0" applyBorder="0" applyAlignment="0" applyProtection="0"/>
    <xf numFmtId="0" fontId="26" fillId="0" borderId="12" applyNumberFormat="0" applyFill="0" applyAlignment="0" applyProtection="0"/>
    <xf numFmtId="0" fontId="32" fillId="0" borderId="13" applyNumberFormat="0" applyFill="0" applyAlignment="0" applyProtection="0"/>
    <xf numFmtId="0" fontId="26" fillId="0" borderId="12" applyNumberFormat="0" applyFill="0" applyAlignment="0" applyProtection="0"/>
    <xf numFmtId="0" fontId="32" fillId="0" borderId="13" applyNumberFormat="0" applyFill="0" applyAlignment="0" applyProtection="0"/>
    <xf numFmtId="0" fontId="27" fillId="0" borderId="14" applyNumberFormat="0" applyFill="0" applyAlignment="0" applyProtection="0"/>
    <xf numFmtId="0" fontId="33" fillId="0" borderId="14" applyNumberFormat="0" applyFill="0" applyAlignment="0" applyProtection="0"/>
    <xf numFmtId="0" fontId="27" fillId="0" borderId="14" applyNumberFormat="0" applyFill="0" applyAlignment="0" applyProtection="0"/>
    <xf numFmtId="0" fontId="33" fillId="0" borderId="14" applyNumberFormat="0" applyFill="0" applyAlignment="0" applyProtection="0"/>
    <xf numFmtId="0" fontId="28" fillId="0" borderId="15" applyNumberFormat="0" applyFill="0" applyAlignment="0" applyProtection="0"/>
    <xf numFmtId="0" fontId="34" fillId="0" borderId="16" applyNumberFormat="0" applyFill="0" applyAlignment="0" applyProtection="0"/>
    <xf numFmtId="0" fontId="28" fillId="0" borderId="15" applyNumberFormat="0" applyFill="0" applyAlignment="0" applyProtection="0"/>
    <xf numFmtId="0" fontId="34" fillId="0" borderId="16" applyNumberFormat="0" applyFill="0" applyAlignment="0" applyProtection="0"/>
    <xf numFmtId="0" fontId="1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9" fillId="34" borderId="4" applyNumberFormat="0" applyAlignment="0" applyProtection="0"/>
    <xf numFmtId="0" fontId="29" fillId="34" borderId="10" applyNumberFormat="0" applyAlignment="0" applyProtection="0"/>
    <xf numFmtId="0" fontId="29" fillId="43" borderId="10" applyNumberFormat="0" applyAlignment="0" applyProtection="0"/>
    <xf numFmtId="0" fontId="18" fillId="34" borderId="0" applyNumberFormat="0" applyBorder="0" applyAlignment="0" applyProtection="0"/>
    <xf numFmtId="0" fontId="18" fillId="39" borderId="0" applyNumberFormat="0" applyBorder="0" applyAlignment="0" applyProtection="0"/>
    <xf numFmtId="0" fontId="30" fillId="0" borderId="17" applyNumberFormat="0" applyFill="0" applyAlignment="0" applyProtection="0"/>
    <xf numFmtId="0" fontId="36" fillId="4" borderId="0" applyNumberFormat="0" applyBorder="0" applyAlignment="0" applyProtection="0"/>
    <xf numFmtId="0" fontId="31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2" borderId="0" applyNumberFormat="0" applyBorder="0" applyAlignment="0" applyProtection="0"/>
    <xf numFmtId="0" fontId="1" fillId="42" borderId="0" applyNumberFormat="0" applyBorder="0" applyAlignment="0" applyProtection="0"/>
    <xf numFmtId="0" fontId="18" fillId="34" borderId="0" applyNumberFormat="0" applyBorder="0" applyAlignment="0" applyProtection="0"/>
    <xf numFmtId="0" fontId="18" fillId="41" borderId="0" applyNumberFormat="0" applyBorder="0" applyAlignment="0" applyProtection="0"/>
    <xf numFmtId="0" fontId="1" fillId="41" borderId="0" applyNumberFormat="0" applyBorder="0" applyAlignment="0" applyProtection="0"/>
    <xf numFmtId="0" fontId="18" fillId="38" borderId="0" applyNumberFormat="0" applyBorder="0" applyAlignment="0" applyProtection="0"/>
    <xf numFmtId="0" fontId="18" fillId="34" borderId="0" applyNumberFormat="0" applyBorder="0" applyAlignment="0" applyProtection="0"/>
    <xf numFmtId="0" fontId="1" fillId="34" borderId="0" applyNumberFormat="0" applyBorder="0" applyAlignment="0" applyProtection="0"/>
    <xf numFmtId="0" fontId="18" fillId="34" borderId="0" applyNumberFormat="0" applyBorder="0" applyAlignment="0" applyProtection="0"/>
    <xf numFmtId="0" fontId="18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0" borderId="8" applyNumberFormat="0" applyFont="0" applyFill="0" applyAlignment="0" applyProtection="0"/>
    <xf numFmtId="0" fontId="1" fillId="0" borderId="0" applyNumberFormat="0" applyFont="0" applyFill="0" applyBorder="0" applyAlignment="0" applyProtection="0"/>
    <xf numFmtId="0" fontId="18" fillId="38" borderId="0" applyNumberFormat="0" applyBorder="0" applyAlignment="0" applyProtection="0"/>
    <xf numFmtId="0" fontId="18" fillId="37" borderId="0" applyNumberFormat="0" applyBorder="0" applyAlignment="0" applyProtection="0"/>
    <xf numFmtId="0" fontId="1" fillId="37" borderId="0" applyNumberFormat="0" applyBorder="0" applyAlignment="0" applyProtection="0"/>
    <xf numFmtId="0" fontId="37" fillId="0" borderId="5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8" fillId="36" borderId="0" applyNumberFormat="0" applyBorder="0" applyAlignment="0" applyProtection="0"/>
    <xf numFmtId="0" fontId="18" fillId="35" borderId="0" applyNumberFormat="0" applyBorder="0" applyAlignment="0" applyProtection="0"/>
    <xf numFmtId="0" fontId="1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8" fillId="34" borderId="0" applyNumberFormat="0" applyBorder="0" applyAlignment="0" applyProtection="0"/>
    <xf numFmtId="0" fontId="18" fillId="33" borderId="0" applyNumberFormat="0" applyBorder="0" applyAlignment="0" applyProtection="0"/>
    <xf numFmtId="0" fontId="1" fillId="33" borderId="0" applyNumberFormat="0" applyBorder="0" applyAlignment="0" applyProtection="0"/>
    <xf numFmtId="0" fontId="18" fillId="41" borderId="0" applyNumberFormat="0" applyBorder="0" applyAlignment="0" applyProtection="0"/>
    <xf numFmtId="0" fontId="1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21" fillId="35" borderId="0" applyNumberFormat="0" applyBorder="0" applyAlignment="0" applyProtection="0"/>
    <xf numFmtId="0" fontId="19" fillId="0" borderId="0"/>
    <xf numFmtId="0" fontId="19" fillId="0" borderId="0"/>
    <xf numFmtId="0" fontId="1" fillId="0" borderId="0" applyNumberForma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43" borderId="0" applyNumberFormat="0" applyBorder="0" applyAlignment="0" applyProtection="0"/>
    <xf numFmtId="0" fontId="36" fillId="4" borderId="0" applyNumberFormat="0" applyBorder="0" applyAlignment="0" applyProtection="0"/>
    <xf numFmtId="0" fontId="1" fillId="34" borderId="0" applyNumberFormat="0" applyBorder="0" applyAlignment="0" applyProtection="0"/>
    <xf numFmtId="0" fontId="29" fillId="43" borderId="10" applyNumberFormat="0" applyAlignment="0" applyProtection="0"/>
    <xf numFmtId="0" fontId="9" fillId="34" borderId="4" applyNumberForma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32" fillId="0" borderId="13" applyNumberFormat="0" applyFill="0" applyAlignment="0" applyProtection="0"/>
    <xf numFmtId="0" fontId="26" fillId="0" borderId="12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7" fillId="46" borderId="0" applyNumberFormat="0" applyBorder="0" applyAlignment="0" applyProtection="0"/>
    <xf numFmtId="0" fontId="17" fillId="47" borderId="0" applyNumberFormat="0" applyBorder="0" applyAlignment="0" applyProtection="0"/>
    <xf numFmtId="0" fontId="1" fillId="0" borderId="0" applyNumberFormat="0" applyFill="0" applyBorder="0" applyAlignment="0" applyProtection="0"/>
    <xf numFmtId="0" fontId="17" fillId="53" borderId="0" applyNumberFormat="0" applyBorder="0" applyAlignment="0" applyProtection="0"/>
    <xf numFmtId="0" fontId="20" fillId="42" borderId="0" applyNumberFormat="0" applyBorder="0" applyAlignment="0" applyProtection="0"/>
    <xf numFmtId="0" fontId="19" fillId="0" borderId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39" borderId="0" applyNumberFormat="0" applyBorder="0" applyAlignment="0" applyProtection="0"/>
    <xf numFmtId="0" fontId="29" fillId="43" borderId="10" applyNumberFormat="0" applyAlignment="0" applyProtection="0"/>
    <xf numFmtId="0" fontId="28" fillId="0" borderId="15" applyNumberFormat="0" applyFill="0" applyAlignment="0" applyProtection="0"/>
    <xf numFmtId="0" fontId="19" fillId="0" borderId="0"/>
    <xf numFmtId="0" fontId="19" fillId="0" borderId="0"/>
    <xf numFmtId="0" fontId="1" fillId="0" borderId="0"/>
    <xf numFmtId="0" fontId="19" fillId="0" borderId="0"/>
    <xf numFmtId="0" fontId="17" fillId="46" borderId="0" applyNumberFormat="0" applyBorder="0" applyAlignment="0" applyProtection="0"/>
    <xf numFmtId="0" fontId="20" fillId="52" borderId="0" applyNumberFormat="0" applyBorder="0" applyAlignment="0" applyProtection="0"/>
    <xf numFmtId="0" fontId="19" fillId="0" borderId="0"/>
    <xf numFmtId="0" fontId="18" fillId="0" borderId="0"/>
    <xf numFmtId="0" fontId="1" fillId="0" borderId="0" applyNumberFormat="0" applyFont="0" applyFill="0" applyBorder="0" applyAlignment="0" applyProtection="0"/>
    <xf numFmtId="0" fontId="17" fillId="51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29" fillId="34" borderId="10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8" applyNumberFormat="0" applyFont="0" applyAlignment="0" applyProtection="0"/>
    <xf numFmtId="0" fontId="1" fillId="37" borderId="0" applyNumberFormat="0" applyBorder="0" applyAlignment="0" applyProtection="0"/>
    <xf numFmtId="0" fontId="37" fillId="0" borderId="5" applyNumberFormat="0" applyFill="0" applyAlignment="0" applyProtection="0"/>
    <xf numFmtId="0" fontId="1" fillId="0" borderId="0" applyNumberFormat="0" applyFont="0" applyFill="0" applyBorder="0" applyAlignment="0" applyProtection="0"/>
    <xf numFmtId="0" fontId="37" fillId="0" borderId="5" applyNumberFormat="0" applyAlignment="0" applyProtection="0"/>
    <xf numFmtId="0" fontId="1" fillId="0" borderId="0" applyNumberFormat="0" applyFont="0" applyFill="0" applyBorder="0" applyAlignment="0" applyProtection="0"/>
    <xf numFmtId="0" fontId="18" fillId="36" borderId="0" applyNumberFormat="0" applyBorder="0" applyAlignment="0" applyProtection="0"/>
    <xf numFmtId="0" fontId="18" fillId="35" borderId="0" applyNumberFormat="0" applyBorder="0" applyAlignment="0" applyProtection="0"/>
    <xf numFmtId="0" fontId="38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9" applyNumberFormat="0" applyFill="0" applyAlignment="0" applyProtection="0"/>
    <xf numFmtId="0" fontId="1" fillId="34" borderId="0" applyNumberFormat="0" applyBorder="0" applyAlignment="0" applyProtection="0"/>
    <xf numFmtId="0" fontId="18" fillId="34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33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" fillId="33" borderId="0" applyNumberFormat="0" applyBorder="0" applyAlignment="0" applyProtection="0"/>
    <xf numFmtId="0" fontId="17" fillId="36" borderId="0" applyNumberFormat="0" applyBorder="0" applyAlignment="0" applyProtection="0"/>
    <xf numFmtId="0" fontId="30" fillId="0" borderId="17" applyNumberFormat="0" applyFill="0" applyAlignment="0" applyProtection="0"/>
    <xf numFmtId="0" fontId="1" fillId="0" borderId="8" applyNumberFormat="0" applyFont="0" applyFill="0" applyAlignment="0" applyProtection="0"/>
    <xf numFmtId="0" fontId="37" fillId="0" borderId="5" applyNumberFormat="0" applyFill="0" applyAlignment="0" applyProtection="0"/>
    <xf numFmtId="0" fontId="1" fillId="0" borderId="0" applyNumberFormat="0" applyFont="0" applyFill="0" applyBorder="0" applyAlignment="0" applyProtection="0"/>
    <xf numFmtId="0" fontId="18" fillId="43" borderId="0" applyNumberFormat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8" fillId="34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8" fillId="34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39" borderId="0" applyNumberFormat="0" applyBorder="0" applyAlignment="0" applyProtection="0"/>
    <xf numFmtId="0" fontId="1" fillId="0" borderId="0" applyNumberFormat="0" applyFill="0" applyBorder="0" applyAlignment="0" applyProtection="0"/>
    <xf numFmtId="0" fontId="18" fillId="39" borderId="0" applyNumberFormat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8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34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34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39" fillId="0" borderId="0"/>
    <xf numFmtId="0" fontId="1" fillId="0" borderId="0"/>
    <xf numFmtId="0" fontId="39" fillId="0" borderId="0"/>
    <xf numFmtId="0" fontId="1" fillId="0" borderId="0"/>
    <xf numFmtId="0" fontId="39" fillId="0" borderId="0"/>
    <xf numFmtId="0" fontId="1" fillId="0" borderId="0"/>
    <xf numFmtId="0" fontId="39" fillId="0" borderId="0"/>
    <xf numFmtId="0" fontId="1" fillId="0" borderId="0"/>
    <xf numFmtId="0" fontId="39" fillId="0" borderId="0"/>
    <xf numFmtId="0" fontId="1" fillId="0" borderId="0"/>
    <xf numFmtId="0" fontId="39" fillId="0" borderId="0"/>
    <xf numFmtId="0" fontId="1" fillId="0" borderId="0"/>
    <xf numFmtId="0" fontId="39" fillId="0" borderId="0"/>
    <xf numFmtId="0" fontId="1" fillId="0" borderId="0"/>
    <xf numFmtId="0" fontId="39" fillId="0" borderId="0"/>
    <xf numFmtId="0" fontId="1" fillId="0" borderId="0"/>
    <xf numFmtId="0" fontId="39" fillId="0" borderId="0"/>
    <xf numFmtId="0" fontId="1" fillId="0" borderId="0"/>
    <xf numFmtId="0" fontId="39" fillId="0" borderId="0"/>
    <xf numFmtId="0" fontId="1" fillId="0" borderId="0"/>
    <xf numFmtId="0" fontId="39" fillId="0" borderId="0"/>
    <xf numFmtId="0" fontId="1" fillId="0" borderId="0"/>
    <xf numFmtId="0" fontId="39" fillId="0" borderId="0"/>
    <xf numFmtId="0" fontId="1" fillId="0" borderId="0"/>
    <xf numFmtId="0" fontId="39" fillId="0" borderId="0"/>
    <xf numFmtId="0" fontId="1" fillId="0" borderId="0"/>
    <xf numFmtId="0" fontId="39" fillId="0" borderId="0"/>
    <xf numFmtId="0" fontId="1" fillId="0" borderId="0"/>
    <xf numFmtId="0" fontId="39" fillId="0" borderId="0"/>
    <xf numFmtId="0" fontId="1" fillId="0" borderId="0"/>
    <xf numFmtId="0" fontId="39" fillId="0" borderId="0"/>
    <xf numFmtId="0" fontId="1" fillId="0" borderId="0"/>
    <xf numFmtId="0" fontId="39" fillId="0" borderId="0"/>
    <xf numFmtId="0" fontId="1" fillId="0" borderId="0"/>
    <xf numFmtId="0" fontId="39" fillId="0" borderId="0"/>
    <xf numFmtId="0" fontId="1" fillId="0" borderId="0"/>
    <xf numFmtId="0" fontId="39" fillId="0" borderId="0"/>
    <xf numFmtId="0" fontId="1" fillId="0" borderId="0"/>
    <xf numFmtId="0" fontId="39" fillId="0" borderId="0"/>
    <xf numFmtId="0" fontId="1" fillId="0" borderId="0"/>
    <xf numFmtId="0" fontId="40" fillId="0" borderId="0"/>
  </cellStyleXfs>
  <cellXfs count="108">
    <xf numFmtId="0" fontId="0" fillId="0" borderId="0" xfId="0"/>
    <xf numFmtId="0" fontId="0" fillId="0" borderId="0" xfId="0" applyFont="1" applyFill="1" applyBorder="1"/>
    <xf numFmtId="0" fontId="16" fillId="0" borderId="0" xfId="0" applyNumberFormat="1" applyFont="1" applyFill="1" applyBorder="1" applyAlignment="1">
      <alignment horizontal="center" wrapText="1"/>
    </xf>
    <xf numFmtId="164" fontId="0" fillId="0" borderId="0" xfId="0" applyNumberFormat="1" applyFont="1" applyFill="1" applyBorder="1" applyAlignment="1">
      <alignment horizontal="center" vertical="center"/>
    </xf>
    <xf numFmtId="164" fontId="0" fillId="0" borderId="0" xfId="0" quotePrefix="1" applyNumberFormat="1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/>
    </xf>
    <xf numFmtId="165" fontId="0" fillId="0" borderId="0" xfId="4934" applyNumberFormat="1" applyFont="1" applyFill="1" applyBorder="1" applyAlignment="1">
      <alignment horizontal="center"/>
    </xf>
    <xf numFmtId="2" fontId="0" fillId="0" borderId="0" xfId="0" applyNumberFormat="1" applyFont="1" applyFill="1" applyBorder="1" applyAlignment="1">
      <alignment horizontal="center"/>
    </xf>
    <xf numFmtId="0" fontId="0" fillId="0" borderId="0" xfId="4934" applyNumberFormat="1" applyFont="1" applyFill="1" applyBorder="1" applyAlignment="1">
      <alignment horizontal="center"/>
    </xf>
    <xf numFmtId="1" fontId="0" fillId="0" borderId="0" xfId="0" applyNumberFormat="1" applyFont="1" applyFill="1" applyBorder="1" applyAlignment="1">
      <alignment horizontal="center"/>
    </xf>
    <xf numFmtId="1" fontId="0" fillId="0" borderId="0" xfId="4934" applyNumberFormat="1" applyFont="1" applyFill="1" applyBorder="1" applyAlignment="1">
      <alignment horizontal="center"/>
    </xf>
    <xf numFmtId="1" fontId="0" fillId="0" borderId="0" xfId="0" quotePrefix="1" applyNumberFormat="1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left"/>
    </xf>
    <xf numFmtId="0" fontId="0" fillId="0" borderId="0" xfId="0" applyNumberFormat="1" applyFont="1" applyFill="1" applyBorder="1" applyAlignment="1">
      <alignment horizontal="left" wrapText="1"/>
    </xf>
    <xf numFmtId="164" fontId="0" fillId="0" borderId="0" xfId="0" applyNumberFormat="1" applyFont="1" applyFill="1" applyBorder="1" applyAlignment="1">
      <alignment horizontal="center"/>
    </xf>
    <xf numFmtId="0" fontId="0" fillId="0" borderId="0" xfId="0" applyFont="1" applyBorder="1"/>
    <xf numFmtId="164" fontId="0" fillId="0" borderId="0" xfId="0" applyNumberFormat="1" applyFont="1" applyBorder="1"/>
    <xf numFmtId="2" fontId="0" fillId="0" borderId="0" xfId="0" applyNumberFormat="1" applyFont="1" applyBorder="1"/>
    <xf numFmtId="0" fontId="16" fillId="0" borderId="0" xfId="7614" applyFont="1" applyFill="1" applyBorder="1" applyAlignment="1">
      <alignment horizontal="center"/>
    </xf>
    <xf numFmtId="0" fontId="16" fillId="0" borderId="0" xfId="7620" applyFont="1" applyFill="1" applyBorder="1" applyAlignment="1">
      <alignment horizontal="center"/>
    </xf>
    <xf numFmtId="0" fontId="16" fillId="0" borderId="0" xfId="7618" applyFont="1" applyFill="1" applyBorder="1" applyAlignment="1">
      <alignment horizontal="center"/>
    </xf>
    <xf numFmtId="1" fontId="0" fillId="0" borderId="0" xfId="6813" applyNumberFormat="1" applyFont="1" applyFill="1" applyBorder="1" applyAlignment="1">
      <alignment horizontal="center"/>
    </xf>
    <xf numFmtId="2" fontId="0" fillId="0" borderId="0" xfId="7663" applyNumberFormat="1" applyFont="1" applyFill="1" applyBorder="1" applyAlignment="1">
      <alignment horizontal="center"/>
    </xf>
    <xf numFmtId="2" fontId="0" fillId="0" borderId="0" xfId="7665" applyNumberFormat="1" applyFont="1" applyFill="1" applyBorder="1" applyAlignment="1">
      <alignment horizontal="center"/>
    </xf>
    <xf numFmtId="2" fontId="0" fillId="0" borderId="0" xfId="7703" applyNumberFormat="1" applyFont="1" applyFill="1" applyBorder="1" applyAlignment="1">
      <alignment horizontal="center"/>
    </xf>
    <xf numFmtId="2" fontId="0" fillId="0" borderId="0" xfId="7667" applyNumberFormat="1" applyFont="1" applyFill="1" applyBorder="1" applyAlignment="1">
      <alignment horizontal="center"/>
    </xf>
    <xf numFmtId="2" fontId="0" fillId="0" borderId="0" xfId="7658" applyNumberFormat="1" applyFont="1" applyFill="1" applyBorder="1" applyAlignment="1">
      <alignment horizontal="center"/>
    </xf>
    <xf numFmtId="1" fontId="0" fillId="0" borderId="0" xfId="7658" applyNumberFormat="1" applyFont="1" applyFill="1" applyBorder="1" applyAlignment="1">
      <alignment horizontal="center"/>
    </xf>
    <xf numFmtId="166" fontId="0" fillId="0" borderId="0" xfId="7651" applyNumberFormat="1" applyFont="1" applyFill="1" applyBorder="1" applyAlignment="1">
      <alignment horizontal="center"/>
    </xf>
    <xf numFmtId="166" fontId="0" fillId="0" borderId="0" xfId="7652" applyNumberFormat="1" applyFont="1" applyFill="1" applyBorder="1" applyAlignment="1">
      <alignment horizontal="center"/>
    </xf>
    <xf numFmtId="166" fontId="0" fillId="0" borderId="0" xfId="7653" applyNumberFormat="1" applyFont="1" applyFill="1" applyBorder="1" applyAlignment="1">
      <alignment horizontal="center"/>
    </xf>
    <xf numFmtId="2" fontId="0" fillId="0" borderId="0" xfId="7653" applyNumberFormat="1" applyFont="1" applyFill="1" applyBorder="1" applyAlignment="1">
      <alignment horizontal="center"/>
    </xf>
    <xf numFmtId="166" fontId="0" fillId="0" borderId="0" xfId="7654" applyNumberFormat="1" applyFont="1" applyFill="1" applyBorder="1" applyAlignment="1">
      <alignment horizontal="center"/>
    </xf>
    <xf numFmtId="166" fontId="0" fillId="0" borderId="0" xfId="7655" applyNumberFormat="1" applyFont="1" applyFill="1" applyBorder="1" applyAlignment="1">
      <alignment horizontal="center"/>
    </xf>
    <xf numFmtId="166" fontId="0" fillId="0" borderId="0" xfId="7656" applyNumberFormat="1" applyFont="1" applyFill="1" applyBorder="1" applyAlignment="1">
      <alignment horizontal="center"/>
    </xf>
    <xf numFmtId="2" fontId="0" fillId="0" borderId="0" xfId="7656" applyNumberFormat="1" applyFont="1" applyFill="1" applyBorder="1" applyAlignment="1">
      <alignment horizontal="center"/>
    </xf>
    <xf numFmtId="166" fontId="0" fillId="0" borderId="0" xfId="7659" applyNumberFormat="1" applyFont="1" applyFill="1" applyBorder="1" applyAlignment="1">
      <alignment horizontal="center"/>
    </xf>
    <xf numFmtId="2" fontId="0" fillId="0" borderId="0" xfId="7659" applyNumberFormat="1" applyFont="1" applyFill="1" applyBorder="1" applyAlignment="1">
      <alignment horizontal="center"/>
    </xf>
    <xf numFmtId="166" fontId="0" fillId="0" borderId="0" xfId="7660" applyNumberFormat="1" applyFont="1" applyFill="1" applyBorder="1" applyAlignment="1">
      <alignment horizontal="center"/>
    </xf>
    <xf numFmtId="2" fontId="0" fillId="0" borderId="0" xfId="7660" applyNumberFormat="1" applyFont="1" applyFill="1" applyBorder="1" applyAlignment="1">
      <alignment horizontal="center"/>
    </xf>
    <xf numFmtId="166" fontId="0" fillId="0" borderId="0" xfId="7661" applyNumberFormat="1" applyFont="1" applyFill="1" applyBorder="1" applyAlignment="1">
      <alignment horizontal="center"/>
    </xf>
    <xf numFmtId="2" fontId="0" fillId="0" borderId="0" xfId="7661" applyNumberFormat="1" applyFont="1" applyFill="1" applyBorder="1" applyAlignment="1">
      <alignment horizontal="center"/>
    </xf>
    <xf numFmtId="2" fontId="0" fillId="0" borderId="0" xfId="7669" applyNumberFormat="1" applyFont="1" applyFill="1" applyBorder="1" applyAlignment="1">
      <alignment horizontal="center"/>
    </xf>
    <xf numFmtId="1" fontId="0" fillId="0" borderId="0" xfId="7663" applyNumberFormat="1" applyFont="1" applyFill="1" applyBorder="1" applyAlignment="1">
      <alignment horizontal="center"/>
    </xf>
    <xf numFmtId="1" fontId="0" fillId="0" borderId="0" xfId="7665" applyNumberFormat="1" applyFont="1" applyFill="1" applyBorder="1" applyAlignment="1">
      <alignment horizontal="center"/>
    </xf>
    <xf numFmtId="1" fontId="0" fillId="0" borderId="0" xfId="7703" applyNumberFormat="1" applyFont="1" applyFill="1" applyBorder="1" applyAlignment="1">
      <alignment horizontal="center"/>
    </xf>
    <xf numFmtId="1" fontId="0" fillId="0" borderId="0" xfId="7667" applyNumberFormat="1" applyFont="1" applyFill="1" applyBorder="1" applyAlignment="1">
      <alignment horizontal="center"/>
    </xf>
    <xf numFmtId="2" fontId="0" fillId="0" borderId="0" xfId="6813" applyNumberFormat="1" applyFont="1" applyFill="1" applyBorder="1" applyAlignment="1">
      <alignment horizontal="center"/>
    </xf>
    <xf numFmtId="0" fontId="0" fillId="0" borderId="0" xfId="7611" applyFont="1" applyFill="1" applyBorder="1" applyAlignment="1">
      <alignment horizontal="center"/>
    </xf>
    <xf numFmtId="1" fontId="0" fillId="0" borderId="0" xfId="7609" applyNumberFormat="1" applyFont="1" applyFill="1" applyBorder="1" applyAlignment="1">
      <alignment horizontal="center"/>
    </xf>
    <xf numFmtId="2" fontId="0" fillId="0" borderId="0" xfId="7671" applyNumberFormat="1" applyFont="1" applyFill="1" applyBorder="1" applyAlignment="1">
      <alignment horizontal="center"/>
    </xf>
    <xf numFmtId="1" fontId="0" fillId="0" borderId="0" xfId="7611" applyNumberFormat="1" applyFont="1" applyFill="1" applyBorder="1" applyAlignment="1">
      <alignment horizontal="center"/>
    </xf>
    <xf numFmtId="1" fontId="0" fillId="0" borderId="0" xfId="7655" applyNumberFormat="1" applyFont="1" applyFill="1" applyBorder="1" applyAlignment="1">
      <alignment horizontal="center"/>
    </xf>
    <xf numFmtId="2" fontId="0" fillId="0" borderId="0" xfId="7673" applyNumberFormat="1" applyFont="1" applyFill="1" applyBorder="1" applyAlignment="1">
      <alignment horizontal="center"/>
    </xf>
    <xf numFmtId="2" fontId="0" fillId="0" borderId="0" xfId="7675" applyNumberFormat="1" applyFont="1" applyFill="1" applyBorder="1" applyAlignment="1">
      <alignment horizontal="center"/>
    </xf>
    <xf numFmtId="2" fontId="0" fillId="0" borderId="0" xfId="7677" applyNumberFormat="1" applyFont="1" applyFill="1" applyBorder="1" applyAlignment="1">
      <alignment horizontal="center"/>
    </xf>
    <xf numFmtId="1" fontId="0" fillId="0" borderId="0" xfId="5689" applyNumberFormat="1" applyFont="1" applyFill="1" applyBorder="1" applyAlignment="1">
      <alignment horizontal="center"/>
    </xf>
    <xf numFmtId="2" fontId="0" fillId="0" borderId="0" xfId="5689" applyNumberFormat="1" applyFont="1" applyFill="1" applyBorder="1" applyAlignment="1">
      <alignment horizontal="center"/>
    </xf>
    <xf numFmtId="2" fontId="0" fillId="0" borderId="0" xfId="7679" applyNumberFormat="1" applyFont="1" applyFill="1" applyBorder="1" applyAlignment="1">
      <alignment horizontal="center"/>
    </xf>
    <xf numFmtId="1" fontId="0" fillId="0" borderId="0" xfId="7648" applyNumberFormat="1" applyFont="1" applyFill="1" applyBorder="1" applyAlignment="1">
      <alignment horizontal="center"/>
    </xf>
    <xf numFmtId="2" fontId="0" fillId="0" borderId="0" xfId="7681" applyNumberFormat="1" applyFont="1" applyFill="1" applyBorder="1" applyAlignment="1">
      <alignment horizontal="center"/>
    </xf>
    <xf numFmtId="2" fontId="0" fillId="0" borderId="0" xfId="7683" applyNumberFormat="1" applyFont="1" applyFill="1" applyBorder="1" applyAlignment="1">
      <alignment horizontal="center"/>
    </xf>
    <xf numFmtId="2" fontId="0" fillId="0" borderId="0" xfId="7685" applyNumberFormat="1" applyFont="1" applyFill="1" applyBorder="1" applyAlignment="1">
      <alignment horizontal="center"/>
    </xf>
    <xf numFmtId="2" fontId="0" fillId="0" borderId="0" xfId="7687" applyNumberFormat="1" applyFont="1" applyFill="1" applyBorder="1" applyAlignment="1">
      <alignment horizontal="center"/>
    </xf>
    <xf numFmtId="2" fontId="0" fillId="0" borderId="0" xfId="7689" applyNumberFormat="1" applyFont="1" applyFill="1" applyBorder="1" applyAlignment="1">
      <alignment horizontal="center"/>
    </xf>
    <xf numFmtId="2" fontId="0" fillId="0" borderId="0" xfId="7691" applyNumberFormat="1" applyFont="1" applyFill="1" applyBorder="1" applyAlignment="1">
      <alignment horizontal="center"/>
    </xf>
    <xf numFmtId="2" fontId="0" fillId="0" borderId="0" xfId="7693" applyNumberFormat="1" applyFont="1" applyFill="1" applyBorder="1" applyAlignment="1">
      <alignment horizontal="center"/>
    </xf>
    <xf numFmtId="2" fontId="0" fillId="0" borderId="0" xfId="7695" applyNumberFormat="1" applyFont="1" applyFill="1" applyBorder="1" applyAlignment="1">
      <alignment horizontal="center"/>
    </xf>
    <xf numFmtId="2" fontId="0" fillId="0" borderId="0" xfId="7697" applyNumberFormat="1" applyFont="1" applyFill="1" applyBorder="1" applyAlignment="1">
      <alignment horizontal="center"/>
    </xf>
    <xf numFmtId="2" fontId="0" fillId="0" borderId="0" xfId="7699" applyNumberFormat="1" applyFont="1" applyFill="1" applyBorder="1" applyAlignment="1">
      <alignment horizontal="center"/>
    </xf>
    <xf numFmtId="2" fontId="0" fillId="0" borderId="0" xfId="7701" applyNumberFormat="1" applyFont="1" applyFill="1" applyBorder="1" applyAlignment="1">
      <alignment horizontal="center"/>
    </xf>
    <xf numFmtId="1" fontId="0" fillId="0" borderId="0" xfId="7610" applyNumberFormat="1" applyFont="1" applyFill="1" applyBorder="1" applyAlignment="1">
      <alignment horizontal="center"/>
    </xf>
    <xf numFmtId="0" fontId="0" fillId="0" borderId="0" xfId="7614" applyFont="1" applyFill="1" applyBorder="1" applyAlignment="1">
      <alignment horizontal="left"/>
    </xf>
    <xf numFmtId="0" fontId="0" fillId="0" borderId="0" xfId="7618" applyFont="1" applyFill="1" applyBorder="1" applyAlignment="1">
      <alignment horizontal="left"/>
    </xf>
    <xf numFmtId="0" fontId="0" fillId="0" borderId="0" xfId="7615" applyFont="1" applyFill="1" applyBorder="1" applyAlignment="1">
      <alignment horizontal="left"/>
    </xf>
    <xf numFmtId="0" fontId="0" fillId="0" borderId="0" xfId="7620" applyFont="1" applyFill="1" applyBorder="1" applyAlignment="1">
      <alignment horizontal="left"/>
    </xf>
    <xf numFmtId="0" fontId="16" fillId="0" borderId="0" xfId="0" applyFont="1" applyAlignment="1">
      <alignment horizontal="center"/>
    </xf>
    <xf numFmtId="0" fontId="0" fillId="0" borderId="0" xfId="0" applyAlignment="1">
      <alignment horizontal="center"/>
    </xf>
    <xf numFmtId="14" fontId="0" fillId="0" borderId="0" xfId="0" applyNumberFormat="1" applyAlignment="1">
      <alignment horizontal="center"/>
    </xf>
    <xf numFmtId="164" fontId="16" fillId="0" borderId="0" xfId="7620" applyNumberFormat="1" applyFont="1" applyFill="1" applyBorder="1" applyAlignment="1">
      <alignment horizontal="center"/>
    </xf>
    <xf numFmtId="1" fontId="16" fillId="0" borderId="0" xfId="7620" applyNumberFormat="1" applyFont="1" applyFill="1" applyBorder="1" applyAlignment="1">
      <alignment horizontal="center"/>
    </xf>
    <xf numFmtId="1" fontId="0" fillId="0" borderId="0" xfId="0" applyNumberFormat="1" applyFont="1" applyBorder="1"/>
    <xf numFmtId="164" fontId="16" fillId="0" borderId="0" xfId="7618" applyNumberFormat="1" applyFont="1" applyFill="1" applyBorder="1" applyAlignment="1">
      <alignment horizontal="center"/>
    </xf>
    <xf numFmtId="164" fontId="0" fillId="0" borderId="0" xfId="7654" applyNumberFormat="1" applyFont="1" applyFill="1" applyBorder="1" applyAlignment="1">
      <alignment horizontal="center"/>
    </xf>
    <xf numFmtId="164" fontId="0" fillId="0" borderId="0" xfId="7652" applyNumberFormat="1" applyFont="1" applyFill="1" applyBorder="1" applyAlignment="1">
      <alignment horizontal="center"/>
    </xf>
    <xf numFmtId="164" fontId="0" fillId="0" borderId="0" xfId="7651" applyNumberFormat="1" applyFont="1" applyFill="1" applyBorder="1" applyAlignment="1">
      <alignment horizontal="center"/>
    </xf>
    <xf numFmtId="2" fontId="16" fillId="0" borderId="0" xfId="7614" applyNumberFormat="1" applyFont="1" applyFill="1" applyBorder="1" applyAlignment="1">
      <alignment horizontal="center"/>
    </xf>
    <xf numFmtId="2" fontId="16" fillId="0" borderId="0" xfId="7615" applyNumberFormat="1" applyFont="1" applyFill="1" applyBorder="1" applyAlignment="1">
      <alignment horizontal="center"/>
    </xf>
    <xf numFmtId="2" fontId="16" fillId="0" borderId="0" xfId="7620" applyNumberFormat="1" applyFont="1" applyFill="1" applyBorder="1" applyAlignment="1">
      <alignment horizontal="center"/>
    </xf>
    <xf numFmtId="2" fontId="0" fillId="56" borderId="0" xfId="0" applyNumberFormat="1" applyFont="1" applyFill="1" applyBorder="1"/>
    <xf numFmtId="2" fontId="0" fillId="0" borderId="0" xfId="0" applyNumberFormat="1" applyFont="1" applyFill="1" applyBorder="1"/>
    <xf numFmtId="2" fontId="16" fillId="0" borderId="0" xfId="7618" applyNumberFormat="1" applyFont="1" applyFill="1" applyBorder="1" applyAlignment="1">
      <alignment horizontal="center"/>
    </xf>
    <xf numFmtId="2" fontId="0" fillId="0" borderId="0" xfId="7647" applyNumberFormat="1" applyFont="1" applyFill="1" applyBorder="1" applyAlignment="1">
      <alignment horizontal="center"/>
    </xf>
    <xf numFmtId="2" fontId="0" fillId="0" borderId="0" xfId="7646" applyNumberFormat="1" applyFont="1" applyFill="1" applyBorder="1" applyAlignment="1">
      <alignment horizontal="center"/>
    </xf>
    <xf numFmtId="164" fontId="0" fillId="0" borderId="0" xfId="7647" applyNumberFormat="1" applyFont="1" applyFill="1" applyBorder="1" applyAlignment="1">
      <alignment horizontal="center"/>
    </xf>
    <xf numFmtId="164" fontId="0" fillId="0" borderId="0" xfId="7646" applyNumberFormat="1" applyFont="1" applyFill="1" applyBorder="1" applyAlignment="1">
      <alignment horizontal="center"/>
    </xf>
    <xf numFmtId="2" fontId="0" fillId="0" borderId="0" xfId="7649" applyNumberFormat="1" applyFont="1" applyFill="1" applyBorder="1" applyAlignment="1">
      <alignment horizontal="center"/>
    </xf>
    <xf numFmtId="2" fontId="0" fillId="0" borderId="0" xfId="7648" applyNumberFormat="1" applyFont="1" applyFill="1" applyBorder="1" applyAlignment="1">
      <alignment horizontal="center"/>
    </xf>
    <xf numFmtId="164" fontId="0" fillId="0" borderId="0" xfId="7649" applyNumberFormat="1" applyFont="1" applyFill="1" applyBorder="1" applyAlignment="1">
      <alignment horizontal="center"/>
    </xf>
    <xf numFmtId="164" fontId="0" fillId="0" borderId="0" xfId="7648" applyNumberFormat="1" applyFont="1" applyFill="1" applyBorder="1" applyAlignment="1">
      <alignment horizontal="center"/>
    </xf>
    <xf numFmtId="2" fontId="0" fillId="0" borderId="0" xfId="7650" applyNumberFormat="1" applyFont="1" applyFill="1" applyBorder="1" applyAlignment="1">
      <alignment horizontal="center"/>
    </xf>
    <xf numFmtId="164" fontId="0" fillId="0" borderId="0" xfId="7650" applyNumberFormat="1" applyFont="1" applyFill="1" applyBorder="1" applyAlignment="1">
      <alignment horizontal="center"/>
    </xf>
    <xf numFmtId="0" fontId="43" fillId="0" borderId="0" xfId="0" applyFont="1" applyAlignment="1">
      <alignment horizontal="left" vertical="center"/>
    </xf>
    <xf numFmtId="0" fontId="0" fillId="0" borderId="0" xfId="0" applyFont="1" applyAlignment="1">
      <alignment horizontal="left"/>
    </xf>
    <xf numFmtId="0" fontId="16" fillId="0" borderId="0" xfId="0" applyFont="1" applyBorder="1" applyAlignment="1">
      <alignment horizontal="left"/>
    </xf>
    <xf numFmtId="0" fontId="16" fillId="0" borderId="0" xfId="0" applyFont="1" applyAlignment="1">
      <alignment horizontal="left"/>
    </xf>
    <xf numFmtId="0" fontId="0" fillId="0" borderId="0" xfId="0" applyFont="1" applyBorder="1" applyAlignment="1">
      <alignment horizontal="left"/>
    </xf>
  </cellXfs>
  <cellStyles count="7704">
    <cellStyle name="20% - Accent1" xfId="5247" builtinId="30" customBuiltin="1"/>
    <cellStyle name="20% - Accent1 10" xfId="8"/>
    <cellStyle name="20% - Accent1 10 10" xfId="9"/>
    <cellStyle name="20% - Accent1 10 11" xfId="10"/>
    <cellStyle name="20% - Accent1 10 2" xfId="11"/>
    <cellStyle name="20% - Accent1 10 3" xfId="12"/>
    <cellStyle name="20% - Accent1 10 4" xfId="13"/>
    <cellStyle name="20% - Accent1 10 5" xfId="14"/>
    <cellStyle name="20% - Accent1 10 6" xfId="15"/>
    <cellStyle name="20% - Accent1 10 7" xfId="16"/>
    <cellStyle name="20% - Accent1 10 8" xfId="17"/>
    <cellStyle name="20% - Accent1 10 9" xfId="18"/>
    <cellStyle name="20% - Accent1 11" xfId="19"/>
    <cellStyle name="20% - Accent1 12" xfId="20"/>
    <cellStyle name="20% - Accent1 13" xfId="21"/>
    <cellStyle name="20% - Accent1 14" xfId="22"/>
    <cellStyle name="20% - Accent1 15" xfId="23"/>
    <cellStyle name="20% - Accent1 16" xfId="24"/>
    <cellStyle name="20% - Accent1 17" xfId="25"/>
    <cellStyle name="20% - Accent1 18" xfId="26"/>
    <cellStyle name="20% - Accent1 19" xfId="27"/>
    <cellStyle name="20% - Accent1 2" xfId="7"/>
    <cellStyle name="20% - Accent1 2 10" xfId="29"/>
    <cellStyle name="20% - Accent1 2 11" xfId="30"/>
    <cellStyle name="20% - Accent1 2 12" xfId="31"/>
    <cellStyle name="20% - Accent1 2 13" xfId="32"/>
    <cellStyle name="20% - Accent1 2 14" xfId="33"/>
    <cellStyle name="20% - Accent1 2 15" xfId="34"/>
    <cellStyle name="20% - Accent1 2 16" xfId="35"/>
    <cellStyle name="20% - Accent1 2 17" xfId="36"/>
    <cellStyle name="20% - Accent1 2 18" xfId="37"/>
    <cellStyle name="20% - Accent1 2 19" xfId="38"/>
    <cellStyle name="20% - Accent1 2 2" xfId="28"/>
    <cellStyle name="20% - Accent1 2 2 10" xfId="6179"/>
    <cellStyle name="20% - Accent1 2 2 2" xfId="39"/>
    <cellStyle name="20% - Accent1 2 2 3" xfId="5269"/>
    <cellStyle name="20% - Accent1 2 2 4" xfId="5362"/>
    <cellStyle name="20% - Accent1 2 2 5" xfId="6836"/>
    <cellStyle name="20% - Accent1 2 2 6" xfId="7013"/>
    <cellStyle name="20% - Accent1 2 2 7" xfId="5684"/>
    <cellStyle name="20% - Accent1 2 2 8" xfId="6581"/>
    <cellStyle name="20% - Accent1 2 2 9" xfId="7282"/>
    <cellStyle name="20% - Accent1 2 20" xfId="40"/>
    <cellStyle name="20% - Accent1 2 21" xfId="41"/>
    <cellStyle name="20% - Accent1 2 22" xfId="42"/>
    <cellStyle name="20% - Accent1 2 23" xfId="43"/>
    <cellStyle name="20% - Accent1 2 24" xfId="44"/>
    <cellStyle name="20% - Accent1 2 25" xfId="45"/>
    <cellStyle name="20% - Accent1 2 26" xfId="46"/>
    <cellStyle name="20% - Accent1 2 27" xfId="47"/>
    <cellStyle name="20% - Accent1 2 28" xfId="5268"/>
    <cellStyle name="20% - Accent1 2 29" xfId="5361"/>
    <cellStyle name="20% - Accent1 2 3" xfId="48"/>
    <cellStyle name="20% - Accent1 2 30" xfId="6835"/>
    <cellStyle name="20% - Accent1 2 31" xfId="7014"/>
    <cellStyle name="20% - Accent1 2 32" xfId="5561"/>
    <cellStyle name="20% - Accent1 2 33" xfId="6214"/>
    <cellStyle name="20% - Accent1 2 34" xfId="7293"/>
    <cellStyle name="20% - Accent1 2 35" xfId="5510"/>
    <cellStyle name="20% - Accent1 2 4" xfId="49"/>
    <cellStyle name="20% - Accent1 2 5" xfId="50"/>
    <cellStyle name="20% - Accent1 2 6" xfId="51"/>
    <cellStyle name="20% - Accent1 2 7" xfId="52"/>
    <cellStyle name="20% - Accent1 2 8" xfId="53"/>
    <cellStyle name="20% - Accent1 2 8 10" xfId="54"/>
    <cellStyle name="20% - Accent1 2 8 11" xfId="55"/>
    <cellStyle name="20% - Accent1 2 8 2" xfId="56"/>
    <cellStyle name="20% - Accent1 2 8 2 2" xfId="57"/>
    <cellStyle name="20% - Accent1 2 8 2 3" xfId="58"/>
    <cellStyle name="20% - Accent1 2 8 2 4" xfId="59"/>
    <cellStyle name="20% - Accent1 2 8 2 5" xfId="60"/>
    <cellStyle name="20% - Accent1 2 8 3" xfId="61"/>
    <cellStyle name="20% - Accent1 2 8 3 2" xfId="62"/>
    <cellStyle name="20% - Accent1 2 8 3 3" xfId="63"/>
    <cellStyle name="20% - Accent1 2 8 3 4" xfId="64"/>
    <cellStyle name="20% - Accent1 2 8 3 5" xfId="65"/>
    <cellStyle name="20% - Accent1 2 8 4" xfId="66"/>
    <cellStyle name="20% - Accent1 2 8 5" xfId="67"/>
    <cellStyle name="20% - Accent1 2 8 6" xfId="68"/>
    <cellStyle name="20% - Accent1 2 8 7" xfId="69"/>
    <cellStyle name="20% - Accent1 2 8 8" xfId="70"/>
    <cellStyle name="20% - Accent1 2 8 9" xfId="71"/>
    <cellStyle name="20% - Accent1 2 9" xfId="72"/>
    <cellStyle name="20% - Accent1 2 9 2" xfId="73"/>
    <cellStyle name="20% - Accent1 20" xfId="74"/>
    <cellStyle name="20% - Accent1 21" xfId="75"/>
    <cellStyle name="20% - Accent1 22" xfId="76"/>
    <cellStyle name="20% - Accent1 23" xfId="77"/>
    <cellStyle name="20% - Accent1 24" xfId="78"/>
    <cellStyle name="20% - Accent1 25" xfId="79"/>
    <cellStyle name="20% - Accent1 26" xfId="4978"/>
    <cellStyle name="20% - Accent1 26 2" xfId="5688"/>
    <cellStyle name="20% - Accent1 26 3" xfId="6580"/>
    <cellStyle name="20% - Accent1 26 4" xfId="7281"/>
    <cellStyle name="20% - Accent1 26 5" xfId="6126"/>
    <cellStyle name="20% - Accent1 27" xfId="4977"/>
    <cellStyle name="20% - Accent1 28" xfId="5047"/>
    <cellStyle name="20% - Accent1 29" xfId="5110"/>
    <cellStyle name="20% - Accent1 3" xfId="80"/>
    <cellStyle name="20% - Accent1 3 10" xfId="81"/>
    <cellStyle name="20% - Accent1 3 11" xfId="82"/>
    <cellStyle name="20% - Accent1 3 12" xfId="83"/>
    <cellStyle name="20% - Accent1 3 13" xfId="84"/>
    <cellStyle name="20% - Accent1 3 14" xfId="85"/>
    <cellStyle name="20% - Accent1 3 15" xfId="86"/>
    <cellStyle name="20% - Accent1 3 16" xfId="87"/>
    <cellStyle name="20% - Accent1 3 17" xfId="88"/>
    <cellStyle name="20% - Accent1 3 2" xfId="89"/>
    <cellStyle name="20% - Accent1 3 3" xfId="90"/>
    <cellStyle name="20% - Accent1 3 4" xfId="91"/>
    <cellStyle name="20% - Accent1 3 5" xfId="92"/>
    <cellStyle name="20% - Accent1 3 6" xfId="93"/>
    <cellStyle name="20% - Accent1 3 7" xfId="94"/>
    <cellStyle name="20% - Accent1 3 8" xfId="95"/>
    <cellStyle name="20% - Accent1 3 9" xfId="96"/>
    <cellStyle name="20% - Accent1 30" xfId="5142"/>
    <cellStyle name="20% - Accent1 31" xfId="5177"/>
    <cellStyle name="20% - Accent1 32" xfId="5212"/>
    <cellStyle name="20% - Accent1 33" xfId="5267"/>
    <cellStyle name="20% - Accent1 34" xfId="5360"/>
    <cellStyle name="20% - Accent1 35" xfId="6834"/>
    <cellStyle name="20% - Accent1 36" xfId="7015"/>
    <cellStyle name="20% - Accent1 37" xfId="5681"/>
    <cellStyle name="20% - Accent1 38" xfId="6230"/>
    <cellStyle name="20% - Accent1 39" xfId="7314"/>
    <cellStyle name="20% - Accent1 4" xfId="97"/>
    <cellStyle name="20% - Accent1 4 10" xfId="98"/>
    <cellStyle name="20% - Accent1 4 11" xfId="99"/>
    <cellStyle name="20% - Accent1 4 12" xfId="100"/>
    <cellStyle name="20% - Accent1 4 13" xfId="101"/>
    <cellStyle name="20% - Accent1 4 14" xfId="102"/>
    <cellStyle name="20% - Accent1 4 15" xfId="103"/>
    <cellStyle name="20% - Accent1 4 16" xfId="104"/>
    <cellStyle name="20% - Accent1 4 17" xfId="105"/>
    <cellStyle name="20% - Accent1 4 2" xfId="106"/>
    <cellStyle name="20% - Accent1 4 3" xfId="107"/>
    <cellStyle name="20% - Accent1 4 4" xfId="108"/>
    <cellStyle name="20% - Accent1 4 5" xfId="109"/>
    <cellStyle name="20% - Accent1 4 6" xfId="110"/>
    <cellStyle name="20% - Accent1 4 7" xfId="111"/>
    <cellStyle name="20% - Accent1 4 8" xfId="112"/>
    <cellStyle name="20% - Accent1 4 9" xfId="113"/>
    <cellStyle name="20% - Accent1 40" xfId="6582"/>
    <cellStyle name="20% - Accent1 5" xfId="114"/>
    <cellStyle name="20% - Accent1 5 10" xfId="115"/>
    <cellStyle name="20% - Accent1 5 11" xfId="116"/>
    <cellStyle name="20% - Accent1 5 12" xfId="117"/>
    <cellStyle name="20% - Accent1 5 13" xfId="118"/>
    <cellStyle name="20% - Accent1 5 14" xfId="119"/>
    <cellStyle name="20% - Accent1 5 15" xfId="120"/>
    <cellStyle name="20% - Accent1 5 16" xfId="121"/>
    <cellStyle name="20% - Accent1 5 2" xfId="122"/>
    <cellStyle name="20% - Accent1 5 3" xfId="123"/>
    <cellStyle name="20% - Accent1 5 4" xfId="124"/>
    <cellStyle name="20% - Accent1 5 5" xfId="125"/>
    <cellStyle name="20% - Accent1 5 6" xfId="126"/>
    <cellStyle name="20% - Accent1 5 7" xfId="127"/>
    <cellStyle name="20% - Accent1 5 8" xfId="128"/>
    <cellStyle name="20% - Accent1 5 9" xfId="129"/>
    <cellStyle name="20% - Accent1 6" xfId="130"/>
    <cellStyle name="20% - Accent1 6 10" xfId="131"/>
    <cellStyle name="20% - Accent1 6 11" xfId="132"/>
    <cellStyle name="20% - Accent1 6 2" xfId="133"/>
    <cellStyle name="20% - Accent1 6 3" xfId="134"/>
    <cellStyle name="20% - Accent1 6 4" xfId="135"/>
    <cellStyle name="20% - Accent1 6 5" xfId="136"/>
    <cellStyle name="20% - Accent1 6 6" xfId="137"/>
    <cellStyle name="20% - Accent1 6 7" xfId="138"/>
    <cellStyle name="20% - Accent1 6 8" xfId="139"/>
    <cellStyle name="20% - Accent1 6 9" xfId="140"/>
    <cellStyle name="20% - Accent1 7" xfId="141"/>
    <cellStyle name="20% - Accent1 7 10" xfId="142"/>
    <cellStyle name="20% - Accent1 7 11" xfId="143"/>
    <cellStyle name="20% - Accent1 7 2" xfId="144"/>
    <cellStyle name="20% - Accent1 7 3" xfId="145"/>
    <cellStyle name="20% - Accent1 7 4" xfId="146"/>
    <cellStyle name="20% - Accent1 7 5" xfId="147"/>
    <cellStyle name="20% - Accent1 7 6" xfId="148"/>
    <cellStyle name="20% - Accent1 7 7" xfId="149"/>
    <cellStyle name="20% - Accent1 7 8" xfId="150"/>
    <cellStyle name="20% - Accent1 7 9" xfId="151"/>
    <cellStyle name="20% - Accent1 8" xfId="152"/>
    <cellStyle name="20% - Accent1 8 10" xfId="153"/>
    <cellStyle name="20% - Accent1 8 11" xfId="154"/>
    <cellStyle name="20% - Accent1 8 2" xfId="155"/>
    <cellStyle name="20% - Accent1 8 3" xfId="156"/>
    <cellStyle name="20% - Accent1 8 4" xfId="157"/>
    <cellStyle name="20% - Accent1 8 5" xfId="158"/>
    <cellStyle name="20% - Accent1 8 6" xfId="159"/>
    <cellStyle name="20% - Accent1 8 7" xfId="160"/>
    <cellStyle name="20% - Accent1 8 8" xfId="161"/>
    <cellStyle name="20% - Accent1 8 9" xfId="162"/>
    <cellStyle name="20% - Accent1 9" xfId="163"/>
    <cellStyle name="20% - Accent1 9 10" xfId="164"/>
    <cellStyle name="20% - Accent1 9 11" xfId="165"/>
    <cellStyle name="20% - Accent1 9 2" xfId="166"/>
    <cellStyle name="20% - Accent1 9 3" xfId="167"/>
    <cellStyle name="20% - Accent1 9 4" xfId="168"/>
    <cellStyle name="20% - Accent1 9 5" xfId="169"/>
    <cellStyle name="20% - Accent1 9 6" xfId="170"/>
    <cellStyle name="20% - Accent1 9 7" xfId="171"/>
    <cellStyle name="20% - Accent1 9 8" xfId="172"/>
    <cellStyle name="20% - Accent1 9 9" xfId="173"/>
    <cellStyle name="20% - Accent2" xfId="5251" builtinId="34" customBuiltin="1"/>
    <cellStyle name="20% - Accent2 10" xfId="175"/>
    <cellStyle name="20% - Accent2 10 10" xfId="176"/>
    <cellStyle name="20% - Accent2 10 11" xfId="177"/>
    <cellStyle name="20% - Accent2 10 2" xfId="178"/>
    <cellStyle name="20% - Accent2 10 3" xfId="179"/>
    <cellStyle name="20% - Accent2 10 4" xfId="180"/>
    <cellStyle name="20% - Accent2 10 5" xfId="181"/>
    <cellStyle name="20% - Accent2 10 6" xfId="182"/>
    <cellStyle name="20% - Accent2 10 7" xfId="183"/>
    <cellStyle name="20% - Accent2 10 8" xfId="184"/>
    <cellStyle name="20% - Accent2 10 9" xfId="185"/>
    <cellStyle name="20% - Accent2 11" xfId="186"/>
    <cellStyle name="20% - Accent2 12" xfId="187"/>
    <cellStyle name="20% - Accent2 13" xfId="188"/>
    <cellStyle name="20% - Accent2 14" xfId="189"/>
    <cellStyle name="20% - Accent2 15" xfId="190"/>
    <cellStyle name="20% - Accent2 16" xfId="191"/>
    <cellStyle name="20% - Accent2 17" xfId="192"/>
    <cellStyle name="20% - Accent2 18" xfId="193"/>
    <cellStyle name="20% - Accent2 19" xfId="194"/>
    <cellStyle name="20% - Accent2 2" xfId="174"/>
    <cellStyle name="20% - Accent2 2 10" xfId="196"/>
    <cellStyle name="20% - Accent2 2 11" xfId="197"/>
    <cellStyle name="20% - Accent2 2 12" xfId="198"/>
    <cellStyle name="20% - Accent2 2 13" xfId="199"/>
    <cellStyle name="20% - Accent2 2 14" xfId="200"/>
    <cellStyle name="20% - Accent2 2 15" xfId="201"/>
    <cellStyle name="20% - Accent2 2 16" xfId="202"/>
    <cellStyle name="20% - Accent2 2 17" xfId="203"/>
    <cellStyle name="20% - Accent2 2 18" xfId="204"/>
    <cellStyle name="20% - Accent2 2 19" xfId="205"/>
    <cellStyle name="20% - Accent2 2 2" xfId="195"/>
    <cellStyle name="20% - Accent2 2 2 10" xfId="6116"/>
    <cellStyle name="20% - Accent2 2 2 2" xfId="206"/>
    <cellStyle name="20% - Accent2 2 2 3" xfId="5272"/>
    <cellStyle name="20% - Accent2 2 2 4" xfId="5365"/>
    <cellStyle name="20% - Accent2 2 2 5" xfId="6839"/>
    <cellStyle name="20% - Accent2 2 2 6" xfId="7008"/>
    <cellStyle name="20% - Accent2 2 2 7" xfId="5695"/>
    <cellStyle name="20% - Accent2 2 2 8" xfId="6203"/>
    <cellStyle name="20% - Accent2 2 2 9" xfId="7274"/>
    <cellStyle name="20% - Accent2 2 20" xfId="207"/>
    <cellStyle name="20% - Accent2 2 21" xfId="208"/>
    <cellStyle name="20% - Accent2 2 22" xfId="209"/>
    <cellStyle name="20% - Accent2 2 23" xfId="210"/>
    <cellStyle name="20% - Accent2 2 24" xfId="211"/>
    <cellStyle name="20% - Accent2 2 25" xfId="212"/>
    <cellStyle name="20% - Accent2 2 26" xfId="213"/>
    <cellStyle name="20% - Accent2 2 27" xfId="214"/>
    <cellStyle name="20% - Accent2 2 28" xfId="5271"/>
    <cellStyle name="20% - Accent2 2 29" xfId="5364"/>
    <cellStyle name="20% - Accent2 2 3" xfId="215"/>
    <cellStyle name="20% - Accent2 2 30" xfId="6838"/>
    <cellStyle name="20% - Accent2 2 31" xfId="7009"/>
    <cellStyle name="20% - Accent2 2 32" xfId="5517"/>
    <cellStyle name="20% - Accent2 2 33" xfId="6204"/>
    <cellStyle name="20% - Accent2 2 34" xfId="7275"/>
    <cellStyle name="20% - Accent2 2 35" xfId="6117"/>
    <cellStyle name="20% - Accent2 2 4" xfId="216"/>
    <cellStyle name="20% - Accent2 2 5" xfId="217"/>
    <cellStyle name="20% - Accent2 2 6" xfId="218"/>
    <cellStyle name="20% - Accent2 2 7" xfId="219"/>
    <cellStyle name="20% - Accent2 2 8" xfId="220"/>
    <cellStyle name="20% - Accent2 2 8 10" xfId="221"/>
    <cellStyle name="20% - Accent2 2 8 11" xfId="222"/>
    <cellStyle name="20% - Accent2 2 8 2" xfId="223"/>
    <cellStyle name="20% - Accent2 2 8 2 2" xfId="224"/>
    <cellStyle name="20% - Accent2 2 8 2 3" xfId="225"/>
    <cellStyle name="20% - Accent2 2 8 2 4" xfId="226"/>
    <cellStyle name="20% - Accent2 2 8 2 5" xfId="227"/>
    <cellStyle name="20% - Accent2 2 8 3" xfId="228"/>
    <cellStyle name="20% - Accent2 2 8 3 2" xfId="229"/>
    <cellStyle name="20% - Accent2 2 8 3 3" xfId="230"/>
    <cellStyle name="20% - Accent2 2 8 3 4" xfId="231"/>
    <cellStyle name="20% - Accent2 2 8 3 5" xfId="232"/>
    <cellStyle name="20% - Accent2 2 8 4" xfId="233"/>
    <cellStyle name="20% - Accent2 2 8 5" xfId="234"/>
    <cellStyle name="20% - Accent2 2 8 6" xfId="235"/>
    <cellStyle name="20% - Accent2 2 8 7" xfId="236"/>
    <cellStyle name="20% - Accent2 2 8 8" xfId="237"/>
    <cellStyle name="20% - Accent2 2 8 9" xfId="238"/>
    <cellStyle name="20% - Accent2 2 9" xfId="239"/>
    <cellStyle name="20% - Accent2 2 9 2" xfId="240"/>
    <cellStyle name="20% - Accent2 20" xfId="241"/>
    <cellStyle name="20% - Accent2 21" xfId="242"/>
    <cellStyle name="20% - Accent2 22" xfId="243"/>
    <cellStyle name="20% - Accent2 23" xfId="244"/>
    <cellStyle name="20% - Accent2 24" xfId="245"/>
    <cellStyle name="20% - Accent2 25" xfId="246"/>
    <cellStyle name="20% - Accent2 26" xfId="4979"/>
    <cellStyle name="20% - Accent2 27" xfId="5004"/>
    <cellStyle name="20% - Accent2 28" xfId="5048"/>
    <cellStyle name="20% - Accent2 29" xfId="5114"/>
    <cellStyle name="20% - Accent2 3" xfId="247"/>
    <cellStyle name="20% - Accent2 3 10" xfId="248"/>
    <cellStyle name="20% - Accent2 3 11" xfId="249"/>
    <cellStyle name="20% - Accent2 3 12" xfId="250"/>
    <cellStyle name="20% - Accent2 3 13" xfId="251"/>
    <cellStyle name="20% - Accent2 3 14" xfId="252"/>
    <cellStyle name="20% - Accent2 3 15" xfId="253"/>
    <cellStyle name="20% - Accent2 3 16" xfId="254"/>
    <cellStyle name="20% - Accent2 3 17" xfId="255"/>
    <cellStyle name="20% - Accent2 3 2" xfId="256"/>
    <cellStyle name="20% - Accent2 3 3" xfId="257"/>
    <cellStyle name="20% - Accent2 3 4" xfId="258"/>
    <cellStyle name="20% - Accent2 3 5" xfId="259"/>
    <cellStyle name="20% - Accent2 3 6" xfId="260"/>
    <cellStyle name="20% - Accent2 3 7" xfId="261"/>
    <cellStyle name="20% - Accent2 3 8" xfId="262"/>
    <cellStyle name="20% - Accent2 3 9" xfId="263"/>
    <cellStyle name="20% - Accent2 30" xfId="5146"/>
    <cellStyle name="20% - Accent2 31" xfId="5181"/>
    <cellStyle name="20% - Accent2 32" xfId="5216"/>
    <cellStyle name="20% - Accent2 33" xfId="5270"/>
    <cellStyle name="20% - Accent2 34" xfId="5363"/>
    <cellStyle name="20% - Accent2 35" xfId="6837"/>
    <cellStyle name="20% - Accent2 36" xfId="7011"/>
    <cellStyle name="20% - Accent2 37" xfId="5691"/>
    <cellStyle name="20% - Accent2 38" xfId="6206"/>
    <cellStyle name="20% - Accent2 39" xfId="7277"/>
    <cellStyle name="20% - Accent2 4" xfId="264"/>
    <cellStyle name="20% - Accent2 4 10" xfId="265"/>
    <cellStyle name="20% - Accent2 4 11" xfId="266"/>
    <cellStyle name="20% - Accent2 4 12" xfId="267"/>
    <cellStyle name="20% - Accent2 4 13" xfId="268"/>
    <cellStyle name="20% - Accent2 4 14" xfId="269"/>
    <cellStyle name="20% - Accent2 4 15" xfId="270"/>
    <cellStyle name="20% - Accent2 4 16" xfId="271"/>
    <cellStyle name="20% - Accent2 4 17" xfId="272"/>
    <cellStyle name="20% - Accent2 4 2" xfId="273"/>
    <cellStyle name="20% - Accent2 4 3" xfId="274"/>
    <cellStyle name="20% - Accent2 4 4" xfId="275"/>
    <cellStyle name="20% - Accent2 4 5" xfId="276"/>
    <cellStyle name="20% - Accent2 4 6" xfId="277"/>
    <cellStyle name="20% - Accent2 4 7" xfId="278"/>
    <cellStyle name="20% - Accent2 4 8" xfId="279"/>
    <cellStyle name="20% - Accent2 4 9" xfId="280"/>
    <cellStyle name="20% - Accent2 40" xfId="6119"/>
    <cellStyle name="20% - Accent2 5" xfId="281"/>
    <cellStyle name="20% - Accent2 5 10" xfId="282"/>
    <cellStyle name="20% - Accent2 5 11" xfId="283"/>
    <cellStyle name="20% - Accent2 5 12" xfId="284"/>
    <cellStyle name="20% - Accent2 5 13" xfId="285"/>
    <cellStyle name="20% - Accent2 5 14" xfId="286"/>
    <cellStyle name="20% - Accent2 5 15" xfId="287"/>
    <cellStyle name="20% - Accent2 5 16" xfId="288"/>
    <cellStyle name="20% - Accent2 5 2" xfId="289"/>
    <cellStyle name="20% - Accent2 5 3" xfId="290"/>
    <cellStyle name="20% - Accent2 5 4" xfId="291"/>
    <cellStyle name="20% - Accent2 5 5" xfId="292"/>
    <cellStyle name="20% - Accent2 5 6" xfId="293"/>
    <cellStyle name="20% - Accent2 5 7" xfId="294"/>
    <cellStyle name="20% - Accent2 5 8" xfId="295"/>
    <cellStyle name="20% - Accent2 5 9" xfId="296"/>
    <cellStyle name="20% - Accent2 6" xfId="297"/>
    <cellStyle name="20% - Accent2 6 10" xfId="298"/>
    <cellStyle name="20% - Accent2 6 11" xfId="299"/>
    <cellStyle name="20% - Accent2 6 2" xfId="300"/>
    <cellStyle name="20% - Accent2 6 3" xfId="301"/>
    <cellStyle name="20% - Accent2 6 4" xfId="302"/>
    <cellStyle name="20% - Accent2 6 5" xfId="303"/>
    <cellStyle name="20% - Accent2 6 6" xfId="304"/>
    <cellStyle name="20% - Accent2 6 7" xfId="305"/>
    <cellStyle name="20% - Accent2 6 8" xfId="306"/>
    <cellStyle name="20% - Accent2 6 9" xfId="307"/>
    <cellStyle name="20% - Accent2 7" xfId="308"/>
    <cellStyle name="20% - Accent2 7 10" xfId="309"/>
    <cellStyle name="20% - Accent2 7 11" xfId="310"/>
    <cellStyle name="20% - Accent2 7 2" xfId="311"/>
    <cellStyle name="20% - Accent2 7 3" xfId="312"/>
    <cellStyle name="20% - Accent2 7 4" xfId="313"/>
    <cellStyle name="20% - Accent2 7 5" xfId="314"/>
    <cellStyle name="20% - Accent2 7 6" xfId="315"/>
    <cellStyle name="20% - Accent2 7 7" xfId="316"/>
    <cellStyle name="20% - Accent2 7 8" xfId="317"/>
    <cellStyle name="20% - Accent2 7 9" xfId="318"/>
    <cellStyle name="20% - Accent2 8" xfId="319"/>
    <cellStyle name="20% - Accent2 8 10" xfId="320"/>
    <cellStyle name="20% - Accent2 8 11" xfId="321"/>
    <cellStyle name="20% - Accent2 8 2" xfId="322"/>
    <cellStyle name="20% - Accent2 8 3" xfId="323"/>
    <cellStyle name="20% - Accent2 8 4" xfId="324"/>
    <cellStyle name="20% - Accent2 8 5" xfId="325"/>
    <cellStyle name="20% - Accent2 8 6" xfId="326"/>
    <cellStyle name="20% - Accent2 8 7" xfId="327"/>
    <cellStyle name="20% - Accent2 8 8" xfId="328"/>
    <cellStyle name="20% - Accent2 8 9" xfId="329"/>
    <cellStyle name="20% - Accent2 9" xfId="330"/>
    <cellStyle name="20% - Accent2 9 10" xfId="331"/>
    <cellStyle name="20% - Accent2 9 11" xfId="332"/>
    <cellStyle name="20% - Accent2 9 2" xfId="333"/>
    <cellStyle name="20% - Accent2 9 3" xfId="334"/>
    <cellStyle name="20% - Accent2 9 4" xfId="335"/>
    <cellStyle name="20% - Accent2 9 5" xfId="336"/>
    <cellStyle name="20% - Accent2 9 6" xfId="337"/>
    <cellStyle name="20% - Accent2 9 7" xfId="338"/>
    <cellStyle name="20% - Accent2 9 8" xfId="339"/>
    <cellStyle name="20% - Accent2 9 9" xfId="340"/>
    <cellStyle name="20% - Accent3" xfId="5254" builtinId="38" customBuiltin="1"/>
    <cellStyle name="20% - Accent3 10" xfId="342"/>
    <cellStyle name="20% - Accent3 10 10" xfId="343"/>
    <cellStyle name="20% - Accent3 10 11" xfId="344"/>
    <cellStyle name="20% - Accent3 10 2" xfId="345"/>
    <cellStyle name="20% - Accent3 10 3" xfId="346"/>
    <cellStyle name="20% - Accent3 10 4" xfId="347"/>
    <cellStyle name="20% - Accent3 10 5" xfId="348"/>
    <cellStyle name="20% - Accent3 10 6" xfId="349"/>
    <cellStyle name="20% - Accent3 10 7" xfId="350"/>
    <cellStyle name="20% - Accent3 10 8" xfId="351"/>
    <cellStyle name="20% - Accent3 10 9" xfId="352"/>
    <cellStyle name="20% - Accent3 11" xfId="353"/>
    <cellStyle name="20% - Accent3 12" xfId="354"/>
    <cellStyle name="20% - Accent3 13" xfId="355"/>
    <cellStyle name="20% - Accent3 14" xfId="356"/>
    <cellStyle name="20% - Accent3 15" xfId="357"/>
    <cellStyle name="20% - Accent3 16" xfId="358"/>
    <cellStyle name="20% - Accent3 17" xfId="359"/>
    <cellStyle name="20% - Accent3 18" xfId="360"/>
    <cellStyle name="20% - Accent3 19" xfId="361"/>
    <cellStyle name="20% - Accent3 2" xfId="341"/>
    <cellStyle name="20% - Accent3 2 10" xfId="363"/>
    <cellStyle name="20% - Accent3 2 11" xfId="364"/>
    <cellStyle name="20% - Accent3 2 12" xfId="365"/>
    <cellStyle name="20% - Accent3 2 13" xfId="366"/>
    <cellStyle name="20% - Accent3 2 14" xfId="367"/>
    <cellStyle name="20% - Accent3 2 15" xfId="368"/>
    <cellStyle name="20% - Accent3 2 16" xfId="369"/>
    <cellStyle name="20% - Accent3 2 17" xfId="370"/>
    <cellStyle name="20% - Accent3 2 18" xfId="371"/>
    <cellStyle name="20% - Accent3 2 19" xfId="372"/>
    <cellStyle name="20% - Accent3 2 2" xfId="362"/>
    <cellStyle name="20% - Accent3 2 2 10" xfId="6107"/>
    <cellStyle name="20% - Accent3 2 2 2" xfId="373"/>
    <cellStyle name="20% - Accent3 2 2 3" xfId="5275"/>
    <cellStyle name="20% - Accent3 2 2 4" xfId="5368"/>
    <cellStyle name="20% - Accent3 2 2 5" xfId="6844"/>
    <cellStyle name="20% - Accent3 2 2 6" xfId="7002"/>
    <cellStyle name="20% - Accent3 2 2 7" xfId="5703"/>
    <cellStyle name="20% - Accent3 2 2 8" xfId="5493"/>
    <cellStyle name="20% - Accent3 2 2 9" xfId="5683"/>
    <cellStyle name="20% - Accent3 2 20" xfId="374"/>
    <cellStyle name="20% - Accent3 2 21" xfId="375"/>
    <cellStyle name="20% - Accent3 2 22" xfId="376"/>
    <cellStyle name="20% - Accent3 2 23" xfId="377"/>
    <cellStyle name="20% - Accent3 2 24" xfId="378"/>
    <cellStyle name="20% - Accent3 2 25" xfId="379"/>
    <cellStyle name="20% - Accent3 2 26" xfId="380"/>
    <cellStyle name="20% - Accent3 2 27" xfId="381"/>
    <cellStyle name="20% - Accent3 2 28" xfId="5274"/>
    <cellStyle name="20% - Accent3 2 29" xfId="5367"/>
    <cellStyle name="20% - Accent3 2 3" xfId="382"/>
    <cellStyle name="20% - Accent3 2 30" xfId="6842"/>
    <cellStyle name="20% - Accent3 2 31" xfId="7003"/>
    <cellStyle name="20% - Accent3 2 32" xfId="5702"/>
    <cellStyle name="20% - Accent3 2 33" xfId="6194"/>
    <cellStyle name="20% - Accent3 2 34" xfId="5682"/>
    <cellStyle name="20% - Accent3 2 35" xfId="6108"/>
    <cellStyle name="20% - Accent3 2 4" xfId="383"/>
    <cellStyle name="20% - Accent3 2 5" xfId="384"/>
    <cellStyle name="20% - Accent3 2 6" xfId="385"/>
    <cellStyle name="20% - Accent3 2 7" xfId="386"/>
    <cellStyle name="20% - Accent3 2 8" xfId="387"/>
    <cellStyle name="20% - Accent3 2 8 10" xfId="388"/>
    <cellStyle name="20% - Accent3 2 8 11" xfId="389"/>
    <cellStyle name="20% - Accent3 2 8 2" xfId="390"/>
    <cellStyle name="20% - Accent3 2 8 2 2" xfId="391"/>
    <cellStyle name="20% - Accent3 2 8 2 3" xfId="392"/>
    <cellStyle name="20% - Accent3 2 8 2 4" xfId="393"/>
    <cellStyle name="20% - Accent3 2 8 2 5" xfId="394"/>
    <cellStyle name="20% - Accent3 2 8 3" xfId="395"/>
    <cellStyle name="20% - Accent3 2 8 3 2" xfId="396"/>
    <cellStyle name="20% - Accent3 2 8 3 3" xfId="397"/>
    <cellStyle name="20% - Accent3 2 8 3 4" xfId="398"/>
    <cellStyle name="20% - Accent3 2 8 3 5" xfId="399"/>
    <cellStyle name="20% - Accent3 2 8 4" xfId="400"/>
    <cellStyle name="20% - Accent3 2 8 5" xfId="401"/>
    <cellStyle name="20% - Accent3 2 8 6" xfId="402"/>
    <cellStyle name="20% - Accent3 2 8 7" xfId="403"/>
    <cellStyle name="20% - Accent3 2 8 8" xfId="404"/>
    <cellStyle name="20% - Accent3 2 8 9" xfId="405"/>
    <cellStyle name="20% - Accent3 2 9" xfId="406"/>
    <cellStyle name="20% - Accent3 2 9 2" xfId="407"/>
    <cellStyle name="20% - Accent3 20" xfId="408"/>
    <cellStyle name="20% - Accent3 21" xfId="409"/>
    <cellStyle name="20% - Accent3 22" xfId="410"/>
    <cellStyle name="20% - Accent3 23" xfId="411"/>
    <cellStyle name="20% - Accent3 24" xfId="412"/>
    <cellStyle name="20% - Accent3 25" xfId="413"/>
    <cellStyle name="20% - Accent3 26" xfId="4980"/>
    <cellStyle name="20% - Accent3 27" xfId="5003"/>
    <cellStyle name="20% - Accent3 28" xfId="5049"/>
    <cellStyle name="20% - Accent3 29" xfId="5118"/>
    <cellStyle name="20% - Accent3 3" xfId="414"/>
    <cellStyle name="20% - Accent3 3 10" xfId="415"/>
    <cellStyle name="20% - Accent3 3 11" xfId="416"/>
    <cellStyle name="20% - Accent3 3 12" xfId="417"/>
    <cellStyle name="20% - Accent3 3 13" xfId="418"/>
    <cellStyle name="20% - Accent3 3 14" xfId="419"/>
    <cellStyle name="20% - Accent3 3 15" xfId="420"/>
    <cellStyle name="20% - Accent3 3 16" xfId="421"/>
    <cellStyle name="20% - Accent3 3 17" xfId="422"/>
    <cellStyle name="20% - Accent3 3 2" xfId="423"/>
    <cellStyle name="20% - Accent3 3 3" xfId="424"/>
    <cellStyle name="20% - Accent3 3 4" xfId="425"/>
    <cellStyle name="20% - Accent3 3 5" xfId="426"/>
    <cellStyle name="20% - Accent3 3 6" xfId="427"/>
    <cellStyle name="20% - Accent3 3 7" xfId="428"/>
    <cellStyle name="20% - Accent3 3 8" xfId="429"/>
    <cellStyle name="20% - Accent3 3 9" xfId="430"/>
    <cellStyle name="20% - Accent3 30" xfId="5149"/>
    <cellStyle name="20% - Accent3 31" xfId="5184"/>
    <cellStyle name="20% - Accent3 32" xfId="5219"/>
    <cellStyle name="20% - Accent3 33" xfId="5273"/>
    <cellStyle name="20% - Accent3 34" xfId="5366"/>
    <cellStyle name="20% - Accent3 35" xfId="6840"/>
    <cellStyle name="20% - Accent3 36" xfId="7004"/>
    <cellStyle name="20% - Accent3 37" xfId="5699"/>
    <cellStyle name="20% - Accent3 38" xfId="6197"/>
    <cellStyle name="20% - Accent3 39" xfId="7269"/>
    <cellStyle name="20% - Accent3 4" xfId="431"/>
    <cellStyle name="20% - Accent3 4 10" xfId="432"/>
    <cellStyle name="20% - Accent3 4 11" xfId="433"/>
    <cellStyle name="20% - Accent3 4 12" xfId="434"/>
    <cellStyle name="20% - Accent3 4 13" xfId="435"/>
    <cellStyle name="20% - Accent3 4 14" xfId="436"/>
    <cellStyle name="20% - Accent3 4 15" xfId="437"/>
    <cellStyle name="20% - Accent3 4 16" xfId="438"/>
    <cellStyle name="20% - Accent3 4 17" xfId="439"/>
    <cellStyle name="20% - Accent3 4 2" xfId="440"/>
    <cellStyle name="20% - Accent3 4 3" xfId="441"/>
    <cellStyle name="20% - Accent3 4 4" xfId="442"/>
    <cellStyle name="20% - Accent3 4 5" xfId="443"/>
    <cellStyle name="20% - Accent3 4 6" xfId="444"/>
    <cellStyle name="20% - Accent3 4 7" xfId="445"/>
    <cellStyle name="20% - Accent3 4 8" xfId="446"/>
    <cellStyle name="20% - Accent3 4 9" xfId="447"/>
    <cellStyle name="20% - Accent3 40" xfId="6812"/>
    <cellStyle name="20% - Accent3 5" xfId="448"/>
    <cellStyle name="20% - Accent3 5 10" xfId="449"/>
    <cellStyle name="20% - Accent3 5 11" xfId="450"/>
    <cellStyle name="20% - Accent3 5 12" xfId="451"/>
    <cellStyle name="20% - Accent3 5 13" xfId="452"/>
    <cellStyle name="20% - Accent3 5 14" xfId="453"/>
    <cellStyle name="20% - Accent3 5 15" xfId="454"/>
    <cellStyle name="20% - Accent3 5 16" xfId="455"/>
    <cellStyle name="20% - Accent3 5 2" xfId="456"/>
    <cellStyle name="20% - Accent3 5 3" xfId="457"/>
    <cellStyle name="20% - Accent3 5 4" xfId="458"/>
    <cellStyle name="20% - Accent3 5 5" xfId="459"/>
    <cellStyle name="20% - Accent3 5 6" xfId="460"/>
    <cellStyle name="20% - Accent3 5 7" xfId="461"/>
    <cellStyle name="20% - Accent3 5 8" xfId="462"/>
    <cellStyle name="20% - Accent3 5 9" xfId="463"/>
    <cellStyle name="20% - Accent3 6" xfId="464"/>
    <cellStyle name="20% - Accent3 6 10" xfId="465"/>
    <cellStyle name="20% - Accent3 6 11" xfId="466"/>
    <cellStyle name="20% - Accent3 6 2" xfId="467"/>
    <cellStyle name="20% - Accent3 6 3" xfId="468"/>
    <cellStyle name="20% - Accent3 6 4" xfId="469"/>
    <cellStyle name="20% - Accent3 6 5" xfId="470"/>
    <cellStyle name="20% - Accent3 6 6" xfId="471"/>
    <cellStyle name="20% - Accent3 6 7" xfId="472"/>
    <cellStyle name="20% - Accent3 6 8" xfId="473"/>
    <cellStyle name="20% - Accent3 6 9" xfId="474"/>
    <cellStyle name="20% - Accent3 7" xfId="475"/>
    <cellStyle name="20% - Accent3 7 10" xfId="476"/>
    <cellStyle name="20% - Accent3 7 11" xfId="477"/>
    <cellStyle name="20% - Accent3 7 2" xfId="478"/>
    <cellStyle name="20% - Accent3 7 3" xfId="479"/>
    <cellStyle name="20% - Accent3 7 4" xfId="480"/>
    <cellStyle name="20% - Accent3 7 5" xfId="481"/>
    <cellStyle name="20% - Accent3 7 6" xfId="482"/>
    <cellStyle name="20% - Accent3 7 7" xfId="483"/>
    <cellStyle name="20% - Accent3 7 8" xfId="484"/>
    <cellStyle name="20% - Accent3 7 9" xfId="485"/>
    <cellStyle name="20% - Accent3 8" xfId="486"/>
    <cellStyle name="20% - Accent3 8 10" xfId="487"/>
    <cellStyle name="20% - Accent3 8 11" xfId="488"/>
    <cellStyle name="20% - Accent3 8 2" xfId="489"/>
    <cellStyle name="20% - Accent3 8 3" xfId="490"/>
    <cellStyle name="20% - Accent3 8 4" xfId="491"/>
    <cellStyle name="20% - Accent3 8 5" xfId="492"/>
    <cellStyle name="20% - Accent3 8 6" xfId="493"/>
    <cellStyle name="20% - Accent3 8 7" xfId="494"/>
    <cellStyle name="20% - Accent3 8 8" xfId="495"/>
    <cellStyle name="20% - Accent3 8 9" xfId="496"/>
    <cellStyle name="20% - Accent3 9" xfId="497"/>
    <cellStyle name="20% - Accent3 9 10" xfId="498"/>
    <cellStyle name="20% - Accent3 9 11" xfId="499"/>
    <cellStyle name="20% - Accent3 9 2" xfId="500"/>
    <cellStyle name="20% - Accent3 9 3" xfId="501"/>
    <cellStyle name="20% - Accent3 9 4" xfId="502"/>
    <cellStyle name="20% - Accent3 9 5" xfId="503"/>
    <cellStyle name="20% - Accent3 9 6" xfId="504"/>
    <cellStyle name="20% - Accent3 9 7" xfId="505"/>
    <cellStyle name="20% - Accent3 9 8" xfId="506"/>
    <cellStyle name="20% - Accent3 9 9" xfId="507"/>
    <cellStyle name="20% - Accent4" xfId="5258" builtinId="42" customBuiltin="1"/>
    <cellStyle name="20% - Accent4 10" xfId="509"/>
    <cellStyle name="20% - Accent4 10 10" xfId="510"/>
    <cellStyle name="20% - Accent4 10 11" xfId="511"/>
    <cellStyle name="20% - Accent4 10 2" xfId="512"/>
    <cellStyle name="20% - Accent4 10 3" xfId="513"/>
    <cellStyle name="20% - Accent4 10 4" xfId="514"/>
    <cellStyle name="20% - Accent4 10 5" xfId="515"/>
    <cellStyle name="20% - Accent4 10 6" xfId="516"/>
    <cellStyle name="20% - Accent4 10 7" xfId="517"/>
    <cellStyle name="20% - Accent4 10 8" xfId="518"/>
    <cellStyle name="20% - Accent4 10 9" xfId="519"/>
    <cellStyle name="20% - Accent4 11" xfId="520"/>
    <cellStyle name="20% - Accent4 12" xfId="521"/>
    <cellStyle name="20% - Accent4 13" xfId="522"/>
    <cellStyle name="20% - Accent4 14" xfId="523"/>
    <cellStyle name="20% - Accent4 15" xfId="524"/>
    <cellStyle name="20% - Accent4 16" xfId="525"/>
    <cellStyle name="20% - Accent4 17" xfId="526"/>
    <cellStyle name="20% - Accent4 18" xfId="527"/>
    <cellStyle name="20% - Accent4 19" xfId="528"/>
    <cellStyle name="20% - Accent4 2" xfId="508"/>
    <cellStyle name="20% - Accent4 2 10" xfId="530"/>
    <cellStyle name="20% - Accent4 2 11" xfId="531"/>
    <cellStyle name="20% - Accent4 2 12" xfId="532"/>
    <cellStyle name="20% - Accent4 2 13" xfId="533"/>
    <cellStyle name="20% - Accent4 2 14" xfId="534"/>
    <cellStyle name="20% - Accent4 2 15" xfId="535"/>
    <cellStyle name="20% - Accent4 2 16" xfId="536"/>
    <cellStyle name="20% - Accent4 2 17" xfId="537"/>
    <cellStyle name="20% - Accent4 2 18" xfId="538"/>
    <cellStyle name="20% - Accent4 2 19" xfId="539"/>
    <cellStyle name="20% - Accent4 2 2" xfId="529"/>
    <cellStyle name="20% - Accent4 2 2 10" xfId="5643"/>
    <cellStyle name="20% - Accent4 2 2 2" xfId="540"/>
    <cellStyle name="20% - Accent4 2 2 3" xfId="5278"/>
    <cellStyle name="20% - Accent4 2 2 4" xfId="5371"/>
    <cellStyle name="20% - Accent4 2 2 5" xfId="6850"/>
    <cellStyle name="20% - Accent4 2 2 6" xfId="6997"/>
    <cellStyle name="20% - Accent4 2 2 7" xfId="5680"/>
    <cellStyle name="20% - Accent4 2 2 8" xfId="6121"/>
    <cellStyle name="20% - Accent4 2 2 9" xfId="5694"/>
    <cellStyle name="20% - Accent4 2 20" xfId="541"/>
    <cellStyle name="20% - Accent4 2 21" xfId="542"/>
    <cellStyle name="20% - Accent4 2 22" xfId="543"/>
    <cellStyle name="20% - Accent4 2 23" xfId="544"/>
    <cellStyle name="20% - Accent4 2 24" xfId="545"/>
    <cellStyle name="20% - Accent4 2 25" xfId="546"/>
    <cellStyle name="20% - Accent4 2 26" xfId="547"/>
    <cellStyle name="20% - Accent4 2 27" xfId="548"/>
    <cellStyle name="20% - Accent4 2 28" xfId="5277"/>
    <cellStyle name="20% - Accent4 2 29" xfId="5370"/>
    <cellStyle name="20% - Accent4 2 3" xfId="549"/>
    <cellStyle name="20% - Accent4 2 30" xfId="6849"/>
    <cellStyle name="20% - Accent4 2 31" xfId="6998"/>
    <cellStyle name="20% - Accent4 2 32" xfId="5709"/>
    <cellStyle name="20% - Accent4 2 33" xfId="6122"/>
    <cellStyle name="20% - Accent4 2 34" xfId="5693"/>
    <cellStyle name="20% - Accent4 2 35" xfId="6043"/>
    <cellStyle name="20% - Accent4 2 4" xfId="550"/>
    <cellStyle name="20% - Accent4 2 5" xfId="551"/>
    <cellStyle name="20% - Accent4 2 6" xfId="552"/>
    <cellStyle name="20% - Accent4 2 7" xfId="553"/>
    <cellStyle name="20% - Accent4 2 8" xfId="554"/>
    <cellStyle name="20% - Accent4 2 8 10" xfId="555"/>
    <cellStyle name="20% - Accent4 2 8 11" xfId="556"/>
    <cellStyle name="20% - Accent4 2 8 2" xfId="557"/>
    <cellStyle name="20% - Accent4 2 8 2 2" xfId="558"/>
    <cellStyle name="20% - Accent4 2 8 2 3" xfId="559"/>
    <cellStyle name="20% - Accent4 2 8 2 4" xfId="560"/>
    <cellStyle name="20% - Accent4 2 8 2 5" xfId="561"/>
    <cellStyle name="20% - Accent4 2 8 3" xfId="562"/>
    <cellStyle name="20% - Accent4 2 8 3 2" xfId="563"/>
    <cellStyle name="20% - Accent4 2 8 3 3" xfId="564"/>
    <cellStyle name="20% - Accent4 2 8 3 4" xfId="565"/>
    <cellStyle name="20% - Accent4 2 8 3 5" xfId="566"/>
    <cellStyle name="20% - Accent4 2 8 4" xfId="567"/>
    <cellStyle name="20% - Accent4 2 8 5" xfId="568"/>
    <cellStyle name="20% - Accent4 2 8 6" xfId="569"/>
    <cellStyle name="20% - Accent4 2 8 7" xfId="570"/>
    <cellStyle name="20% - Accent4 2 8 8" xfId="571"/>
    <cellStyle name="20% - Accent4 2 8 9" xfId="572"/>
    <cellStyle name="20% - Accent4 2 9" xfId="573"/>
    <cellStyle name="20% - Accent4 2 9 2" xfId="574"/>
    <cellStyle name="20% - Accent4 20" xfId="575"/>
    <cellStyle name="20% - Accent4 21" xfId="576"/>
    <cellStyle name="20% - Accent4 22" xfId="577"/>
    <cellStyle name="20% - Accent4 23" xfId="578"/>
    <cellStyle name="20% - Accent4 24" xfId="579"/>
    <cellStyle name="20% - Accent4 25" xfId="580"/>
    <cellStyle name="20% - Accent4 26" xfId="4981"/>
    <cellStyle name="20% - Accent4 26 2" xfId="5557"/>
    <cellStyle name="20% - Accent4 26 3" xfId="5588"/>
    <cellStyle name="20% - Accent4 26 4" xfId="5697"/>
    <cellStyle name="20% - Accent4 26 5" xfId="6692"/>
    <cellStyle name="20% - Accent4 27" xfId="4999"/>
    <cellStyle name="20% - Accent4 28" xfId="5050"/>
    <cellStyle name="20% - Accent4 29" xfId="5122"/>
    <cellStyle name="20% - Accent4 3" xfId="581"/>
    <cellStyle name="20% - Accent4 3 10" xfId="582"/>
    <cellStyle name="20% - Accent4 3 11" xfId="583"/>
    <cellStyle name="20% - Accent4 3 12" xfId="584"/>
    <cellStyle name="20% - Accent4 3 13" xfId="585"/>
    <cellStyle name="20% - Accent4 3 14" xfId="586"/>
    <cellStyle name="20% - Accent4 3 15" xfId="587"/>
    <cellStyle name="20% - Accent4 3 16" xfId="588"/>
    <cellStyle name="20% - Accent4 3 17" xfId="589"/>
    <cellStyle name="20% - Accent4 3 2" xfId="590"/>
    <cellStyle name="20% - Accent4 3 3" xfId="591"/>
    <cellStyle name="20% - Accent4 3 4" xfId="592"/>
    <cellStyle name="20% - Accent4 3 5" xfId="593"/>
    <cellStyle name="20% - Accent4 3 6" xfId="594"/>
    <cellStyle name="20% - Accent4 3 7" xfId="595"/>
    <cellStyle name="20% - Accent4 3 8" xfId="596"/>
    <cellStyle name="20% - Accent4 3 9" xfId="597"/>
    <cellStyle name="20% - Accent4 30" xfId="5153"/>
    <cellStyle name="20% - Accent4 31" xfId="5188"/>
    <cellStyle name="20% - Accent4 32" xfId="5223"/>
    <cellStyle name="20% - Accent4 33" xfId="5276"/>
    <cellStyle name="20% - Accent4 34" xfId="5369"/>
    <cellStyle name="20% - Accent4 35" xfId="6847"/>
    <cellStyle name="20% - Accent4 36" xfId="6999"/>
    <cellStyle name="20% - Accent4 37" xfId="5708"/>
    <cellStyle name="20% - Accent4 38" xfId="5471"/>
    <cellStyle name="20% - Accent4 39" xfId="5690"/>
    <cellStyle name="20% - Accent4 4" xfId="598"/>
    <cellStyle name="20% - Accent4 4 10" xfId="599"/>
    <cellStyle name="20% - Accent4 4 11" xfId="600"/>
    <cellStyle name="20% - Accent4 4 12" xfId="601"/>
    <cellStyle name="20% - Accent4 4 13" xfId="602"/>
    <cellStyle name="20% - Accent4 4 14" xfId="603"/>
    <cellStyle name="20% - Accent4 4 15" xfId="604"/>
    <cellStyle name="20% - Accent4 4 16" xfId="605"/>
    <cellStyle name="20% - Accent4 4 17" xfId="606"/>
    <cellStyle name="20% - Accent4 4 2" xfId="607"/>
    <cellStyle name="20% - Accent4 4 3" xfId="608"/>
    <cellStyle name="20% - Accent4 4 4" xfId="609"/>
    <cellStyle name="20% - Accent4 4 5" xfId="610"/>
    <cellStyle name="20% - Accent4 4 6" xfId="611"/>
    <cellStyle name="20% - Accent4 4 7" xfId="612"/>
    <cellStyle name="20% - Accent4 4 8" xfId="613"/>
    <cellStyle name="20% - Accent4 4 9" xfId="614"/>
    <cellStyle name="20% - Accent4 40" xfId="6052"/>
    <cellStyle name="20% - Accent4 5" xfId="615"/>
    <cellStyle name="20% - Accent4 5 10" xfId="616"/>
    <cellStyle name="20% - Accent4 5 11" xfId="617"/>
    <cellStyle name="20% - Accent4 5 12" xfId="618"/>
    <cellStyle name="20% - Accent4 5 13" xfId="619"/>
    <cellStyle name="20% - Accent4 5 14" xfId="620"/>
    <cellStyle name="20% - Accent4 5 15" xfId="621"/>
    <cellStyle name="20% - Accent4 5 16" xfId="622"/>
    <cellStyle name="20% - Accent4 5 2" xfId="623"/>
    <cellStyle name="20% - Accent4 5 3" xfId="624"/>
    <cellStyle name="20% - Accent4 5 4" xfId="625"/>
    <cellStyle name="20% - Accent4 5 5" xfId="626"/>
    <cellStyle name="20% - Accent4 5 6" xfId="627"/>
    <cellStyle name="20% - Accent4 5 7" xfId="628"/>
    <cellStyle name="20% - Accent4 5 8" xfId="629"/>
    <cellStyle name="20% - Accent4 5 9" xfId="630"/>
    <cellStyle name="20% - Accent4 6" xfId="631"/>
    <cellStyle name="20% - Accent4 6 10" xfId="632"/>
    <cellStyle name="20% - Accent4 6 11" xfId="633"/>
    <cellStyle name="20% - Accent4 6 2" xfId="634"/>
    <cellStyle name="20% - Accent4 6 3" xfId="635"/>
    <cellStyle name="20% - Accent4 6 4" xfId="636"/>
    <cellStyle name="20% - Accent4 6 5" xfId="637"/>
    <cellStyle name="20% - Accent4 6 6" xfId="638"/>
    <cellStyle name="20% - Accent4 6 7" xfId="639"/>
    <cellStyle name="20% - Accent4 6 8" xfId="640"/>
    <cellStyle name="20% - Accent4 6 9" xfId="641"/>
    <cellStyle name="20% - Accent4 7" xfId="642"/>
    <cellStyle name="20% - Accent4 7 10" xfId="643"/>
    <cellStyle name="20% - Accent4 7 11" xfId="644"/>
    <cellStyle name="20% - Accent4 7 2" xfId="645"/>
    <cellStyle name="20% - Accent4 7 3" xfId="646"/>
    <cellStyle name="20% - Accent4 7 4" xfId="647"/>
    <cellStyle name="20% - Accent4 7 5" xfId="648"/>
    <cellStyle name="20% - Accent4 7 6" xfId="649"/>
    <cellStyle name="20% - Accent4 7 7" xfId="650"/>
    <cellStyle name="20% - Accent4 7 8" xfId="651"/>
    <cellStyle name="20% - Accent4 7 9" xfId="652"/>
    <cellStyle name="20% - Accent4 8" xfId="653"/>
    <cellStyle name="20% - Accent4 8 10" xfId="654"/>
    <cellStyle name="20% - Accent4 8 11" xfId="655"/>
    <cellStyle name="20% - Accent4 8 2" xfId="656"/>
    <cellStyle name="20% - Accent4 8 3" xfId="657"/>
    <cellStyle name="20% - Accent4 8 4" xfId="658"/>
    <cellStyle name="20% - Accent4 8 5" xfId="659"/>
    <cellStyle name="20% - Accent4 8 6" xfId="660"/>
    <cellStyle name="20% - Accent4 8 7" xfId="661"/>
    <cellStyle name="20% - Accent4 8 8" xfId="662"/>
    <cellStyle name="20% - Accent4 8 9" xfId="663"/>
    <cellStyle name="20% - Accent4 9" xfId="664"/>
    <cellStyle name="20% - Accent4 9 10" xfId="665"/>
    <cellStyle name="20% - Accent4 9 11" xfId="666"/>
    <cellStyle name="20% - Accent4 9 2" xfId="667"/>
    <cellStyle name="20% - Accent4 9 3" xfId="668"/>
    <cellStyle name="20% - Accent4 9 4" xfId="669"/>
    <cellStyle name="20% - Accent4 9 5" xfId="670"/>
    <cellStyle name="20% - Accent4 9 6" xfId="671"/>
    <cellStyle name="20% - Accent4 9 7" xfId="672"/>
    <cellStyle name="20% - Accent4 9 8" xfId="673"/>
    <cellStyle name="20% - Accent4 9 9" xfId="674"/>
    <cellStyle name="20% - Accent5" xfId="6" builtinId="46" customBuiltin="1"/>
    <cellStyle name="20% - Accent5 10" xfId="675"/>
    <cellStyle name="20% - Accent5 10 10" xfId="676"/>
    <cellStyle name="20% - Accent5 10 11" xfId="677"/>
    <cellStyle name="20% - Accent5 10 2" xfId="678"/>
    <cellStyle name="20% - Accent5 10 3" xfId="679"/>
    <cellStyle name="20% - Accent5 10 4" xfId="680"/>
    <cellStyle name="20% - Accent5 10 5" xfId="681"/>
    <cellStyle name="20% - Accent5 10 6" xfId="682"/>
    <cellStyle name="20% - Accent5 10 7" xfId="683"/>
    <cellStyle name="20% - Accent5 10 8" xfId="684"/>
    <cellStyle name="20% - Accent5 10 9" xfId="685"/>
    <cellStyle name="20% - Accent5 11" xfId="686"/>
    <cellStyle name="20% - Accent5 12" xfId="687"/>
    <cellStyle name="20% - Accent5 13" xfId="688"/>
    <cellStyle name="20% - Accent5 14" xfId="689"/>
    <cellStyle name="20% - Accent5 15" xfId="690"/>
    <cellStyle name="20% - Accent5 16" xfId="691"/>
    <cellStyle name="20% - Accent5 17" xfId="692"/>
    <cellStyle name="20% - Accent5 18" xfId="693"/>
    <cellStyle name="20% - Accent5 19" xfId="694"/>
    <cellStyle name="20% - Accent5 2" xfId="695"/>
    <cellStyle name="20% - Accent5 2 10" xfId="696"/>
    <cellStyle name="20% - Accent5 2 11" xfId="697"/>
    <cellStyle name="20% - Accent5 2 12" xfId="698"/>
    <cellStyle name="20% - Accent5 2 13" xfId="699"/>
    <cellStyle name="20% - Accent5 2 14" xfId="700"/>
    <cellStyle name="20% - Accent5 2 15" xfId="701"/>
    <cellStyle name="20% - Accent5 2 16" xfId="702"/>
    <cellStyle name="20% - Accent5 2 17" xfId="703"/>
    <cellStyle name="20% - Accent5 2 18" xfId="704"/>
    <cellStyle name="20% - Accent5 2 19" xfId="705"/>
    <cellStyle name="20% - Accent5 2 2" xfId="706"/>
    <cellStyle name="20% - Accent5 2 20" xfId="707"/>
    <cellStyle name="20% - Accent5 2 21" xfId="708"/>
    <cellStyle name="20% - Accent5 2 22" xfId="709"/>
    <cellStyle name="20% - Accent5 2 23" xfId="710"/>
    <cellStyle name="20% - Accent5 2 3" xfId="711"/>
    <cellStyle name="20% - Accent5 2 4" xfId="712"/>
    <cellStyle name="20% - Accent5 2 5" xfId="713"/>
    <cellStyle name="20% - Accent5 2 6" xfId="714"/>
    <cellStyle name="20% - Accent5 2 7" xfId="715"/>
    <cellStyle name="20% - Accent5 2 8" xfId="716"/>
    <cellStyle name="20% - Accent5 2 9" xfId="717"/>
    <cellStyle name="20% - Accent5 20" xfId="718"/>
    <cellStyle name="20% - Accent5 21" xfId="719"/>
    <cellStyle name="20% - Accent5 3" xfId="720"/>
    <cellStyle name="20% - Accent5 3 10" xfId="721"/>
    <cellStyle name="20% - Accent5 3 11" xfId="722"/>
    <cellStyle name="20% - Accent5 3 12" xfId="723"/>
    <cellStyle name="20% - Accent5 3 13" xfId="724"/>
    <cellStyle name="20% - Accent5 3 14" xfId="725"/>
    <cellStyle name="20% - Accent5 3 15" xfId="726"/>
    <cellStyle name="20% - Accent5 3 16" xfId="727"/>
    <cellStyle name="20% - Accent5 3 17" xfId="728"/>
    <cellStyle name="20% - Accent5 3 2" xfId="729"/>
    <cellStyle name="20% - Accent5 3 3" xfId="730"/>
    <cellStyle name="20% - Accent5 3 4" xfId="731"/>
    <cellStyle name="20% - Accent5 3 5" xfId="732"/>
    <cellStyle name="20% - Accent5 3 6" xfId="733"/>
    <cellStyle name="20% - Accent5 3 7" xfId="734"/>
    <cellStyle name="20% - Accent5 3 8" xfId="735"/>
    <cellStyle name="20% - Accent5 3 9" xfId="736"/>
    <cellStyle name="20% - Accent5 4" xfId="737"/>
    <cellStyle name="20% - Accent5 4 10" xfId="738"/>
    <cellStyle name="20% - Accent5 4 11" xfId="739"/>
    <cellStyle name="20% - Accent5 4 12" xfId="740"/>
    <cellStyle name="20% - Accent5 4 13" xfId="741"/>
    <cellStyle name="20% - Accent5 4 14" xfId="742"/>
    <cellStyle name="20% - Accent5 4 15" xfId="743"/>
    <cellStyle name="20% - Accent5 4 16" xfId="744"/>
    <cellStyle name="20% - Accent5 4 17" xfId="745"/>
    <cellStyle name="20% - Accent5 4 2" xfId="746"/>
    <cellStyle name="20% - Accent5 4 3" xfId="747"/>
    <cellStyle name="20% - Accent5 4 4" xfId="748"/>
    <cellStyle name="20% - Accent5 4 5" xfId="749"/>
    <cellStyle name="20% - Accent5 4 6" xfId="750"/>
    <cellStyle name="20% - Accent5 4 7" xfId="751"/>
    <cellStyle name="20% - Accent5 4 8" xfId="752"/>
    <cellStyle name="20% - Accent5 4 9" xfId="753"/>
    <cellStyle name="20% - Accent5 5" xfId="754"/>
    <cellStyle name="20% - Accent5 5 10" xfId="755"/>
    <cellStyle name="20% - Accent5 5 11" xfId="756"/>
    <cellStyle name="20% - Accent5 5 12" xfId="757"/>
    <cellStyle name="20% - Accent5 5 13" xfId="758"/>
    <cellStyle name="20% - Accent5 5 14" xfId="759"/>
    <cellStyle name="20% - Accent5 5 15" xfId="760"/>
    <cellStyle name="20% - Accent5 5 16" xfId="761"/>
    <cellStyle name="20% - Accent5 5 2" xfId="762"/>
    <cellStyle name="20% - Accent5 5 3" xfId="763"/>
    <cellStyle name="20% - Accent5 5 4" xfId="764"/>
    <cellStyle name="20% - Accent5 5 5" xfId="765"/>
    <cellStyle name="20% - Accent5 5 6" xfId="766"/>
    <cellStyle name="20% - Accent5 5 7" xfId="767"/>
    <cellStyle name="20% - Accent5 5 8" xfId="768"/>
    <cellStyle name="20% - Accent5 5 9" xfId="769"/>
    <cellStyle name="20% - Accent5 6" xfId="770"/>
    <cellStyle name="20% - Accent5 6 10" xfId="771"/>
    <cellStyle name="20% - Accent5 6 11" xfId="772"/>
    <cellStyle name="20% - Accent5 6 2" xfId="773"/>
    <cellStyle name="20% - Accent5 6 3" xfId="774"/>
    <cellStyle name="20% - Accent5 6 4" xfId="775"/>
    <cellStyle name="20% - Accent5 6 5" xfId="776"/>
    <cellStyle name="20% - Accent5 6 6" xfId="777"/>
    <cellStyle name="20% - Accent5 6 7" xfId="778"/>
    <cellStyle name="20% - Accent5 6 8" xfId="779"/>
    <cellStyle name="20% - Accent5 6 9" xfId="780"/>
    <cellStyle name="20% - Accent5 7" xfId="781"/>
    <cellStyle name="20% - Accent5 7 10" xfId="782"/>
    <cellStyle name="20% - Accent5 7 11" xfId="783"/>
    <cellStyle name="20% - Accent5 7 2" xfId="784"/>
    <cellStyle name="20% - Accent5 7 3" xfId="785"/>
    <cellStyle name="20% - Accent5 7 4" xfId="786"/>
    <cellStyle name="20% - Accent5 7 5" xfId="787"/>
    <cellStyle name="20% - Accent5 7 6" xfId="788"/>
    <cellStyle name="20% - Accent5 7 7" xfId="789"/>
    <cellStyle name="20% - Accent5 7 8" xfId="790"/>
    <cellStyle name="20% - Accent5 7 9" xfId="791"/>
    <cellStyle name="20% - Accent5 8" xfId="792"/>
    <cellStyle name="20% - Accent5 8 10" xfId="793"/>
    <cellStyle name="20% - Accent5 8 11" xfId="794"/>
    <cellStyle name="20% - Accent5 8 2" xfId="795"/>
    <cellStyle name="20% - Accent5 8 3" xfId="796"/>
    <cellStyle name="20% - Accent5 8 4" xfId="797"/>
    <cellStyle name="20% - Accent5 8 5" xfId="798"/>
    <cellStyle name="20% - Accent5 8 6" xfId="799"/>
    <cellStyle name="20% - Accent5 8 7" xfId="800"/>
    <cellStyle name="20% - Accent5 8 8" xfId="801"/>
    <cellStyle name="20% - Accent5 8 9" xfId="802"/>
    <cellStyle name="20% - Accent5 9" xfId="803"/>
    <cellStyle name="20% - Accent5 9 10" xfId="804"/>
    <cellStyle name="20% - Accent5 9 11" xfId="805"/>
    <cellStyle name="20% - Accent5 9 2" xfId="806"/>
    <cellStyle name="20% - Accent5 9 3" xfId="807"/>
    <cellStyle name="20% - Accent5 9 4" xfId="808"/>
    <cellStyle name="20% - Accent5 9 5" xfId="809"/>
    <cellStyle name="20% - Accent5 9 6" xfId="810"/>
    <cellStyle name="20% - Accent5 9 7" xfId="811"/>
    <cellStyle name="20% - Accent5 9 8" xfId="812"/>
    <cellStyle name="20% - Accent5 9 9" xfId="813"/>
    <cellStyle name="20% - Accent6" xfId="5264" builtinId="50" customBuiltin="1"/>
    <cellStyle name="20% - Accent6 10" xfId="815"/>
    <cellStyle name="20% - Accent6 10 10" xfId="816"/>
    <cellStyle name="20% - Accent6 10 11" xfId="817"/>
    <cellStyle name="20% - Accent6 10 2" xfId="818"/>
    <cellStyle name="20% - Accent6 10 3" xfId="819"/>
    <cellStyle name="20% - Accent6 10 4" xfId="820"/>
    <cellStyle name="20% - Accent6 10 5" xfId="821"/>
    <cellStyle name="20% - Accent6 10 6" xfId="822"/>
    <cellStyle name="20% - Accent6 10 7" xfId="823"/>
    <cellStyle name="20% - Accent6 10 8" xfId="824"/>
    <cellStyle name="20% - Accent6 10 9" xfId="825"/>
    <cellStyle name="20% - Accent6 11" xfId="826"/>
    <cellStyle name="20% - Accent6 12" xfId="827"/>
    <cellStyle name="20% - Accent6 13" xfId="828"/>
    <cellStyle name="20% - Accent6 14" xfId="829"/>
    <cellStyle name="20% - Accent6 15" xfId="830"/>
    <cellStyle name="20% - Accent6 16" xfId="831"/>
    <cellStyle name="20% - Accent6 17" xfId="832"/>
    <cellStyle name="20% - Accent6 18" xfId="833"/>
    <cellStyle name="20% - Accent6 19" xfId="834"/>
    <cellStyle name="20% - Accent6 2" xfId="814"/>
    <cellStyle name="20% - Accent6 2 10" xfId="836"/>
    <cellStyle name="20% - Accent6 2 11" xfId="837"/>
    <cellStyle name="20% - Accent6 2 12" xfId="838"/>
    <cellStyle name="20% - Accent6 2 13" xfId="839"/>
    <cellStyle name="20% - Accent6 2 14" xfId="840"/>
    <cellStyle name="20% - Accent6 2 15" xfId="841"/>
    <cellStyle name="20% - Accent6 2 16" xfId="842"/>
    <cellStyle name="20% - Accent6 2 17" xfId="843"/>
    <cellStyle name="20% - Accent6 2 18" xfId="844"/>
    <cellStyle name="20% - Accent6 2 19" xfId="845"/>
    <cellStyle name="20% - Accent6 2 2" xfId="835"/>
    <cellStyle name="20% - Accent6 2 2 10" xfId="6682"/>
    <cellStyle name="20% - Accent6 2 2 2" xfId="846"/>
    <cellStyle name="20% - Accent6 2 2 3" xfId="5281"/>
    <cellStyle name="20% - Accent6 2 2 4" xfId="5374"/>
    <cellStyle name="20% - Accent6 2 2 5" xfId="6855"/>
    <cellStyle name="20% - Accent6 2 2 6" xfId="6994"/>
    <cellStyle name="20% - Accent6 2 2 7" xfId="5788"/>
    <cellStyle name="20% - Accent6 2 2 8" xfId="6104"/>
    <cellStyle name="20% - Accent6 2 2 9" xfId="6595"/>
    <cellStyle name="20% - Accent6 2 20" xfId="847"/>
    <cellStyle name="20% - Accent6 2 21" xfId="848"/>
    <cellStyle name="20% - Accent6 2 22" xfId="849"/>
    <cellStyle name="20% - Accent6 2 23" xfId="850"/>
    <cellStyle name="20% - Accent6 2 24" xfId="851"/>
    <cellStyle name="20% - Accent6 2 25" xfId="852"/>
    <cellStyle name="20% - Accent6 2 26" xfId="853"/>
    <cellStyle name="20% - Accent6 2 27" xfId="854"/>
    <cellStyle name="20% - Accent6 2 28" xfId="5280"/>
    <cellStyle name="20% - Accent6 2 29" xfId="5373"/>
    <cellStyle name="20% - Accent6 2 3" xfId="855"/>
    <cellStyle name="20% - Accent6 2 30" xfId="6854"/>
    <cellStyle name="20% - Accent6 2 31" xfId="6995"/>
    <cellStyle name="20% - Accent6 2 32" xfId="5787"/>
    <cellStyle name="20% - Accent6 2 33" xfId="6808"/>
    <cellStyle name="20% - Accent6 2 34" xfId="5707"/>
    <cellStyle name="20% - Accent6 2 35" xfId="6019"/>
    <cellStyle name="20% - Accent6 2 4" xfId="856"/>
    <cellStyle name="20% - Accent6 2 5" xfId="857"/>
    <cellStyle name="20% - Accent6 2 6" xfId="858"/>
    <cellStyle name="20% - Accent6 2 7" xfId="859"/>
    <cellStyle name="20% - Accent6 2 8" xfId="860"/>
    <cellStyle name="20% - Accent6 2 8 10" xfId="861"/>
    <cellStyle name="20% - Accent6 2 8 11" xfId="862"/>
    <cellStyle name="20% - Accent6 2 8 2" xfId="863"/>
    <cellStyle name="20% - Accent6 2 8 2 2" xfId="864"/>
    <cellStyle name="20% - Accent6 2 8 2 3" xfId="865"/>
    <cellStyle name="20% - Accent6 2 8 2 4" xfId="866"/>
    <cellStyle name="20% - Accent6 2 8 2 5" xfId="867"/>
    <cellStyle name="20% - Accent6 2 8 3" xfId="868"/>
    <cellStyle name="20% - Accent6 2 8 3 2" xfId="869"/>
    <cellStyle name="20% - Accent6 2 8 3 3" xfId="870"/>
    <cellStyle name="20% - Accent6 2 8 3 4" xfId="871"/>
    <cellStyle name="20% - Accent6 2 8 3 5" xfId="872"/>
    <cellStyle name="20% - Accent6 2 8 4" xfId="873"/>
    <cellStyle name="20% - Accent6 2 8 5" xfId="874"/>
    <cellStyle name="20% - Accent6 2 8 6" xfId="875"/>
    <cellStyle name="20% - Accent6 2 8 7" xfId="876"/>
    <cellStyle name="20% - Accent6 2 8 8" xfId="877"/>
    <cellStyle name="20% - Accent6 2 8 9" xfId="878"/>
    <cellStyle name="20% - Accent6 2 9" xfId="879"/>
    <cellStyle name="20% - Accent6 2 9 2" xfId="880"/>
    <cellStyle name="20% - Accent6 20" xfId="881"/>
    <cellStyle name="20% - Accent6 21" xfId="882"/>
    <cellStyle name="20% - Accent6 22" xfId="883"/>
    <cellStyle name="20% - Accent6 23" xfId="884"/>
    <cellStyle name="20% - Accent6 24" xfId="885"/>
    <cellStyle name="20% - Accent6 25" xfId="886"/>
    <cellStyle name="20% - Accent6 26" xfId="4983"/>
    <cellStyle name="20% - Accent6 27" xfId="4982"/>
    <cellStyle name="20% - Accent6 28" xfId="5051"/>
    <cellStyle name="20% - Accent6 29" xfId="5130"/>
    <cellStyle name="20% - Accent6 3" xfId="887"/>
    <cellStyle name="20% - Accent6 3 10" xfId="888"/>
    <cellStyle name="20% - Accent6 3 11" xfId="889"/>
    <cellStyle name="20% - Accent6 3 12" xfId="890"/>
    <cellStyle name="20% - Accent6 3 13" xfId="891"/>
    <cellStyle name="20% - Accent6 3 14" xfId="892"/>
    <cellStyle name="20% - Accent6 3 15" xfId="893"/>
    <cellStyle name="20% - Accent6 3 16" xfId="894"/>
    <cellStyle name="20% - Accent6 3 17" xfId="895"/>
    <cellStyle name="20% - Accent6 3 2" xfId="896"/>
    <cellStyle name="20% - Accent6 3 3" xfId="897"/>
    <cellStyle name="20% - Accent6 3 4" xfId="898"/>
    <cellStyle name="20% - Accent6 3 5" xfId="899"/>
    <cellStyle name="20% - Accent6 3 6" xfId="900"/>
    <cellStyle name="20% - Accent6 3 7" xfId="901"/>
    <cellStyle name="20% - Accent6 3 8" xfId="902"/>
    <cellStyle name="20% - Accent6 3 9" xfId="903"/>
    <cellStyle name="20% - Accent6 30" xfId="5159"/>
    <cellStyle name="20% - Accent6 31" xfId="5194"/>
    <cellStyle name="20% - Accent6 32" xfId="5229"/>
    <cellStyle name="20% - Accent6 33" xfId="5279"/>
    <cellStyle name="20% - Accent6 34" xfId="5372"/>
    <cellStyle name="20% - Accent6 35" xfId="6853"/>
    <cellStyle name="20% - Accent6 36" xfId="6996"/>
    <cellStyle name="20% - Accent6 37" xfId="5783"/>
    <cellStyle name="20% - Accent6 38" xfId="6106"/>
    <cellStyle name="20% - Accent6 39" xfId="6693"/>
    <cellStyle name="20% - Accent6 4" xfId="904"/>
    <cellStyle name="20% - Accent6 4 10" xfId="905"/>
    <cellStyle name="20% - Accent6 4 11" xfId="906"/>
    <cellStyle name="20% - Accent6 4 12" xfId="907"/>
    <cellStyle name="20% - Accent6 4 13" xfId="908"/>
    <cellStyle name="20% - Accent6 4 14" xfId="909"/>
    <cellStyle name="20% - Accent6 4 15" xfId="910"/>
    <cellStyle name="20% - Accent6 4 16" xfId="911"/>
    <cellStyle name="20% - Accent6 4 17" xfId="912"/>
    <cellStyle name="20% - Accent6 4 2" xfId="913"/>
    <cellStyle name="20% - Accent6 4 3" xfId="914"/>
    <cellStyle name="20% - Accent6 4 4" xfId="915"/>
    <cellStyle name="20% - Accent6 4 5" xfId="916"/>
    <cellStyle name="20% - Accent6 4 6" xfId="917"/>
    <cellStyle name="20% - Accent6 4 7" xfId="918"/>
    <cellStyle name="20% - Accent6 4 8" xfId="919"/>
    <cellStyle name="20% - Accent6 4 9" xfId="920"/>
    <cellStyle name="20% - Accent6 40" xfId="6020"/>
    <cellStyle name="20% - Accent6 5" xfId="921"/>
    <cellStyle name="20% - Accent6 5 10" xfId="922"/>
    <cellStyle name="20% - Accent6 5 11" xfId="923"/>
    <cellStyle name="20% - Accent6 5 12" xfId="924"/>
    <cellStyle name="20% - Accent6 5 13" xfId="925"/>
    <cellStyle name="20% - Accent6 5 14" xfId="926"/>
    <cellStyle name="20% - Accent6 5 15" xfId="927"/>
    <cellStyle name="20% - Accent6 5 16" xfId="928"/>
    <cellStyle name="20% - Accent6 5 2" xfId="929"/>
    <cellStyle name="20% - Accent6 5 3" xfId="930"/>
    <cellStyle name="20% - Accent6 5 4" xfId="931"/>
    <cellStyle name="20% - Accent6 5 5" xfId="932"/>
    <cellStyle name="20% - Accent6 5 6" xfId="933"/>
    <cellStyle name="20% - Accent6 5 7" xfId="934"/>
    <cellStyle name="20% - Accent6 5 8" xfId="935"/>
    <cellStyle name="20% - Accent6 5 9" xfId="936"/>
    <cellStyle name="20% - Accent6 6" xfId="937"/>
    <cellStyle name="20% - Accent6 6 10" xfId="938"/>
    <cellStyle name="20% - Accent6 6 11" xfId="939"/>
    <cellStyle name="20% - Accent6 6 2" xfId="940"/>
    <cellStyle name="20% - Accent6 6 3" xfId="941"/>
    <cellStyle name="20% - Accent6 6 4" xfId="942"/>
    <cellStyle name="20% - Accent6 6 5" xfId="943"/>
    <cellStyle name="20% - Accent6 6 6" xfId="944"/>
    <cellStyle name="20% - Accent6 6 7" xfId="945"/>
    <cellStyle name="20% - Accent6 6 8" xfId="946"/>
    <cellStyle name="20% - Accent6 6 9" xfId="947"/>
    <cellStyle name="20% - Accent6 7" xfId="948"/>
    <cellStyle name="20% - Accent6 7 10" xfId="949"/>
    <cellStyle name="20% - Accent6 7 11" xfId="950"/>
    <cellStyle name="20% - Accent6 7 2" xfId="951"/>
    <cellStyle name="20% - Accent6 7 3" xfId="952"/>
    <cellStyle name="20% - Accent6 7 4" xfId="953"/>
    <cellStyle name="20% - Accent6 7 5" xfId="954"/>
    <cellStyle name="20% - Accent6 7 6" xfId="955"/>
    <cellStyle name="20% - Accent6 7 7" xfId="956"/>
    <cellStyle name="20% - Accent6 7 8" xfId="957"/>
    <cellStyle name="20% - Accent6 7 9" xfId="958"/>
    <cellStyle name="20% - Accent6 8" xfId="959"/>
    <cellStyle name="20% - Accent6 8 10" xfId="960"/>
    <cellStyle name="20% - Accent6 8 11" xfId="961"/>
    <cellStyle name="20% - Accent6 8 2" xfId="962"/>
    <cellStyle name="20% - Accent6 8 3" xfId="963"/>
    <cellStyle name="20% - Accent6 8 4" xfId="964"/>
    <cellStyle name="20% - Accent6 8 5" xfId="965"/>
    <cellStyle name="20% - Accent6 8 6" xfId="966"/>
    <cellStyle name="20% - Accent6 8 7" xfId="967"/>
    <cellStyle name="20% - Accent6 8 8" xfId="968"/>
    <cellStyle name="20% - Accent6 8 9" xfId="969"/>
    <cellStyle name="20% - Accent6 9" xfId="970"/>
    <cellStyle name="20% - Accent6 9 10" xfId="971"/>
    <cellStyle name="20% - Accent6 9 11" xfId="972"/>
    <cellStyle name="20% - Accent6 9 2" xfId="973"/>
    <cellStyle name="20% - Accent6 9 3" xfId="974"/>
    <cellStyle name="20% - Accent6 9 4" xfId="975"/>
    <cellStyle name="20% - Accent6 9 5" xfId="976"/>
    <cellStyle name="20% - Accent6 9 6" xfId="977"/>
    <cellStyle name="20% - Accent6 9 7" xfId="978"/>
    <cellStyle name="20% - Accent6 9 8" xfId="979"/>
    <cellStyle name="20% - Accent6 9 9" xfId="980"/>
    <cellStyle name="40% - Accent1" xfId="5248" builtinId="31" customBuiltin="1"/>
    <cellStyle name="40% - Accent1 10" xfId="982"/>
    <cellStyle name="40% - Accent1 10 10" xfId="983"/>
    <cellStyle name="40% - Accent1 10 11" xfId="984"/>
    <cellStyle name="40% - Accent1 10 2" xfId="985"/>
    <cellStyle name="40% - Accent1 10 3" xfId="986"/>
    <cellStyle name="40% - Accent1 10 4" xfId="987"/>
    <cellStyle name="40% - Accent1 10 5" xfId="988"/>
    <cellStyle name="40% - Accent1 10 6" xfId="989"/>
    <cellStyle name="40% - Accent1 10 7" xfId="990"/>
    <cellStyle name="40% - Accent1 10 8" xfId="991"/>
    <cellStyle name="40% - Accent1 10 9" xfId="992"/>
    <cellStyle name="40% - Accent1 11" xfId="993"/>
    <cellStyle name="40% - Accent1 12" xfId="994"/>
    <cellStyle name="40% - Accent1 13" xfId="995"/>
    <cellStyle name="40% - Accent1 14" xfId="996"/>
    <cellStyle name="40% - Accent1 15" xfId="997"/>
    <cellStyle name="40% - Accent1 16" xfId="998"/>
    <cellStyle name="40% - Accent1 17" xfId="999"/>
    <cellStyle name="40% - Accent1 18" xfId="1000"/>
    <cellStyle name="40% - Accent1 19" xfId="1001"/>
    <cellStyle name="40% - Accent1 2" xfId="981"/>
    <cellStyle name="40% - Accent1 2 10" xfId="1003"/>
    <cellStyle name="40% - Accent1 2 11" xfId="1004"/>
    <cellStyle name="40% - Accent1 2 12" xfId="1005"/>
    <cellStyle name="40% - Accent1 2 13" xfId="1006"/>
    <cellStyle name="40% - Accent1 2 14" xfId="1007"/>
    <cellStyle name="40% - Accent1 2 15" xfId="1008"/>
    <cellStyle name="40% - Accent1 2 16" xfId="1009"/>
    <cellStyle name="40% - Accent1 2 17" xfId="1010"/>
    <cellStyle name="40% - Accent1 2 18" xfId="1011"/>
    <cellStyle name="40% - Accent1 2 19" xfId="1012"/>
    <cellStyle name="40% - Accent1 2 2" xfId="1002"/>
    <cellStyle name="40% - Accent1 2 2 10" xfId="6198"/>
    <cellStyle name="40% - Accent1 2 2 2" xfId="1013"/>
    <cellStyle name="40% - Accent1 2 2 3" xfId="5284"/>
    <cellStyle name="40% - Accent1 2 2 4" xfId="5377"/>
    <cellStyle name="40% - Accent1 2 2 5" xfId="6858"/>
    <cellStyle name="40% - Accent1 2 2 6" xfId="6991"/>
    <cellStyle name="40% - Accent1 2 2 7" xfId="5513"/>
    <cellStyle name="40% - Accent1 2 2 8" xfId="6039"/>
    <cellStyle name="40% - Accent1 2 2 9" xfId="7334"/>
    <cellStyle name="40% - Accent1 2 20" xfId="1014"/>
    <cellStyle name="40% - Accent1 2 21" xfId="1015"/>
    <cellStyle name="40% - Accent1 2 22" xfId="1016"/>
    <cellStyle name="40% - Accent1 2 23" xfId="1017"/>
    <cellStyle name="40% - Accent1 2 24" xfId="1018"/>
    <cellStyle name="40% - Accent1 2 25" xfId="1019"/>
    <cellStyle name="40% - Accent1 2 26" xfId="1020"/>
    <cellStyle name="40% - Accent1 2 27" xfId="1021"/>
    <cellStyle name="40% - Accent1 2 28" xfId="5283"/>
    <cellStyle name="40% - Accent1 2 29" xfId="5376"/>
    <cellStyle name="40% - Accent1 2 3" xfId="1022"/>
    <cellStyle name="40% - Accent1 2 30" xfId="6857"/>
    <cellStyle name="40% - Accent1 2 31" xfId="6992"/>
    <cellStyle name="40% - Accent1 2 32" xfId="6680"/>
    <cellStyle name="40% - Accent1 2 33" xfId="6040"/>
    <cellStyle name="40% - Accent1 2 34" xfId="5711"/>
    <cellStyle name="40% - Accent1 2 35" xfId="6007"/>
    <cellStyle name="40% - Accent1 2 4" xfId="1023"/>
    <cellStyle name="40% - Accent1 2 5" xfId="1024"/>
    <cellStyle name="40% - Accent1 2 6" xfId="1025"/>
    <cellStyle name="40% - Accent1 2 7" xfId="1026"/>
    <cellStyle name="40% - Accent1 2 8" xfId="1027"/>
    <cellStyle name="40% - Accent1 2 8 10" xfId="1028"/>
    <cellStyle name="40% - Accent1 2 8 11" xfId="1029"/>
    <cellStyle name="40% - Accent1 2 8 2" xfId="1030"/>
    <cellStyle name="40% - Accent1 2 8 2 2" xfId="1031"/>
    <cellStyle name="40% - Accent1 2 8 2 3" xfId="1032"/>
    <cellStyle name="40% - Accent1 2 8 2 4" xfId="1033"/>
    <cellStyle name="40% - Accent1 2 8 2 5" xfId="1034"/>
    <cellStyle name="40% - Accent1 2 8 3" xfId="1035"/>
    <cellStyle name="40% - Accent1 2 8 3 2" xfId="1036"/>
    <cellStyle name="40% - Accent1 2 8 3 3" xfId="1037"/>
    <cellStyle name="40% - Accent1 2 8 3 4" xfId="1038"/>
    <cellStyle name="40% - Accent1 2 8 3 5" xfId="1039"/>
    <cellStyle name="40% - Accent1 2 8 4" xfId="1040"/>
    <cellStyle name="40% - Accent1 2 8 5" xfId="1041"/>
    <cellStyle name="40% - Accent1 2 8 6" xfId="1042"/>
    <cellStyle name="40% - Accent1 2 8 7" xfId="1043"/>
    <cellStyle name="40% - Accent1 2 8 8" xfId="1044"/>
    <cellStyle name="40% - Accent1 2 8 9" xfId="1045"/>
    <cellStyle name="40% - Accent1 2 9" xfId="1046"/>
    <cellStyle name="40% - Accent1 2 9 2" xfId="1047"/>
    <cellStyle name="40% - Accent1 20" xfId="1048"/>
    <cellStyle name="40% - Accent1 21" xfId="1049"/>
    <cellStyle name="40% - Accent1 22" xfId="1050"/>
    <cellStyle name="40% - Accent1 23" xfId="1051"/>
    <cellStyle name="40% - Accent1 24" xfId="1052"/>
    <cellStyle name="40% - Accent1 25" xfId="1053"/>
    <cellStyle name="40% - Accent1 26" xfId="4984"/>
    <cellStyle name="40% - Accent1 26 2" xfId="7030"/>
    <cellStyle name="40% - Accent1 26 3" xfId="6037"/>
    <cellStyle name="40% - Accent1 26 4" xfId="7498"/>
    <cellStyle name="40% - Accent1 26 5" xfId="7556"/>
    <cellStyle name="40% - Accent1 27" xfId="5017"/>
    <cellStyle name="40% - Accent1 28" xfId="5052"/>
    <cellStyle name="40% - Accent1 29" xfId="5111"/>
    <cellStyle name="40% - Accent1 3" xfId="1054"/>
    <cellStyle name="40% - Accent1 3 10" xfId="1055"/>
    <cellStyle name="40% - Accent1 3 11" xfId="1056"/>
    <cellStyle name="40% - Accent1 3 12" xfId="1057"/>
    <cellStyle name="40% - Accent1 3 13" xfId="1058"/>
    <cellStyle name="40% - Accent1 3 14" xfId="1059"/>
    <cellStyle name="40% - Accent1 3 15" xfId="1060"/>
    <cellStyle name="40% - Accent1 3 16" xfId="1061"/>
    <cellStyle name="40% - Accent1 3 17" xfId="1062"/>
    <cellStyle name="40% - Accent1 3 2" xfId="1063"/>
    <cellStyle name="40% - Accent1 3 3" xfId="1064"/>
    <cellStyle name="40% - Accent1 3 4" xfId="1065"/>
    <cellStyle name="40% - Accent1 3 5" xfId="1066"/>
    <cellStyle name="40% - Accent1 3 6" xfId="1067"/>
    <cellStyle name="40% - Accent1 3 7" xfId="1068"/>
    <cellStyle name="40% - Accent1 3 8" xfId="1069"/>
    <cellStyle name="40% - Accent1 3 9" xfId="1070"/>
    <cellStyle name="40% - Accent1 30" xfId="5143"/>
    <cellStyle name="40% - Accent1 31" xfId="5178"/>
    <cellStyle name="40% - Accent1 32" xfId="5213"/>
    <cellStyle name="40% - Accent1 33" xfId="5282"/>
    <cellStyle name="40% - Accent1 34" xfId="5375"/>
    <cellStyle name="40% - Accent1 35" xfId="6856"/>
    <cellStyle name="40% - Accent1 36" xfId="6993"/>
    <cellStyle name="40% - Accent1 37" xfId="5799"/>
    <cellStyle name="40% - Accent1 38" xfId="6626"/>
    <cellStyle name="40% - Accent1 39" xfId="5710"/>
    <cellStyle name="40% - Accent1 4" xfId="1071"/>
    <cellStyle name="40% - Accent1 4 10" xfId="1072"/>
    <cellStyle name="40% - Accent1 4 11" xfId="1073"/>
    <cellStyle name="40% - Accent1 4 12" xfId="1074"/>
    <cellStyle name="40% - Accent1 4 13" xfId="1075"/>
    <cellStyle name="40% - Accent1 4 14" xfId="1076"/>
    <cellStyle name="40% - Accent1 4 15" xfId="1077"/>
    <cellStyle name="40% - Accent1 4 16" xfId="1078"/>
    <cellStyle name="40% - Accent1 4 17" xfId="1079"/>
    <cellStyle name="40% - Accent1 4 2" xfId="1080"/>
    <cellStyle name="40% - Accent1 4 3" xfId="1081"/>
    <cellStyle name="40% - Accent1 4 4" xfId="1082"/>
    <cellStyle name="40% - Accent1 4 5" xfId="1083"/>
    <cellStyle name="40% - Accent1 4 6" xfId="1084"/>
    <cellStyle name="40% - Accent1 4 7" xfId="1085"/>
    <cellStyle name="40% - Accent1 4 8" xfId="1086"/>
    <cellStyle name="40% - Accent1 4 9" xfId="1087"/>
    <cellStyle name="40% - Accent1 40" xfId="6011"/>
    <cellStyle name="40% - Accent1 5" xfId="1088"/>
    <cellStyle name="40% - Accent1 5 10" xfId="1089"/>
    <cellStyle name="40% - Accent1 5 11" xfId="1090"/>
    <cellStyle name="40% - Accent1 5 12" xfId="1091"/>
    <cellStyle name="40% - Accent1 5 13" xfId="1092"/>
    <cellStyle name="40% - Accent1 5 14" xfId="1093"/>
    <cellStyle name="40% - Accent1 5 15" xfId="1094"/>
    <cellStyle name="40% - Accent1 5 16" xfId="1095"/>
    <cellStyle name="40% - Accent1 5 2" xfId="1096"/>
    <cellStyle name="40% - Accent1 5 3" xfId="1097"/>
    <cellStyle name="40% - Accent1 5 4" xfId="1098"/>
    <cellStyle name="40% - Accent1 5 5" xfId="1099"/>
    <cellStyle name="40% - Accent1 5 6" xfId="1100"/>
    <cellStyle name="40% - Accent1 5 7" xfId="1101"/>
    <cellStyle name="40% - Accent1 5 8" xfId="1102"/>
    <cellStyle name="40% - Accent1 5 9" xfId="1103"/>
    <cellStyle name="40% - Accent1 6" xfId="1104"/>
    <cellStyle name="40% - Accent1 6 10" xfId="1105"/>
    <cellStyle name="40% - Accent1 6 11" xfId="1106"/>
    <cellStyle name="40% - Accent1 6 2" xfId="1107"/>
    <cellStyle name="40% - Accent1 6 3" xfId="1108"/>
    <cellStyle name="40% - Accent1 6 4" xfId="1109"/>
    <cellStyle name="40% - Accent1 6 5" xfId="1110"/>
    <cellStyle name="40% - Accent1 6 6" xfId="1111"/>
    <cellStyle name="40% - Accent1 6 7" xfId="1112"/>
    <cellStyle name="40% - Accent1 6 8" xfId="1113"/>
    <cellStyle name="40% - Accent1 6 9" xfId="1114"/>
    <cellStyle name="40% - Accent1 7" xfId="1115"/>
    <cellStyle name="40% - Accent1 7 10" xfId="1116"/>
    <cellStyle name="40% - Accent1 7 11" xfId="1117"/>
    <cellStyle name="40% - Accent1 7 2" xfId="1118"/>
    <cellStyle name="40% - Accent1 7 3" xfId="1119"/>
    <cellStyle name="40% - Accent1 7 4" xfId="1120"/>
    <cellStyle name="40% - Accent1 7 5" xfId="1121"/>
    <cellStyle name="40% - Accent1 7 6" xfId="1122"/>
    <cellStyle name="40% - Accent1 7 7" xfId="1123"/>
    <cellStyle name="40% - Accent1 7 8" xfId="1124"/>
    <cellStyle name="40% - Accent1 7 9" xfId="1125"/>
    <cellStyle name="40% - Accent1 8" xfId="1126"/>
    <cellStyle name="40% - Accent1 8 10" xfId="1127"/>
    <cellStyle name="40% - Accent1 8 11" xfId="1128"/>
    <cellStyle name="40% - Accent1 8 2" xfId="1129"/>
    <cellStyle name="40% - Accent1 8 3" xfId="1130"/>
    <cellStyle name="40% - Accent1 8 4" xfId="1131"/>
    <cellStyle name="40% - Accent1 8 5" xfId="1132"/>
    <cellStyle name="40% - Accent1 8 6" xfId="1133"/>
    <cellStyle name="40% - Accent1 8 7" xfId="1134"/>
    <cellStyle name="40% - Accent1 8 8" xfId="1135"/>
    <cellStyle name="40% - Accent1 8 9" xfId="1136"/>
    <cellStyle name="40% - Accent1 9" xfId="1137"/>
    <cellStyle name="40% - Accent1 9 10" xfId="1138"/>
    <cellStyle name="40% - Accent1 9 11" xfId="1139"/>
    <cellStyle name="40% - Accent1 9 2" xfId="1140"/>
    <cellStyle name="40% - Accent1 9 3" xfId="1141"/>
    <cellStyle name="40% - Accent1 9 4" xfId="1142"/>
    <cellStyle name="40% - Accent1 9 5" xfId="1143"/>
    <cellStyle name="40% - Accent1 9 6" xfId="1144"/>
    <cellStyle name="40% - Accent1 9 7" xfId="1145"/>
    <cellStyle name="40% - Accent1 9 8" xfId="1146"/>
    <cellStyle name="40% - Accent1 9 9" xfId="1147"/>
    <cellStyle name="40% - Accent2" xfId="4" builtinId="35" customBuiltin="1"/>
    <cellStyle name="40% - Accent2 10" xfId="1148"/>
    <cellStyle name="40% - Accent2 10 10" xfId="1149"/>
    <cellStyle name="40% - Accent2 10 11" xfId="1150"/>
    <cellStyle name="40% - Accent2 10 2" xfId="1151"/>
    <cellStyle name="40% - Accent2 10 3" xfId="1152"/>
    <cellStyle name="40% - Accent2 10 4" xfId="1153"/>
    <cellStyle name="40% - Accent2 10 5" xfId="1154"/>
    <cellStyle name="40% - Accent2 10 6" xfId="1155"/>
    <cellStyle name="40% - Accent2 10 7" xfId="1156"/>
    <cellStyle name="40% - Accent2 10 8" xfId="1157"/>
    <cellStyle name="40% - Accent2 10 9" xfId="1158"/>
    <cellStyle name="40% - Accent2 11" xfId="1159"/>
    <cellStyle name="40% - Accent2 12" xfId="1160"/>
    <cellStyle name="40% - Accent2 13" xfId="1161"/>
    <cellStyle name="40% - Accent2 14" xfId="1162"/>
    <cellStyle name="40% - Accent2 15" xfId="1163"/>
    <cellStyle name="40% - Accent2 16" xfId="1164"/>
    <cellStyle name="40% - Accent2 17" xfId="1165"/>
    <cellStyle name="40% - Accent2 18" xfId="1166"/>
    <cellStyle name="40% - Accent2 19" xfId="1167"/>
    <cellStyle name="40% - Accent2 2" xfId="1168"/>
    <cellStyle name="40% - Accent2 2 10" xfId="1169"/>
    <cellStyle name="40% - Accent2 2 11" xfId="1170"/>
    <cellStyle name="40% - Accent2 2 12" xfId="1171"/>
    <cellStyle name="40% - Accent2 2 13" xfId="1172"/>
    <cellStyle name="40% - Accent2 2 14" xfId="1173"/>
    <cellStyle name="40% - Accent2 2 15" xfId="1174"/>
    <cellStyle name="40% - Accent2 2 16" xfId="1175"/>
    <cellStyle name="40% - Accent2 2 17" xfId="1176"/>
    <cellStyle name="40% - Accent2 2 18" xfId="1177"/>
    <cellStyle name="40% - Accent2 2 19" xfId="1178"/>
    <cellStyle name="40% - Accent2 2 2" xfId="1179"/>
    <cellStyle name="40% - Accent2 2 20" xfId="1180"/>
    <cellStyle name="40% - Accent2 2 21" xfId="1181"/>
    <cellStyle name="40% - Accent2 2 22" xfId="1182"/>
    <cellStyle name="40% - Accent2 2 23" xfId="1183"/>
    <cellStyle name="40% - Accent2 2 3" xfId="1184"/>
    <cellStyle name="40% - Accent2 2 4" xfId="1185"/>
    <cellStyle name="40% - Accent2 2 5" xfId="1186"/>
    <cellStyle name="40% - Accent2 2 6" xfId="1187"/>
    <cellStyle name="40% - Accent2 2 7" xfId="1188"/>
    <cellStyle name="40% - Accent2 2 8" xfId="1189"/>
    <cellStyle name="40% - Accent2 2 9" xfId="1190"/>
    <cellStyle name="40% - Accent2 20" xfId="1191"/>
    <cellStyle name="40% - Accent2 21" xfId="1192"/>
    <cellStyle name="40% - Accent2 3" xfId="1193"/>
    <cellStyle name="40% - Accent2 3 10" xfId="1194"/>
    <cellStyle name="40% - Accent2 3 11" xfId="1195"/>
    <cellStyle name="40% - Accent2 3 12" xfId="1196"/>
    <cellStyle name="40% - Accent2 3 13" xfId="1197"/>
    <cellStyle name="40% - Accent2 3 14" xfId="1198"/>
    <cellStyle name="40% - Accent2 3 15" xfId="1199"/>
    <cellStyle name="40% - Accent2 3 16" xfId="1200"/>
    <cellStyle name="40% - Accent2 3 17" xfId="1201"/>
    <cellStyle name="40% - Accent2 3 2" xfId="1202"/>
    <cellStyle name="40% - Accent2 3 3" xfId="1203"/>
    <cellStyle name="40% - Accent2 3 4" xfId="1204"/>
    <cellStyle name="40% - Accent2 3 5" xfId="1205"/>
    <cellStyle name="40% - Accent2 3 6" xfId="1206"/>
    <cellStyle name="40% - Accent2 3 7" xfId="1207"/>
    <cellStyle name="40% - Accent2 3 8" xfId="1208"/>
    <cellStyle name="40% - Accent2 3 9" xfId="1209"/>
    <cellStyle name="40% - Accent2 4" xfId="1210"/>
    <cellStyle name="40% - Accent2 4 10" xfId="1211"/>
    <cellStyle name="40% - Accent2 4 11" xfId="1212"/>
    <cellStyle name="40% - Accent2 4 12" xfId="1213"/>
    <cellStyle name="40% - Accent2 4 13" xfId="1214"/>
    <cellStyle name="40% - Accent2 4 14" xfId="1215"/>
    <cellStyle name="40% - Accent2 4 15" xfId="1216"/>
    <cellStyle name="40% - Accent2 4 16" xfId="1217"/>
    <cellStyle name="40% - Accent2 4 17" xfId="1218"/>
    <cellStyle name="40% - Accent2 4 2" xfId="1219"/>
    <cellStyle name="40% - Accent2 4 3" xfId="1220"/>
    <cellStyle name="40% - Accent2 4 4" xfId="1221"/>
    <cellStyle name="40% - Accent2 4 5" xfId="1222"/>
    <cellStyle name="40% - Accent2 4 6" xfId="1223"/>
    <cellStyle name="40% - Accent2 4 7" xfId="1224"/>
    <cellStyle name="40% - Accent2 4 8" xfId="1225"/>
    <cellStyle name="40% - Accent2 4 9" xfId="1226"/>
    <cellStyle name="40% - Accent2 5" xfId="1227"/>
    <cellStyle name="40% - Accent2 5 10" xfId="1228"/>
    <cellStyle name="40% - Accent2 5 11" xfId="1229"/>
    <cellStyle name="40% - Accent2 5 12" xfId="1230"/>
    <cellStyle name="40% - Accent2 5 13" xfId="1231"/>
    <cellStyle name="40% - Accent2 5 14" xfId="1232"/>
    <cellStyle name="40% - Accent2 5 15" xfId="1233"/>
    <cellStyle name="40% - Accent2 5 16" xfId="1234"/>
    <cellStyle name="40% - Accent2 5 2" xfId="1235"/>
    <cellStyle name="40% - Accent2 5 3" xfId="1236"/>
    <cellStyle name="40% - Accent2 5 4" xfId="1237"/>
    <cellStyle name="40% - Accent2 5 5" xfId="1238"/>
    <cellStyle name="40% - Accent2 5 6" xfId="1239"/>
    <cellStyle name="40% - Accent2 5 7" xfId="1240"/>
    <cellStyle name="40% - Accent2 5 8" xfId="1241"/>
    <cellStyle name="40% - Accent2 5 9" xfId="1242"/>
    <cellStyle name="40% - Accent2 6" xfId="1243"/>
    <cellStyle name="40% - Accent2 6 10" xfId="1244"/>
    <cellStyle name="40% - Accent2 6 11" xfId="1245"/>
    <cellStyle name="40% - Accent2 6 2" xfId="1246"/>
    <cellStyle name="40% - Accent2 6 3" xfId="1247"/>
    <cellStyle name="40% - Accent2 6 4" xfId="1248"/>
    <cellStyle name="40% - Accent2 6 5" xfId="1249"/>
    <cellStyle name="40% - Accent2 6 6" xfId="1250"/>
    <cellStyle name="40% - Accent2 6 7" xfId="1251"/>
    <cellStyle name="40% - Accent2 6 8" xfId="1252"/>
    <cellStyle name="40% - Accent2 6 9" xfId="1253"/>
    <cellStyle name="40% - Accent2 7" xfId="1254"/>
    <cellStyle name="40% - Accent2 7 10" xfId="1255"/>
    <cellStyle name="40% - Accent2 7 11" xfId="1256"/>
    <cellStyle name="40% - Accent2 7 2" xfId="1257"/>
    <cellStyle name="40% - Accent2 7 3" xfId="1258"/>
    <cellStyle name="40% - Accent2 7 4" xfId="1259"/>
    <cellStyle name="40% - Accent2 7 5" xfId="1260"/>
    <cellStyle name="40% - Accent2 7 6" xfId="1261"/>
    <cellStyle name="40% - Accent2 7 7" xfId="1262"/>
    <cellStyle name="40% - Accent2 7 8" xfId="1263"/>
    <cellStyle name="40% - Accent2 7 9" xfId="1264"/>
    <cellStyle name="40% - Accent2 8" xfId="1265"/>
    <cellStyle name="40% - Accent2 8 10" xfId="1266"/>
    <cellStyle name="40% - Accent2 8 11" xfId="1267"/>
    <cellStyle name="40% - Accent2 8 2" xfId="1268"/>
    <cellStyle name="40% - Accent2 8 3" xfId="1269"/>
    <cellStyle name="40% - Accent2 8 4" xfId="1270"/>
    <cellStyle name="40% - Accent2 8 5" xfId="1271"/>
    <cellStyle name="40% - Accent2 8 6" xfId="1272"/>
    <cellStyle name="40% - Accent2 8 7" xfId="1273"/>
    <cellStyle name="40% - Accent2 8 8" xfId="1274"/>
    <cellStyle name="40% - Accent2 8 9" xfId="1275"/>
    <cellStyle name="40% - Accent2 9" xfId="1276"/>
    <cellStyle name="40% - Accent2 9 10" xfId="1277"/>
    <cellStyle name="40% - Accent2 9 11" xfId="1278"/>
    <cellStyle name="40% - Accent2 9 2" xfId="1279"/>
    <cellStyle name="40% - Accent2 9 3" xfId="1280"/>
    <cellStyle name="40% - Accent2 9 4" xfId="1281"/>
    <cellStyle name="40% - Accent2 9 5" xfId="1282"/>
    <cellStyle name="40% - Accent2 9 6" xfId="1283"/>
    <cellStyle name="40% - Accent2 9 7" xfId="1284"/>
    <cellStyle name="40% - Accent2 9 8" xfId="1285"/>
    <cellStyle name="40% - Accent2 9 9" xfId="1286"/>
    <cellStyle name="40% - Accent3" xfId="5255" builtinId="39" customBuiltin="1"/>
    <cellStyle name="40% - Accent3 10" xfId="1288"/>
    <cellStyle name="40% - Accent3 10 10" xfId="1289"/>
    <cellStyle name="40% - Accent3 10 11" xfId="1290"/>
    <cellStyle name="40% - Accent3 10 2" xfId="1291"/>
    <cellStyle name="40% - Accent3 10 3" xfId="1292"/>
    <cellStyle name="40% - Accent3 10 4" xfId="1293"/>
    <cellStyle name="40% - Accent3 10 5" xfId="1294"/>
    <cellStyle name="40% - Accent3 10 6" xfId="1295"/>
    <cellStyle name="40% - Accent3 10 7" xfId="1296"/>
    <cellStyle name="40% - Accent3 10 8" xfId="1297"/>
    <cellStyle name="40% - Accent3 10 9" xfId="1298"/>
    <cellStyle name="40% - Accent3 11" xfId="1299"/>
    <cellStyle name="40% - Accent3 12" xfId="1300"/>
    <cellStyle name="40% - Accent3 13" xfId="1301"/>
    <cellStyle name="40% - Accent3 14" xfId="1302"/>
    <cellStyle name="40% - Accent3 15" xfId="1303"/>
    <cellStyle name="40% - Accent3 16" xfId="1304"/>
    <cellStyle name="40% - Accent3 17" xfId="1305"/>
    <cellStyle name="40% - Accent3 18" xfId="1306"/>
    <cellStyle name="40% - Accent3 19" xfId="1307"/>
    <cellStyle name="40% - Accent3 2" xfId="1287"/>
    <cellStyle name="40% - Accent3 2 10" xfId="1309"/>
    <cellStyle name="40% - Accent3 2 11" xfId="1310"/>
    <cellStyle name="40% - Accent3 2 12" xfId="1311"/>
    <cellStyle name="40% - Accent3 2 13" xfId="1312"/>
    <cellStyle name="40% - Accent3 2 14" xfId="1313"/>
    <cellStyle name="40% - Accent3 2 15" xfId="1314"/>
    <cellStyle name="40% - Accent3 2 16" xfId="1315"/>
    <cellStyle name="40% - Accent3 2 17" xfId="1316"/>
    <cellStyle name="40% - Accent3 2 18" xfId="1317"/>
    <cellStyle name="40% - Accent3 2 19" xfId="1318"/>
    <cellStyle name="40% - Accent3 2 2" xfId="1308"/>
    <cellStyle name="40% - Accent3 2 2 10" xfId="6195"/>
    <cellStyle name="40% - Accent3 2 2 2" xfId="1319"/>
    <cellStyle name="40% - Accent3 2 2 3" xfId="5287"/>
    <cellStyle name="40% - Accent3 2 2 4" xfId="5380"/>
    <cellStyle name="40% - Accent3 2 2 5" xfId="6861"/>
    <cellStyle name="40% - Accent3 2 2 6" xfId="6988"/>
    <cellStyle name="40% - Accent3 2 2 7" xfId="5536"/>
    <cellStyle name="40% - Accent3 2 2 8" xfId="6016"/>
    <cellStyle name="40% - Accent3 2 2 9" xfId="7320"/>
    <cellStyle name="40% - Accent3 2 20" xfId="1320"/>
    <cellStyle name="40% - Accent3 2 21" xfId="1321"/>
    <cellStyle name="40% - Accent3 2 22" xfId="1322"/>
    <cellStyle name="40% - Accent3 2 23" xfId="1323"/>
    <cellStyle name="40% - Accent3 2 24" xfId="1324"/>
    <cellStyle name="40% - Accent3 2 25" xfId="1325"/>
    <cellStyle name="40% - Accent3 2 26" xfId="1326"/>
    <cellStyle name="40% - Accent3 2 27" xfId="1327"/>
    <cellStyle name="40% - Accent3 2 28" xfId="5286"/>
    <cellStyle name="40% - Accent3 2 29" xfId="5379"/>
    <cellStyle name="40% - Accent3 2 3" xfId="1328"/>
    <cellStyle name="40% - Accent3 2 30" xfId="6860"/>
    <cellStyle name="40% - Accent3 2 31" xfId="6989"/>
    <cellStyle name="40% - Accent3 2 32" xfId="5821"/>
    <cellStyle name="40% - Accent3 2 33" xfId="6611"/>
    <cellStyle name="40% - Accent3 2 34" xfId="7470"/>
    <cellStyle name="40% - Accent3 2 35" xfId="7553"/>
    <cellStyle name="40% - Accent3 2 4" xfId="1329"/>
    <cellStyle name="40% - Accent3 2 5" xfId="1330"/>
    <cellStyle name="40% - Accent3 2 6" xfId="1331"/>
    <cellStyle name="40% - Accent3 2 7" xfId="1332"/>
    <cellStyle name="40% - Accent3 2 8" xfId="1333"/>
    <cellStyle name="40% - Accent3 2 8 10" xfId="1334"/>
    <cellStyle name="40% - Accent3 2 8 11" xfId="1335"/>
    <cellStyle name="40% - Accent3 2 8 2" xfId="1336"/>
    <cellStyle name="40% - Accent3 2 8 2 2" xfId="1337"/>
    <cellStyle name="40% - Accent3 2 8 2 3" xfId="1338"/>
    <cellStyle name="40% - Accent3 2 8 2 4" xfId="1339"/>
    <cellStyle name="40% - Accent3 2 8 2 5" xfId="1340"/>
    <cellStyle name="40% - Accent3 2 8 3" xfId="1341"/>
    <cellStyle name="40% - Accent3 2 8 3 2" xfId="1342"/>
    <cellStyle name="40% - Accent3 2 8 3 3" xfId="1343"/>
    <cellStyle name="40% - Accent3 2 8 3 4" xfId="1344"/>
    <cellStyle name="40% - Accent3 2 8 3 5" xfId="1345"/>
    <cellStyle name="40% - Accent3 2 8 4" xfId="1346"/>
    <cellStyle name="40% - Accent3 2 8 5" xfId="1347"/>
    <cellStyle name="40% - Accent3 2 8 6" xfId="1348"/>
    <cellStyle name="40% - Accent3 2 8 7" xfId="1349"/>
    <cellStyle name="40% - Accent3 2 8 8" xfId="1350"/>
    <cellStyle name="40% - Accent3 2 8 9" xfId="1351"/>
    <cellStyle name="40% - Accent3 2 9" xfId="1352"/>
    <cellStyle name="40% - Accent3 2 9 2" xfId="1353"/>
    <cellStyle name="40% - Accent3 20" xfId="1354"/>
    <cellStyle name="40% - Accent3 21" xfId="1355"/>
    <cellStyle name="40% - Accent3 22" xfId="1356"/>
    <cellStyle name="40% - Accent3 23" xfId="1357"/>
    <cellStyle name="40% - Accent3 24" xfId="1358"/>
    <cellStyle name="40% - Accent3 25" xfId="1359"/>
    <cellStyle name="40% - Accent3 26" xfId="4985"/>
    <cellStyle name="40% - Accent3 27" xfId="5018"/>
    <cellStyle name="40% - Accent3 28" xfId="5053"/>
    <cellStyle name="40% - Accent3 29" xfId="5119"/>
    <cellStyle name="40% - Accent3 3" xfId="1360"/>
    <cellStyle name="40% - Accent3 3 10" xfId="1361"/>
    <cellStyle name="40% - Accent3 3 11" xfId="1362"/>
    <cellStyle name="40% - Accent3 3 12" xfId="1363"/>
    <cellStyle name="40% - Accent3 3 13" xfId="1364"/>
    <cellStyle name="40% - Accent3 3 14" xfId="1365"/>
    <cellStyle name="40% - Accent3 3 15" xfId="1366"/>
    <cellStyle name="40% - Accent3 3 16" xfId="1367"/>
    <cellStyle name="40% - Accent3 3 17" xfId="1368"/>
    <cellStyle name="40% - Accent3 3 2" xfId="1369"/>
    <cellStyle name="40% - Accent3 3 3" xfId="1370"/>
    <cellStyle name="40% - Accent3 3 4" xfId="1371"/>
    <cellStyle name="40% - Accent3 3 5" xfId="1372"/>
    <cellStyle name="40% - Accent3 3 6" xfId="1373"/>
    <cellStyle name="40% - Accent3 3 7" xfId="1374"/>
    <cellStyle name="40% - Accent3 3 8" xfId="1375"/>
    <cellStyle name="40% - Accent3 3 9" xfId="1376"/>
    <cellStyle name="40% - Accent3 30" xfId="5150"/>
    <cellStyle name="40% - Accent3 31" xfId="5185"/>
    <cellStyle name="40% - Accent3 32" xfId="5220"/>
    <cellStyle name="40% - Accent3 33" xfId="5285"/>
    <cellStyle name="40% - Accent3 34" xfId="5378"/>
    <cellStyle name="40% - Accent3 35" xfId="6859"/>
    <cellStyle name="40% - Accent3 36" xfId="6990"/>
    <cellStyle name="40% - Accent3 37" xfId="5818"/>
    <cellStyle name="40% - Accent3 38" xfId="5608"/>
    <cellStyle name="40% - Accent3 39" xfId="7471"/>
    <cellStyle name="40% - Accent3 4" xfId="1377"/>
    <cellStyle name="40% - Accent3 4 10" xfId="1378"/>
    <cellStyle name="40% - Accent3 4 11" xfId="1379"/>
    <cellStyle name="40% - Accent3 4 12" xfId="1380"/>
    <cellStyle name="40% - Accent3 4 13" xfId="1381"/>
    <cellStyle name="40% - Accent3 4 14" xfId="1382"/>
    <cellStyle name="40% - Accent3 4 15" xfId="1383"/>
    <cellStyle name="40% - Accent3 4 16" xfId="1384"/>
    <cellStyle name="40% - Accent3 4 17" xfId="1385"/>
    <cellStyle name="40% - Accent3 4 2" xfId="1386"/>
    <cellStyle name="40% - Accent3 4 3" xfId="1387"/>
    <cellStyle name="40% - Accent3 4 4" xfId="1388"/>
    <cellStyle name="40% - Accent3 4 5" xfId="1389"/>
    <cellStyle name="40% - Accent3 4 6" xfId="1390"/>
    <cellStyle name="40% - Accent3 4 7" xfId="1391"/>
    <cellStyle name="40% - Accent3 4 8" xfId="1392"/>
    <cellStyle name="40% - Accent3 4 9" xfId="1393"/>
    <cellStyle name="40% - Accent3 40" xfId="7554"/>
    <cellStyle name="40% - Accent3 5" xfId="1394"/>
    <cellStyle name="40% - Accent3 5 10" xfId="1395"/>
    <cellStyle name="40% - Accent3 5 11" xfId="1396"/>
    <cellStyle name="40% - Accent3 5 12" xfId="1397"/>
    <cellStyle name="40% - Accent3 5 13" xfId="1398"/>
    <cellStyle name="40% - Accent3 5 14" xfId="1399"/>
    <cellStyle name="40% - Accent3 5 15" xfId="1400"/>
    <cellStyle name="40% - Accent3 5 16" xfId="1401"/>
    <cellStyle name="40% - Accent3 5 2" xfId="1402"/>
    <cellStyle name="40% - Accent3 5 3" xfId="1403"/>
    <cellStyle name="40% - Accent3 5 4" xfId="1404"/>
    <cellStyle name="40% - Accent3 5 5" xfId="1405"/>
    <cellStyle name="40% - Accent3 5 6" xfId="1406"/>
    <cellStyle name="40% - Accent3 5 7" xfId="1407"/>
    <cellStyle name="40% - Accent3 5 8" xfId="1408"/>
    <cellStyle name="40% - Accent3 5 9" xfId="1409"/>
    <cellStyle name="40% - Accent3 6" xfId="1410"/>
    <cellStyle name="40% - Accent3 6 10" xfId="1411"/>
    <cellStyle name="40% - Accent3 6 11" xfId="1412"/>
    <cellStyle name="40% - Accent3 6 2" xfId="1413"/>
    <cellStyle name="40% - Accent3 6 3" xfId="1414"/>
    <cellStyle name="40% - Accent3 6 4" xfId="1415"/>
    <cellStyle name="40% - Accent3 6 5" xfId="1416"/>
    <cellStyle name="40% - Accent3 6 6" xfId="1417"/>
    <cellStyle name="40% - Accent3 6 7" xfId="1418"/>
    <cellStyle name="40% - Accent3 6 8" xfId="1419"/>
    <cellStyle name="40% - Accent3 6 9" xfId="1420"/>
    <cellStyle name="40% - Accent3 7" xfId="1421"/>
    <cellStyle name="40% - Accent3 7 10" xfId="1422"/>
    <cellStyle name="40% - Accent3 7 11" xfId="1423"/>
    <cellStyle name="40% - Accent3 7 2" xfId="1424"/>
    <cellStyle name="40% - Accent3 7 3" xfId="1425"/>
    <cellStyle name="40% - Accent3 7 4" xfId="1426"/>
    <cellStyle name="40% - Accent3 7 5" xfId="1427"/>
    <cellStyle name="40% - Accent3 7 6" xfId="1428"/>
    <cellStyle name="40% - Accent3 7 7" xfId="1429"/>
    <cellStyle name="40% - Accent3 7 8" xfId="1430"/>
    <cellStyle name="40% - Accent3 7 9" xfId="1431"/>
    <cellStyle name="40% - Accent3 8" xfId="1432"/>
    <cellStyle name="40% - Accent3 8 10" xfId="1433"/>
    <cellStyle name="40% - Accent3 8 11" xfId="1434"/>
    <cellStyle name="40% - Accent3 8 2" xfId="1435"/>
    <cellStyle name="40% - Accent3 8 3" xfId="1436"/>
    <cellStyle name="40% - Accent3 8 4" xfId="1437"/>
    <cellStyle name="40% - Accent3 8 5" xfId="1438"/>
    <cellStyle name="40% - Accent3 8 6" xfId="1439"/>
    <cellStyle name="40% - Accent3 8 7" xfId="1440"/>
    <cellStyle name="40% - Accent3 8 8" xfId="1441"/>
    <cellStyle name="40% - Accent3 8 9" xfId="1442"/>
    <cellStyle name="40% - Accent3 9" xfId="1443"/>
    <cellStyle name="40% - Accent3 9 10" xfId="1444"/>
    <cellStyle name="40% - Accent3 9 11" xfId="1445"/>
    <cellStyle name="40% - Accent3 9 2" xfId="1446"/>
    <cellStyle name="40% - Accent3 9 3" xfId="1447"/>
    <cellStyle name="40% - Accent3 9 4" xfId="1448"/>
    <cellStyle name="40% - Accent3 9 5" xfId="1449"/>
    <cellStyle name="40% - Accent3 9 6" xfId="1450"/>
    <cellStyle name="40% - Accent3 9 7" xfId="1451"/>
    <cellStyle name="40% - Accent3 9 8" xfId="1452"/>
    <cellStyle name="40% - Accent3 9 9" xfId="1453"/>
    <cellStyle name="40% - Accent4" xfId="5259" builtinId="43" customBuiltin="1"/>
    <cellStyle name="40% - Accent4 10" xfId="1455"/>
    <cellStyle name="40% - Accent4 10 10" xfId="1456"/>
    <cellStyle name="40% - Accent4 10 11" xfId="1457"/>
    <cellStyle name="40% - Accent4 10 2" xfId="1458"/>
    <cellStyle name="40% - Accent4 10 3" xfId="1459"/>
    <cellStyle name="40% - Accent4 10 4" xfId="1460"/>
    <cellStyle name="40% - Accent4 10 5" xfId="1461"/>
    <cellStyle name="40% - Accent4 10 6" xfId="1462"/>
    <cellStyle name="40% - Accent4 10 7" xfId="1463"/>
    <cellStyle name="40% - Accent4 10 8" xfId="1464"/>
    <cellStyle name="40% - Accent4 10 9" xfId="1465"/>
    <cellStyle name="40% - Accent4 11" xfId="1466"/>
    <cellStyle name="40% - Accent4 12" xfId="1467"/>
    <cellStyle name="40% - Accent4 13" xfId="1468"/>
    <cellStyle name="40% - Accent4 14" xfId="1469"/>
    <cellStyle name="40% - Accent4 15" xfId="1470"/>
    <cellStyle name="40% - Accent4 16" xfId="1471"/>
    <cellStyle name="40% - Accent4 17" xfId="1472"/>
    <cellStyle name="40% - Accent4 18" xfId="1473"/>
    <cellStyle name="40% - Accent4 19" xfId="1474"/>
    <cellStyle name="40% - Accent4 2" xfId="1454"/>
    <cellStyle name="40% - Accent4 2 10" xfId="1476"/>
    <cellStyle name="40% - Accent4 2 11" xfId="1477"/>
    <cellStyle name="40% - Accent4 2 12" xfId="1478"/>
    <cellStyle name="40% - Accent4 2 13" xfId="1479"/>
    <cellStyle name="40% - Accent4 2 14" xfId="1480"/>
    <cellStyle name="40% - Accent4 2 15" xfId="1481"/>
    <cellStyle name="40% - Accent4 2 16" xfId="1482"/>
    <cellStyle name="40% - Accent4 2 17" xfId="1483"/>
    <cellStyle name="40% - Accent4 2 18" xfId="1484"/>
    <cellStyle name="40% - Accent4 2 19" xfId="1485"/>
    <cellStyle name="40% - Accent4 2 2" xfId="1475"/>
    <cellStyle name="40% - Accent4 2 2 10" xfId="6202"/>
    <cellStyle name="40% - Accent4 2 2 2" xfId="1486"/>
    <cellStyle name="40% - Accent4 2 2 3" xfId="5290"/>
    <cellStyle name="40% - Accent4 2 2 4" xfId="5383"/>
    <cellStyle name="40% - Accent4 2 2 5" xfId="6865"/>
    <cellStyle name="40% - Accent4 2 2 6" xfId="6983"/>
    <cellStyle name="40% - Accent4 2 2 7" xfId="6797"/>
    <cellStyle name="40% - Accent4 2 2 8" xfId="5980"/>
    <cellStyle name="40% - Accent4 2 2 9" xfId="7341"/>
    <cellStyle name="40% - Accent4 2 20" xfId="1487"/>
    <cellStyle name="40% - Accent4 2 21" xfId="1488"/>
    <cellStyle name="40% - Accent4 2 22" xfId="1489"/>
    <cellStyle name="40% - Accent4 2 23" xfId="1490"/>
    <cellStyle name="40% - Accent4 2 24" xfId="1491"/>
    <cellStyle name="40% - Accent4 2 25" xfId="1492"/>
    <cellStyle name="40% - Accent4 2 26" xfId="1493"/>
    <cellStyle name="40% - Accent4 2 27" xfId="1494"/>
    <cellStyle name="40% - Accent4 2 28" xfId="5289"/>
    <cellStyle name="40% - Accent4 2 29" xfId="5382"/>
    <cellStyle name="40% - Accent4 2 3" xfId="1495"/>
    <cellStyle name="40% - Accent4 2 30" xfId="6863"/>
    <cellStyle name="40% - Accent4 2 31" xfId="6984"/>
    <cellStyle name="40% - Accent4 2 32" xfId="6723"/>
    <cellStyle name="40% - Accent4 2 33" xfId="5996"/>
    <cellStyle name="40% - Accent4 2 34" xfId="7466"/>
    <cellStyle name="40% - Accent4 2 35" xfId="7552"/>
    <cellStyle name="40% - Accent4 2 4" xfId="1496"/>
    <cellStyle name="40% - Accent4 2 5" xfId="1497"/>
    <cellStyle name="40% - Accent4 2 6" xfId="1498"/>
    <cellStyle name="40% - Accent4 2 7" xfId="1499"/>
    <cellStyle name="40% - Accent4 2 8" xfId="1500"/>
    <cellStyle name="40% - Accent4 2 8 10" xfId="1501"/>
    <cellStyle name="40% - Accent4 2 8 11" xfId="1502"/>
    <cellStyle name="40% - Accent4 2 8 2" xfId="1503"/>
    <cellStyle name="40% - Accent4 2 8 2 2" xfId="1504"/>
    <cellStyle name="40% - Accent4 2 8 2 3" xfId="1505"/>
    <cellStyle name="40% - Accent4 2 8 2 4" xfId="1506"/>
    <cellStyle name="40% - Accent4 2 8 2 5" xfId="1507"/>
    <cellStyle name="40% - Accent4 2 8 3" xfId="1508"/>
    <cellStyle name="40% - Accent4 2 8 3 2" xfId="1509"/>
    <cellStyle name="40% - Accent4 2 8 3 3" xfId="1510"/>
    <cellStyle name="40% - Accent4 2 8 3 4" xfId="1511"/>
    <cellStyle name="40% - Accent4 2 8 3 5" xfId="1512"/>
    <cellStyle name="40% - Accent4 2 8 4" xfId="1513"/>
    <cellStyle name="40% - Accent4 2 8 5" xfId="1514"/>
    <cellStyle name="40% - Accent4 2 8 6" xfId="1515"/>
    <cellStyle name="40% - Accent4 2 8 7" xfId="1516"/>
    <cellStyle name="40% - Accent4 2 8 8" xfId="1517"/>
    <cellStyle name="40% - Accent4 2 8 9" xfId="1518"/>
    <cellStyle name="40% - Accent4 2 9" xfId="1519"/>
    <cellStyle name="40% - Accent4 2 9 2" xfId="1520"/>
    <cellStyle name="40% - Accent4 20" xfId="1521"/>
    <cellStyle name="40% - Accent4 21" xfId="1522"/>
    <cellStyle name="40% - Accent4 22" xfId="1523"/>
    <cellStyle name="40% - Accent4 23" xfId="1524"/>
    <cellStyle name="40% - Accent4 24" xfId="1525"/>
    <cellStyle name="40% - Accent4 25" xfId="1526"/>
    <cellStyle name="40% - Accent4 26" xfId="4986"/>
    <cellStyle name="40% - Accent4 26 2" xfId="5844"/>
    <cellStyle name="40% - Accent4 26 3" xfId="5955"/>
    <cellStyle name="40% - Accent4 26 4" xfId="7485"/>
    <cellStyle name="40% - Accent4 26 5" xfId="7555"/>
    <cellStyle name="40% - Accent4 27" xfId="5019"/>
    <cellStyle name="40% - Accent4 28" xfId="5054"/>
    <cellStyle name="40% - Accent4 29" xfId="5123"/>
    <cellStyle name="40% - Accent4 3" xfId="1527"/>
    <cellStyle name="40% - Accent4 3 10" xfId="1528"/>
    <cellStyle name="40% - Accent4 3 11" xfId="1529"/>
    <cellStyle name="40% - Accent4 3 12" xfId="1530"/>
    <cellStyle name="40% - Accent4 3 13" xfId="1531"/>
    <cellStyle name="40% - Accent4 3 14" xfId="1532"/>
    <cellStyle name="40% - Accent4 3 15" xfId="1533"/>
    <cellStyle name="40% - Accent4 3 16" xfId="1534"/>
    <cellStyle name="40% - Accent4 3 17" xfId="1535"/>
    <cellStyle name="40% - Accent4 3 2" xfId="1536"/>
    <cellStyle name="40% - Accent4 3 3" xfId="1537"/>
    <cellStyle name="40% - Accent4 3 4" xfId="1538"/>
    <cellStyle name="40% - Accent4 3 5" xfId="1539"/>
    <cellStyle name="40% - Accent4 3 6" xfId="1540"/>
    <cellStyle name="40% - Accent4 3 7" xfId="1541"/>
    <cellStyle name="40% - Accent4 3 8" xfId="1542"/>
    <cellStyle name="40% - Accent4 3 9" xfId="1543"/>
    <cellStyle name="40% - Accent4 30" xfId="5154"/>
    <cellStyle name="40% - Accent4 31" xfId="5189"/>
    <cellStyle name="40% - Accent4 32" xfId="5224"/>
    <cellStyle name="40% - Accent4 33" xfId="5288"/>
    <cellStyle name="40% - Accent4 34" xfId="5381"/>
    <cellStyle name="40% - Accent4 35" xfId="6862"/>
    <cellStyle name="40% - Accent4 36" xfId="7017"/>
    <cellStyle name="40% - Accent4 37" xfId="7048"/>
    <cellStyle name="40% - Accent4 38" xfId="5999"/>
    <cellStyle name="40% - Accent4 39" xfId="7464"/>
    <cellStyle name="40% - Accent4 4" xfId="1544"/>
    <cellStyle name="40% - Accent4 4 10" xfId="1545"/>
    <cellStyle name="40% - Accent4 4 11" xfId="1546"/>
    <cellStyle name="40% - Accent4 4 12" xfId="1547"/>
    <cellStyle name="40% - Accent4 4 13" xfId="1548"/>
    <cellStyle name="40% - Accent4 4 14" xfId="1549"/>
    <cellStyle name="40% - Accent4 4 15" xfId="1550"/>
    <cellStyle name="40% - Accent4 4 16" xfId="1551"/>
    <cellStyle name="40% - Accent4 4 17" xfId="1552"/>
    <cellStyle name="40% - Accent4 4 2" xfId="1553"/>
    <cellStyle name="40% - Accent4 4 3" xfId="1554"/>
    <cellStyle name="40% - Accent4 4 4" xfId="1555"/>
    <cellStyle name="40% - Accent4 4 5" xfId="1556"/>
    <cellStyle name="40% - Accent4 4 6" xfId="1557"/>
    <cellStyle name="40% - Accent4 4 7" xfId="1558"/>
    <cellStyle name="40% - Accent4 4 8" xfId="1559"/>
    <cellStyle name="40% - Accent4 4 9" xfId="1560"/>
    <cellStyle name="40% - Accent4 40" xfId="7551"/>
    <cellStyle name="40% - Accent4 5" xfId="1561"/>
    <cellStyle name="40% - Accent4 5 10" xfId="1562"/>
    <cellStyle name="40% - Accent4 5 11" xfId="1563"/>
    <cellStyle name="40% - Accent4 5 12" xfId="1564"/>
    <cellStyle name="40% - Accent4 5 13" xfId="1565"/>
    <cellStyle name="40% - Accent4 5 14" xfId="1566"/>
    <cellStyle name="40% - Accent4 5 15" xfId="1567"/>
    <cellStyle name="40% - Accent4 5 16" xfId="1568"/>
    <cellStyle name="40% - Accent4 5 2" xfId="1569"/>
    <cellStyle name="40% - Accent4 5 3" xfId="1570"/>
    <cellStyle name="40% - Accent4 5 4" xfId="1571"/>
    <cellStyle name="40% - Accent4 5 5" xfId="1572"/>
    <cellStyle name="40% - Accent4 5 6" xfId="1573"/>
    <cellStyle name="40% - Accent4 5 7" xfId="1574"/>
    <cellStyle name="40% - Accent4 5 8" xfId="1575"/>
    <cellStyle name="40% - Accent4 5 9" xfId="1576"/>
    <cellStyle name="40% - Accent4 6" xfId="1577"/>
    <cellStyle name="40% - Accent4 6 10" xfId="1578"/>
    <cellStyle name="40% - Accent4 6 11" xfId="1579"/>
    <cellStyle name="40% - Accent4 6 2" xfId="1580"/>
    <cellStyle name="40% - Accent4 6 3" xfId="1581"/>
    <cellStyle name="40% - Accent4 6 4" xfId="1582"/>
    <cellStyle name="40% - Accent4 6 5" xfId="1583"/>
    <cellStyle name="40% - Accent4 6 6" xfId="1584"/>
    <cellStyle name="40% - Accent4 6 7" xfId="1585"/>
    <cellStyle name="40% - Accent4 6 8" xfId="1586"/>
    <cellStyle name="40% - Accent4 6 9" xfId="1587"/>
    <cellStyle name="40% - Accent4 7" xfId="1588"/>
    <cellStyle name="40% - Accent4 7 10" xfId="1589"/>
    <cellStyle name="40% - Accent4 7 11" xfId="1590"/>
    <cellStyle name="40% - Accent4 7 2" xfId="1591"/>
    <cellStyle name="40% - Accent4 7 3" xfId="1592"/>
    <cellStyle name="40% - Accent4 7 4" xfId="1593"/>
    <cellStyle name="40% - Accent4 7 5" xfId="1594"/>
    <cellStyle name="40% - Accent4 7 6" xfId="1595"/>
    <cellStyle name="40% - Accent4 7 7" xfId="1596"/>
    <cellStyle name="40% - Accent4 7 8" xfId="1597"/>
    <cellStyle name="40% - Accent4 7 9" xfId="1598"/>
    <cellStyle name="40% - Accent4 8" xfId="1599"/>
    <cellStyle name="40% - Accent4 8 10" xfId="1600"/>
    <cellStyle name="40% - Accent4 8 11" xfId="1601"/>
    <cellStyle name="40% - Accent4 8 2" xfId="1602"/>
    <cellStyle name="40% - Accent4 8 3" xfId="1603"/>
    <cellStyle name="40% - Accent4 8 4" xfId="1604"/>
    <cellStyle name="40% - Accent4 8 5" xfId="1605"/>
    <cellStyle name="40% - Accent4 8 6" xfId="1606"/>
    <cellStyle name="40% - Accent4 8 7" xfId="1607"/>
    <cellStyle name="40% - Accent4 8 8" xfId="1608"/>
    <cellStyle name="40% - Accent4 8 9" xfId="1609"/>
    <cellStyle name="40% - Accent4 9" xfId="1610"/>
    <cellStyle name="40% - Accent4 9 10" xfId="1611"/>
    <cellStyle name="40% - Accent4 9 11" xfId="1612"/>
    <cellStyle name="40% - Accent4 9 2" xfId="1613"/>
    <cellStyle name="40% - Accent4 9 3" xfId="1614"/>
    <cellStyle name="40% - Accent4 9 4" xfId="1615"/>
    <cellStyle name="40% - Accent4 9 5" xfId="1616"/>
    <cellStyle name="40% - Accent4 9 6" xfId="1617"/>
    <cellStyle name="40% - Accent4 9 7" xfId="1618"/>
    <cellStyle name="40% - Accent4 9 8" xfId="1619"/>
    <cellStyle name="40% - Accent4 9 9" xfId="1620"/>
    <cellStyle name="40% - Accent5" xfId="5261" builtinId="47" customBuiltin="1"/>
    <cellStyle name="40% - Accent5 10" xfId="1622"/>
    <cellStyle name="40% - Accent5 10 10" xfId="1623"/>
    <cellStyle name="40% - Accent5 10 11" xfId="1624"/>
    <cellStyle name="40% - Accent5 10 2" xfId="1625"/>
    <cellStyle name="40% - Accent5 10 3" xfId="1626"/>
    <cellStyle name="40% - Accent5 10 4" xfId="1627"/>
    <cellStyle name="40% - Accent5 10 5" xfId="1628"/>
    <cellStyle name="40% - Accent5 10 6" xfId="1629"/>
    <cellStyle name="40% - Accent5 10 7" xfId="1630"/>
    <cellStyle name="40% - Accent5 10 8" xfId="1631"/>
    <cellStyle name="40% - Accent5 10 9" xfId="1632"/>
    <cellStyle name="40% - Accent5 11" xfId="1633"/>
    <cellStyle name="40% - Accent5 12" xfId="1634"/>
    <cellStyle name="40% - Accent5 13" xfId="1635"/>
    <cellStyle name="40% - Accent5 14" xfId="1636"/>
    <cellStyle name="40% - Accent5 15" xfId="1637"/>
    <cellStyle name="40% - Accent5 16" xfId="1638"/>
    <cellStyle name="40% - Accent5 17" xfId="1639"/>
    <cellStyle name="40% - Accent5 18" xfId="1640"/>
    <cellStyle name="40% - Accent5 19" xfId="1641"/>
    <cellStyle name="40% - Accent5 2" xfId="1621"/>
    <cellStyle name="40% - Accent5 2 10" xfId="1643"/>
    <cellStyle name="40% - Accent5 2 11" xfId="1644"/>
    <cellStyle name="40% - Accent5 2 12" xfId="1645"/>
    <cellStyle name="40% - Accent5 2 13" xfId="1646"/>
    <cellStyle name="40% - Accent5 2 14" xfId="1647"/>
    <cellStyle name="40% - Accent5 2 15" xfId="1648"/>
    <cellStyle name="40% - Accent5 2 16" xfId="1649"/>
    <cellStyle name="40% - Accent5 2 17" xfId="1650"/>
    <cellStyle name="40% - Accent5 2 18" xfId="1651"/>
    <cellStyle name="40% - Accent5 2 19" xfId="1652"/>
    <cellStyle name="40% - Accent5 2 2" xfId="1642"/>
    <cellStyle name="40% - Accent5 2 20" xfId="1653"/>
    <cellStyle name="40% - Accent5 2 21" xfId="1654"/>
    <cellStyle name="40% - Accent5 2 22" xfId="1655"/>
    <cellStyle name="40% - Accent5 2 23" xfId="1656"/>
    <cellStyle name="40% - Accent5 2 24" xfId="5292"/>
    <cellStyle name="40% - Accent5 2 25" xfId="5385"/>
    <cellStyle name="40% - Accent5 2 26" xfId="6871"/>
    <cellStyle name="40% - Accent5 2 27" xfId="7016"/>
    <cellStyle name="40% - Accent5 2 28" xfId="5848"/>
    <cellStyle name="40% - Accent5 2 29" xfId="5951"/>
    <cellStyle name="40% - Accent5 2 3" xfId="1657"/>
    <cellStyle name="40% - Accent5 2 30" xfId="5784"/>
    <cellStyle name="40% - Accent5 2 31" xfId="6801"/>
    <cellStyle name="40% - Accent5 2 4" xfId="1658"/>
    <cellStyle name="40% - Accent5 2 5" xfId="1659"/>
    <cellStyle name="40% - Accent5 2 6" xfId="1660"/>
    <cellStyle name="40% - Accent5 2 7" xfId="1661"/>
    <cellStyle name="40% - Accent5 2 8" xfId="1662"/>
    <cellStyle name="40% - Accent5 2 9" xfId="1663"/>
    <cellStyle name="40% - Accent5 20" xfId="1664"/>
    <cellStyle name="40% - Accent5 21" xfId="1665"/>
    <cellStyle name="40% - Accent5 22" xfId="1666"/>
    <cellStyle name="40% - Accent5 23" xfId="1667"/>
    <cellStyle name="40% - Accent5 24" xfId="1668"/>
    <cellStyle name="40% - Accent5 25" xfId="1669"/>
    <cellStyle name="40% - Accent5 26" xfId="4987"/>
    <cellStyle name="40% - Accent5 26 2" xfId="5648"/>
    <cellStyle name="40% - Accent5 26 3" xfId="5950"/>
    <cellStyle name="40% - Accent5 26 4" xfId="5679"/>
    <cellStyle name="40% - Accent5 26 5" xfId="6596"/>
    <cellStyle name="40% - Accent5 27" xfId="5020"/>
    <cellStyle name="40% - Accent5 28" xfId="5055"/>
    <cellStyle name="40% - Accent5 29" xfId="5127"/>
    <cellStyle name="40% - Accent5 3" xfId="1670"/>
    <cellStyle name="40% - Accent5 3 10" xfId="1671"/>
    <cellStyle name="40% - Accent5 3 11" xfId="1672"/>
    <cellStyle name="40% - Accent5 3 12" xfId="1673"/>
    <cellStyle name="40% - Accent5 3 13" xfId="1674"/>
    <cellStyle name="40% - Accent5 3 14" xfId="1675"/>
    <cellStyle name="40% - Accent5 3 15" xfId="1676"/>
    <cellStyle name="40% - Accent5 3 16" xfId="1677"/>
    <cellStyle name="40% - Accent5 3 17" xfId="1678"/>
    <cellStyle name="40% - Accent5 3 2" xfId="1679"/>
    <cellStyle name="40% - Accent5 3 3" xfId="1680"/>
    <cellStyle name="40% - Accent5 3 4" xfId="1681"/>
    <cellStyle name="40% - Accent5 3 5" xfId="1682"/>
    <cellStyle name="40% - Accent5 3 6" xfId="1683"/>
    <cellStyle name="40% - Accent5 3 7" xfId="1684"/>
    <cellStyle name="40% - Accent5 3 8" xfId="1685"/>
    <cellStyle name="40% - Accent5 3 9" xfId="1686"/>
    <cellStyle name="40% - Accent5 30" xfId="5156"/>
    <cellStyle name="40% - Accent5 31" xfId="5191"/>
    <cellStyle name="40% - Accent5 32" xfId="5226"/>
    <cellStyle name="40% - Accent5 33" xfId="5291"/>
    <cellStyle name="40% - Accent5 34" xfId="5384"/>
    <cellStyle name="40% - Accent5 35" xfId="6868"/>
    <cellStyle name="40% - Accent5 36" xfId="6975"/>
    <cellStyle name="40% - Accent5 37" xfId="6743"/>
    <cellStyle name="40% - Accent5 38" xfId="6586"/>
    <cellStyle name="40% - Accent5 39" xfId="5782"/>
    <cellStyle name="40% - Accent5 4" xfId="1687"/>
    <cellStyle name="40% - Accent5 4 10" xfId="1688"/>
    <cellStyle name="40% - Accent5 4 11" xfId="1689"/>
    <cellStyle name="40% - Accent5 4 12" xfId="1690"/>
    <cellStyle name="40% - Accent5 4 13" xfId="1691"/>
    <cellStyle name="40% - Accent5 4 14" xfId="1692"/>
    <cellStyle name="40% - Accent5 4 15" xfId="1693"/>
    <cellStyle name="40% - Accent5 4 16" xfId="1694"/>
    <cellStyle name="40% - Accent5 4 17" xfId="1695"/>
    <cellStyle name="40% - Accent5 4 2" xfId="1696"/>
    <cellStyle name="40% - Accent5 4 3" xfId="1697"/>
    <cellStyle name="40% - Accent5 4 4" xfId="1698"/>
    <cellStyle name="40% - Accent5 4 5" xfId="1699"/>
    <cellStyle name="40% - Accent5 4 6" xfId="1700"/>
    <cellStyle name="40% - Accent5 4 7" xfId="1701"/>
    <cellStyle name="40% - Accent5 4 8" xfId="1702"/>
    <cellStyle name="40% - Accent5 4 9" xfId="1703"/>
    <cellStyle name="40% - Accent5 40" xfId="6779"/>
    <cellStyle name="40% - Accent5 5" xfId="1704"/>
    <cellStyle name="40% - Accent5 5 10" xfId="1705"/>
    <cellStyle name="40% - Accent5 5 11" xfId="1706"/>
    <cellStyle name="40% - Accent5 5 12" xfId="1707"/>
    <cellStyle name="40% - Accent5 5 13" xfId="1708"/>
    <cellStyle name="40% - Accent5 5 14" xfId="1709"/>
    <cellStyle name="40% - Accent5 5 15" xfId="1710"/>
    <cellStyle name="40% - Accent5 5 16" xfId="1711"/>
    <cellStyle name="40% - Accent5 5 2" xfId="1712"/>
    <cellStyle name="40% - Accent5 5 3" xfId="1713"/>
    <cellStyle name="40% - Accent5 5 4" xfId="1714"/>
    <cellStyle name="40% - Accent5 5 5" xfId="1715"/>
    <cellStyle name="40% - Accent5 5 6" xfId="1716"/>
    <cellStyle name="40% - Accent5 5 7" xfId="1717"/>
    <cellStyle name="40% - Accent5 5 8" xfId="1718"/>
    <cellStyle name="40% - Accent5 5 9" xfId="1719"/>
    <cellStyle name="40% - Accent5 6" xfId="1720"/>
    <cellStyle name="40% - Accent5 6 10" xfId="1721"/>
    <cellStyle name="40% - Accent5 6 11" xfId="1722"/>
    <cellStyle name="40% - Accent5 6 2" xfId="1723"/>
    <cellStyle name="40% - Accent5 6 3" xfId="1724"/>
    <cellStyle name="40% - Accent5 6 4" xfId="1725"/>
    <cellStyle name="40% - Accent5 6 5" xfId="1726"/>
    <cellStyle name="40% - Accent5 6 6" xfId="1727"/>
    <cellStyle name="40% - Accent5 6 7" xfId="1728"/>
    <cellStyle name="40% - Accent5 6 8" xfId="1729"/>
    <cellStyle name="40% - Accent5 6 9" xfId="1730"/>
    <cellStyle name="40% - Accent5 7" xfId="1731"/>
    <cellStyle name="40% - Accent5 7 10" xfId="1732"/>
    <cellStyle name="40% - Accent5 7 11" xfId="1733"/>
    <cellStyle name="40% - Accent5 7 2" xfId="1734"/>
    <cellStyle name="40% - Accent5 7 3" xfId="1735"/>
    <cellStyle name="40% - Accent5 7 4" xfId="1736"/>
    <cellStyle name="40% - Accent5 7 5" xfId="1737"/>
    <cellStyle name="40% - Accent5 7 6" xfId="1738"/>
    <cellStyle name="40% - Accent5 7 7" xfId="1739"/>
    <cellStyle name="40% - Accent5 7 8" xfId="1740"/>
    <cellStyle name="40% - Accent5 7 9" xfId="1741"/>
    <cellStyle name="40% - Accent5 8" xfId="1742"/>
    <cellStyle name="40% - Accent5 8 10" xfId="1743"/>
    <cellStyle name="40% - Accent5 8 11" xfId="1744"/>
    <cellStyle name="40% - Accent5 8 2" xfId="1745"/>
    <cellStyle name="40% - Accent5 8 3" xfId="1746"/>
    <cellStyle name="40% - Accent5 8 4" xfId="1747"/>
    <cellStyle name="40% - Accent5 8 5" xfId="1748"/>
    <cellStyle name="40% - Accent5 8 6" xfId="1749"/>
    <cellStyle name="40% - Accent5 8 7" xfId="1750"/>
    <cellStyle name="40% - Accent5 8 8" xfId="1751"/>
    <cellStyle name="40% - Accent5 8 9" xfId="1752"/>
    <cellStyle name="40% - Accent5 9" xfId="1753"/>
    <cellStyle name="40% - Accent5 9 10" xfId="1754"/>
    <cellStyle name="40% - Accent5 9 11" xfId="1755"/>
    <cellStyle name="40% - Accent5 9 2" xfId="1756"/>
    <cellStyle name="40% - Accent5 9 3" xfId="1757"/>
    <cellStyle name="40% - Accent5 9 4" xfId="1758"/>
    <cellStyle name="40% - Accent5 9 5" xfId="1759"/>
    <cellStyle name="40% - Accent5 9 6" xfId="1760"/>
    <cellStyle name="40% - Accent5 9 7" xfId="1761"/>
    <cellStyle name="40% - Accent5 9 8" xfId="1762"/>
    <cellStyle name="40% - Accent5 9 9" xfId="1763"/>
    <cellStyle name="40% - Accent6" xfId="5265" builtinId="51" customBuiltin="1"/>
    <cellStyle name="40% - Accent6 10" xfId="1765"/>
    <cellStyle name="40% - Accent6 10 10" xfId="1766"/>
    <cellStyle name="40% - Accent6 10 11" xfId="1767"/>
    <cellStyle name="40% - Accent6 10 2" xfId="1768"/>
    <cellStyle name="40% - Accent6 10 3" xfId="1769"/>
    <cellStyle name="40% - Accent6 10 4" xfId="1770"/>
    <cellStyle name="40% - Accent6 10 5" xfId="1771"/>
    <cellStyle name="40% - Accent6 10 6" xfId="1772"/>
    <cellStyle name="40% - Accent6 10 7" xfId="1773"/>
    <cellStyle name="40% - Accent6 10 8" xfId="1774"/>
    <cellStyle name="40% - Accent6 10 9" xfId="1775"/>
    <cellStyle name="40% - Accent6 11" xfId="1776"/>
    <cellStyle name="40% - Accent6 12" xfId="1777"/>
    <cellStyle name="40% - Accent6 13" xfId="1778"/>
    <cellStyle name="40% - Accent6 14" xfId="1779"/>
    <cellStyle name="40% - Accent6 15" xfId="1780"/>
    <cellStyle name="40% - Accent6 16" xfId="1781"/>
    <cellStyle name="40% - Accent6 17" xfId="1782"/>
    <cellStyle name="40% - Accent6 18" xfId="1783"/>
    <cellStyle name="40% - Accent6 19" xfId="1784"/>
    <cellStyle name="40% - Accent6 2" xfId="1764"/>
    <cellStyle name="40% - Accent6 2 10" xfId="1786"/>
    <cellStyle name="40% - Accent6 2 11" xfId="1787"/>
    <cellStyle name="40% - Accent6 2 12" xfId="1788"/>
    <cellStyle name="40% - Accent6 2 13" xfId="1789"/>
    <cellStyle name="40% - Accent6 2 14" xfId="1790"/>
    <cellStyle name="40% - Accent6 2 15" xfId="1791"/>
    <cellStyle name="40% - Accent6 2 16" xfId="1792"/>
    <cellStyle name="40% - Accent6 2 17" xfId="1793"/>
    <cellStyle name="40% - Accent6 2 18" xfId="1794"/>
    <cellStyle name="40% - Accent6 2 19" xfId="1795"/>
    <cellStyle name="40% - Accent6 2 2" xfId="1785"/>
    <cellStyle name="40% - Accent6 2 2 10" xfId="6617"/>
    <cellStyle name="40% - Accent6 2 2 2" xfId="1796"/>
    <cellStyle name="40% - Accent6 2 2 3" xfId="5295"/>
    <cellStyle name="40% - Accent6 2 2 4" xfId="5388"/>
    <cellStyle name="40% - Accent6 2 2 5" xfId="6888"/>
    <cellStyle name="40% - Accent6 2 2 6" xfId="6960"/>
    <cellStyle name="40% - Accent6 2 2 7" xfId="6613"/>
    <cellStyle name="40% - Accent6 2 2 8" xfId="5943"/>
    <cellStyle name="40% - Accent6 2 2 9" xfId="7028"/>
    <cellStyle name="40% - Accent6 2 20" xfId="1797"/>
    <cellStyle name="40% - Accent6 2 21" xfId="1798"/>
    <cellStyle name="40% - Accent6 2 22" xfId="1799"/>
    <cellStyle name="40% - Accent6 2 23" xfId="1800"/>
    <cellStyle name="40% - Accent6 2 24" xfId="1801"/>
    <cellStyle name="40% - Accent6 2 25" xfId="1802"/>
    <cellStyle name="40% - Accent6 2 26" xfId="1803"/>
    <cellStyle name="40% - Accent6 2 27" xfId="1804"/>
    <cellStyle name="40% - Accent6 2 28" xfId="5294"/>
    <cellStyle name="40% - Accent6 2 29" xfId="5387"/>
    <cellStyle name="40% - Accent6 2 3" xfId="1805"/>
    <cellStyle name="40% - Accent6 2 30" xfId="6885"/>
    <cellStyle name="40% - Accent6 2 31" xfId="6961"/>
    <cellStyle name="40% - Accent6 2 32" xfId="5855"/>
    <cellStyle name="40% - Accent6 2 33" xfId="5945"/>
    <cellStyle name="40% - Accent6 2 34" xfId="5796"/>
    <cellStyle name="40% - Accent6 2 35" xfId="5949"/>
    <cellStyle name="40% - Accent6 2 4" xfId="1806"/>
    <cellStyle name="40% - Accent6 2 5" xfId="1807"/>
    <cellStyle name="40% - Accent6 2 6" xfId="1808"/>
    <cellStyle name="40% - Accent6 2 7" xfId="1809"/>
    <cellStyle name="40% - Accent6 2 8" xfId="1810"/>
    <cellStyle name="40% - Accent6 2 8 10" xfId="1811"/>
    <cellStyle name="40% - Accent6 2 8 11" xfId="1812"/>
    <cellStyle name="40% - Accent6 2 8 2" xfId="1813"/>
    <cellStyle name="40% - Accent6 2 8 2 2" xfId="1814"/>
    <cellStyle name="40% - Accent6 2 8 2 3" xfId="1815"/>
    <cellStyle name="40% - Accent6 2 8 2 4" xfId="1816"/>
    <cellStyle name="40% - Accent6 2 8 2 5" xfId="1817"/>
    <cellStyle name="40% - Accent6 2 8 3" xfId="1818"/>
    <cellStyle name="40% - Accent6 2 8 3 2" xfId="1819"/>
    <cellStyle name="40% - Accent6 2 8 3 3" xfId="1820"/>
    <cellStyle name="40% - Accent6 2 8 3 4" xfId="1821"/>
    <cellStyle name="40% - Accent6 2 8 3 5" xfId="1822"/>
    <cellStyle name="40% - Accent6 2 8 4" xfId="1823"/>
    <cellStyle name="40% - Accent6 2 8 5" xfId="1824"/>
    <cellStyle name="40% - Accent6 2 8 6" xfId="1825"/>
    <cellStyle name="40% - Accent6 2 8 7" xfId="1826"/>
    <cellStyle name="40% - Accent6 2 8 8" xfId="1827"/>
    <cellStyle name="40% - Accent6 2 8 9" xfId="1828"/>
    <cellStyle name="40% - Accent6 2 9" xfId="1829"/>
    <cellStyle name="40% - Accent6 2 9 2" xfId="1830"/>
    <cellStyle name="40% - Accent6 20" xfId="1831"/>
    <cellStyle name="40% - Accent6 21" xfId="1832"/>
    <cellStyle name="40% - Accent6 22" xfId="1833"/>
    <cellStyle name="40% - Accent6 23" xfId="1834"/>
    <cellStyle name="40% - Accent6 24" xfId="1835"/>
    <cellStyle name="40% - Accent6 25" xfId="1836"/>
    <cellStyle name="40% - Accent6 26" xfId="4988"/>
    <cellStyle name="40% - Accent6 26 2" xfId="6769"/>
    <cellStyle name="40% - Accent6 26 3" xfId="5941"/>
    <cellStyle name="40% - Accent6 26 4" xfId="5803"/>
    <cellStyle name="40% - Accent6 26 5" xfId="5622"/>
    <cellStyle name="40% - Accent6 27" xfId="5021"/>
    <cellStyle name="40% - Accent6 28" xfId="5056"/>
    <cellStyle name="40% - Accent6 29" xfId="5131"/>
    <cellStyle name="40% - Accent6 3" xfId="1837"/>
    <cellStyle name="40% - Accent6 3 10" xfId="1838"/>
    <cellStyle name="40% - Accent6 3 11" xfId="1839"/>
    <cellStyle name="40% - Accent6 3 12" xfId="1840"/>
    <cellStyle name="40% - Accent6 3 13" xfId="1841"/>
    <cellStyle name="40% - Accent6 3 14" xfId="1842"/>
    <cellStyle name="40% - Accent6 3 15" xfId="1843"/>
    <cellStyle name="40% - Accent6 3 16" xfId="1844"/>
    <cellStyle name="40% - Accent6 3 17" xfId="1845"/>
    <cellStyle name="40% - Accent6 3 2" xfId="1846"/>
    <cellStyle name="40% - Accent6 3 3" xfId="1847"/>
    <cellStyle name="40% - Accent6 3 4" xfId="1848"/>
    <cellStyle name="40% - Accent6 3 5" xfId="1849"/>
    <cellStyle name="40% - Accent6 3 6" xfId="1850"/>
    <cellStyle name="40% - Accent6 3 7" xfId="1851"/>
    <cellStyle name="40% - Accent6 3 8" xfId="1852"/>
    <cellStyle name="40% - Accent6 3 9" xfId="1853"/>
    <cellStyle name="40% - Accent6 30" xfId="5160"/>
    <cellStyle name="40% - Accent6 31" xfId="5195"/>
    <cellStyle name="40% - Accent6 32" xfId="5230"/>
    <cellStyle name="40% - Accent6 33" xfId="5293"/>
    <cellStyle name="40% - Accent6 34" xfId="5386"/>
    <cellStyle name="40% - Accent6 35" xfId="6884"/>
    <cellStyle name="40% - Accent6 36" xfId="6962"/>
    <cellStyle name="40% - Accent6 37" xfId="6706"/>
    <cellStyle name="40% - Accent6 38" xfId="6688"/>
    <cellStyle name="40% - Accent6 39" xfId="5793"/>
    <cellStyle name="40% - Accent6 4" xfId="1854"/>
    <cellStyle name="40% - Accent6 4 10" xfId="1855"/>
    <cellStyle name="40% - Accent6 4 11" xfId="1856"/>
    <cellStyle name="40% - Accent6 4 12" xfId="1857"/>
    <cellStyle name="40% - Accent6 4 13" xfId="1858"/>
    <cellStyle name="40% - Accent6 4 14" xfId="1859"/>
    <cellStyle name="40% - Accent6 4 15" xfId="1860"/>
    <cellStyle name="40% - Accent6 4 16" xfId="1861"/>
    <cellStyle name="40% - Accent6 4 17" xfId="1862"/>
    <cellStyle name="40% - Accent6 4 2" xfId="1863"/>
    <cellStyle name="40% - Accent6 4 3" xfId="1864"/>
    <cellStyle name="40% - Accent6 4 4" xfId="1865"/>
    <cellStyle name="40% - Accent6 4 5" xfId="1866"/>
    <cellStyle name="40% - Accent6 4 6" xfId="1867"/>
    <cellStyle name="40% - Accent6 4 7" xfId="1868"/>
    <cellStyle name="40% - Accent6 4 8" xfId="1869"/>
    <cellStyle name="40% - Accent6 4 9" xfId="1870"/>
    <cellStyle name="40% - Accent6 40" xfId="6684"/>
    <cellStyle name="40% - Accent6 5" xfId="1871"/>
    <cellStyle name="40% - Accent6 5 10" xfId="1872"/>
    <cellStyle name="40% - Accent6 5 11" xfId="1873"/>
    <cellStyle name="40% - Accent6 5 12" xfId="1874"/>
    <cellStyle name="40% - Accent6 5 13" xfId="1875"/>
    <cellStyle name="40% - Accent6 5 14" xfId="1876"/>
    <cellStyle name="40% - Accent6 5 15" xfId="1877"/>
    <cellStyle name="40% - Accent6 5 16" xfId="1878"/>
    <cellStyle name="40% - Accent6 5 2" xfId="1879"/>
    <cellStyle name="40% - Accent6 5 3" xfId="1880"/>
    <cellStyle name="40% - Accent6 5 4" xfId="1881"/>
    <cellStyle name="40% - Accent6 5 5" xfId="1882"/>
    <cellStyle name="40% - Accent6 5 6" xfId="1883"/>
    <cellStyle name="40% - Accent6 5 7" xfId="1884"/>
    <cellStyle name="40% - Accent6 5 8" xfId="1885"/>
    <cellStyle name="40% - Accent6 5 9" xfId="1886"/>
    <cellStyle name="40% - Accent6 6" xfId="1887"/>
    <cellStyle name="40% - Accent6 6 10" xfId="1888"/>
    <cellStyle name="40% - Accent6 6 11" xfId="1889"/>
    <cellStyle name="40% - Accent6 6 2" xfId="1890"/>
    <cellStyle name="40% - Accent6 6 3" xfId="1891"/>
    <cellStyle name="40% - Accent6 6 4" xfId="1892"/>
    <cellStyle name="40% - Accent6 6 5" xfId="1893"/>
    <cellStyle name="40% - Accent6 6 6" xfId="1894"/>
    <cellStyle name="40% - Accent6 6 7" xfId="1895"/>
    <cellStyle name="40% - Accent6 6 8" xfId="1896"/>
    <cellStyle name="40% - Accent6 6 9" xfId="1897"/>
    <cellStyle name="40% - Accent6 7" xfId="1898"/>
    <cellStyle name="40% - Accent6 7 10" xfId="1899"/>
    <cellStyle name="40% - Accent6 7 11" xfId="1900"/>
    <cellStyle name="40% - Accent6 7 2" xfId="1901"/>
    <cellStyle name="40% - Accent6 7 3" xfId="1902"/>
    <cellStyle name="40% - Accent6 7 4" xfId="1903"/>
    <cellStyle name="40% - Accent6 7 5" xfId="1904"/>
    <cellStyle name="40% - Accent6 7 6" xfId="1905"/>
    <cellStyle name="40% - Accent6 7 7" xfId="1906"/>
    <cellStyle name="40% - Accent6 7 8" xfId="1907"/>
    <cellStyle name="40% - Accent6 7 9" xfId="1908"/>
    <cellStyle name="40% - Accent6 8" xfId="1909"/>
    <cellStyle name="40% - Accent6 8 10" xfId="1910"/>
    <cellStyle name="40% - Accent6 8 11" xfId="1911"/>
    <cellStyle name="40% - Accent6 8 2" xfId="1912"/>
    <cellStyle name="40% - Accent6 8 3" xfId="1913"/>
    <cellStyle name="40% - Accent6 8 4" xfId="1914"/>
    <cellStyle name="40% - Accent6 8 5" xfId="1915"/>
    <cellStyle name="40% - Accent6 8 6" xfId="1916"/>
    <cellStyle name="40% - Accent6 8 7" xfId="1917"/>
    <cellStyle name="40% - Accent6 8 8" xfId="1918"/>
    <cellStyle name="40% - Accent6 8 9" xfId="1919"/>
    <cellStyle name="40% - Accent6 9" xfId="1920"/>
    <cellStyle name="40% - Accent6 9 10" xfId="1921"/>
    <cellStyle name="40% - Accent6 9 11" xfId="1922"/>
    <cellStyle name="40% - Accent6 9 2" xfId="1923"/>
    <cellStyle name="40% - Accent6 9 3" xfId="1924"/>
    <cellStyle name="40% - Accent6 9 4" xfId="1925"/>
    <cellStyle name="40% - Accent6 9 5" xfId="1926"/>
    <cellStyle name="40% - Accent6 9 6" xfId="1927"/>
    <cellStyle name="40% - Accent6 9 7" xfId="1928"/>
    <cellStyle name="40% - Accent6 9 8" xfId="1929"/>
    <cellStyle name="40% - Accent6 9 9" xfId="1930"/>
    <cellStyle name="60% - Accent1" xfId="5249" builtinId="32" customBuiltin="1"/>
    <cellStyle name="60% - Accent1 10" xfId="1932"/>
    <cellStyle name="60% - Accent1 11" xfId="1933"/>
    <cellStyle name="60% - Accent1 12" xfId="1934"/>
    <cellStyle name="60% - Accent1 13" xfId="1935"/>
    <cellStyle name="60% - Accent1 14" xfId="1936"/>
    <cellStyle name="60% - Accent1 15" xfId="1937"/>
    <cellStyle name="60% - Accent1 16" xfId="1938"/>
    <cellStyle name="60% - Accent1 17" xfId="1939"/>
    <cellStyle name="60% - Accent1 18" xfId="1940"/>
    <cellStyle name="60% - Accent1 19" xfId="1941"/>
    <cellStyle name="60% - Accent1 2" xfId="1931"/>
    <cellStyle name="60% - Accent1 2 10" xfId="1943"/>
    <cellStyle name="60% - Accent1 2 11" xfId="1944"/>
    <cellStyle name="60% - Accent1 2 12" xfId="1945"/>
    <cellStyle name="60% - Accent1 2 13" xfId="1946"/>
    <cellStyle name="60% - Accent1 2 14" xfId="1947"/>
    <cellStyle name="60% - Accent1 2 15" xfId="1948"/>
    <cellStyle name="60% - Accent1 2 16" xfId="1949"/>
    <cellStyle name="60% - Accent1 2 17" xfId="1950"/>
    <cellStyle name="60% - Accent1 2 18" xfId="1951"/>
    <cellStyle name="60% - Accent1 2 19" xfId="1952"/>
    <cellStyle name="60% - Accent1 2 2" xfId="1942"/>
    <cellStyle name="60% - Accent1 2 2 10" xfId="5937"/>
    <cellStyle name="60% - Accent1 2 2 2" xfId="1953"/>
    <cellStyle name="60% - Accent1 2 2 3" xfId="5298"/>
    <cellStyle name="60% - Accent1 2 2 4" xfId="5391"/>
    <cellStyle name="60% - Accent1 2 2 5" xfId="6895"/>
    <cellStyle name="60% - Accent1 2 2 6" xfId="6955"/>
    <cellStyle name="60% - Accent1 2 2 7" xfId="5535"/>
    <cellStyle name="60% - Accent1 2 2 8" xfId="5934"/>
    <cellStyle name="60% - Accent1 2 2 9" xfId="5808"/>
    <cellStyle name="60% - Accent1 2 20" xfId="1954"/>
    <cellStyle name="60% - Accent1 2 21" xfId="1955"/>
    <cellStyle name="60% - Accent1 2 22" xfId="1956"/>
    <cellStyle name="60% - Accent1 2 23" xfId="1957"/>
    <cellStyle name="60% - Accent1 2 24" xfId="1958"/>
    <cellStyle name="60% - Accent1 2 25" xfId="1959"/>
    <cellStyle name="60% - Accent1 2 26" xfId="1960"/>
    <cellStyle name="60% - Accent1 2 27" xfId="1961"/>
    <cellStyle name="60% - Accent1 2 28" xfId="5297"/>
    <cellStyle name="60% - Accent1 2 29" xfId="5390"/>
    <cellStyle name="60% - Accent1 2 3" xfId="1962"/>
    <cellStyle name="60% - Accent1 2 30" xfId="6894"/>
    <cellStyle name="60% - Accent1 2 31" xfId="6956"/>
    <cellStyle name="60% - Accent1 2 32" xfId="5865"/>
    <cellStyle name="60% - Accent1 2 33" xfId="5935"/>
    <cellStyle name="60% - Accent1 2 34" xfId="5807"/>
    <cellStyle name="60% - Accent1 2 35" xfId="5936"/>
    <cellStyle name="60% - Accent1 2 4" xfId="1963"/>
    <cellStyle name="60% - Accent1 2 5" xfId="1964"/>
    <cellStyle name="60% - Accent1 2 6" xfId="1965"/>
    <cellStyle name="60% - Accent1 2 7" xfId="1966"/>
    <cellStyle name="60% - Accent1 2 8" xfId="1967"/>
    <cellStyle name="60% - Accent1 2 8 10" xfId="1968"/>
    <cellStyle name="60% - Accent1 2 8 11" xfId="1969"/>
    <cellStyle name="60% - Accent1 2 8 2" xfId="1970"/>
    <cellStyle name="60% - Accent1 2 8 2 2" xfId="1971"/>
    <cellStyle name="60% - Accent1 2 8 2 3" xfId="1972"/>
    <cellStyle name="60% - Accent1 2 8 2 4" xfId="1973"/>
    <cellStyle name="60% - Accent1 2 8 2 5" xfId="1974"/>
    <cellStyle name="60% - Accent1 2 8 3" xfId="1975"/>
    <cellStyle name="60% - Accent1 2 8 3 2" xfId="1976"/>
    <cellStyle name="60% - Accent1 2 8 3 3" xfId="1977"/>
    <cellStyle name="60% - Accent1 2 8 3 4" xfId="1978"/>
    <cellStyle name="60% - Accent1 2 8 3 5" xfId="1979"/>
    <cellStyle name="60% - Accent1 2 8 4" xfId="1980"/>
    <cellStyle name="60% - Accent1 2 8 5" xfId="1981"/>
    <cellStyle name="60% - Accent1 2 8 6" xfId="1982"/>
    <cellStyle name="60% - Accent1 2 8 7" xfId="1983"/>
    <cellStyle name="60% - Accent1 2 8 8" xfId="1984"/>
    <cellStyle name="60% - Accent1 2 8 9" xfId="1985"/>
    <cellStyle name="60% - Accent1 2 9" xfId="1986"/>
    <cellStyle name="60% - Accent1 2 9 2" xfId="1987"/>
    <cellStyle name="60% - Accent1 20" xfId="4989"/>
    <cellStyle name="60% - Accent1 20 2" xfId="5866"/>
    <cellStyle name="60% - Accent1 20 3" xfId="7040"/>
    <cellStyle name="60% - Accent1 20 4" xfId="5482"/>
    <cellStyle name="60% - Accent1 20 5" xfId="5933"/>
    <cellStyle name="60% - Accent1 21" xfId="5022"/>
    <cellStyle name="60% - Accent1 22" xfId="5057"/>
    <cellStyle name="60% - Accent1 23" xfId="5112"/>
    <cellStyle name="60% - Accent1 24" xfId="5144"/>
    <cellStyle name="60% - Accent1 25" xfId="5179"/>
    <cellStyle name="60% - Accent1 26" xfId="5214"/>
    <cellStyle name="60% - Accent1 27" xfId="5296"/>
    <cellStyle name="60% - Accent1 28" xfId="5389"/>
    <cellStyle name="60% - Accent1 29" xfId="6893"/>
    <cellStyle name="60% - Accent1 3" xfId="1988"/>
    <cellStyle name="60% - Accent1 3 10" xfId="1989"/>
    <cellStyle name="60% - Accent1 3 11" xfId="1990"/>
    <cellStyle name="60% - Accent1 3 12" xfId="1991"/>
    <cellStyle name="60% - Accent1 3 13" xfId="1992"/>
    <cellStyle name="60% - Accent1 3 14" xfId="1993"/>
    <cellStyle name="60% - Accent1 3 15" xfId="1994"/>
    <cellStyle name="60% - Accent1 3 16" xfId="1995"/>
    <cellStyle name="60% - Accent1 3 17" xfId="1996"/>
    <cellStyle name="60% - Accent1 3 2" xfId="1997"/>
    <cellStyle name="60% - Accent1 3 3" xfId="1998"/>
    <cellStyle name="60% - Accent1 3 4" xfId="1999"/>
    <cellStyle name="60% - Accent1 3 5" xfId="2000"/>
    <cellStyle name="60% - Accent1 3 6" xfId="2001"/>
    <cellStyle name="60% - Accent1 3 7" xfId="2002"/>
    <cellStyle name="60% - Accent1 3 8" xfId="2003"/>
    <cellStyle name="60% - Accent1 3 9" xfId="2004"/>
    <cellStyle name="60% - Accent1 30" xfId="6957"/>
    <cellStyle name="60% - Accent1 31" xfId="5534"/>
    <cellStyle name="60% - Accent1 32" xfId="5488"/>
    <cellStyle name="60% - Accent1 33" xfId="5806"/>
    <cellStyle name="60% - Accent1 34" xfId="6800"/>
    <cellStyle name="60% - Accent1 4" xfId="2005"/>
    <cellStyle name="60% - Accent1 4 10" xfId="2006"/>
    <cellStyle name="60% - Accent1 4 11" xfId="2007"/>
    <cellStyle name="60% - Accent1 4 12" xfId="2008"/>
    <cellStyle name="60% - Accent1 4 13" xfId="2009"/>
    <cellStyle name="60% - Accent1 4 14" xfId="2010"/>
    <cellStyle name="60% - Accent1 4 15" xfId="2011"/>
    <cellStyle name="60% - Accent1 4 16" xfId="2012"/>
    <cellStyle name="60% - Accent1 4 17" xfId="2013"/>
    <cellStyle name="60% - Accent1 4 2" xfId="2014"/>
    <cellStyle name="60% - Accent1 4 3" xfId="2015"/>
    <cellStyle name="60% - Accent1 4 4" xfId="2016"/>
    <cellStyle name="60% - Accent1 4 5" xfId="2017"/>
    <cellStyle name="60% - Accent1 4 6" xfId="2018"/>
    <cellStyle name="60% - Accent1 4 7" xfId="2019"/>
    <cellStyle name="60% - Accent1 4 8" xfId="2020"/>
    <cellStyle name="60% - Accent1 4 9" xfId="2021"/>
    <cellStyle name="60% - Accent1 5" xfId="2022"/>
    <cellStyle name="60% - Accent1 6" xfId="2023"/>
    <cellStyle name="60% - Accent1 7" xfId="2024"/>
    <cellStyle name="60% - Accent1 8" xfId="2025"/>
    <cellStyle name="60% - Accent1 9" xfId="2026"/>
    <cellStyle name="60% - Accent2" xfId="5252" builtinId="36" customBuiltin="1"/>
    <cellStyle name="60% - Accent2 10" xfId="2028"/>
    <cellStyle name="60% - Accent2 11" xfId="2029"/>
    <cellStyle name="60% - Accent2 12" xfId="2030"/>
    <cellStyle name="60% - Accent2 13" xfId="2031"/>
    <cellStyle name="60% - Accent2 14" xfId="2032"/>
    <cellStyle name="60% - Accent2 15" xfId="2033"/>
    <cellStyle name="60% - Accent2 16" xfId="2034"/>
    <cellStyle name="60% - Accent2 17" xfId="2035"/>
    <cellStyle name="60% - Accent2 18" xfId="2036"/>
    <cellStyle name="60% - Accent2 19" xfId="2037"/>
    <cellStyle name="60% - Accent2 2" xfId="2027"/>
    <cellStyle name="60% - Accent2 2 10" xfId="2039"/>
    <cellStyle name="60% - Accent2 2 11" xfId="2040"/>
    <cellStyle name="60% - Accent2 2 12" xfId="2041"/>
    <cellStyle name="60% - Accent2 2 13" xfId="2042"/>
    <cellStyle name="60% - Accent2 2 14" xfId="2043"/>
    <cellStyle name="60% - Accent2 2 15" xfId="2044"/>
    <cellStyle name="60% - Accent2 2 16" xfId="2045"/>
    <cellStyle name="60% - Accent2 2 17" xfId="2046"/>
    <cellStyle name="60% - Accent2 2 18" xfId="2047"/>
    <cellStyle name="60% - Accent2 2 19" xfId="2048"/>
    <cellStyle name="60% - Accent2 2 2" xfId="2038"/>
    <cellStyle name="60% - Accent2 2 20" xfId="2049"/>
    <cellStyle name="60% - Accent2 2 21" xfId="2050"/>
    <cellStyle name="60% - Accent2 2 22" xfId="2051"/>
    <cellStyle name="60% - Accent2 2 23" xfId="2052"/>
    <cellStyle name="60% - Accent2 2 24" xfId="5300"/>
    <cellStyle name="60% - Accent2 2 25" xfId="5393"/>
    <cellStyle name="60% - Accent2 2 26" xfId="6897"/>
    <cellStyle name="60% - Accent2 2 27" xfId="6952"/>
    <cellStyle name="60% - Accent2 2 28" xfId="5867"/>
    <cellStyle name="60% - Accent2 2 29" xfId="5641"/>
    <cellStyle name="60% - Accent2 2 3" xfId="2053"/>
    <cellStyle name="60% - Accent2 2 30" xfId="5811"/>
    <cellStyle name="60% - Accent2 2 31" xfId="5930"/>
    <cellStyle name="60% - Accent2 2 4" xfId="2054"/>
    <cellStyle name="60% - Accent2 2 5" xfId="2055"/>
    <cellStyle name="60% - Accent2 2 6" xfId="2056"/>
    <cellStyle name="60% - Accent2 2 7" xfId="2057"/>
    <cellStyle name="60% - Accent2 2 8" xfId="2058"/>
    <cellStyle name="60% - Accent2 2 9" xfId="2059"/>
    <cellStyle name="60% - Accent2 20" xfId="4990"/>
    <cellStyle name="60% - Accent2 20 2" xfId="5868"/>
    <cellStyle name="60% - Accent2 20 3" xfId="5924"/>
    <cellStyle name="60% - Accent2 20 4" xfId="5461"/>
    <cellStyle name="60% - Accent2 20 5" xfId="5929"/>
    <cellStyle name="60% - Accent2 21" xfId="5023"/>
    <cellStyle name="60% - Accent2 22" xfId="5058"/>
    <cellStyle name="60% - Accent2 23" xfId="5116"/>
    <cellStyle name="60% - Accent2 24" xfId="5147"/>
    <cellStyle name="60% - Accent2 25" xfId="5182"/>
    <cellStyle name="60% - Accent2 26" xfId="5217"/>
    <cellStyle name="60% - Accent2 27" xfId="5299"/>
    <cellStyle name="60% - Accent2 28" xfId="5392"/>
    <cellStyle name="60% - Accent2 29" xfId="6896"/>
    <cellStyle name="60% - Accent2 3" xfId="2060"/>
    <cellStyle name="60% - Accent2 3 10" xfId="2061"/>
    <cellStyle name="60% - Accent2 3 11" xfId="2062"/>
    <cellStyle name="60% - Accent2 3 12" xfId="2063"/>
    <cellStyle name="60% - Accent2 3 13" xfId="2064"/>
    <cellStyle name="60% - Accent2 3 14" xfId="2065"/>
    <cellStyle name="60% - Accent2 3 15" xfId="2066"/>
    <cellStyle name="60% - Accent2 3 16" xfId="2067"/>
    <cellStyle name="60% - Accent2 3 17" xfId="2068"/>
    <cellStyle name="60% - Accent2 3 2" xfId="2069"/>
    <cellStyle name="60% - Accent2 3 3" xfId="2070"/>
    <cellStyle name="60% - Accent2 3 4" xfId="2071"/>
    <cellStyle name="60% - Accent2 3 5" xfId="2072"/>
    <cellStyle name="60% - Accent2 3 6" xfId="2073"/>
    <cellStyle name="60% - Accent2 3 7" xfId="2074"/>
    <cellStyle name="60% - Accent2 3 8" xfId="2075"/>
    <cellStyle name="60% - Accent2 3 9" xfId="2076"/>
    <cellStyle name="60% - Accent2 30" xfId="6954"/>
    <cellStyle name="60% - Accent2 31" xfId="6637"/>
    <cellStyle name="60% - Accent2 32" xfId="6640"/>
    <cellStyle name="60% - Accent2 33" xfId="7315"/>
    <cellStyle name="60% - Accent2 34" xfId="5590"/>
    <cellStyle name="60% - Accent2 4" xfId="2077"/>
    <cellStyle name="60% - Accent2 4 10" xfId="2078"/>
    <cellStyle name="60% - Accent2 4 11" xfId="2079"/>
    <cellStyle name="60% - Accent2 4 12" xfId="2080"/>
    <cellStyle name="60% - Accent2 4 13" xfId="2081"/>
    <cellStyle name="60% - Accent2 4 14" xfId="2082"/>
    <cellStyle name="60% - Accent2 4 15" xfId="2083"/>
    <cellStyle name="60% - Accent2 4 16" xfId="2084"/>
    <cellStyle name="60% - Accent2 4 17" xfId="2085"/>
    <cellStyle name="60% - Accent2 4 2" xfId="2086"/>
    <cellStyle name="60% - Accent2 4 3" xfId="2087"/>
    <cellStyle name="60% - Accent2 4 4" xfId="2088"/>
    <cellStyle name="60% - Accent2 4 5" xfId="2089"/>
    <cellStyle name="60% - Accent2 4 6" xfId="2090"/>
    <cellStyle name="60% - Accent2 4 7" xfId="2091"/>
    <cellStyle name="60% - Accent2 4 8" xfId="2092"/>
    <cellStyle name="60% - Accent2 4 9" xfId="2093"/>
    <cellStyle name="60% - Accent2 5" xfId="2094"/>
    <cellStyle name="60% - Accent2 6" xfId="2095"/>
    <cellStyle name="60% - Accent2 7" xfId="2096"/>
    <cellStyle name="60% - Accent2 8" xfId="2097"/>
    <cellStyle name="60% - Accent2 9" xfId="2098"/>
    <cellStyle name="60% - Accent3" xfId="5256" builtinId="40" customBuiltin="1"/>
    <cellStyle name="60% - Accent3 10" xfId="2100"/>
    <cellStyle name="60% - Accent3 11" xfId="2101"/>
    <cellStyle name="60% - Accent3 12" xfId="2102"/>
    <cellStyle name="60% - Accent3 13" xfId="2103"/>
    <cellStyle name="60% - Accent3 14" xfId="2104"/>
    <cellStyle name="60% - Accent3 15" xfId="2105"/>
    <cellStyle name="60% - Accent3 16" xfId="2106"/>
    <cellStyle name="60% - Accent3 17" xfId="2107"/>
    <cellStyle name="60% - Accent3 18" xfId="2108"/>
    <cellStyle name="60% - Accent3 19" xfId="2109"/>
    <cellStyle name="60% - Accent3 2" xfId="2099"/>
    <cellStyle name="60% - Accent3 2 10" xfId="2111"/>
    <cellStyle name="60% - Accent3 2 11" xfId="2112"/>
    <cellStyle name="60% - Accent3 2 12" xfId="2113"/>
    <cellStyle name="60% - Accent3 2 13" xfId="2114"/>
    <cellStyle name="60% - Accent3 2 14" xfId="2115"/>
    <cellStyle name="60% - Accent3 2 15" xfId="2116"/>
    <cellStyle name="60% - Accent3 2 16" xfId="2117"/>
    <cellStyle name="60% - Accent3 2 17" xfId="2118"/>
    <cellStyle name="60% - Accent3 2 18" xfId="2119"/>
    <cellStyle name="60% - Accent3 2 19" xfId="2120"/>
    <cellStyle name="60% - Accent3 2 2" xfId="2110"/>
    <cellStyle name="60% - Accent3 2 2 10" xfId="5927"/>
    <cellStyle name="60% - Accent3 2 2 2" xfId="2121"/>
    <cellStyle name="60% - Accent3 2 2 3" xfId="5303"/>
    <cellStyle name="60% - Accent3 2 2 4" xfId="5396"/>
    <cellStyle name="60% - Accent3 2 2 5" xfId="6903"/>
    <cellStyle name="60% - Accent3 2 2 6" xfId="6946"/>
    <cellStyle name="60% - Accent3 2 2 7" xfId="5872"/>
    <cellStyle name="60% - Accent3 2 2 8" xfId="6666"/>
    <cellStyle name="60% - Accent3 2 2 9" xfId="5819"/>
    <cellStyle name="60% - Accent3 2 20" xfId="2122"/>
    <cellStyle name="60% - Accent3 2 21" xfId="2123"/>
    <cellStyle name="60% - Accent3 2 22" xfId="2124"/>
    <cellStyle name="60% - Accent3 2 23" xfId="2125"/>
    <cellStyle name="60% - Accent3 2 24" xfId="2126"/>
    <cellStyle name="60% - Accent3 2 25" xfId="2127"/>
    <cellStyle name="60% - Accent3 2 26" xfId="2128"/>
    <cellStyle name="60% - Accent3 2 27" xfId="2129"/>
    <cellStyle name="60% - Accent3 2 28" xfId="5302"/>
    <cellStyle name="60% - Accent3 2 29" xfId="5395"/>
    <cellStyle name="60% - Accent3 2 3" xfId="2130"/>
    <cellStyle name="60% - Accent3 2 30" xfId="6902"/>
    <cellStyle name="60% - Accent3 2 31" xfId="6948"/>
    <cellStyle name="60% - Accent3 2 32" xfId="7044"/>
    <cellStyle name="60% - Accent3 2 33" xfId="5919"/>
    <cellStyle name="60% - Accent3 2 34" xfId="5816"/>
    <cellStyle name="60% - Accent3 2 35" xfId="5928"/>
    <cellStyle name="60% - Accent3 2 4" xfId="2131"/>
    <cellStyle name="60% - Accent3 2 5" xfId="2132"/>
    <cellStyle name="60% - Accent3 2 6" xfId="2133"/>
    <cellStyle name="60% - Accent3 2 7" xfId="2134"/>
    <cellStyle name="60% - Accent3 2 8" xfId="2135"/>
    <cellStyle name="60% - Accent3 2 8 10" xfId="2136"/>
    <cellStyle name="60% - Accent3 2 8 11" xfId="2137"/>
    <cellStyle name="60% - Accent3 2 8 2" xfId="2138"/>
    <cellStyle name="60% - Accent3 2 8 2 2" xfId="2139"/>
    <cellStyle name="60% - Accent3 2 8 2 3" xfId="2140"/>
    <cellStyle name="60% - Accent3 2 8 2 4" xfId="2141"/>
    <cellStyle name="60% - Accent3 2 8 2 5" xfId="2142"/>
    <cellStyle name="60% - Accent3 2 8 3" xfId="2143"/>
    <cellStyle name="60% - Accent3 2 8 3 2" xfId="2144"/>
    <cellStyle name="60% - Accent3 2 8 3 3" xfId="2145"/>
    <cellStyle name="60% - Accent3 2 8 3 4" xfId="2146"/>
    <cellStyle name="60% - Accent3 2 8 3 5" xfId="2147"/>
    <cellStyle name="60% - Accent3 2 8 4" xfId="2148"/>
    <cellStyle name="60% - Accent3 2 8 5" xfId="2149"/>
    <cellStyle name="60% - Accent3 2 8 6" xfId="2150"/>
    <cellStyle name="60% - Accent3 2 8 7" xfId="2151"/>
    <cellStyle name="60% - Accent3 2 8 8" xfId="2152"/>
    <cellStyle name="60% - Accent3 2 8 9" xfId="2153"/>
    <cellStyle name="60% - Accent3 2 9" xfId="2154"/>
    <cellStyle name="60% - Accent3 2 9 2" xfId="2155"/>
    <cellStyle name="60% - Accent3 20" xfId="4991"/>
    <cellStyle name="60% - Accent3 20 2" xfId="6819"/>
    <cellStyle name="60% - Accent3 20 3" xfId="6734"/>
    <cellStyle name="60% - Accent3 20 4" xfId="5826"/>
    <cellStyle name="60% - Accent3 20 5" xfId="5514"/>
    <cellStyle name="60% - Accent3 21" xfId="5024"/>
    <cellStyle name="60% - Accent3 22" xfId="5059"/>
    <cellStyle name="60% - Accent3 23" xfId="5120"/>
    <cellStyle name="60% - Accent3 24" xfId="5151"/>
    <cellStyle name="60% - Accent3 25" xfId="5186"/>
    <cellStyle name="60% - Accent3 26" xfId="5221"/>
    <cellStyle name="60% - Accent3 27" xfId="5301"/>
    <cellStyle name="60% - Accent3 28" xfId="5394"/>
    <cellStyle name="60% - Accent3 29" xfId="6901"/>
    <cellStyle name="60% - Accent3 3" xfId="2156"/>
    <cellStyle name="60% - Accent3 3 10" xfId="2157"/>
    <cellStyle name="60% - Accent3 3 11" xfId="2158"/>
    <cellStyle name="60% - Accent3 3 12" xfId="2159"/>
    <cellStyle name="60% - Accent3 3 13" xfId="2160"/>
    <cellStyle name="60% - Accent3 3 14" xfId="2161"/>
    <cellStyle name="60% - Accent3 3 15" xfId="2162"/>
    <cellStyle name="60% - Accent3 3 16" xfId="2163"/>
    <cellStyle name="60% - Accent3 3 17" xfId="2164"/>
    <cellStyle name="60% - Accent3 3 2" xfId="2165"/>
    <cellStyle name="60% - Accent3 3 3" xfId="2166"/>
    <cellStyle name="60% - Accent3 3 4" xfId="2167"/>
    <cellStyle name="60% - Accent3 3 5" xfId="2168"/>
    <cellStyle name="60% - Accent3 3 6" xfId="2169"/>
    <cellStyle name="60% - Accent3 3 7" xfId="2170"/>
    <cellStyle name="60% - Accent3 3 8" xfId="2171"/>
    <cellStyle name="60% - Accent3 3 9" xfId="2172"/>
    <cellStyle name="60% - Accent3 30" xfId="6949"/>
    <cellStyle name="60% - Accent3 31" xfId="5538"/>
    <cellStyle name="60% - Accent3 32" xfId="5921"/>
    <cellStyle name="60% - Accent3 33" xfId="5814"/>
    <cellStyle name="60% - Accent3 34" xfId="5646"/>
    <cellStyle name="60% - Accent3 4" xfId="2173"/>
    <cellStyle name="60% - Accent3 4 10" xfId="2174"/>
    <cellStyle name="60% - Accent3 4 11" xfId="2175"/>
    <cellStyle name="60% - Accent3 4 12" xfId="2176"/>
    <cellStyle name="60% - Accent3 4 13" xfId="2177"/>
    <cellStyle name="60% - Accent3 4 14" xfId="2178"/>
    <cellStyle name="60% - Accent3 4 15" xfId="2179"/>
    <cellStyle name="60% - Accent3 4 16" xfId="2180"/>
    <cellStyle name="60% - Accent3 4 17" xfId="2181"/>
    <cellStyle name="60% - Accent3 4 2" xfId="2182"/>
    <cellStyle name="60% - Accent3 4 3" xfId="2183"/>
    <cellStyle name="60% - Accent3 4 4" xfId="2184"/>
    <cellStyle name="60% - Accent3 4 5" xfId="2185"/>
    <cellStyle name="60% - Accent3 4 6" xfId="2186"/>
    <cellStyle name="60% - Accent3 4 7" xfId="2187"/>
    <cellStyle name="60% - Accent3 4 8" xfId="2188"/>
    <cellStyle name="60% - Accent3 4 9" xfId="2189"/>
    <cellStyle name="60% - Accent3 5" xfId="2190"/>
    <cellStyle name="60% - Accent3 6" xfId="2191"/>
    <cellStyle name="60% - Accent3 7" xfId="2192"/>
    <cellStyle name="60% - Accent3 8" xfId="2193"/>
    <cellStyle name="60% - Accent3 9" xfId="2194"/>
    <cellStyle name="60% - Accent4" xfId="5260" builtinId="44" customBuiltin="1"/>
    <cellStyle name="60% - Accent4 10" xfId="2196"/>
    <cellStyle name="60% - Accent4 11" xfId="2197"/>
    <cellStyle name="60% - Accent4 12" xfId="2198"/>
    <cellStyle name="60% - Accent4 13" xfId="2199"/>
    <cellStyle name="60% - Accent4 14" xfId="2200"/>
    <cellStyle name="60% - Accent4 15" xfId="2201"/>
    <cellStyle name="60% - Accent4 16" xfId="2202"/>
    <cellStyle name="60% - Accent4 17" xfId="2203"/>
    <cellStyle name="60% - Accent4 18" xfId="2204"/>
    <cellStyle name="60% - Accent4 19" xfId="2205"/>
    <cellStyle name="60% - Accent4 2" xfId="2195"/>
    <cellStyle name="60% - Accent4 2 10" xfId="2207"/>
    <cellStyle name="60% - Accent4 2 11" xfId="2208"/>
    <cellStyle name="60% - Accent4 2 12" xfId="2209"/>
    <cellStyle name="60% - Accent4 2 13" xfId="2210"/>
    <cellStyle name="60% - Accent4 2 14" xfId="2211"/>
    <cellStyle name="60% - Accent4 2 15" xfId="2212"/>
    <cellStyle name="60% - Accent4 2 16" xfId="2213"/>
    <cellStyle name="60% - Accent4 2 17" xfId="2214"/>
    <cellStyle name="60% - Accent4 2 18" xfId="2215"/>
    <cellStyle name="60% - Accent4 2 19" xfId="2216"/>
    <cellStyle name="60% - Accent4 2 2" xfId="2206"/>
    <cellStyle name="60% - Accent4 2 2 10" xfId="5911"/>
    <cellStyle name="60% - Accent4 2 2 2" xfId="2217"/>
    <cellStyle name="60% - Accent4 2 2 3" xfId="5306"/>
    <cellStyle name="60% - Accent4 2 2 4" xfId="5399"/>
    <cellStyle name="60% - Accent4 2 2 5" xfId="6907"/>
    <cellStyle name="60% - Accent4 2 2 6" xfId="6940"/>
    <cellStyle name="60% - Accent4 2 2 7" xfId="5486"/>
    <cellStyle name="60% - Accent4 2 2 8" xfId="5533"/>
    <cellStyle name="60% - Accent4 2 2 9" xfId="5834"/>
    <cellStyle name="60% - Accent4 2 20" xfId="2218"/>
    <cellStyle name="60% - Accent4 2 21" xfId="2219"/>
    <cellStyle name="60% - Accent4 2 22" xfId="2220"/>
    <cellStyle name="60% - Accent4 2 23" xfId="2221"/>
    <cellStyle name="60% - Accent4 2 24" xfId="2222"/>
    <cellStyle name="60% - Accent4 2 25" xfId="2223"/>
    <cellStyle name="60% - Accent4 2 26" xfId="2224"/>
    <cellStyle name="60% - Accent4 2 27" xfId="2225"/>
    <cellStyle name="60% - Accent4 2 28" xfId="5305"/>
    <cellStyle name="60% - Accent4 2 29" xfId="5398"/>
    <cellStyle name="60% - Accent4 2 3" xfId="2226"/>
    <cellStyle name="60% - Accent4 2 30" xfId="6906"/>
    <cellStyle name="60% - Accent4 2 31" xfId="6941"/>
    <cellStyle name="60% - Accent4 2 32" xfId="5876"/>
    <cellStyle name="60% - Accent4 2 33" xfId="5481"/>
    <cellStyle name="60% - Accent4 2 34" xfId="5647"/>
    <cellStyle name="60% - Accent4 2 35" xfId="5912"/>
    <cellStyle name="60% - Accent4 2 4" xfId="2227"/>
    <cellStyle name="60% - Accent4 2 5" xfId="2228"/>
    <cellStyle name="60% - Accent4 2 6" xfId="2229"/>
    <cellStyle name="60% - Accent4 2 7" xfId="2230"/>
    <cellStyle name="60% - Accent4 2 8" xfId="2231"/>
    <cellStyle name="60% - Accent4 2 8 10" xfId="2232"/>
    <cellStyle name="60% - Accent4 2 8 11" xfId="2233"/>
    <cellStyle name="60% - Accent4 2 8 2" xfId="2234"/>
    <cellStyle name="60% - Accent4 2 8 2 2" xfId="2235"/>
    <cellStyle name="60% - Accent4 2 8 2 3" xfId="2236"/>
    <cellStyle name="60% - Accent4 2 8 2 4" xfId="2237"/>
    <cellStyle name="60% - Accent4 2 8 2 5" xfId="2238"/>
    <cellStyle name="60% - Accent4 2 8 3" xfId="2239"/>
    <cellStyle name="60% - Accent4 2 8 3 2" xfId="2240"/>
    <cellStyle name="60% - Accent4 2 8 3 3" xfId="2241"/>
    <cellStyle name="60% - Accent4 2 8 3 4" xfId="2242"/>
    <cellStyle name="60% - Accent4 2 8 3 5" xfId="2243"/>
    <cellStyle name="60% - Accent4 2 8 4" xfId="2244"/>
    <cellStyle name="60% - Accent4 2 8 5" xfId="2245"/>
    <cellStyle name="60% - Accent4 2 8 6" xfId="2246"/>
    <cellStyle name="60% - Accent4 2 8 7" xfId="2247"/>
    <cellStyle name="60% - Accent4 2 8 8" xfId="2248"/>
    <cellStyle name="60% - Accent4 2 8 9" xfId="2249"/>
    <cellStyle name="60% - Accent4 2 9" xfId="2250"/>
    <cellStyle name="60% - Accent4 2 9 2" xfId="2251"/>
    <cellStyle name="60% - Accent4 20" xfId="4992"/>
    <cellStyle name="60% - Accent4 20 2" xfId="5581"/>
    <cellStyle name="60% - Accent4 20 3" xfId="5900"/>
    <cellStyle name="60% - Accent4 20 4" xfId="5839"/>
    <cellStyle name="60% - Accent4 20 5" xfId="5903"/>
    <cellStyle name="60% - Accent4 21" xfId="5025"/>
    <cellStyle name="60% - Accent4 22" xfId="5060"/>
    <cellStyle name="60% - Accent4 23" xfId="5124"/>
    <cellStyle name="60% - Accent4 24" xfId="5155"/>
    <cellStyle name="60% - Accent4 25" xfId="5190"/>
    <cellStyle name="60% - Accent4 26" xfId="5225"/>
    <cellStyle name="60% - Accent4 27" xfId="5304"/>
    <cellStyle name="60% - Accent4 28" xfId="5397"/>
    <cellStyle name="60% - Accent4 29" xfId="6905"/>
    <cellStyle name="60% - Accent4 3" xfId="2252"/>
    <cellStyle name="60% - Accent4 3 10" xfId="2253"/>
    <cellStyle name="60% - Accent4 3 11" xfId="2254"/>
    <cellStyle name="60% - Accent4 3 12" xfId="2255"/>
    <cellStyle name="60% - Accent4 3 13" xfId="2256"/>
    <cellStyle name="60% - Accent4 3 14" xfId="2257"/>
    <cellStyle name="60% - Accent4 3 15" xfId="2258"/>
    <cellStyle name="60% - Accent4 3 16" xfId="2259"/>
    <cellStyle name="60% - Accent4 3 17" xfId="2260"/>
    <cellStyle name="60% - Accent4 3 2" xfId="2261"/>
    <cellStyle name="60% - Accent4 3 3" xfId="2262"/>
    <cellStyle name="60% - Accent4 3 4" xfId="2263"/>
    <cellStyle name="60% - Accent4 3 5" xfId="2264"/>
    <cellStyle name="60% - Accent4 3 6" xfId="2265"/>
    <cellStyle name="60% - Accent4 3 7" xfId="2266"/>
    <cellStyle name="60% - Accent4 3 8" xfId="2267"/>
    <cellStyle name="60% - Accent4 3 9" xfId="2268"/>
    <cellStyle name="60% - Accent4 30" xfId="6944"/>
    <cellStyle name="60% - Accent4 31" xfId="5875"/>
    <cellStyle name="60% - Accent4 32" xfId="7041"/>
    <cellStyle name="60% - Accent4 33" xfId="5483"/>
    <cellStyle name="60% - Accent4 34" xfId="5913"/>
    <cellStyle name="60% - Accent4 4" xfId="2269"/>
    <cellStyle name="60% - Accent4 4 10" xfId="2270"/>
    <cellStyle name="60% - Accent4 4 11" xfId="2271"/>
    <cellStyle name="60% - Accent4 4 12" xfId="2272"/>
    <cellStyle name="60% - Accent4 4 13" xfId="2273"/>
    <cellStyle name="60% - Accent4 4 14" xfId="2274"/>
    <cellStyle name="60% - Accent4 4 15" xfId="2275"/>
    <cellStyle name="60% - Accent4 4 16" xfId="2276"/>
    <cellStyle name="60% - Accent4 4 17" xfId="2277"/>
    <cellStyle name="60% - Accent4 4 2" xfId="2278"/>
    <cellStyle name="60% - Accent4 4 3" xfId="2279"/>
    <cellStyle name="60% - Accent4 4 4" xfId="2280"/>
    <cellStyle name="60% - Accent4 4 5" xfId="2281"/>
    <cellStyle name="60% - Accent4 4 6" xfId="2282"/>
    <cellStyle name="60% - Accent4 4 7" xfId="2283"/>
    <cellStyle name="60% - Accent4 4 8" xfId="2284"/>
    <cellStyle name="60% - Accent4 4 9" xfId="2285"/>
    <cellStyle name="60% - Accent4 5" xfId="2286"/>
    <cellStyle name="60% - Accent4 6" xfId="2287"/>
    <cellStyle name="60% - Accent4 7" xfId="2288"/>
    <cellStyle name="60% - Accent4 8" xfId="2289"/>
    <cellStyle name="60% - Accent4 9" xfId="2290"/>
    <cellStyle name="60% - Accent5" xfId="5262" builtinId="48" customBuiltin="1"/>
    <cellStyle name="60% - Accent5 10" xfId="2292"/>
    <cellStyle name="60% - Accent5 11" xfId="2293"/>
    <cellStyle name="60% - Accent5 12" xfId="2294"/>
    <cellStyle name="60% - Accent5 13" xfId="2295"/>
    <cellStyle name="60% - Accent5 14" xfId="2296"/>
    <cellStyle name="60% - Accent5 15" xfId="2297"/>
    <cellStyle name="60% - Accent5 16" xfId="2298"/>
    <cellStyle name="60% - Accent5 17" xfId="2299"/>
    <cellStyle name="60% - Accent5 18" xfId="2300"/>
    <cellStyle name="60% - Accent5 19" xfId="2301"/>
    <cellStyle name="60% - Accent5 2" xfId="2291"/>
    <cellStyle name="60% - Accent5 2 10" xfId="2303"/>
    <cellStyle name="60% - Accent5 2 11" xfId="2304"/>
    <cellStyle name="60% - Accent5 2 12" xfId="2305"/>
    <cellStyle name="60% - Accent5 2 13" xfId="2306"/>
    <cellStyle name="60% - Accent5 2 14" xfId="2307"/>
    <cellStyle name="60% - Accent5 2 15" xfId="2308"/>
    <cellStyle name="60% - Accent5 2 16" xfId="2309"/>
    <cellStyle name="60% - Accent5 2 17" xfId="2310"/>
    <cellStyle name="60% - Accent5 2 18" xfId="2311"/>
    <cellStyle name="60% - Accent5 2 19" xfId="2312"/>
    <cellStyle name="60% - Accent5 2 2" xfId="2302"/>
    <cellStyle name="60% - Accent5 2 20" xfId="2313"/>
    <cellStyle name="60% - Accent5 2 21" xfId="2314"/>
    <cellStyle name="60% - Accent5 2 22" xfId="2315"/>
    <cellStyle name="60% - Accent5 2 23" xfId="2316"/>
    <cellStyle name="60% - Accent5 2 24" xfId="5308"/>
    <cellStyle name="60% - Accent5 2 25" xfId="5401"/>
    <cellStyle name="60% - Accent5 2 26" xfId="6911"/>
    <cellStyle name="60% - Accent5 2 27" xfId="6938"/>
    <cellStyle name="60% - Accent5 2 28" xfId="5884"/>
    <cellStyle name="60% - Accent5 2 29" xfId="6744"/>
    <cellStyle name="60% - Accent5 2 3" xfId="2317"/>
    <cellStyle name="60% - Accent5 2 30" xfId="5667"/>
    <cellStyle name="60% - Accent5 2 31" xfId="5604"/>
    <cellStyle name="60% - Accent5 2 4" xfId="2318"/>
    <cellStyle name="60% - Accent5 2 5" xfId="2319"/>
    <cellStyle name="60% - Accent5 2 6" xfId="2320"/>
    <cellStyle name="60% - Accent5 2 7" xfId="2321"/>
    <cellStyle name="60% - Accent5 2 8" xfId="2322"/>
    <cellStyle name="60% - Accent5 2 9" xfId="2323"/>
    <cellStyle name="60% - Accent5 20" xfId="4993"/>
    <cellStyle name="60% - Accent5 20 2" xfId="5886"/>
    <cellStyle name="60% - Accent5 20 3" xfId="5894"/>
    <cellStyle name="60% - Accent5 20 4" xfId="5842"/>
    <cellStyle name="60% - Accent5 20 5" xfId="5895"/>
    <cellStyle name="60% - Accent5 21" xfId="5026"/>
    <cellStyle name="60% - Accent5 22" xfId="5061"/>
    <cellStyle name="60% - Accent5 23" xfId="5128"/>
    <cellStyle name="60% - Accent5 24" xfId="5157"/>
    <cellStyle name="60% - Accent5 25" xfId="5192"/>
    <cellStyle name="60% - Accent5 26" xfId="5227"/>
    <cellStyle name="60% - Accent5 27" xfId="5307"/>
    <cellStyle name="60% - Accent5 28" xfId="5400"/>
    <cellStyle name="60% - Accent5 29" xfId="6910"/>
    <cellStyle name="60% - Accent5 3" xfId="2324"/>
    <cellStyle name="60% - Accent5 3 10" xfId="2325"/>
    <cellStyle name="60% - Accent5 3 11" xfId="2326"/>
    <cellStyle name="60% - Accent5 3 12" xfId="2327"/>
    <cellStyle name="60% - Accent5 3 13" xfId="2328"/>
    <cellStyle name="60% - Accent5 3 14" xfId="2329"/>
    <cellStyle name="60% - Accent5 3 15" xfId="2330"/>
    <cellStyle name="60% - Accent5 3 16" xfId="2331"/>
    <cellStyle name="60% - Accent5 3 17" xfId="2332"/>
    <cellStyle name="60% - Accent5 3 2" xfId="2333"/>
    <cellStyle name="60% - Accent5 3 3" xfId="2334"/>
    <cellStyle name="60% - Accent5 3 4" xfId="2335"/>
    <cellStyle name="60% - Accent5 3 5" xfId="2336"/>
    <cellStyle name="60% - Accent5 3 6" xfId="2337"/>
    <cellStyle name="60% - Accent5 3 7" xfId="2338"/>
    <cellStyle name="60% - Accent5 3 8" xfId="2339"/>
    <cellStyle name="60% - Accent5 3 9" xfId="2340"/>
    <cellStyle name="60% - Accent5 30" xfId="6939"/>
    <cellStyle name="60% - Accent5 31" xfId="5882"/>
    <cellStyle name="60% - Accent5 32" xfId="5896"/>
    <cellStyle name="60% - Accent5 33" xfId="6776"/>
    <cellStyle name="60% - Accent5 34" xfId="6686"/>
    <cellStyle name="60% - Accent5 4" xfId="2341"/>
    <cellStyle name="60% - Accent5 4 10" xfId="2342"/>
    <cellStyle name="60% - Accent5 4 11" xfId="2343"/>
    <cellStyle name="60% - Accent5 4 12" xfId="2344"/>
    <cellStyle name="60% - Accent5 4 13" xfId="2345"/>
    <cellStyle name="60% - Accent5 4 14" xfId="2346"/>
    <cellStyle name="60% - Accent5 4 15" xfId="2347"/>
    <cellStyle name="60% - Accent5 4 16" xfId="2348"/>
    <cellStyle name="60% - Accent5 4 17" xfId="2349"/>
    <cellStyle name="60% - Accent5 4 2" xfId="2350"/>
    <cellStyle name="60% - Accent5 4 3" xfId="2351"/>
    <cellStyle name="60% - Accent5 4 4" xfId="2352"/>
    <cellStyle name="60% - Accent5 4 5" xfId="2353"/>
    <cellStyle name="60% - Accent5 4 6" xfId="2354"/>
    <cellStyle name="60% - Accent5 4 7" xfId="2355"/>
    <cellStyle name="60% - Accent5 4 8" xfId="2356"/>
    <cellStyle name="60% - Accent5 4 9" xfId="2357"/>
    <cellStyle name="60% - Accent5 5" xfId="2358"/>
    <cellStyle name="60% - Accent5 6" xfId="2359"/>
    <cellStyle name="60% - Accent5 7" xfId="2360"/>
    <cellStyle name="60% - Accent5 8" xfId="2361"/>
    <cellStyle name="60% - Accent5 9" xfId="2362"/>
    <cellStyle name="60% - Accent6" xfId="5266" builtinId="52" customBuiltin="1"/>
    <cellStyle name="60% - Accent6 10" xfId="2364"/>
    <cellStyle name="60% - Accent6 11" xfId="2365"/>
    <cellStyle name="60% - Accent6 12" xfId="2366"/>
    <cellStyle name="60% - Accent6 13" xfId="2367"/>
    <cellStyle name="60% - Accent6 14" xfId="2368"/>
    <cellStyle name="60% - Accent6 15" xfId="2369"/>
    <cellStyle name="60% - Accent6 16" xfId="2370"/>
    <cellStyle name="60% - Accent6 17" xfId="2371"/>
    <cellStyle name="60% - Accent6 18" xfId="2372"/>
    <cellStyle name="60% - Accent6 19" xfId="2373"/>
    <cellStyle name="60% - Accent6 2" xfId="2363"/>
    <cellStyle name="60% - Accent6 2 10" xfId="2375"/>
    <cellStyle name="60% - Accent6 2 11" xfId="2376"/>
    <cellStyle name="60% - Accent6 2 12" xfId="2377"/>
    <cellStyle name="60% - Accent6 2 13" xfId="2378"/>
    <cellStyle name="60% - Accent6 2 14" xfId="2379"/>
    <cellStyle name="60% - Accent6 2 15" xfId="2380"/>
    <cellStyle name="60% - Accent6 2 16" xfId="2381"/>
    <cellStyle name="60% - Accent6 2 17" xfId="2382"/>
    <cellStyle name="60% - Accent6 2 18" xfId="2383"/>
    <cellStyle name="60% - Accent6 2 19" xfId="2384"/>
    <cellStyle name="60% - Accent6 2 2" xfId="2374"/>
    <cellStyle name="60% - Accent6 2 2 10" xfId="5548"/>
    <cellStyle name="60% - Accent6 2 2 2" xfId="2385"/>
    <cellStyle name="60% - Accent6 2 2 3" xfId="5311"/>
    <cellStyle name="60% - Accent6 2 2 4" xfId="5404"/>
    <cellStyle name="60% - Accent6 2 2 5" xfId="6916"/>
    <cellStyle name="60% - Accent6 2 2 6" xfId="6932"/>
    <cellStyle name="60% - Accent6 2 2 7" xfId="5890"/>
    <cellStyle name="60% - Accent6 2 2 8" xfId="5891"/>
    <cellStyle name="60% - Accent6 2 2 9" xfId="5847"/>
    <cellStyle name="60% - Accent6 2 20" xfId="2386"/>
    <cellStyle name="60% - Accent6 2 21" xfId="2387"/>
    <cellStyle name="60% - Accent6 2 22" xfId="2388"/>
    <cellStyle name="60% - Accent6 2 23" xfId="2389"/>
    <cellStyle name="60% - Accent6 2 24" xfId="2390"/>
    <cellStyle name="60% - Accent6 2 25" xfId="2391"/>
    <cellStyle name="60% - Accent6 2 26" xfId="2392"/>
    <cellStyle name="60% - Accent6 2 27" xfId="2393"/>
    <cellStyle name="60% - Accent6 2 28" xfId="5310"/>
    <cellStyle name="60% - Accent6 2 29" xfId="5403"/>
    <cellStyle name="60% - Accent6 2 3" xfId="2394"/>
    <cellStyle name="60% - Accent6 2 30" xfId="6914"/>
    <cellStyle name="60% - Accent6 2 31" xfId="6933"/>
    <cellStyle name="60% - Accent6 2 32" xfId="5889"/>
    <cellStyle name="60% - Accent6 2 33" xfId="5509"/>
    <cellStyle name="60% - Accent6 2 34" xfId="5846"/>
    <cellStyle name="60% - Accent6 2 35" xfId="6820"/>
    <cellStyle name="60% - Accent6 2 4" xfId="2395"/>
    <cellStyle name="60% - Accent6 2 5" xfId="2396"/>
    <cellStyle name="60% - Accent6 2 6" xfId="2397"/>
    <cellStyle name="60% - Accent6 2 7" xfId="2398"/>
    <cellStyle name="60% - Accent6 2 8" xfId="2399"/>
    <cellStyle name="60% - Accent6 2 8 10" xfId="2400"/>
    <cellStyle name="60% - Accent6 2 8 11" xfId="2401"/>
    <cellStyle name="60% - Accent6 2 8 2" xfId="2402"/>
    <cellStyle name="60% - Accent6 2 8 2 2" xfId="2403"/>
    <cellStyle name="60% - Accent6 2 8 2 3" xfId="2404"/>
    <cellStyle name="60% - Accent6 2 8 2 4" xfId="2405"/>
    <cellStyle name="60% - Accent6 2 8 2 5" xfId="2406"/>
    <cellStyle name="60% - Accent6 2 8 3" xfId="2407"/>
    <cellStyle name="60% - Accent6 2 8 3 2" xfId="2408"/>
    <cellStyle name="60% - Accent6 2 8 3 3" xfId="2409"/>
    <cellStyle name="60% - Accent6 2 8 3 4" xfId="2410"/>
    <cellStyle name="60% - Accent6 2 8 3 5" xfId="2411"/>
    <cellStyle name="60% - Accent6 2 8 4" xfId="2412"/>
    <cellStyle name="60% - Accent6 2 8 5" xfId="2413"/>
    <cellStyle name="60% - Accent6 2 8 6" xfId="2414"/>
    <cellStyle name="60% - Accent6 2 8 7" xfId="2415"/>
    <cellStyle name="60% - Accent6 2 8 8" xfId="2416"/>
    <cellStyle name="60% - Accent6 2 8 9" xfId="2417"/>
    <cellStyle name="60% - Accent6 2 9" xfId="2418"/>
    <cellStyle name="60% - Accent6 2 9 2" xfId="2419"/>
    <cellStyle name="60% - Accent6 20" xfId="4994"/>
    <cellStyle name="60% - Accent6 21" xfId="5027"/>
    <cellStyle name="60% - Accent6 22" xfId="5062"/>
    <cellStyle name="60% - Accent6 23" xfId="5132"/>
    <cellStyle name="60% - Accent6 24" xfId="5161"/>
    <cellStyle name="60% - Accent6 25" xfId="5196"/>
    <cellStyle name="60% - Accent6 26" xfId="5231"/>
    <cellStyle name="60% - Accent6 27" xfId="5309"/>
    <cellStyle name="60% - Accent6 28" xfId="5402"/>
    <cellStyle name="60% - Accent6 29" xfId="6912"/>
    <cellStyle name="60% - Accent6 3" xfId="2420"/>
    <cellStyle name="60% - Accent6 3 10" xfId="2421"/>
    <cellStyle name="60% - Accent6 3 11" xfId="2422"/>
    <cellStyle name="60% - Accent6 3 12" xfId="2423"/>
    <cellStyle name="60% - Accent6 3 13" xfId="2424"/>
    <cellStyle name="60% - Accent6 3 14" xfId="2425"/>
    <cellStyle name="60% - Accent6 3 15" xfId="2426"/>
    <cellStyle name="60% - Accent6 3 16" xfId="2427"/>
    <cellStyle name="60% - Accent6 3 17" xfId="2428"/>
    <cellStyle name="60% - Accent6 3 2" xfId="2429"/>
    <cellStyle name="60% - Accent6 3 3" xfId="2430"/>
    <cellStyle name="60% - Accent6 3 4" xfId="2431"/>
    <cellStyle name="60% - Accent6 3 5" xfId="2432"/>
    <cellStyle name="60% - Accent6 3 6" xfId="2433"/>
    <cellStyle name="60% - Accent6 3 7" xfId="2434"/>
    <cellStyle name="60% - Accent6 3 8" xfId="2435"/>
    <cellStyle name="60% - Accent6 3 9" xfId="2436"/>
    <cellStyle name="60% - Accent6 30" xfId="6936"/>
    <cellStyle name="60% - Accent6 31" xfId="5887"/>
    <cellStyle name="60% - Accent6 32" xfId="6651"/>
    <cellStyle name="60% - Accent6 33" xfId="5531"/>
    <cellStyle name="60% - Accent6 34" xfId="5893"/>
    <cellStyle name="60% - Accent6 4" xfId="2437"/>
    <cellStyle name="60% - Accent6 4 10" xfId="2438"/>
    <cellStyle name="60% - Accent6 4 11" xfId="2439"/>
    <cellStyle name="60% - Accent6 4 12" xfId="2440"/>
    <cellStyle name="60% - Accent6 4 13" xfId="2441"/>
    <cellStyle name="60% - Accent6 4 14" xfId="2442"/>
    <cellStyle name="60% - Accent6 4 15" xfId="2443"/>
    <cellStyle name="60% - Accent6 4 16" xfId="2444"/>
    <cellStyle name="60% - Accent6 4 17" xfId="2445"/>
    <cellStyle name="60% - Accent6 4 2" xfId="2446"/>
    <cellStyle name="60% - Accent6 4 3" xfId="2447"/>
    <cellStyle name="60% - Accent6 4 4" xfId="2448"/>
    <cellStyle name="60% - Accent6 4 5" xfId="2449"/>
    <cellStyle name="60% - Accent6 4 6" xfId="2450"/>
    <cellStyle name="60% - Accent6 4 7" xfId="2451"/>
    <cellStyle name="60% - Accent6 4 8" xfId="2452"/>
    <cellStyle name="60% - Accent6 4 9" xfId="2453"/>
    <cellStyle name="60% - Accent6 5" xfId="2454"/>
    <cellStyle name="60% - Accent6 6" xfId="2455"/>
    <cellStyle name="60% - Accent6 7" xfId="2456"/>
    <cellStyle name="60% - Accent6 8" xfId="2457"/>
    <cellStyle name="60% - Accent6 9" xfId="2458"/>
    <cellStyle name="Accent1" xfId="5246" builtinId="29" customBuiltin="1"/>
    <cellStyle name="Accent1 10" xfId="2460"/>
    <cellStyle name="Accent1 11" xfId="2461"/>
    <cellStyle name="Accent1 12" xfId="2462"/>
    <cellStyle name="Accent1 13" xfId="2463"/>
    <cellStyle name="Accent1 14" xfId="2464"/>
    <cellStyle name="Accent1 15" xfId="2465"/>
    <cellStyle name="Accent1 16" xfId="2466"/>
    <cellStyle name="Accent1 17" xfId="2467"/>
    <cellStyle name="Accent1 18" xfId="2468"/>
    <cellStyle name="Accent1 19" xfId="2469"/>
    <cellStyle name="Accent1 2" xfId="2459"/>
    <cellStyle name="Accent1 2 10" xfId="2471"/>
    <cellStyle name="Accent1 2 11" xfId="2472"/>
    <cellStyle name="Accent1 2 12" xfId="2473"/>
    <cellStyle name="Accent1 2 13" xfId="2474"/>
    <cellStyle name="Accent1 2 14" xfId="2475"/>
    <cellStyle name="Accent1 2 15" xfId="2476"/>
    <cellStyle name="Accent1 2 16" xfId="2477"/>
    <cellStyle name="Accent1 2 17" xfId="2478"/>
    <cellStyle name="Accent1 2 18" xfId="2479"/>
    <cellStyle name="Accent1 2 19" xfId="2480"/>
    <cellStyle name="Accent1 2 2" xfId="2470"/>
    <cellStyle name="Accent1 2 2 10" xfId="5671"/>
    <cellStyle name="Accent1 2 2 2" xfId="2481"/>
    <cellStyle name="Accent1 2 2 3" xfId="5314"/>
    <cellStyle name="Accent1 2 2 4" xfId="5407"/>
    <cellStyle name="Accent1 2 2 5" xfId="6922"/>
    <cellStyle name="Accent1 2 2 6" xfId="6927"/>
    <cellStyle name="Accent1 2 2 7" xfId="5487"/>
    <cellStyle name="Accent1 2 2 8" xfId="5885"/>
    <cellStyle name="Accent1 2 2 9" xfId="5849"/>
    <cellStyle name="Accent1 2 20" xfId="2482"/>
    <cellStyle name="Accent1 2 21" xfId="2483"/>
    <cellStyle name="Accent1 2 22" xfId="2484"/>
    <cellStyle name="Accent1 2 23" xfId="2485"/>
    <cellStyle name="Accent1 2 24" xfId="2486"/>
    <cellStyle name="Accent1 2 25" xfId="2487"/>
    <cellStyle name="Accent1 2 26" xfId="2488"/>
    <cellStyle name="Accent1 2 27" xfId="2489"/>
    <cellStyle name="Accent1 2 28" xfId="5313"/>
    <cellStyle name="Accent1 2 29" xfId="5406"/>
    <cellStyle name="Accent1 2 3" xfId="2490"/>
    <cellStyle name="Accent1 2 30" xfId="6921"/>
    <cellStyle name="Accent1 2 31" xfId="6928"/>
    <cellStyle name="Accent1 2 32" xfId="5892"/>
    <cellStyle name="Accent1 2 33" xfId="6763"/>
    <cellStyle name="Accent1 2 34" xfId="6762"/>
    <cellStyle name="Accent1 2 35" xfId="5620"/>
    <cellStyle name="Accent1 2 4" xfId="2491"/>
    <cellStyle name="Accent1 2 5" xfId="2492"/>
    <cellStyle name="Accent1 2 6" xfId="2493"/>
    <cellStyle name="Accent1 2 7" xfId="2494"/>
    <cellStyle name="Accent1 2 8" xfId="2495"/>
    <cellStyle name="Accent1 2 8 10" xfId="2496"/>
    <cellStyle name="Accent1 2 8 11" xfId="2497"/>
    <cellStyle name="Accent1 2 8 2" xfId="2498"/>
    <cellStyle name="Accent1 2 8 2 2" xfId="2499"/>
    <cellStyle name="Accent1 2 8 2 3" xfId="2500"/>
    <cellStyle name="Accent1 2 8 2 4" xfId="2501"/>
    <cellStyle name="Accent1 2 8 2 5" xfId="2502"/>
    <cellStyle name="Accent1 2 8 3" xfId="2503"/>
    <cellStyle name="Accent1 2 8 3 2" xfId="2504"/>
    <cellStyle name="Accent1 2 8 3 3" xfId="2505"/>
    <cellStyle name="Accent1 2 8 3 4" xfId="2506"/>
    <cellStyle name="Accent1 2 8 3 5" xfId="2507"/>
    <cellStyle name="Accent1 2 8 4" xfId="2508"/>
    <cellStyle name="Accent1 2 8 5" xfId="2509"/>
    <cellStyle name="Accent1 2 8 6" xfId="2510"/>
    <cellStyle name="Accent1 2 8 7" xfId="2511"/>
    <cellStyle name="Accent1 2 8 8" xfId="2512"/>
    <cellStyle name="Accent1 2 8 9" xfId="2513"/>
    <cellStyle name="Accent1 2 9" xfId="2514"/>
    <cellStyle name="Accent1 2 9 2" xfId="2515"/>
    <cellStyle name="Accent1 20" xfId="4995"/>
    <cellStyle name="Accent1 20 2" xfId="5897"/>
    <cellStyle name="Accent1 20 3" xfId="5883"/>
    <cellStyle name="Accent1 20 4" xfId="5603"/>
    <cellStyle name="Accent1 20 5" xfId="7055"/>
    <cellStyle name="Accent1 21" xfId="5028"/>
    <cellStyle name="Accent1 22" xfId="5063"/>
    <cellStyle name="Accent1 23" xfId="5109"/>
    <cellStyle name="Accent1 24" xfId="5141"/>
    <cellStyle name="Accent1 25" xfId="5176"/>
    <cellStyle name="Accent1 26" xfId="5211"/>
    <cellStyle name="Accent1 27" xfId="5312"/>
    <cellStyle name="Accent1 28" xfId="5405"/>
    <cellStyle name="Accent1 29" xfId="6919"/>
    <cellStyle name="Accent1 3" xfId="2516"/>
    <cellStyle name="Accent1 3 10" xfId="2517"/>
    <cellStyle name="Accent1 3 11" xfId="2518"/>
    <cellStyle name="Accent1 3 12" xfId="2519"/>
    <cellStyle name="Accent1 3 13" xfId="2520"/>
    <cellStyle name="Accent1 3 14" xfId="2521"/>
    <cellStyle name="Accent1 3 15" xfId="2522"/>
    <cellStyle name="Accent1 3 16" xfId="2523"/>
    <cellStyle name="Accent1 3 17" xfId="2524"/>
    <cellStyle name="Accent1 3 2" xfId="2525"/>
    <cellStyle name="Accent1 3 3" xfId="2526"/>
    <cellStyle name="Accent1 3 4" xfId="2527"/>
    <cellStyle name="Accent1 3 5" xfId="2528"/>
    <cellStyle name="Accent1 3 6" xfId="2529"/>
    <cellStyle name="Accent1 3 7" xfId="2530"/>
    <cellStyle name="Accent1 3 8" xfId="2531"/>
    <cellStyle name="Accent1 3 9" xfId="2532"/>
    <cellStyle name="Accent1 30" xfId="6929"/>
    <cellStyle name="Accent1 31" xfId="6799"/>
    <cellStyle name="Accent1 32" xfId="5664"/>
    <cellStyle name="Accent1 33" xfId="6670"/>
    <cellStyle name="Accent1 34" xfId="5888"/>
    <cellStyle name="Accent1 4" xfId="2533"/>
    <cellStyle name="Accent1 4 10" xfId="2534"/>
    <cellStyle name="Accent1 4 11" xfId="2535"/>
    <cellStyle name="Accent1 4 12" xfId="2536"/>
    <cellStyle name="Accent1 4 13" xfId="2537"/>
    <cellStyle name="Accent1 4 14" xfId="2538"/>
    <cellStyle name="Accent1 4 15" xfId="2539"/>
    <cellStyle name="Accent1 4 16" xfId="2540"/>
    <cellStyle name="Accent1 4 17" xfId="2541"/>
    <cellStyle name="Accent1 4 2" xfId="2542"/>
    <cellStyle name="Accent1 4 3" xfId="2543"/>
    <cellStyle name="Accent1 4 4" xfId="2544"/>
    <cellStyle name="Accent1 4 5" xfId="2545"/>
    <cellStyle name="Accent1 4 6" xfId="2546"/>
    <cellStyle name="Accent1 4 7" xfId="2547"/>
    <cellStyle name="Accent1 4 8" xfId="2548"/>
    <cellStyle name="Accent1 4 9" xfId="2549"/>
    <cellStyle name="Accent1 5" xfId="2550"/>
    <cellStyle name="Accent1 6" xfId="2551"/>
    <cellStyle name="Accent1 7" xfId="2552"/>
    <cellStyle name="Accent1 8" xfId="2553"/>
    <cellStyle name="Accent1 9" xfId="2554"/>
    <cellStyle name="Accent2" xfId="5250" builtinId="33" customBuiltin="1"/>
    <cellStyle name="Accent2 10" xfId="2556"/>
    <cellStyle name="Accent2 11" xfId="2557"/>
    <cellStyle name="Accent2 12" xfId="2558"/>
    <cellStyle name="Accent2 13" xfId="2559"/>
    <cellStyle name="Accent2 14" xfId="2560"/>
    <cellStyle name="Accent2 15" xfId="2561"/>
    <cellStyle name="Accent2 16" xfId="2562"/>
    <cellStyle name="Accent2 17" xfId="2563"/>
    <cellStyle name="Accent2 18" xfId="2564"/>
    <cellStyle name="Accent2 19" xfId="2565"/>
    <cellStyle name="Accent2 2" xfId="2555"/>
    <cellStyle name="Accent2 2 10" xfId="2567"/>
    <cellStyle name="Accent2 2 11" xfId="2568"/>
    <cellStyle name="Accent2 2 12" xfId="2569"/>
    <cellStyle name="Accent2 2 13" xfId="2570"/>
    <cellStyle name="Accent2 2 14" xfId="2571"/>
    <cellStyle name="Accent2 2 15" xfId="2572"/>
    <cellStyle name="Accent2 2 16" xfId="2573"/>
    <cellStyle name="Accent2 2 17" xfId="2574"/>
    <cellStyle name="Accent2 2 18" xfId="2575"/>
    <cellStyle name="Accent2 2 19" xfId="2576"/>
    <cellStyle name="Accent2 2 2" xfId="2566"/>
    <cellStyle name="Accent2 2 20" xfId="2577"/>
    <cellStyle name="Accent2 2 21" xfId="2578"/>
    <cellStyle name="Accent2 2 22" xfId="2579"/>
    <cellStyle name="Accent2 2 23" xfId="2580"/>
    <cellStyle name="Accent2 2 24" xfId="5316"/>
    <cellStyle name="Accent2 2 25" xfId="5409"/>
    <cellStyle name="Accent2 2 26" xfId="6926"/>
    <cellStyle name="Accent2 2 27" xfId="6923"/>
    <cellStyle name="Accent2 2 28" xfId="5901"/>
    <cellStyle name="Accent2 2 29" xfId="5485"/>
    <cellStyle name="Accent2 2 3" xfId="2581"/>
    <cellStyle name="Accent2 2 30" xfId="6811"/>
    <cellStyle name="Accent2 2 31" xfId="5453"/>
    <cellStyle name="Accent2 2 4" xfId="2582"/>
    <cellStyle name="Accent2 2 5" xfId="2583"/>
    <cellStyle name="Accent2 2 6" xfId="2584"/>
    <cellStyle name="Accent2 2 7" xfId="2585"/>
    <cellStyle name="Accent2 2 8" xfId="2586"/>
    <cellStyle name="Accent2 2 9" xfId="2587"/>
    <cellStyle name="Accent2 20" xfId="4996"/>
    <cellStyle name="Accent2 20 2" xfId="5906"/>
    <cellStyle name="Accent2 20 3" xfId="5878"/>
    <cellStyle name="Accent2 20 4" xfId="5856"/>
    <cellStyle name="Accent2 20 5" xfId="6668"/>
    <cellStyle name="Accent2 21" xfId="5029"/>
    <cellStyle name="Accent2 22" xfId="5064"/>
    <cellStyle name="Accent2 23" xfId="5113"/>
    <cellStyle name="Accent2 24" xfId="5145"/>
    <cellStyle name="Accent2 25" xfId="5180"/>
    <cellStyle name="Accent2 26" xfId="5215"/>
    <cellStyle name="Accent2 27" xfId="5315"/>
    <cellStyle name="Accent2 28" xfId="5408"/>
    <cellStyle name="Accent2 29" xfId="6925"/>
    <cellStyle name="Accent2 3" xfId="2588"/>
    <cellStyle name="Accent2 3 10" xfId="2589"/>
    <cellStyle name="Accent2 3 11" xfId="2590"/>
    <cellStyle name="Accent2 3 12" xfId="2591"/>
    <cellStyle name="Accent2 3 13" xfId="2592"/>
    <cellStyle name="Accent2 3 14" xfId="2593"/>
    <cellStyle name="Accent2 3 15" xfId="2594"/>
    <cellStyle name="Accent2 3 16" xfId="2595"/>
    <cellStyle name="Accent2 3 17" xfId="2596"/>
    <cellStyle name="Accent2 3 2" xfId="2597"/>
    <cellStyle name="Accent2 3 3" xfId="2598"/>
    <cellStyle name="Accent2 3 4" xfId="2599"/>
    <cellStyle name="Accent2 3 5" xfId="2600"/>
    <cellStyle name="Accent2 3 6" xfId="2601"/>
    <cellStyle name="Accent2 3 7" xfId="2602"/>
    <cellStyle name="Accent2 3 8" xfId="2603"/>
    <cellStyle name="Accent2 3 9" xfId="2604"/>
    <cellStyle name="Accent2 30" xfId="6924"/>
    <cellStyle name="Accent2 31" xfId="5899"/>
    <cellStyle name="Accent2 32" xfId="5879"/>
    <cellStyle name="Accent2 33" xfId="5853"/>
    <cellStyle name="Accent2 34" xfId="5880"/>
    <cellStyle name="Accent2 4" xfId="2605"/>
    <cellStyle name="Accent2 4 10" xfId="2606"/>
    <cellStyle name="Accent2 4 11" xfId="2607"/>
    <cellStyle name="Accent2 4 12" xfId="2608"/>
    <cellStyle name="Accent2 4 13" xfId="2609"/>
    <cellStyle name="Accent2 4 14" xfId="2610"/>
    <cellStyle name="Accent2 4 15" xfId="2611"/>
    <cellStyle name="Accent2 4 16" xfId="2612"/>
    <cellStyle name="Accent2 4 17" xfId="2613"/>
    <cellStyle name="Accent2 4 2" xfId="2614"/>
    <cellStyle name="Accent2 4 3" xfId="2615"/>
    <cellStyle name="Accent2 4 4" xfId="2616"/>
    <cellStyle name="Accent2 4 5" xfId="2617"/>
    <cellStyle name="Accent2 4 6" xfId="2618"/>
    <cellStyle name="Accent2 4 7" xfId="2619"/>
    <cellStyle name="Accent2 4 8" xfId="2620"/>
    <cellStyle name="Accent2 4 9" xfId="2621"/>
    <cellStyle name="Accent2 5" xfId="2622"/>
    <cellStyle name="Accent2 6" xfId="2623"/>
    <cellStyle name="Accent2 7" xfId="2624"/>
    <cellStyle name="Accent2 8" xfId="2625"/>
    <cellStyle name="Accent2 9" xfId="2626"/>
    <cellStyle name="Accent3" xfId="5253" builtinId="37" customBuiltin="1"/>
    <cellStyle name="Accent3 10" xfId="2628"/>
    <cellStyle name="Accent3 11" xfId="2629"/>
    <cellStyle name="Accent3 12" xfId="2630"/>
    <cellStyle name="Accent3 13" xfId="2631"/>
    <cellStyle name="Accent3 14" xfId="2632"/>
    <cellStyle name="Accent3 15" xfId="2633"/>
    <cellStyle name="Accent3 16" xfId="2634"/>
    <cellStyle name="Accent3 17" xfId="2635"/>
    <cellStyle name="Accent3 18" xfId="2636"/>
    <cellStyle name="Accent3 19" xfId="2637"/>
    <cellStyle name="Accent3 2" xfId="2627"/>
    <cellStyle name="Accent3 2 10" xfId="2639"/>
    <cellStyle name="Accent3 2 11" xfId="2640"/>
    <cellStyle name="Accent3 2 12" xfId="2641"/>
    <cellStyle name="Accent3 2 13" xfId="2642"/>
    <cellStyle name="Accent3 2 14" xfId="2643"/>
    <cellStyle name="Accent3 2 15" xfId="2644"/>
    <cellStyle name="Accent3 2 16" xfId="2645"/>
    <cellStyle name="Accent3 2 17" xfId="2646"/>
    <cellStyle name="Accent3 2 18" xfId="2647"/>
    <cellStyle name="Accent3 2 19" xfId="2648"/>
    <cellStyle name="Accent3 2 2" xfId="2638"/>
    <cellStyle name="Accent3 2 20" xfId="2649"/>
    <cellStyle name="Accent3 2 21" xfId="2650"/>
    <cellStyle name="Accent3 2 22" xfId="2651"/>
    <cellStyle name="Accent3 2 23" xfId="2652"/>
    <cellStyle name="Accent3 2 24" xfId="5318"/>
    <cellStyle name="Accent3 2 25" xfId="5411"/>
    <cellStyle name="Accent3 2 26" xfId="6931"/>
    <cellStyle name="Accent3 2 27" xfId="6918"/>
    <cellStyle name="Accent3 2 28" xfId="6685"/>
    <cellStyle name="Accent3 2 29" xfId="6687"/>
    <cellStyle name="Accent3 2 3" xfId="2653"/>
    <cellStyle name="Accent3 2 30" xfId="5578"/>
    <cellStyle name="Accent3 2 31" xfId="5541"/>
    <cellStyle name="Accent3 2 4" xfId="2654"/>
    <cellStyle name="Accent3 2 5" xfId="2655"/>
    <cellStyle name="Accent3 2 6" xfId="2656"/>
    <cellStyle name="Accent3 2 7" xfId="2657"/>
    <cellStyle name="Accent3 2 8" xfId="2658"/>
    <cellStyle name="Accent3 2 9" xfId="2659"/>
    <cellStyle name="Accent3 20" xfId="4997"/>
    <cellStyle name="Accent3 20 2" xfId="6724"/>
    <cellStyle name="Accent3 20 3" xfId="5873"/>
    <cellStyle name="Accent3 20 4" xfId="5860"/>
    <cellStyle name="Accent3 20 5" xfId="5656"/>
    <cellStyle name="Accent3 21" xfId="5030"/>
    <cellStyle name="Accent3 22" xfId="5065"/>
    <cellStyle name="Accent3 23" xfId="5117"/>
    <cellStyle name="Accent3 24" xfId="5148"/>
    <cellStyle name="Accent3 25" xfId="5183"/>
    <cellStyle name="Accent3 26" xfId="5218"/>
    <cellStyle name="Accent3 27" xfId="5317"/>
    <cellStyle name="Accent3 28" xfId="5410"/>
    <cellStyle name="Accent3 29" xfId="6930"/>
    <cellStyle name="Accent3 3" xfId="2660"/>
    <cellStyle name="Accent3 3 10" xfId="2661"/>
    <cellStyle name="Accent3 3 11" xfId="2662"/>
    <cellStyle name="Accent3 3 12" xfId="2663"/>
    <cellStyle name="Accent3 3 13" xfId="2664"/>
    <cellStyle name="Accent3 3 14" xfId="2665"/>
    <cellStyle name="Accent3 3 15" xfId="2666"/>
    <cellStyle name="Accent3 3 16" xfId="2667"/>
    <cellStyle name="Accent3 3 17" xfId="2668"/>
    <cellStyle name="Accent3 3 2" xfId="2669"/>
    <cellStyle name="Accent3 3 3" xfId="2670"/>
    <cellStyle name="Accent3 3 4" xfId="2671"/>
    <cellStyle name="Accent3 3 5" xfId="2672"/>
    <cellStyle name="Accent3 3 6" xfId="2673"/>
    <cellStyle name="Accent3 3 7" xfId="2674"/>
    <cellStyle name="Accent3 3 8" xfId="2675"/>
    <cellStyle name="Accent3 3 9" xfId="2676"/>
    <cellStyle name="Accent3 30" xfId="6920"/>
    <cellStyle name="Accent3 31" xfId="5908"/>
    <cellStyle name="Accent3 32" xfId="6615"/>
    <cellStyle name="Accent3 33" xfId="5577"/>
    <cellStyle name="Accent3 34" xfId="7060"/>
    <cellStyle name="Accent3 4" xfId="2677"/>
    <cellStyle name="Accent3 4 10" xfId="2678"/>
    <cellStyle name="Accent3 4 11" xfId="2679"/>
    <cellStyle name="Accent3 4 12" xfId="2680"/>
    <cellStyle name="Accent3 4 13" xfId="2681"/>
    <cellStyle name="Accent3 4 14" xfId="2682"/>
    <cellStyle name="Accent3 4 15" xfId="2683"/>
    <cellStyle name="Accent3 4 16" xfId="2684"/>
    <cellStyle name="Accent3 4 17" xfId="2685"/>
    <cellStyle name="Accent3 4 2" xfId="2686"/>
    <cellStyle name="Accent3 4 3" xfId="2687"/>
    <cellStyle name="Accent3 4 4" xfId="2688"/>
    <cellStyle name="Accent3 4 5" xfId="2689"/>
    <cellStyle name="Accent3 4 6" xfId="2690"/>
    <cellStyle name="Accent3 4 7" xfId="2691"/>
    <cellStyle name="Accent3 4 8" xfId="2692"/>
    <cellStyle name="Accent3 4 9" xfId="2693"/>
    <cellStyle name="Accent3 5" xfId="2694"/>
    <cellStyle name="Accent3 6" xfId="2695"/>
    <cellStyle name="Accent3 7" xfId="2696"/>
    <cellStyle name="Accent3 8" xfId="2697"/>
    <cellStyle name="Accent3 9" xfId="2698"/>
    <cellStyle name="Accent4" xfId="5257" builtinId="41" customBuiltin="1"/>
    <cellStyle name="Accent4 10" xfId="2700"/>
    <cellStyle name="Accent4 11" xfId="2701"/>
    <cellStyle name="Accent4 12" xfId="2702"/>
    <cellStyle name="Accent4 13" xfId="2703"/>
    <cellStyle name="Accent4 14" xfId="2704"/>
    <cellStyle name="Accent4 15" xfId="2705"/>
    <cellStyle name="Accent4 16" xfId="2706"/>
    <cellStyle name="Accent4 17" xfId="2707"/>
    <cellStyle name="Accent4 18" xfId="2708"/>
    <cellStyle name="Accent4 19" xfId="2709"/>
    <cellStyle name="Accent4 2" xfId="2699"/>
    <cellStyle name="Accent4 2 10" xfId="2711"/>
    <cellStyle name="Accent4 2 11" xfId="2712"/>
    <cellStyle name="Accent4 2 12" xfId="2713"/>
    <cellStyle name="Accent4 2 13" xfId="2714"/>
    <cellStyle name="Accent4 2 14" xfId="2715"/>
    <cellStyle name="Accent4 2 15" xfId="2716"/>
    <cellStyle name="Accent4 2 16" xfId="2717"/>
    <cellStyle name="Accent4 2 17" xfId="2718"/>
    <cellStyle name="Accent4 2 18" xfId="2719"/>
    <cellStyle name="Accent4 2 19" xfId="2720"/>
    <cellStyle name="Accent4 2 2" xfId="2710"/>
    <cellStyle name="Accent4 2 2 10" xfId="7056"/>
    <cellStyle name="Accent4 2 2 2" xfId="2721"/>
    <cellStyle name="Accent4 2 2 3" xfId="5321"/>
    <cellStyle name="Accent4 2 2 4" xfId="5414"/>
    <cellStyle name="Accent4 2 2 5" xfId="6937"/>
    <cellStyle name="Accent4 2 2 6" xfId="6913"/>
    <cellStyle name="Accent4 2 2 7" xfId="5918"/>
    <cellStyle name="Accent4 2 2 8" xfId="6614"/>
    <cellStyle name="Accent4 2 2 9" xfId="5864"/>
    <cellStyle name="Accent4 2 20" xfId="2722"/>
    <cellStyle name="Accent4 2 21" xfId="2723"/>
    <cellStyle name="Accent4 2 22" xfId="2724"/>
    <cellStyle name="Accent4 2 23" xfId="2725"/>
    <cellStyle name="Accent4 2 24" xfId="2726"/>
    <cellStyle name="Accent4 2 25" xfId="2727"/>
    <cellStyle name="Accent4 2 26" xfId="2728"/>
    <cellStyle name="Accent4 2 27" xfId="2729"/>
    <cellStyle name="Accent4 2 28" xfId="5320"/>
    <cellStyle name="Accent4 2 29" xfId="5413"/>
    <cellStyle name="Accent4 2 3" xfId="2730"/>
    <cellStyle name="Accent4 2 30" xfId="6935"/>
    <cellStyle name="Accent4 2 31" xfId="6915"/>
    <cellStyle name="Accent4 2 32" xfId="5582"/>
    <cellStyle name="Accent4 2 33" xfId="5869"/>
    <cellStyle name="Accent4 2 34" xfId="5863"/>
    <cellStyle name="Accent4 2 35" xfId="5870"/>
    <cellStyle name="Accent4 2 4" xfId="2731"/>
    <cellStyle name="Accent4 2 5" xfId="2732"/>
    <cellStyle name="Accent4 2 6" xfId="2733"/>
    <cellStyle name="Accent4 2 7" xfId="2734"/>
    <cellStyle name="Accent4 2 8" xfId="2735"/>
    <cellStyle name="Accent4 2 8 10" xfId="2736"/>
    <cellStyle name="Accent4 2 8 11" xfId="2737"/>
    <cellStyle name="Accent4 2 8 2" xfId="2738"/>
    <cellStyle name="Accent4 2 8 2 2" xfId="2739"/>
    <cellStyle name="Accent4 2 8 2 3" xfId="2740"/>
    <cellStyle name="Accent4 2 8 2 4" xfId="2741"/>
    <cellStyle name="Accent4 2 8 2 5" xfId="2742"/>
    <cellStyle name="Accent4 2 8 3" xfId="2743"/>
    <cellStyle name="Accent4 2 8 3 2" xfId="2744"/>
    <cellStyle name="Accent4 2 8 3 3" xfId="2745"/>
    <cellStyle name="Accent4 2 8 3 4" xfId="2746"/>
    <cellStyle name="Accent4 2 8 3 5" xfId="2747"/>
    <cellStyle name="Accent4 2 8 4" xfId="2748"/>
    <cellStyle name="Accent4 2 8 5" xfId="2749"/>
    <cellStyle name="Accent4 2 8 6" xfId="2750"/>
    <cellStyle name="Accent4 2 8 7" xfId="2751"/>
    <cellStyle name="Accent4 2 8 8" xfId="2752"/>
    <cellStyle name="Accent4 2 8 9" xfId="2753"/>
    <cellStyle name="Accent4 2 9" xfId="2754"/>
    <cellStyle name="Accent4 2 9 2" xfId="2755"/>
    <cellStyle name="Accent4 20" xfId="4998"/>
    <cellStyle name="Accent4 21" xfId="5031"/>
    <cellStyle name="Accent4 22" xfId="5066"/>
    <cellStyle name="Accent4 23" xfId="5121"/>
    <cellStyle name="Accent4 24" xfId="5152"/>
    <cellStyle name="Accent4 25" xfId="5187"/>
    <cellStyle name="Accent4 26" xfId="5222"/>
    <cellStyle name="Accent4 27" xfId="5319"/>
    <cellStyle name="Accent4 28" xfId="5412"/>
    <cellStyle name="Accent4 29" xfId="6934"/>
    <cellStyle name="Accent4 3" xfId="2756"/>
    <cellStyle name="Accent4 3 10" xfId="2757"/>
    <cellStyle name="Accent4 3 11" xfId="2758"/>
    <cellStyle name="Accent4 3 12" xfId="2759"/>
    <cellStyle name="Accent4 3 13" xfId="2760"/>
    <cellStyle name="Accent4 3 14" xfId="2761"/>
    <cellStyle name="Accent4 3 15" xfId="2762"/>
    <cellStyle name="Accent4 3 16" xfId="2763"/>
    <cellStyle name="Accent4 3 17" xfId="2764"/>
    <cellStyle name="Accent4 3 2" xfId="2765"/>
    <cellStyle name="Accent4 3 3" xfId="2766"/>
    <cellStyle name="Accent4 3 4" xfId="2767"/>
    <cellStyle name="Accent4 3 5" xfId="2768"/>
    <cellStyle name="Accent4 3 6" xfId="2769"/>
    <cellStyle name="Accent4 3 7" xfId="2770"/>
    <cellStyle name="Accent4 3 8" xfId="2771"/>
    <cellStyle name="Accent4 3 9" xfId="2772"/>
    <cellStyle name="Accent4 30" xfId="6917"/>
    <cellStyle name="Accent4 31" xfId="5659"/>
    <cellStyle name="Accent4 32" xfId="5504"/>
    <cellStyle name="Accent4 33" xfId="5642"/>
    <cellStyle name="Accent4 34" xfId="5528"/>
    <cellStyle name="Accent4 4" xfId="2773"/>
    <cellStyle name="Accent4 4 10" xfId="2774"/>
    <cellStyle name="Accent4 4 11" xfId="2775"/>
    <cellStyle name="Accent4 4 12" xfId="2776"/>
    <cellStyle name="Accent4 4 13" xfId="2777"/>
    <cellStyle name="Accent4 4 14" xfId="2778"/>
    <cellStyle name="Accent4 4 15" xfId="2779"/>
    <cellStyle name="Accent4 4 16" xfId="2780"/>
    <cellStyle name="Accent4 4 17" xfId="2781"/>
    <cellStyle name="Accent4 4 2" xfId="2782"/>
    <cellStyle name="Accent4 4 3" xfId="2783"/>
    <cellStyle name="Accent4 4 4" xfId="2784"/>
    <cellStyle name="Accent4 4 5" xfId="2785"/>
    <cellStyle name="Accent4 4 6" xfId="2786"/>
    <cellStyle name="Accent4 4 7" xfId="2787"/>
    <cellStyle name="Accent4 4 8" xfId="2788"/>
    <cellStyle name="Accent4 4 9" xfId="2789"/>
    <cellStyle name="Accent4 5" xfId="2790"/>
    <cellStyle name="Accent4 6" xfId="2791"/>
    <cellStyle name="Accent4 7" xfId="2792"/>
    <cellStyle name="Accent4 8" xfId="2793"/>
    <cellStyle name="Accent4 9" xfId="2794"/>
    <cellStyle name="Accent5" xfId="5" builtinId="45" customBuiltin="1"/>
    <cellStyle name="Accent5 10" xfId="2795"/>
    <cellStyle name="Accent5 11" xfId="2796"/>
    <cellStyle name="Accent5 12" xfId="2797"/>
    <cellStyle name="Accent5 13" xfId="2798"/>
    <cellStyle name="Accent5 14" xfId="2799"/>
    <cellStyle name="Accent5 15" xfId="2800"/>
    <cellStyle name="Accent5 2" xfId="2801"/>
    <cellStyle name="Accent5 2 10" xfId="2802"/>
    <cellStyle name="Accent5 2 11" xfId="2803"/>
    <cellStyle name="Accent5 2 12" xfId="2804"/>
    <cellStyle name="Accent5 2 13" xfId="2805"/>
    <cellStyle name="Accent5 2 14" xfId="2806"/>
    <cellStyle name="Accent5 2 15" xfId="2807"/>
    <cellStyle name="Accent5 2 16" xfId="2808"/>
    <cellStyle name="Accent5 2 17" xfId="2809"/>
    <cellStyle name="Accent5 2 18" xfId="2810"/>
    <cellStyle name="Accent5 2 19" xfId="2811"/>
    <cellStyle name="Accent5 2 2" xfId="2812"/>
    <cellStyle name="Accent5 2 20" xfId="2813"/>
    <cellStyle name="Accent5 2 21" xfId="2814"/>
    <cellStyle name="Accent5 2 22" xfId="2815"/>
    <cellStyle name="Accent5 2 23" xfId="2816"/>
    <cellStyle name="Accent5 2 3" xfId="2817"/>
    <cellStyle name="Accent5 2 4" xfId="2818"/>
    <cellStyle name="Accent5 2 5" xfId="2819"/>
    <cellStyle name="Accent5 2 6" xfId="2820"/>
    <cellStyle name="Accent5 2 7" xfId="2821"/>
    <cellStyle name="Accent5 2 8" xfId="2822"/>
    <cellStyle name="Accent5 2 9" xfId="2823"/>
    <cellStyle name="Accent5 3" xfId="2824"/>
    <cellStyle name="Accent5 3 10" xfId="2825"/>
    <cellStyle name="Accent5 3 11" xfId="2826"/>
    <cellStyle name="Accent5 3 12" xfId="2827"/>
    <cellStyle name="Accent5 3 13" xfId="2828"/>
    <cellStyle name="Accent5 3 14" xfId="2829"/>
    <cellStyle name="Accent5 3 15" xfId="2830"/>
    <cellStyle name="Accent5 3 16" xfId="2831"/>
    <cellStyle name="Accent5 3 17" xfId="2832"/>
    <cellStyle name="Accent5 3 2" xfId="2833"/>
    <cellStyle name="Accent5 3 3" xfId="2834"/>
    <cellStyle name="Accent5 3 4" xfId="2835"/>
    <cellStyle name="Accent5 3 5" xfId="2836"/>
    <cellStyle name="Accent5 3 6" xfId="2837"/>
    <cellStyle name="Accent5 3 7" xfId="2838"/>
    <cellStyle name="Accent5 3 8" xfId="2839"/>
    <cellStyle name="Accent5 3 9" xfId="2840"/>
    <cellStyle name="Accent5 4" xfId="2841"/>
    <cellStyle name="Accent5 4 10" xfId="2842"/>
    <cellStyle name="Accent5 4 11" xfId="2843"/>
    <cellStyle name="Accent5 4 12" xfId="2844"/>
    <cellStyle name="Accent5 4 13" xfId="2845"/>
    <cellStyle name="Accent5 4 14" xfId="2846"/>
    <cellStyle name="Accent5 4 15" xfId="2847"/>
    <cellStyle name="Accent5 4 16" xfId="2848"/>
    <cellStyle name="Accent5 4 17" xfId="2849"/>
    <cellStyle name="Accent5 4 2" xfId="2850"/>
    <cellStyle name="Accent5 4 3" xfId="2851"/>
    <cellStyle name="Accent5 4 4" xfId="2852"/>
    <cellStyle name="Accent5 4 5" xfId="2853"/>
    <cellStyle name="Accent5 4 6" xfId="2854"/>
    <cellStyle name="Accent5 4 7" xfId="2855"/>
    <cellStyle name="Accent5 4 8" xfId="2856"/>
    <cellStyle name="Accent5 4 9" xfId="2857"/>
    <cellStyle name="Accent5 5" xfId="2858"/>
    <cellStyle name="Accent5 6" xfId="2859"/>
    <cellStyle name="Accent5 7" xfId="2860"/>
    <cellStyle name="Accent5 8" xfId="2861"/>
    <cellStyle name="Accent5 9" xfId="2862"/>
    <cellStyle name="Accent6" xfId="5263" builtinId="49" customBuiltin="1"/>
    <cellStyle name="Accent6 10" xfId="2864"/>
    <cellStyle name="Accent6 11" xfId="2865"/>
    <cellStyle name="Accent6 12" xfId="2866"/>
    <cellStyle name="Accent6 13" xfId="2867"/>
    <cellStyle name="Accent6 14" xfId="2868"/>
    <cellStyle name="Accent6 15" xfId="2869"/>
    <cellStyle name="Accent6 16" xfId="2870"/>
    <cellStyle name="Accent6 17" xfId="2871"/>
    <cellStyle name="Accent6 18" xfId="2872"/>
    <cellStyle name="Accent6 19" xfId="2873"/>
    <cellStyle name="Accent6 2" xfId="2863"/>
    <cellStyle name="Accent6 2 10" xfId="2875"/>
    <cellStyle name="Accent6 2 11" xfId="2876"/>
    <cellStyle name="Accent6 2 12" xfId="2877"/>
    <cellStyle name="Accent6 2 13" xfId="2878"/>
    <cellStyle name="Accent6 2 14" xfId="2879"/>
    <cellStyle name="Accent6 2 15" xfId="2880"/>
    <cellStyle name="Accent6 2 16" xfId="2881"/>
    <cellStyle name="Accent6 2 17" xfId="2882"/>
    <cellStyle name="Accent6 2 18" xfId="2883"/>
    <cellStyle name="Accent6 2 19" xfId="2884"/>
    <cellStyle name="Accent6 2 2" xfId="2874"/>
    <cellStyle name="Accent6 2 20" xfId="2885"/>
    <cellStyle name="Accent6 2 21" xfId="2886"/>
    <cellStyle name="Accent6 2 22" xfId="2887"/>
    <cellStyle name="Accent6 2 23" xfId="2888"/>
    <cellStyle name="Accent6 2 24" xfId="5323"/>
    <cellStyle name="Accent6 2 25" xfId="5416"/>
    <cellStyle name="Accent6 2 26" xfId="6943"/>
    <cellStyle name="Accent6 2 27" xfId="6908"/>
    <cellStyle name="Accent6 2 28" xfId="6832"/>
    <cellStyle name="Accent6 2 29" xfId="6683"/>
    <cellStyle name="Accent6 2 3" xfId="2889"/>
    <cellStyle name="Accent6 2 30" xfId="5871"/>
    <cellStyle name="Accent6 2 31" xfId="5862"/>
    <cellStyle name="Accent6 2 4" xfId="2890"/>
    <cellStyle name="Accent6 2 5" xfId="2891"/>
    <cellStyle name="Accent6 2 6" xfId="2892"/>
    <cellStyle name="Accent6 2 7" xfId="2893"/>
    <cellStyle name="Accent6 2 8" xfId="2894"/>
    <cellStyle name="Accent6 2 9" xfId="2895"/>
    <cellStyle name="Accent6 20" xfId="5000"/>
    <cellStyle name="Accent6 20 2" xfId="5637"/>
    <cellStyle name="Accent6 20 3" xfId="5861"/>
    <cellStyle name="Accent6 20 4" xfId="6798"/>
    <cellStyle name="Accent6 20 5" xfId="5859"/>
    <cellStyle name="Accent6 21" xfId="5032"/>
    <cellStyle name="Accent6 22" xfId="5067"/>
    <cellStyle name="Accent6 23" xfId="5129"/>
    <cellStyle name="Accent6 24" xfId="5158"/>
    <cellStyle name="Accent6 25" xfId="5193"/>
    <cellStyle name="Accent6 26" xfId="5228"/>
    <cellStyle name="Accent6 27" xfId="5322"/>
    <cellStyle name="Accent6 28" xfId="5415"/>
    <cellStyle name="Accent6 29" xfId="6942"/>
    <cellStyle name="Accent6 3" xfId="2896"/>
    <cellStyle name="Accent6 3 10" xfId="2897"/>
    <cellStyle name="Accent6 3 11" xfId="2898"/>
    <cellStyle name="Accent6 3 12" xfId="2899"/>
    <cellStyle name="Accent6 3 13" xfId="2900"/>
    <cellStyle name="Accent6 3 14" xfId="2901"/>
    <cellStyle name="Accent6 3 15" xfId="2902"/>
    <cellStyle name="Accent6 3 16" xfId="2903"/>
    <cellStyle name="Accent6 3 17" xfId="2904"/>
    <cellStyle name="Accent6 3 2" xfId="2905"/>
    <cellStyle name="Accent6 3 3" xfId="2906"/>
    <cellStyle name="Accent6 3 4" xfId="2907"/>
    <cellStyle name="Accent6 3 5" xfId="2908"/>
    <cellStyle name="Accent6 3 6" xfId="2909"/>
    <cellStyle name="Accent6 3 7" xfId="2910"/>
    <cellStyle name="Accent6 3 8" xfId="2911"/>
    <cellStyle name="Accent6 3 9" xfId="2912"/>
    <cellStyle name="Accent6 30" xfId="6909"/>
    <cellStyle name="Accent6 31" xfId="5932"/>
    <cellStyle name="Accent6 32" xfId="5668"/>
    <cellStyle name="Accent6 33" xfId="7043"/>
    <cellStyle name="Accent6 34" xfId="6741"/>
    <cellStyle name="Accent6 4" xfId="2913"/>
    <cellStyle name="Accent6 4 10" xfId="2914"/>
    <cellStyle name="Accent6 4 11" xfId="2915"/>
    <cellStyle name="Accent6 4 12" xfId="2916"/>
    <cellStyle name="Accent6 4 13" xfId="2917"/>
    <cellStyle name="Accent6 4 14" xfId="2918"/>
    <cellStyle name="Accent6 4 15" xfId="2919"/>
    <cellStyle name="Accent6 4 16" xfId="2920"/>
    <cellStyle name="Accent6 4 17" xfId="2921"/>
    <cellStyle name="Accent6 4 2" xfId="2922"/>
    <cellStyle name="Accent6 4 3" xfId="2923"/>
    <cellStyle name="Accent6 4 4" xfId="2924"/>
    <cellStyle name="Accent6 4 5" xfId="2925"/>
    <cellStyle name="Accent6 4 6" xfId="2926"/>
    <cellStyle name="Accent6 4 7" xfId="2927"/>
    <cellStyle name="Accent6 4 8" xfId="2928"/>
    <cellStyle name="Accent6 4 9" xfId="2929"/>
    <cellStyle name="Accent6 5" xfId="2930"/>
    <cellStyle name="Accent6 6" xfId="2931"/>
    <cellStyle name="Accent6 7" xfId="2932"/>
    <cellStyle name="Accent6 8" xfId="2933"/>
    <cellStyle name="Accent6 9" xfId="2934"/>
    <cellStyle name="Bad" xfId="5238" builtinId="27" customBuiltin="1"/>
    <cellStyle name="Bad 10" xfId="2936"/>
    <cellStyle name="Bad 11" xfId="2937"/>
    <cellStyle name="Bad 12" xfId="2938"/>
    <cellStyle name="Bad 13" xfId="2939"/>
    <cellStyle name="Bad 14" xfId="2940"/>
    <cellStyle name="Bad 15" xfId="2941"/>
    <cellStyle name="Bad 16" xfId="2942"/>
    <cellStyle name="Bad 17" xfId="2943"/>
    <cellStyle name="Bad 18" xfId="2944"/>
    <cellStyle name="Bad 19" xfId="2945"/>
    <cellStyle name="Bad 2" xfId="2935"/>
    <cellStyle name="Bad 2 10" xfId="2947"/>
    <cellStyle name="Bad 2 11" xfId="2948"/>
    <cellStyle name="Bad 2 12" xfId="2949"/>
    <cellStyle name="Bad 2 13" xfId="2950"/>
    <cellStyle name="Bad 2 14" xfId="2951"/>
    <cellStyle name="Bad 2 15" xfId="2952"/>
    <cellStyle name="Bad 2 16" xfId="2953"/>
    <cellStyle name="Bad 2 17" xfId="2954"/>
    <cellStyle name="Bad 2 18" xfId="2955"/>
    <cellStyle name="Bad 2 19" xfId="2956"/>
    <cellStyle name="Bad 2 2" xfId="2946"/>
    <cellStyle name="Bad 2 20" xfId="2957"/>
    <cellStyle name="Bad 2 21" xfId="2958"/>
    <cellStyle name="Bad 2 22" xfId="2959"/>
    <cellStyle name="Bad 2 23" xfId="2960"/>
    <cellStyle name="Bad 2 24" xfId="5325"/>
    <cellStyle name="Bad 2 25" xfId="5418"/>
    <cellStyle name="Bad 2 26" xfId="6947"/>
    <cellStyle name="Bad 2 27" xfId="7019"/>
    <cellStyle name="Bad 2 28" xfId="5940"/>
    <cellStyle name="Bad 2 29" xfId="6788"/>
    <cellStyle name="Bad 2 3" xfId="2961"/>
    <cellStyle name="Bad 2 30" xfId="5874"/>
    <cellStyle name="Bad 2 31" xfId="5858"/>
    <cellStyle name="Bad 2 4" xfId="2962"/>
    <cellStyle name="Bad 2 5" xfId="2963"/>
    <cellStyle name="Bad 2 6" xfId="2964"/>
    <cellStyle name="Bad 2 7" xfId="2965"/>
    <cellStyle name="Bad 2 8" xfId="2966"/>
    <cellStyle name="Bad 2 9" xfId="2967"/>
    <cellStyle name="Bad 20" xfId="5001"/>
    <cellStyle name="Bad 20 2" xfId="6585"/>
    <cellStyle name="Bad 20 3" xfId="5857"/>
    <cellStyle name="Bad 20 4" xfId="5877"/>
    <cellStyle name="Bad 20 5" xfId="5663"/>
    <cellStyle name="Bad 21" xfId="5033"/>
    <cellStyle name="Bad 22" xfId="5068"/>
    <cellStyle name="Bad 23" xfId="5099"/>
    <cellStyle name="Bad 24" xfId="5133"/>
    <cellStyle name="Bad 25" xfId="5168"/>
    <cellStyle name="Bad 26" xfId="5203"/>
    <cellStyle name="Bad 27" xfId="5324"/>
    <cellStyle name="Bad 28" xfId="5417"/>
    <cellStyle name="Bad 29" xfId="6945"/>
    <cellStyle name="Bad 3" xfId="2968"/>
    <cellStyle name="Bad 3 10" xfId="2969"/>
    <cellStyle name="Bad 3 11" xfId="2970"/>
    <cellStyle name="Bad 3 12" xfId="2971"/>
    <cellStyle name="Bad 3 13" xfId="2972"/>
    <cellStyle name="Bad 3 14" xfId="2973"/>
    <cellStyle name="Bad 3 15" xfId="2974"/>
    <cellStyle name="Bad 3 16" xfId="2975"/>
    <cellStyle name="Bad 3 17" xfId="2976"/>
    <cellStyle name="Bad 3 2" xfId="2977"/>
    <cellStyle name="Bad 3 3" xfId="2978"/>
    <cellStyle name="Bad 3 4" xfId="2979"/>
    <cellStyle name="Bad 3 5" xfId="2980"/>
    <cellStyle name="Bad 3 6" xfId="2981"/>
    <cellStyle name="Bad 3 7" xfId="2982"/>
    <cellStyle name="Bad 3 8" xfId="2983"/>
    <cellStyle name="Bad 3 9" xfId="2984"/>
    <cellStyle name="Bad 30" xfId="6904"/>
    <cellStyle name="Bad 31" xfId="5939"/>
    <cellStyle name="Bad 32" xfId="6817"/>
    <cellStyle name="Bad 33" xfId="6759"/>
    <cellStyle name="Bad 34" xfId="5586"/>
    <cellStyle name="Bad 4" xfId="2985"/>
    <cellStyle name="Bad 4 10" xfId="2986"/>
    <cellStyle name="Bad 4 11" xfId="2987"/>
    <cellStyle name="Bad 4 12" xfId="2988"/>
    <cellStyle name="Bad 4 13" xfId="2989"/>
    <cellStyle name="Bad 4 14" xfId="2990"/>
    <cellStyle name="Bad 4 15" xfId="2991"/>
    <cellStyle name="Bad 4 16" xfId="2992"/>
    <cellStyle name="Bad 4 17" xfId="2993"/>
    <cellStyle name="Bad 4 2" xfId="2994"/>
    <cellStyle name="Bad 4 3" xfId="2995"/>
    <cellStyle name="Bad 4 4" xfId="2996"/>
    <cellStyle name="Bad 4 5" xfId="2997"/>
    <cellStyle name="Bad 4 6" xfId="2998"/>
    <cellStyle name="Bad 4 7" xfId="2999"/>
    <cellStyle name="Bad 4 8" xfId="3000"/>
    <cellStyle name="Bad 4 9" xfId="3001"/>
    <cellStyle name="Bad 5" xfId="3002"/>
    <cellStyle name="Bad 6" xfId="3003"/>
    <cellStyle name="Bad 7" xfId="3004"/>
    <cellStyle name="Bad 8" xfId="3005"/>
    <cellStyle name="Bad 9" xfId="3006"/>
    <cellStyle name="Calculation" xfId="5242" builtinId="22" customBuiltin="1"/>
    <cellStyle name="Calculation 10" xfId="3008"/>
    <cellStyle name="Calculation 11" xfId="3009"/>
    <cellStyle name="Calculation 12" xfId="3010"/>
    <cellStyle name="Calculation 13" xfId="3011"/>
    <cellStyle name="Calculation 14" xfId="3012"/>
    <cellStyle name="Calculation 15" xfId="3013"/>
    <cellStyle name="Calculation 16" xfId="3014"/>
    <cellStyle name="Calculation 17" xfId="3015"/>
    <cellStyle name="Calculation 18" xfId="3016"/>
    <cellStyle name="Calculation 19" xfId="3017"/>
    <cellStyle name="Calculation 2" xfId="3007"/>
    <cellStyle name="Calculation 2 10" xfId="3019"/>
    <cellStyle name="Calculation 2 11" xfId="3020"/>
    <cellStyle name="Calculation 2 12" xfId="3021"/>
    <cellStyle name="Calculation 2 13" xfId="3022"/>
    <cellStyle name="Calculation 2 14" xfId="3023"/>
    <cellStyle name="Calculation 2 15" xfId="3024"/>
    <cellStyle name="Calculation 2 16" xfId="3025"/>
    <cellStyle name="Calculation 2 17" xfId="3026"/>
    <cellStyle name="Calculation 2 18" xfId="3027"/>
    <cellStyle name="Calculation 2 19" xfId="3028"/>
    <cellStyle name="Calculation 2 2" xfId="3018"/>
    <cellStyle name="Calculation 2 2 10" xfId="5851"/>
    <cellStyle name="Calculation 2 2 2" xfId="3029"/>
    <cellStyle name="Calculation 2 2 3" xfId="5328"/>
    <cellStyle name="Calculation 2 2 4" xfId="5421"/>
    <cellStyle name="Calculation 2 2 5" xfId="6953"/>
    <cellStyle name="Calculation 2 2 6" xfId="6898"/>
    <cellStyle name="Calculation 2 2 7" xfId="5942"/>
    <cellStyle name="Calculation 2 2 8" xfId="6818"/>
    <cellStyle name="Calculation 2 2 9" xfId="5881"/>
    <cellStyle name="Calculation 2 20" xfId="3030"/>
    <cellStyle name="Calculation 2 21" xfId="3031"/>
    <cellStyle name="Calculation 2 22" xfId="3032"/>
    <cellStyle name="Calculation 2 23" xfId="3033"/>
    <cellStyle name="Calculation 2 24" xfId="3034"/>
    <cellStyle name="Calculation 2 25" xfId="3035"/>
    <cellStyle name="Calculation 2 26" xfId="3036"/>
    <cellStyle name="Calculation 2 27" xfId="3037"/>
    <cellStyle name="Calculation 2 28" xfId="5327"/>
    <cellStyle name="Calculation 2 29" xfId="5420"/>
    <cellStyle name="Calculation 2 3" xfId="3038"/>
    <cellStyle name="Calculation 2 30" xfId="6951"/>
    <cellStyle name="Calculation 2 31" xfId="6899"/>
    <cellStyle name="Calculation 2 32" xfId="5544"/>
    <cellStyle name="Calculation 2 33" xfId="5854"/>
    <cellStyle name="Calculation 2 34" xfId="5526"/>
    <cellStyle name="Calculation 2 35" xfId="5852"/>
    <cellStyle name="Calculation 2 4" xfId="3039"/>
    <cellStyle name="Calculation 2 5" xfId="3040"/>
    <cellStyle name="Calculation 2 6" xfId="3041"/>
    <cellStyle name="Calculation 2 7" xfId="3042"/>
    <cellStyle name="Calculation 2 8" xfId="3043"/>
    <cellStyle name="Calculation 2 8 10" xfId="3044"/>
    <cellStyle name="Calculation 2 8 11" xfId="3045"/>
    <cellStyle name="Calculation 2 8 2" xfId="3046"/>
    <cellStyle name="Calculation 2 8 2 2" xfId="3047"/>
    <cellStyle name="Calculation 2 8 2 3" xfId="3048"/>
    <cellStyle name="Calculation 2 8 2 4" xfId="3049"/>
    <cellStyle name="Calculation 2 8 2 5" xfId="3050"/>
    <cellStyle name="Calculation 2 8 3" xfId="3051"/>
    <cellStyle name="Calculation 2 8 3 2" xfId="3052"/>
    <cellStyle name="Calculation 2 8 3 3" xfId="3053"/>
    <cellStyle name="Calculation 2 8 3 4" xfId="3054"/>
    <cellStyle name="Calculation 2 8 3 5" xfId="3055"/>
    <cellStyle name="Calculation 2 8 4" xfId="3056"/>
    <cellStyle name="Calculation 2 8 5" xfId="3057"/>
    <cellStyle name="Calculation 2 8 6" xfId="3058"/>
    <cellStyle name="Calculation 2 8 7" xfId="3059"/>
    <cellStyle name="Calculation 2 8 8" xfId="3060"/>
    <cellStyle name="Calculation 2 8 9" xfId="3061"/>
    <cellStyle name="Calculation 2 9" xfId="3062"/>
    <cellStyle name="Calculation 2 9 2" xfId="3063"/>
    <cellStyle name="Calculation 20" xfId="5002"/>
    <cellStyle name="Calculation 20 2" xfId="5947"/>
    <cellStyle name="Calculation 20 3" xfId="5850"/>
    <cellStyle name="Calculation 20 4" xfId="5524"/>
    <cellStyle name="Calculation 20 5" xfId="6690"/>
    <cellStyle name="Calculation 21" xfId="5034"/>
    <cellStyle name="Calculation 22" xfId="5069"/>
    <cellStyle name="Calculation 23" xfId="5103"/>
    <cellStyle name="Calculation 24" xfId="5137"/>
    <cellStyle name="Calculation 25" xfId="5172"/>
    <cellStyle name="Calculation 26" xfId="5207"/>
    <cellStyle name="Calculation 27" xfId="5326"/>
    <cellStyle name="Calculation 28" xfId="5419"/>
    <cellStyle name="Calculation 29" xfId="6950"/>
    <cellStyle name="Calculation 3" xfId="3064"/>
    <cellStyle name="Calculation 3 10" xfId="3065"/>
    <cellStyle name="Calculation 3 11" xfId="3066"/>
    <cellStyle name="Calculation 3 12" xfId="3067"/>
    <cellStyle name="Calculation 3 13" xfId="3068"/>
    <cellStyle name="Calculation 3 14" xfId="3069"/>
    <cellStyle name="Calculation 3 15" xfId="3070"/>
    <cellStyle name="Calculation 3 16" xfId="3071"/>
    <cellStyle name="Calculation 3 17" xfId="3072"/>
    <cellStyle name="Calculation 3 2" xfId="3073"/>
    <cellStyle name="Calculation 3 3" xfId="3074"/>
    <cellStyle name="Calculation 3 4" xfId="3075"/>
    <cellStyle name="Calculation 3 5" xfId="3076"/>
    <cellStyle name="Calculation 3 6" xfId="3077"/>
    <cellStyle name="Calculation 3 7" xfId="3078"/>
    <cellStyle name="Calculation 3 8" xfId="3079"/>
    <cellStyle name="Calculation 3 9" xfId="3080"/>
    <cellStyle name="Calculation 30" xfId="6900"/>
    <cellStyle name="Calculation 31" xfId="5605"/>
    <cellStyle name="Calculation 32" xfId="6689"/>
    <cellStyle name="Calculation 33" xfId="6638"/>
    <cellStyle name="Calculation 34" xfId="5619"/>
    <cellStyle name="Calculation 4" xfId="3081"/>
    <cellStyle name="Calculation 4 10" xfId="3082"/>
    <cellStyle name="Calculation 4 11" xfId="3083"/>
    <cellStyle name="Calculation 4 12" xfId="3084"/>
    <cellStyle name="Calculation 4 13" xfId="3085"/>
    <cellStyle name="Calculation 4 14" xfId="3086"/>
    <cellStyle name="Calculation 4 15" xfId="3087"/>
    <cellStyle name="Calculation 4 16" xfId="3088"/>
    <cellStyle name="Calculation 4 17" xfId="3089"/>
    <cellStyle name="Calculation 4 2" xfId="3090"/>
    <cellStyle name="Calculation 4 3" xfId="3091"/>
    <cellStyle name="Calculation 4 4" xfId="3092"/>
    <cellStyle name="Calculation 4 5" xfId="3093"/>
    <cellStyle name="Calculation 4 6" xfId="3094"/>
    <cellStyle name="Calculation 4 7" xfId="3095"/>
    <cellStyle name="Calculation 4 8" xfId="3096"/>
    <cellStyle name="Calculation 4 9" xfId="3097"/>
    <cellStyle name="Calculation 5" xfId="3098"/>
    <cellStyle name="Calculation 6" xfId="3099"/>
    <cellStyle name="Calculation 7" xfId="3100"/>
    <cellStyle name="Calculation 8" xfId="3101"/>
    <cellStyle name="Calculation 9" xfId="3102"/>
    <cellStyle name="Check Cell" xfId="1" builtinId="23" customBuiltin="1"/>
    <cellStyle name="Check Cell 10" xfId="3103"/>
    <cellStyle name="Check Cell 11" xfId="3104"/>
    <cellStyle name="Check Cell 12" xfId="3105"/>
    <cellStyle name="Check Cell 13" xfId="3106"/>
    <cellStyle name="Check Cell 14" xfId="3107"/>
    <cellStyle name="Check Cell 15" xfId="3108"/>
    <cellStyle name="Check Cell 2" xfId="3109"/>
    <cellStyle name="Check Cell 2 10" xfId="3110"/>
    <cellStyle name="Check Cell 2 11" xfId="3111"/>
    <cellStyle name="Check Cell 2 12" xfId="3112"/>
    <cellStyle name="Check Cell 2 13" xfId="3113"/>
    <cellStyle name="Check Cell 2 14" xfId="3114"/>
    <cellStyle name="Check Cell 2 15" xfId="3115"/>
    <cellStyle name="Check Cell 2 16" xfId="3116"/>
    <cellStyle name="Check Cell 2 17" xfId="3117"/>
    <cellStyle name="Check Cell 2 18" xfId="3118"/>
    <cellStyle name="Check Cell 2 19" xfId="3119"/>
    <cellStyle name="Check Cell 2 2" xfId="3120"/>
    <cellStyle name="Check Cell 2 20" xfId="3121"/>
    <cellStyle name="Check Cell 2 21" xfId="3122"/>
    <cellStyle name="Check Cell 2 22" xfId="3123"/>
    <cellStyle name="Check Cell 2 23" xfId="3124"/>
    <cellStyle name="Check Cell 2 3" xfId="3125"/>
    <cellStyle name="Check Cell 2 4" xfId="3126"/>
    <cellStyle name="Check Cell 2 5" xfId="3127"/>
    <cellStyle name="Check Cell 2 6" xfId="3128"/>
    <cellStyle name="Check Cell 2 7" xfId="3129"/>
    <cellStyle name="Check Cell 2 8" xfId="3130"/>
    <cellStyle name="Check Cell 2 9" xfId="3131"/>
    <cellStyle name="Check Cell 3" xfId="3132"/>
    <cellStyle name="Check Cell 3 10" xfId="3133"/>
    <cellStyle name="Check Cell 3 11" xfId="3134"/>
    <cellStyle name="Check Cell 3 12" xfId="3135"/>
    <cellStyle name="Check Cell 3 13" xfId="3136"/>
    <cellStyle name="Check Cell 3 14" xfId="3137"/>
    <cellStyle name="Check Cell 3 15" xfId="3138"/>
    <cellStyle name="Check Cell 3 16" xfId="3139"/>
    <cellStyle name="Check Cell 3 17" xfId="3140"/>
    <cellStyle name="Check Cell 3 2" xfId="3141"/>
    <cellStyle name="Check Cell 3 3" xfId="3142"/>
    <cellStyle name="Check Cell 3 4" xfId="3143"/>
    <cellStyle name="Check Cell 3 5" xfId="3144"/>
    <cellStyle name="Check Cell 3 6" xfId="3145"/>
    <cellStyle name="Check Cell 3 7" xfId="3146"/>
    <cellStyle name="Check Cell 3 8" xfId="3147"/>
    <cellStyle name="Check Cell 3 9" xfId="3148"/>
    <cellStyle name="Check Cell 4" xfId="3149"/>
    <cellStyle name="Check Cell 4 10" xfId="3150"/>
    <cellStyle name="Check Cell 4 11" xfId="3151"/>
    <cellStyle name="Check Cell 4 12" xfId="3152"/>
    <cellStyle name="Check Cell 4 13" xfId="3153"/>
    <cellStyle name="Check Cell 4 14" xfId="3154"/>
    <cellStyle name="Check Cell 4 15" xfId="3155"/>
    <cellStyle name="Check Cell 4 16" xfId="3156"/>
    <cellStyle name="Check Cell 4 17" xfId="3157"/>
    <cellStyle name="Check Cell 4 2" xfId="3158"/>
    <cellStyle name="Check Cell 4 3" xfId="3159"/>
    <cellStyle name="Check Cell 4 4" xfId="3160"/>
    <cellStyle name="Check Cell 4 5" xfId="3161"/>
    <cellStyle name="Check Cell 4 6" xfId="3162"/>
    <cellStyle name="Check Cell 4 7" xfId="3163"/>
    <cellStyle name="Check Cell 4 8" xfId="3164"/>
    <cellStyle name="Check Cell 4 9" xfId="3165"/>
    <cellStyle name="Check Cell 5" xfId="3166"/>
    <cellStyle name="Check Cell 6" xfId="3167"/>
    <cellStyle name="Check Cell 7" xfId="3168"/>
    <cellStyle name="Check Cell 8" xfId="3169"/>
    <cellStyle name="Check Cell 9" xfId="3170"/>
    <cellStyle name="Explanatory Text" xfId="3" builtinId="53" customBuiltin="1"/>
    <cellStyle name="Explanatory Text 10" xfId="3171"/>
    <cellStyle name="Explanatory Text 11" xfId="3172"/>
    <cellStyle name="Explanatory Text 12" xfId="3173"/>
    <cellStyle name="Explanatory Text 13" xfId="3174"/>
    <cellStyle name="Explanatory Text 14" xfId="3175"/>
    <cellStyle name="Explanatory Text 15" xfId="3176"/>
    <cellStyle name="Explanatory Text 2" xfId="3177"/>
    <cellStyle name="Explanatory Text 2 10" xfId="3178"/>
    <cellStyle name="Explanatory Text 2 11" xfId="3179"/>
    <cellStyle name="Explanatory Text 2 12" xfId="3180"/>
    <cellStyle name="Explanatory Text 2 13" xfId="3181"/>
    <cellStyle name="Explanatory Text 2 14" xfId="3182"/>
    <cellStyle name="Explanatory Text 2 15" xfId="3183"/>
    <cellStyle name="Explanatory Text 2 16" xfId="3184"/>
    <cellStyle name="Explanatory Text 2 17" xfId="3185"/>
    <cellStyle name="Explanatory Text 2 18" xfId="3186"/>
    <cellStyle name="Explanatory Text 2 19" xfId="3187"/>
    <cellStyle name="Explanatory Text 2 2" xfId="3188"/>
    <cellStyle name="Explanatory Text 2 20" xfId="3189"/>
    <cellStyle name="Explanatory Text 2 21" xfId="3190"/>
    <cellStyle name="Explanatory Text 2 22" xfId="3191"/>
    <cellStyle name="Explanatory Text 2 23" xfId="3192"/>
    <cellStyle name="Explanatory Text 2 3" xfId="3193"/>
    <cellStyle name="Explanatory Text 2 4" xfId="3194"/>
    <cellStyle name="Explanatory Text 2 5" xfId="3195"/>
    <cellStyle name="Explanatory Text 2 6" xfId="3196"/>
    <cellStyle name="Explanatory Text 2 7" xfId="3197"/>
    <cellStyle name="Explanatory Text 2 8" xfId="3198"/>
    <cellStyle name="Explanatory Text 2 9" xfId="3199"/>
    <cellStyle name="Explanatory Text 3" xfId="3200"/>
    <cellStyle name="Explanatory Text 3 10" xfId="3201"/>
    <cellStyle name="Explanatory Text 3 11" xfId="3202"/>
    <cellStyle name="Explanatory Text 3 12" xfId="3203"/>
    <cellStyle name="Explanatory Text 3 13" xfId="3204"/>
    <cellStyle name="Explanatory Text 3 14" xfId="3205"/>
    <cellStyle name="Explanatory Text 3 15" xfId="3206"/>
    <cellStyle name="Explanatory Text 3 16" xfId="3207"/>
    <cellStyle name="Explanatory Text 3 17" xfId="3208"/>
    <cellStyle name="Explanatory Text 3 2" xfId="3209"/>
    <cellStyle name="Explanatory Text 3 3" xfId="3210"/>
    <cellStyle name="Explanatory Text 3 4" xfId="3211"/>
    <cellStyle name="Explanatory Text 3 5" xfId="3212"/>
    <cellStyle name="Explanatory Text 3 6" xfId="3213"/>
    <cellStyle name="Explanatory Text 3 7" xfId="3214"/>
    <cellStyle name="Explanatory Text 3 8" xfId="3215"/>
    <cellStyle name="Explanatory Text 3 9" xfId="3216"/>
    <cellStyle name="Explanatory Text 4" xfId="3217"/>
    <cellStyle name="Explanatory Text 4 10" xfId="3218"/>
    <cellStyle name="Explanatory Text 4 11" xfId="3219"/>
    <cellStyle name="Explanatory Text 4 12" xfId="3220"/>
    <cellStyle name="Explanatory Text 4 13" xfId="3221"/>
    <cellStyle name="Explanatory Text 4 14" xfId="3222"/>
    <cellStyle name="Explanatory Text 4 15" xfId="3223"/>
    <cellStyle name="Explanatory Text 4 16" xfId="3224"/>
    <cellStyle name="Explanatory Text 4 17" xfId="3225"/>
    <cellStyle name="Explanatory Text 4 2" xfId="3226"/>
    <cellStyle name="Explanatory Text 4 3" xfId="3227"/>
    <cellStyle name="Explanatory Text 4 4" xfId="3228"/>
    <cellStyle name="Explanatory Text 4 5" xfId="3229"/>
    <cellStyle name="Explanatory Text 4 6" xfId="3230"/>
    <cellStyle name="Explanatory Text 4 7" xfId="3231"/>
    <cellStyle name="Explanatory Text 4 8" xfId="3232"/>
    <cellStyle name="Explanatory Text 4 9" xfId="3233"/>
    <cellStyle name="Explanatory Text 5" xfId="3234"/>
    <cellStyle name="Explanatory Text 6" xfId="3235"/>
    <cellStyle name="Explanatory Text 7" xfId="3236"/>
    <cellStyle name="Explanatory Text 8" xfId="3237"/>
    <cellStyle name="Explanatory Text 9" xfId="3238"/>
    <cellStyle name="Good" xfId="5237" builtinId="26" customBuiltin="1"/>
    <cellStyle name="Good 10" xfId="3240"/>
    <cellStyle name="Good 11" xfId="3241"/>
    <cellStyle name="Good 12" xfId="3242"/>
    <cellStyle name="Good 13" xfId="3243"/>
    <cellStyle name="Good 14" xfId="3244"/>
    <cellStyle name="Good 15" xfId="3245"/>
    <cellStyle name="Good 16" xfId="3246"/>
    <cellStyle name="Good 17" xfId="3247"/>
    <cellStyle name="Good 18" xfId="3248"/>
    <cellStyle name="Good 19" xfId="3249"/>
    <cellStyle name="Good 2" xfId="3239"/>
    <cellStyle name="Good 2 10" xfId="3251"/>
    <cellStyle name="Good 2 11" xfId="3252"/>
    <cellStyle name="Good 2 12" xfId="3253"/>
    <cellStyle name="Good 2 13" xfId="3254"/>
    <cellStyle name="Good 2 14" xfId="3255"/>
    <cellStyle name="Good 2 15" xfId="3256"/>
    <cellStyle name="Good 2 16" xfId="3257"/>
    <cellStyle name="Good 2 17" xfId="3258"/>
    <cellStyle name="Good 2 18" xfId="3259"/>
    <cellStyle name="Good 2 19" xfId="3260"/>
    <cellStyle name="Good 2 2" xfId="3250"/>
    <cellStyle name="Good 2 20" xfId="3261"/>
    <cellStyle name="Good 2 21" xfId="3262"/>
    <cellStyle name="Good 2 22" xfId="3263"/>
    <cellStyle name="Good 2 23" xfId="3264"/>
    <cellStyle name="Good 2 24" xfId="5330"/>
    <cellStyle name="Good 2 25" xfId="5423"/>
    <cellStyle name="Good 2 26" xfId="6959"/>
    <cellStyle name="Good 2 27" xfId="6891"/>
    <cellStyle name="Good 2 28" xfId="6725"/>
    <cellStyle name="Good 2 29" xfId="5843"/>
    <cellStyle name="Good 2 3" xfId="3265"/>
    <cellStyle name="Good 2 30" xfId="6768"/>
    <cellStyle name="Good 2 31" xfId="6794"/>
    <cellStyle name="Good 2 4" xfId="3266"/>
    <cellStyle name="Good 2 5" xfId="3267"/>
    <cellStyle name="Good 2 6" xfId="3268"/>
    <cellStyle name="Good 2 7" xfId="3269"/>
    <cellStyle name="Good 2 8" xfId="3270"/>
    <cellStyle name="Good 2 9" xfId="3271"/>
    <cellStyle name="Good 20" xfId="5005"/>
    <cellStyle name="Good 20 2" xfId="5954"/>
    <cellStyle name="Good 20 3" xfId="5840"/>
    <cellStyle name="Good 20 4" xfId="5898"/>
    <cellStyle name="Good 20 5" xfId="5466"/>
    <cellStyle name="Good 21" xfId="5035"/>
    <cellStyle name="Good 22" xfId="5070"/>
    <cellStyle name="Good 23" xfId="5098"/>
    <cellStyle name="Good 24" xfId="5126"/>
    <cellStyle name="Good 25" xfId="5167"/>
    <cellStyle name="Good 26" xfId="5202"/>
    <cellStyle name="Good 27" xfId="5329"/>
    <cellStyle name="Good 28" xfId="5422"/>
    <cellStyle name="Good 29" xfId="6958"/>
    <cellStyle name="Good 3" xfId="3272"/>
    <cellStyle name="Good 3 10" xfId="3273"/>
    <cellStyle name="Good 3 11" xfId="3274"/>
    <cellStyle name="Good 3 12" xfId="3275"/>
    <cellStyle name="Good 3 13" xfId="3276"/>
    <cellStyle name="Good 3 14" xfId="3277"/>
    <cellStyle name="Good 3 15" xfId="3278"/>
    <cellStyle name="Good 3 16" xfId="3279"/>
    <cellStyle name="Good 3 17" xfId="3280"/>
    <cellStyle name="Good 3 2" xfId="3281"/>
    <cellStyle name="Good 3 3" xfId="3282"/>
    <cellStyle name="Good 3 4" xfId="3283"/>
    <cellStyle name="Good 3 5" xfId="3284"/>
    <cellStyle name="Good 3 6" xfId="3285"/>
    <cellStyle name="Good 3 7" xfId="3286"/>
    <cellStyle name="Good 3 8" xfId="3287"/>
    <cellStyle name="Good 3 9" xfId="3288"/>
    <cellStyle name="Good 30" xfId="6892"/>
    <cellStyle name="Good 31" xfId="5952"/>
    <cellStyle name="Good 32" xfId="5845"/>
    <cellStyle name="Good 33" xfId="5658"/>
    <cellStyle name="Good 34" xfId="5841"/>
    <cellStyle name="Good 4" xfId="3289"/>
    <cellStyle name="Good 4 10" xfId="3290"/>
    <cellStyle name="Good 4 11" xfId="3291"/>
    <cellStyle name="Good 4 12" xfId="3292"/>
    <cellStyle name="Good 4 13" xfId="3293"/>
    <cellStyle name="Good 4 14" xfId="3294"/>
    <cellStyle name="Good 4 15" xfId="3295"/>
    <cellStyle name="Good 4 16" xfId="3296"/>
    <cellStyle name="Good 4 17" xfId="3297"/>
    <cellStyle name="Good 4 2" xfId="3298"/>
    <cellStyle name="Good 4 3" xfId="3299"/>
    <cellStyle name="Good 4 4" xfId="3300"/>
    <cellStyle name="Good 4 5" xfId="3301"/>
    <cellStyle name="Good 4 6" xfId="3302"/>
    <cellStyle name="Good 4 7" xfId="3303"/>
    <cellStyle name="Good 4 8" xfId="3304"/>
    <cellStyle name="Good 4 9" xfId="3305"/>
    <cellStyle name="Good 5" xfId="3306"/>
    <cellStyle name="Good 6" xfId="3307"/>
    <cellStyle name="Good 7" xfId="3308"/>
    <cellStyle name="Good 8" xfId="3309"/>
    <cellStyle name="Good 9" xfId="3310"/>
    <cellStyle name="Heading 1" xfId="5233" builtinId="16" customBuiltin="1"/>
    <cellStyle name="Heading 1 10" xfId="3312"/>
    <cellStyle name="Heading 1 11" xfId="3313"/>
    <cellStyle name="Heading 1 12" xfId="3314"/>
    <cellStyle name="Heading 1 13" xfId="3315"/>
    <cellStyle name="Heading 1 14" xfId="5006"/>
    <cellStyle name="Heading 1 14 2" xfId="5969"/>
    <cellStyle name="Heading 1 14 3" xfId="5465"/>
    <cellStyle name="Heading 1 14 4" xfId="5904"/>
    <cellStyle name="Heading 1 14 5" xfId="5836"/>
    <cellStyle name="Heading 1 15" xfId="5036"/>
    <cellStyle name="Heading 1 16" xfId="5071"/>
    <cellStyle name="Heading 1 17" xfId="5094"/>
    <cellStyle name="Heading 1 18" xfId="5107"/>
    <cellStyle name="Heading 1 19" xfId="5163"/>
    <cellStyle name="Heading 1 2" xfId="3311"/>
    <cellStyle name="Heading 1 2 10" xfId="3317"/>
    <cellStyle name="Heading 1 2 11" xfId="3318"/>
    <cellStyle name="Heading 1 2 12" xfId="3319"/>
    <cellStyle name="Heading 1 2 13" xfId="3320"/>
    <cellStyle name="Heading 1 2 14" xfId="3321"/>
    <cellStyle name="Heading 1 2 15" xfId="3322"/>
    <cellStyle name="Heading 1 2 16" xfId="3323"/>
    <cellStyle name="Heading 1 2 17" xfId="5332"/>
    <cellStyle name="Heading 1 2 18" xfId="5425"/>
    <cellStyle name="Heading 1 2 19" xfId="6964"/>
    <cellStyle name="Heading 1 2 2" xfId="3316"/>
    <cellStyle name="Heading 1 2 2 10" xfId="3325"/>
    <cellStyle name="Heading 1 2 2 11" xfId="3326"/>
    <cellStyle name="Heading 1 2 2 12" xfId="5333"/>
    <cellStyle name="Heading 1 2 2 13" xfId="5426"/>
    <cellStyle name="Heading 1 2 2 14" xfId="6965"/>
    <cellStyle name="Heading 1 2 2 15" xfId="6887"/>
    <cellStyle name="Heading 1 2 2 16" xfId="6584"/>
    <cellStyle name="Heading 1 2 2 17" xfId="7036"/>
    <cellStyle name="Heading 1 2 2 18" xfId="5467"/>
    <cellStyle name="Heading 1 2 2 19" xfId="5837"/>
    <cellStyle name="Heading 1 2 2 2" xfId="3324"/>
    <cellStyle name="Heading 1 2 2 2 10" xfId="5587"/>
    <cellStyle name="Heading 1 2 2 2 2" xfId="3327"/>
    <cellStyle name="Heading 1 2 2 2 3" xfId="5334"/>
    <cellStyle name="Heading 1 2 2 2 4" xfId="5427"/>
    <cellStyle name="Heading 1 2 2 2 5" xfId="6966"/>
    <cellStyle name="Heading 1 2 2 2 6" xfId="6886"/>
    <cellStyle name="Heading 1 2 2 2 7" xfId="5660"/>
    <cellStyle name="Heading 1 2 2 2 8" xfId="6616"/>
    <cellStyle name="Heading 1 2 2 2 9" xfId="5512"/>
    <cellStyle name="Heading 1 2 2 3" xfId="3328"/>
    <cellStyle name="Heading 1 2 2 4" xfId="3329"/>
    <cellStyle name="Heading 1 2 2 5" xfId="3330"/>
    <cellStyle name="Heading 1 2 2 6" xfId="3331"/>
    <cellStyle name="Heading 1 2 2 7" xfId="3332"/>
    <cellStyle name="Heading 1 2 2 8" xfId="3333"/>
    <cellStyle name="Heading 1 2 2 9" xfId="3334"/>
    <cellStyle name="Heading 1 2 20" xfId="6889"/>
    <cellStyle name="Heading 1 2 21" xfId="5970"/>
    <cellStyle name="Heading 1 2 22" xfId="7035"/>
    <cellStyle name="Heading 1 2 23" xfId="5905"/>
    <cellStyle name="Heading 1 2 24" xfId="5835"/>
    <cellStyle name="Heading 1 2 3" xfId="3335"/>
    <cellStyle name="Heading 1 2 3 2" xfId="3336"/>
    <cellStyle name="Heading 1 2 3 3" xfId="3337"/>
    <cellStyle name="Heading 1 2 4" xfId="3338"/>
    <cellStyle name="Heading 1 2 4 2" xfId="3339"/>
    <cellStyle name="Heading 1 2 5" xfId="3340"/>
    <cellStyle name="Heading 1 2 6" xfId="3341"/>
    <cellStyle name="Heading 1 2 7" xfId="3342"/>
    <cellStyle name="Heading 1 2 8" xfId="3343"/>
    <cellStyle name="Heading 1 2 9" xfId="3344"/>
    <cellStyle name="Heading 1 20" xfId="5198"/>
    <cellStyle name="Heading 1 21" xfId="5331"/>
    <cellStyle name="Heading 1 22" xfId="5424"/>
    <cellStyle name="Heading 1 23" xfId="6963"/>
    <cellStyle name="Heading 1 24" xfId="6890"/>
    <cellStyle name="Heading 1 25" xfId="5964"/>
    <cellStyle name="Heading 1 26" xfId="5511"/>
    <cellStyle name="Heading 1 27" xfId="5902"/>
    <cellStyle name="Heading 1 28" xfId="5838"/>
    <cellStyle name="Heading 1 3" xfId="3345"/>
    <cellStyle name="Heading 1 4" xfId="3346"/>
    <cellStyle name="Heading 1 5" xfId="3347"/>
    <cellStyle name="Heading 1 6" xfId="3348"/>
    <cellStyle name="Heading 1 7" xfId="3349"/>
    <cellStyle name="Heading 1 8" xfId="3350"/>
    <cellStyle name="Heading 1 9" xfId="3351"/>
    <cellStyle name="Heading 2" xfId="5234" builtinId="17" customBuiltin="1"/>
    <cellStyle name="Heading 2 10" xfId="3353"/>
    <cellStyle name="Heading 2 11" xfId="3354"/>
    <cellStyle name="Heading 2 12" xfId="3355"/>
    <cellStyle name="Heading 2 13" xfId="3356"/>
    <cellStyle name="Heading 2 14" xfId="5007"/>
    <cellStyle name="Heading 2 14 2" xfId="5469"/>
    <cellStyle name="Heading 2 14 3" xfId="5543"/>
    <cellStyle name="Heading 2 14 4" xfId="5907"/>
    <cellStyle name="Heading 2 14 5" xfId="5832"/>
    <cellStyle name="Heading 2 15" xfId="5037"/>
    <cellStyle name="Heading 2 16" xfId="5072"/>
    <cellStyle name="Heading 2 17" xfId="5095"/>
    <cellStyle name="Heading 2 18" xfId="5105"/>
    <cellStyle name="Heading 2 19" xfId="5164"/>
    <cellStyle name="Heading 2 2" xfId="3352"/>
    <cellStyle name="Heading 2 2 10" xfId="3358"/>
    <cellStyle name="Heading 2 2 11" xfId="3359"/>
    <cellStyle name="Heading 2 2 12" xfId="3360"/>
    <cellStyle name="Heading 2 2 13" xfId="3361"/>
    <cellStyle name="Heading 2 2 14" xfId="3362"/>
    <cellStyle name="Heading 2 2 15" xfId="3363"/>
    <cellStyle name="Heading 2 2 16" xfId="3364"/>
    <cellStyle name="Heading 2 2 17" xfId="5336"/>
    <cellStyle name="Heading 2 2 18" xfId="5429"/>
    <cellStyle name="Heading 2 2 19" xfId="6968"/>
    <cellStyle name="Heading 2 2 2" xfId="3357"/>
    <cellStyle name="Heading 2 2 2 10" xfId="3366"/>
    <cellStyle name="Heading 2 2 2 11" xfId="3367"/>
    <cellStyle name="Heading 2 2 2 12" xfId="5337"/>
    <cellStyle name="Heading 2 2 2 13" xfId="5430"/>
    <cellStyle name="Heading 2 2 2 14" xfId="6969"/>
    <cellStyle name="Heading 2 2 2 15" xfId="6881"/>
    <cellStyle name="Heading 2 2 2 16" xfId="6823"/>
    <cellStyle name="Heading 2 2 2 17" xfId="6650"/>
    <cellStyle name="Heading 2 2 2 18" xfId="5910"/>
    <cellStyle name="Heading 2 2 2 19" xfId="5830"/>
    <cellStyle name="Heading 2 2 2 2" xfId="3365"/>
    <cellStyle name="Heading 2 2 2 2 10" xfId="5827"/>
    <cellStyle name="Heading 2 2 2 2 2" xfId="3368"/>
    <cellStyle name="Heading 2 2 2 2 3" xfId="5338"/>
    <cellStyle name="Heading 2 2 2 2 4" xfId="5431"/>
    <cellStyle name="Heading 2 2 2 2 5" xfId="6970"/>
    <cellStyle name="Heading 2 2 2 2 6" xfId="6880"/>
    <cellStyle name="Heading 2 2 2 2 7" xfId="5994"/>
    <cellStyle name="Heading 2 2 2 2 8" xfId="5573"/>
    <cellStyle name="Heading 2 2 2 2 9" xfId="6639"/>
    <cellStyle name="Heading 2 2 2 3" xfId="3369"/>
    <cellStyle name="Heading 2 2 2 4" xfId="3370"/>
    <cellStyle name="Heading 2 2 2 5" xfId="3371"/>
    <cellStyle name="Heading 2 2 2 6" xfId="3372"/>
    <cellStyle name="Heading 2 2 2 7" xfId="3373"/>
    <cellStyle name="Heading 2 2 2 8" xfId="3374"/>
    <cellStyle name="Heading 2 2 2 9" xfId="3375"/>
    <cellStyle name="Heading 2 2 20" xfId="6882"/>
    <cellStyle name="Heading 2 2 21" xfId="6831"/>
    <cellStyle name="Heading 2 2 22" xfId="5537"/>
    <cellStyle name="Heading 2 2 23" xfId="5909"/>
    <cellStyle name="Heading 2 2 24" xfId="5829"/>
    <cellStyle name="Heading 2 2 3" xfId="3376"/>
    <cellStyle name="Heading 2 2 3 2" xfId="3377"/>
    <cellStyle name="Heading 2 2 3 3" xfId="3378"/>
    <cellStyle name="Heading 2 2 4" xfId="3379"/>
    <cellStyle name="Heading 2 2 4 2" xfId="3380"/>
    <cellStyle name="Heading 2 2 5" xfId="3381"/>
    <cellStyle name="Heading 2 2 6" xfId="3382"/>
    <cellStyle name="Heading 2 2 7" xfId="3383"/>
    <cellStyle name="Heading 2 2 8" xfId="3384"/>
    <cellStyle name="Heading 2 2 9" xfId="3385"/>
    <cellStyle name="Heading 2 20" xfId="5199"/>
    <cellStyle name="Heading 2 21" xfId="5335"/>
    <cellStyle name="Heading 2 22" xfId="5428"/>
    <cellStyle name="Heading 2 23" xfId="6967"/>
    <cellStyle name="Heading 2 24" xfId="6883"/>
    <cellStyle name="Heading 2 25" xfId="5986"/>
    <cellStyle name="Heading 2 26" xfId="6816"/>
    <cellStyle name="Heading 2 27" xfId="5584"/>
    <cellStyle name="Heading 2 28" xfId="5463"/>
    <cellStyle name="Heading 2 3" xfId="3386"/>
    <cellStyle name="Heading 2 4" xfId="3387"/>
    <cellStyle name="Heading 2 5" xfId="3388"/>
    <cellStyle name="Heading 2 6" xfId="3389"/>
    <cellStyle name="Heading 2 7" xfId="3390"/>
    <cellStyle name="Heading 2 8" xfId="3391"/>
    <cellStyle name="Heading 2 9" xfId="3392"/>
    <cellStyle name="Heading 3" xfId="5235" builtinId="18" customBuiltin="1"/>
    <cellStyle name="Heading 3 10" xfId="3394"/>
    <cellStyle name="Heading 3 11" xfId="3395"/>
    <cellStyle name="Heading 3 12" xfId="3396"/>
    <cellStyle name="Heading 3 13" xfId="3397"/>
    <cellStyle name="Heading 3 14" xfId="5008"/>
    <cellStyle name="Heading 3 14 2" xfId="6009"/>
    <cellStyle name="Heading 3 14 3" xfId="5833"/>
    <cellStyle name="Heading 3 14 4" xfId="5914"/>
    <cellStyle name="Heading 3 14 5" xfId="5823"/>
    <cellStyle name="Heading 3 15" xfId="5038"/>
    <cellStyle name="Heading 3 16" xfId="5073"/>
    <cellStyle name="Heading 3 17" xfId="5096"/>
    <cellStyle name="Heading 3 18" xfId="5125"/>
    <cellStyle name="Heading 3 19" xfId="5165"/>
    <cellStyle name="Heading 3 2" xfId="3393"/>
    <cellStyle name="Heading 3 2 10" xfId="3399"/>
    <cellStyle name="Heading 3 2 11" xfId="3400"/>
    <cellStyle name="Heading 3 2 12" xfId="3401"/>
    <cellStyle name="Heading 3 2 13" xfId="3402"/>
    <cellStyle name="Heading 3 2 14" xfId="3403"/>
    <cellStyle name="Heading 3 2 15" xfId="3404"/>
    <cellStyle name="Heading 3 2 16" xfId="3405"/>
    <cellStyle name="Heading 3 2 17" xfId="5340"/>
    <cellStyle name="Heading 3 2 18" xfId="5433"/>
    <cellStyle name="Heading 3 2 19" xfId="6972"/>
    <cellStyle name="Heading 3 2 2" xfId="3398"/>
    <cellStyle name="Heading 3 2 2 10" xfId="3407"/>
    <cellStyle name="Heading 3 2 2 11" xfId="3408"/>
    <cellStyle name="Heading 3 2 2 12" xfId="5341"/>
    <cellStyle name="Heading 3 2 2 13" xfId="5434"/>
    <cellStyle name="Heading 3 2 2 14" xfId="6973"/>
    <cellStyle name="Heading 3 2 2 15" xfId="6877"/>
    <cellStyle name="Heading 3 2 2 16" xfId="5516"/>
    <cellStyle name="Heading 3 2 2 17" xfId="5462"/>
    <cellStyle name="Heading 3 2 2 18" xfId="5916"/>
    <cellStyle name="Heading 3 2 2 19" xfId="7050"/>
    <cellStyle name="Heading 3 2 2 2" xfId="3406"/>
    <cellStyle name="Heading 3 2 2 2 10" xfId="5820"/>
    <cellStyle name="Heading 3 2 2 2 2" xfId="3409"/>
    <cellStyle name="Heading 3 2 2 2 3" xfId="5342"/>
    <cellStyle name="Heading 3 2 2 2 4" xfId="5435"/>
    <cellStyle name="Heading 3 2 2 2 5" xfId="6974"/>
    <cellStyle name="Heading 3 2 2 2 6" xfId="6876"/>
    <cellStyle name="Heading 3 2 2 2 7" xfId="6699"/>
    <cellStyle name="Heading 3 2 2 2 8" xfId="5831"/>
    <cellStyle name="Heading 3 2 2 2 9" xfId="5917"/>
    <cellStyle name="Heading 3 2 2 3" xfId="3410"/>
    <cellStyle name="Heading 3 2 2 4" xfId="3411"/>
    <cellStyle name="Heading 3 2 2 5" xfId="3412"/>
    <cellStyle name="Heading 3 2 2 6" xfId="3413"/>
    <cellStyle name="Heading 3 2 2 7" xfId="3414"/>
    <cellStyle name="Heading 3 2 2 8" xfId="3415"/>
    <cellStyle name="Heading 3 2 2 9" xfId="3416"/>
    <cellStyle name="Heading 3 2 20" xfId="6878"/>
    <cellStyle name="Heading 3 2 21" xfId="6010"/>
    <cellStyle name="Heading 3 2 22" xfId="5484"/>
    <cellStyle name="Heading 3 2 23" xfId="5915"/>
    <cellStyle name="Heading 3 2 24" xfId="5822"/>
    <cellStyle name="Heading 3 2 3" xfId="3417"/>
    <cellStyle name="Heading 3 2 3 2" xfId="3418"/>
    <cellStyle name="Heading 3 2 3 3" xfId="3419"/>
    <cellStyle name="Heading 3 2 4" xfId="3420"/>
    <cellStyle name="Heading 3 2 4 2" xfId="3421"/>
    <cellStyle name="Heading 3 2 5" xfId="3422"/>
    <cellStyle name="Heading 3 2 6" xfId="3423"/>
    <cellStyle name="Heading 3 2 7" xfId="3424"/>
    <cellStyle name="Heading 3 2 8" xfId="3425"/>
    <cellStyle name="Heading 3 2 9" xfId="3426"/>
    <cellStyle name="Heading 3 20" xfId="5200"/>
    <cellStyle name="Heading 3 21" xfId="5339"/>
    <cellStyle name="Heading 3 22" xfId="5432"/>
    <cellStyle name="Heading 3 23" xfId="6971"/>
    <cellStyle name="Heading 3 24" xfId="6879"/>
    <cellStyle name="Heading 3 25" xfId="6008"/>
    <cellStyle name="Heading 3 26" xfId="5464"/>
    <cellStyle name="Heading 3 27" xfId="6821"/>
    <cellStyle name="Heading 3 28" xfId="5824"/>
    <cellStyle name="Heading 3 3" xfId="3427"/>
    <cellStyle name="Heading 3 4" xfId="3428"/>
    <cellStyle name="Heading 3 5" xfId="3429"/>
    <cellStyle name="Heading 3 6" xfId="3430"/>
    <cellStyle name="Heading 3 7" xfId="3431"/>
    <cellStyle name="Heading 3 8" xfId="3432"/>
    <cellStyle name="Heading 3 9" xfId="3433"/>
    <cellStyle name="Heading 4" xfId="5236" builtinId="19" customBuiltin="1"/>
    <cellStyle name="Heading 4 10" xfId="3435"/>
    <cellStyle name="Heading 4 11" xfId="3436"/>
    <cellStyle name="Heading 4 12" xfId="3437"/>
    <cellStyle name="Heading 4 13" xfId="3438"/>
    <cellStyle name="Heading 4 14" xfId="5009"/>
    <cellStyle name="Heading 4 15" xfId="5039"/>
    <cellStyle name="Heading 4 16" xfId="5074"/>
    <cellStyle name="Heading 4 17" xfId="5097"/>
    <cellStyle name="Heading 4 18" xfId="5115"/>
    <cellStyle name="Heading 4 19" xfId="5166"/>
    <cellStyle name="Heading 4 2" xfId="3434"/>
    <cellStyle name="Heading 4 2 10" xfId="3440"/>
    <cellStyle name="Heading 4 2 11" xfId="3441"/>
    <cellStyle name="Heading 4 2 12" xfId="3442"/>
    <cellStyle name="Heading 4 2 13" xfId="3443"/>
    <cellStyle name="Heading 4 2 14" xfId="3444"/>
    <cellStyle name="Heading 4 2 15" xfId="3445"/>
    <cellStyle name="Heading 4 2 16" xfId="3446"/>
    <cellStyle name="Heading 4 2 17" xfId="5344"/>
    <cellStyle name="Heading 4 2 18" xfId="5437"/>
    <cellStyle name="Heading 4 2 19" xfId="6977"/>
    <cellStyle name="Heading 4 2 2" xfId="3439"/>
    <cellStyle name="Heading 4 2 2 10" xfId="3448"/>
    <cellStyle name="Heading 4 2 2 11" xfId="3449"/>
    <cellStyle name="Heading 4 2 2 12" xfId="5345"/>
    <cellStyle name="Heading 4 2 2 13" xfId="5438"/>
    <cellStyle name="Heading 4 2 2 14" xfId="6978"/>
    <cellStyle name="Heading 4 2 2 15" xfId="7018"/>
    <cellStyle name="Heading 4 2 2 16" xfId="6012"/>
    <cellStyle name="Heading 4 2 2 17" xfId="5542"/>
    <cellStyle name="Heading 4 2 2 18" xfId="5525"/>
    <cellStyle name="Heading 4 2 2 19" xfId="5678"/>
    <cellStyle name="Heading 4 2 2 2" xfId="3447"/>
    <cellStyle name="Heading 4 2 2 2 10" xfId="6635"/>
    <cellStyle name="Heading 4 2 2 2 2" xfId="3450"/>
    <cellStyle name="Heading 4 2 2 2 3" xfId="5346"/>
    <cellStyle name="Heading 4 2 2 2 4" xfId="5439"/>
    <cellStyle name="Heading 4 2 2 2 5" xfId="6979"/>
    <cellStyle name="Heading 4 2 2 2 6" xfId="6873"/>
    <cellStyle name="Heading 4 2 2 2 7" xfId="6013"/>
    <cellStyle name="Heading 4 2 2 2 8" xfId="5518"/>
    <cellStyle name="Heading 4 2 2 2 9" xfId="5923"/>
    <cellStyle name="Heading 4 2 2 3" xfId="3451"/>
    <cellStyle name="Heading 4 2 2 4" xfId="3452"/>
    <cellStyle name="Heading 4 2 2 5" xfId="3453"/>
    <cellStyle name="Heading 4 2 2 6" xfId="3454"/>
    <cellStyle name="Heading 4 2 2 7" xfId="3455"/>
    <cellStyle name="Heading 4 2 2 8" xfId="3456"/>
    <cellStyle name="Heading 4 2 2 9" xfId="3457"/>
    <cellStyle name="Heading 4 2 20" xfId="6874"/>
    <cellStyle name="Heading 4 2 21" xfId="5546"/>
    <cellStyle name="Heading 4 2 22" xfId="5825"/>
    <cellStyle name="Heading 4 2 23" xfId="5922"/>
    <cellStyle name="Heading 4 2 24" xfId="5813"/>
    <cellStyle name="Heading 4 2 3" xfId="3458"/>
    <cellStyle name="Heading 4 2 3 2" xfId="3459"/>
    <cellStyle name="Heading 4 2 3 3" xfId="3460"/>
    <cellStyle name="Heading 4 2 4" xfId="3461"/>
    <cellStyle name="Heading 4 2 4 2" xfId="3462"/>
    <cellStyle name="Heading 4 2 5" xfId="3463"/>
    <cellStyle name="Heading 4 2 6" xfId="3464"/>
    <cellStyle name="Heading 4 2 7" xfId="3465"/>
    <cellStyle name="Heading 4 2 8" xfId="3466"/>
    <cellStyle name="Heading 4 2 9" xfId="3467"/>
    <cellStyle name="Heading 4 20" xfId="5201"/>
    <cellStyle name="Heading 4 21" xfId="5343"/>
    <cellStyle name="Heading 4 22" xfId="5436"/>
    <cellStyle name="Heading 4 23" xfId="6976"/>
    <cellStyle name="Heading 4 24" xfId="6875"/>
    <cellStyle name="Heading 4 25" xfId="6660"/>
    <cellStyle name="Heading 4 26" xfId="5828"/>
    <cellStyle name="Heading 4 27" xfId="5920"/>
    <cellStyle name="Heading 4 28" xfId="5815"/>
    <cellStyle name="Heading 4 3" xfId="3468"/>
    <cellStyle name="Heading 4 4" xfId="3469"/>
    <cellStyle name="Heading 4 5" xfId="3470"/>
    <cellStyle name="Heading 4 6" xfId="3471"/>
    <cellStyle name="Heading 4 7" xfId="3472"/>
    <cellStyle name="Heading 4 8" xfId="3473"/>
    <cellStyle name="Heading 4 9" xfId="3474"/>
    <cellStyle name="Input" xfId="5240" builtinId="20" customBuiltin="1"/>
    <cellStyle name="Input 10" xfId="3476"/>
    <cellStyle name="Input 11" xfId="3477"/>
    <cellStyle name="Input 12" xfId="3478"/>
    <cellStyle name="Input 13" xfId="3479"/>
    <cellStyle name="Input 14" xfId="3480"/>
    <cellStyle name="Input 15" xfId="3481"/>
    <cellStyle name="Input 16" xfId="3482"/>
    <cellStyle name="Input 17" xfId="3483"/>
    <cellStyle name="Input 18" xfId="3484"/>
    <cellStyle name="Input 19" xfId="3485"/>
    <cellStyle name="Input 2" xfId="3475"/>
    <cellStyle name="Input 2 10" xfId="3487"/>
    <cellStyle name="Input 2 11" xfId="3488"/>
    <cellStyle name="Input 2 12" xfId="3489"/>
    <cellStyle name="Input 2 13" xfId="3490"/>
    <cellStyle name="Input 2 14" xfId="3491"/>
    <cellStyle name="Input 2 15" xfId="3492"/>
    <cellStyle name="Input 2 16" xfId="3493"/>
    <cellStyle name="Input 2 17" xfId="3494"/>
    <cellStyle name="Input 2 18" xfId="3495"/>
    <cellStyle name="Input 2 19" xfId="3496"/>
    <cellStyle name="Input 2 2" xfId="3486"/>
    <cellStyle name="Input 2 2 10" xfId="7031"/>
    <cellStyle name="Input 2 2 2" xfId="3497"/>
    <cellStyle name="Input 2 2 3" xfId="5349"/>
    <cellStyle name="Input 2 2 4" xfId="5442"/>
    <cellStyle name="Input 2 2 5" xfId="6982"/>
    <cellStyle name="Input 2 2 6" xfId="6869"/>
    <cellStyle name="Input 2 2 7" xfId="6015"/>
    <cellStyle name="Input 2 2 8" xfId="7049"/>
    <cellStyle name="Input 2 2 9" xfId="5583"/>
    <cellStyle name="Input 2 20" xfId="3498"/>
    <cellStyle name="Input 2 21" xfId="3499"/>
    <cellStyle name="Input 2 22" xfId="3500"/>
    <cellStyle name="Input 2 23" xfId="3501"/>
    <cellStyle name="Input 2 24" xfId="3502"/>
    <cellStyle name="Input 2 25" xfId="3503"/>
    <cellStyle name="Input 2 26" xfId="3504"/>
    <cellStyle name="Input 2 27" xfId="3505"/>
    <cellStyle name="Input 2 28" xfId="5348"/>
    <cellStyle name="Input 2 29" xfId="5441"/>
    <cellStyle name="Input 2 3" xfId="3506"/>
    <cellStyle name="Input 2 30" xfId="6981"/>
    <cellStyle name="Input 2 31" xfId="6870"/>
    <cellStyle name="Input 2 32" xfId="6633"/>
    <cellStyle name="Input 2 33" xfId="5817"/>
    <cellStyle name="Input 2 34" xfId="5926"/>
    <cellStyle name="Input 2 35" xfId="7063"/>
    <cellStyle name="Input 2 4" xfId="3507"/>
    <cellStyle name="Input 2 5" xfId="3508"/>
    <cellStyle name="Input 2 6" xfId="3509"/>
    <cellStyle name="Input 2 7" xfId="3510"/>
    <cellStyle name="Input 2 8" xfId="3511"/>
    <cellStyle name="Input 2 8 10" xfId="3512"/>
    <cellStyle name="Input 2 8 11" xfId="3513"/>
    <cellStyle name="Input 2 8 2" xfId="3514"/>
    <cellStyle name="Input 2 8 2 2" xfId="3515"/>
    <cellStyle name="Input 2 8 2 3" xfId="3516"/>
    <cellStyle name="Input 2 8 2 4" xfId="3517"/>
    <cellStyle name="Input 2 8 2 5" xfId="3518"/>
    <cellStyle name="Input 2 8 3" xfId="3519"/>
    <cellStyle name="Input 2 8 3 2" xfId="3520"/>
    <cellStyle name="Input 2 8 3 3" xfId="3521"/>
    <cellStyle name="Input 2 8 3 4" xfId="3522"/>
    <cellStyle name="Input 2 8 3 5" xfId="3523"/>
    <cellStyle name="Input 2 8 4" xfId="3524"/>
    <cellStyle name="Input 2 8 5" xfId="3525"/>
    <cellStyle name="Input 2 8 6" xfId="3526"/>
    <cellStyle name="Input 2 8 7" xfId="3527"/>
    <cellStyle name="Input 2 8 8" xfId="3528"/>
    <cellStyle name="Input 2 8 9" xfId="3529"/>
    <cellStyle name="Input 2 9" xfId="3530"/>
    <cellStyle name="Input 2 9 2" xfId="3531"/>
    <cellStyle name="Input 20" xfId="5010"/>
    <cellStyle name="Input 21" xfId="5040"/>
    <cellStyle name="Input 22" xfId="5075"/>
    <cellStyle name="Input 23" xfId="5101"/>
    <cellStyle name="Input 24" xfId="5135"/>
    <cellStyle name="Input 25" xfId="5170"/>
    <cellStyle name="Input 26" xfId="5205"/>
    <cellStyle name="Input 27" xfId="5347"/>
    <cellStyle name="Input 28" xfId="5440"/>
    <cellStyle name="Input 29" xfId="6980"/>
    <cellStyle name="Input 3" xfId="3532"/>
    <cellStyle name="Input 3 10" xfId="3533"/>
    <cellStyle name="Input 3 11" xfId="3534"/>
    <cellStyle name="Input 3 12" xfId="3535"/>
    <cellStyle name="Input 3 13" xfId="3536"/>
    <cellStyle name="Input 3 14" xfId="3537"/>
    <cellStyle name="Input 3 15" xfId="3538"/>
    <cellStyle name="Input 3 16" xfId="3539"/>
    <cellStyle name="Input 3 17" xfId="3540"/>
    <cellStyle name="Input 3 2" xfId="3541"/>
    <cellStyle name="Input 3 3" xfId="3542"/>
    <cellStyle name="Input 3 4" xfId="3543"/>
    <cellStyle name="Input 3 5" xfId="3544"/>
    <cellStyle name="Input 3 6" xfId="3545"/>
    <cellStyle name="Input 3 7" xfId="3546"/>
    <cellStyle name="Input 3 8" xfId="3547"/>
    <cellStyle name="Input 3 9" xfId="3548"/>
    <cellStyle name="Input 30" xfId="6872"/>
    <cellStyle name="Input 31" xfId="6014"/>
    <cellStyle name="Input 32" xfId="7032"/>
    <cellStyle name="Input 33" xfId="5925"/>
    <cellStyle name="Input 34" xfId="5812"/>
    <cellStyle name="Input 4" xfId="3549"/>
    <cellStyle name="Input 4 10" xfId="3550"/>
    <cellStyle name="Input 4 11" xfId="3551"/>
    <cellStyle name="Input 4 12" xfId="3552"/>
    <cellStyle name="Input 4 13" xfId="3553"/>
    <cellStyle name="Input 4 14" xfId="3554"/>
    <cellStyle name="Input 4 15" xfId="3555"/>
    <cellStyle name="Input 4 16" xfId="3556"/>
    <cellStyle name="Input 4 17" xfId="3557"/>
    <cellStyle name="Input 4 2" xfId="3558"/>
    <cellStyle name="Input 4 3" xfId="3559"/>
    <cellStyle name="Input 4 4" xfId="3560"/>
    <cellStyle name="Input 4 5" xfId="3561"/>
    <cellStyle name="Input 4 6" xfId="3562"/>
    <cellStyle name="Input 4 7" xfId="3563"/>
    <cellStyle name="Input 4 8" xfId="3564"/>
    <cellStyle name="Input 4 9" xfId="3565"/>
    <cellStyle name="Input 5" xfId="3566"/>
    <cellStyle name="Input 6" xfId="3567"/>
    <cellStyle name="Input 7" xfId="3568"/>
    <cellStyle name="Input 8" xfId="3569"/>
    <cellStyle name="Input 9" xfId="3570"/>
    <cellStyle name="Linked Cell" xfId="5243" builtinId="24" customBuiltin="1"/>
    <cellStyle name="Linked Cell 10" xfId="3572"/>
    <cellStyle name="Linked Cell 10 10" xfId="6457"/>
    <cellStyle name="Linked Cell 10 2" xfId="6231"/>
    <cellStyle name="Linked Cell 10 3" xfId="6470"/>
    <cellStyle name="Linked Cell 10 4" xfId="6469"/>
    <cellStyle name="Linked Cell 10 5" xfId="6474"/>
    <cellStyle name="Linked Cell 10 6" xfId="6465"/>
    <cellStyle name="Linked Cell 10 7" xfId="6478"/>
    <cellStyle name="Linked Cell 10 8" xfId="6461"/>
    <cellStyle name="Linked Cell 10 9" xfId="6594"/>
    <cellStyle name="Linked Cell 11" xfId="3573"/>
    <cellStyle name="Linked Cell 11 10" xfId="6671"/>
    <cellStyle name="Linked Cell 11 2" xfId="6232"/>
    <cellStyle name="Linked Cell 11 3" xfId="6471"/>
    <cellStyle name="Linked Cell 11 4" xfId="6468"/>
    <cellStyle name="Linked Cell 11 5" xfId="6475"/>
    <cellStyle name="Linked Cell 11 6" xfId="6464"/>
    <cellStyle name="Linked Cell 11 7" xfId="6479"/>
    <cellStyle name="Linked Cell 11 8" xfId="6460"/>
    <cellStyle name="Linked Cell 11 9" xfId="6597"/>
    <cellStyle name="Linked Cell 12" xfId="3574"/>
    <cellStyle name="Linked Cell 12 10" xfId="6704"/>
    <cellStyle name="Linked Cell 12 2" xfId="6233"/>
    <cellStyle name="Linked Cell 12 3" xfId="6472"/>
    <cellStyle name="Linked Cell 12 4" xfId="6467"/>
    <cellStyle name="Linked Cell 12 5" xfId="6476"/>
    <cellStyle name="Linked Cell 12 6" xfId="6463"/>
    <cellStyle name="Linked Cell 12 7" xfId="6480"/>
    <cellStyle name="Linked Cell 12 8" xfId="6459"/>
    <cellStyle name="Linked Cell 12 9" xfId="6604"/>
    <cellStyle name="Linked Cell 13" xfId="3575"/>
    <cellStyle name="Linked Cell 13 10" xfId="6456"/>
    <cellStyle name="Linked Cell 13 2" xfId="6234"/>
    <cellStyle name="Linked Cell 13 3" xfId="6473"/>
    <cellStyle name="Linked Cell 13 4" xfId="6466"/>
    <cellStyle name="Linked Cell 13 5" xfId="6477"/>
    <cellStyle name="Linked Cell 13 6" xfId="6462"/>
    <cellStyle name="Linked Cell 13 7" xfId="6481"/>
    <cellStyle name="Linked Cell 13 8" xfId="6458"/>
    <cellStyle name="Linked Cell 13 9" xfId="6612"/>
    <cellStyle name="Linked Cell 14" xfId="5011"/>
    <cellStyle name="Linked Cell 14 2" xfId="6018"/>
    <cellStyle name="Linked Cell 14 2 2" xfId="6225"/>
    <cellStyle name="Linked Cell 14 2 3" xfId="7316"/>
    <cellStyle name="Linked Cell 14 2 4" xfId="6186"/>
    <cellStyle name="Linked Cell 14 2 5" xfId="6718"/>
    <cellStyle name="Linked Cell 14 3" xfId="6815"/>
    <cellStyle name="Linked Cell 14 4" xfId="5931"/>
    <cellStyle name="Linked Cell 14 5" xfId="6722"/>
    <cellStyle name="Linked Cell 15" xfId="5041"/>
    <cellStyle name="Linked Cell 16" xfId="5076"/>
    <cellStyle name="Linked Cell 17" xfId="5104"/>
    <cellStyle name="Linked Cell 18" xfId="5138"/>
    <cellStyle name="Linked Cell 19" xfId="5173"/>
    <cellStyle name="Linked Cell 2" xfId="3571"/>
    <cellStyle name="Linked Cell 2 10" xfId="3577"/>
    <cellStyle name="Linked Cell 2 11" xfId="3578"/>
    <cellStyle name="Linked Cell 2 12" xfId="3579"/>
    <cellStyle name="Linked Cell 2 13" xfId="3580"/>
    <cellStyle name="Linked Cell 2 14" xfId="3581"/>
    <cellStyle name="Linked Cell 2 15" xfId="3582"/>
    <cellStyle name="Linked Cell 2 16" xfId="3583"/>
    <cellStyle name="Linked Cell 2 17" xfId="3584"/>
    <cellStyle name="Linked Cell 2 2" xfId="3576"/>
    <cellStyle name="Linked Cell 2 3" xfId="3585"/>
    <cellStyle name="Linked Cell 2 4" xfId="3586"/>
    <cellStyle name="Linked Cell 2 5" xfId="3587"/>
    <cellStyle name="Linked Cell 2 6" xfId="3588"/>
    <cellStyle name="Linked Cell 2 7" xfId="3589"/>
    <cellStyle name="Linked Cell 2 8" xfId="3590"/>
    <cellStyle name="Linked Cell 2 9" xfId="3591"/>
    <cellStyle name="Linked Cell 20" xfId="5208"/>
    <cellStyle name="Linked Cell 21" xfId="5350"/>
    <cellStyle name="Linked Cell 22" xfId="5443"/>
    <cellStyle name="Linked Cell 23" xfId="6985"/>
    <cellStyle name="Linked Cell 24" xfId="6867"/>
    <cellStyle name="Linked Cell 25" xfId="6017"/>
    <cellStyle name="Linked Cell 26" xfId="5810"/>
    <cellStyle name="Linked Cell 27" xfId="5527"/>
    <cellStyle name="Linked Cell 28" xfId="5809"/>
    <cellStyle name="Linked Cell 3" xfId="3592"/>
    <cellStyle name="Linked Cell 3 10" xfId="3593"/>
    <cellStyle name="Linked Cell 3 11" xfId="3594"/>
    <cellStyle name="Linked Cell 3 12" xfId="3595"/>
    <cellStyle name="Linked Cell 3 13" xfId="3596"/>
    <cellStyle name="Linked Cell 3 14" xfId="3597"/>
    <cellStyle name="Linked Cell 3 15" xfId="3598"/>
    <cellStyle name="Linked Cell 3 16" xfId="3599"/>
    <cellStyle name="Linked Cell 3 17" xfId="3600"/>
    <cellStyle name="Linked Cell 3 2" xfId="3601"/>
    <cellStyle name="Linked Cell 3 3" xfId="3602"/>
    <cellStyle name="Linked Cell 3 4" xfId="3603"/>
    <cellStyle name="Linked Cell 3 5" xfId="3604"/>
    <cellStyle name="Linked Cell 3 6" xfId="3605"/>
    <cellStyle name="Linked Cell 3 7" xfId="3606"/>
    <cellStyle name="Linked Cell 3 8" xfId="3607"/>
    <cellStyle name="Linked Cell 3 9" xfId="3608"/>
    <cellStyle name="Linked Cell 4" xfId="3609"/>
    <cellStyle name="Linked Cell 4 10" xfId="3610"/>
    <cellStyle name="Linked Cell 4 11" xfId="3611"/>
    <cellStyle name="Linked Cell 4 12" xfId="3612"/>
    <cellStyle name="Linked Cell 4 13" xfId="3613"/>
    <cellStyle name="Linked Cell 4 14" xfId="3614"/>
    <cellStyle name="Linked Cell 4 15" xfId="3615"/>
    <cellStyle name="Linked Cell 4 16" xfId="3616"/>
    <cellStyle name="Linked Cell 4 17" xfId="3617"/>
    <cellStyle name="Linked Cell 4 2" xfId="3618"/>
    <cellStyle name="Linked Cell 4 3" xfId="3619"/>
    <cellStyle name="Linked Cell 4 4" xfId="3620"/>
    <cellStyle name="Linked Cell 4 5" xfId="3621"/>
    <cellStyle name="Linked Cell 4 6" xfId="3622"/>
    <cellStyle name="Linked Cell 4 7" xfId="3623"/>
    <cellStyle name="Linked Cell 4 8" xfId="3624"/>
    <cellStyle name="Linked Cell 4 9" xfId="3625"/>
    <cellStyle name="Linked Cell 5" xfId="3626"/>
    <cellStyle name="Linked Cell 6" xfId="3627"/>
    <cellStyle name="Linked Cell 7" xfId="3628"/>
    <cellStyle name="Linked Cell 8" xfId="3629"/>
    <cellStyle name="Linked Cell 9" xfId="3630"/>
    <cellStyle name="Neutral" xfId="5239" builtinId="28" customBuiltin="1"/>
    <cellStyle name="Neutral 10" xfId="3632"/>
    <cellStyle name="Neutral 11" xfId="3633"/>
    <cellStyle name="Neutral 12" xfId="3634"/>
    <cellStyle name="Neutral 13" xfId="3635"/>
    <cellStyle name="Neutral 14" xfId="3636"/>
    <cellStyle name="Neutral 15" xfId="3637"/>
    <cellStyle name="Neutral 16" xfId="3638"/>
    <cellStyle name="Neutral 17" xfId="3639"/>
    <cellStyle name="Neutral 18" xfId="3640"/>
    <cellStyle name="Neutral 19" xfId="3641"/>
    <cellStyle name="Neutral 2" xfId="3631"/>
    <cellStyle name="Neutral 2 10" xfId="3643"/>
    <cellStyle name="Neutral 2 11" xfId="3644"/>
    <cellStyle name="Neutral 2 12" xfId="3645"/>
    <cellStyle name="Neutral 2 13" xfId="3646"/>
    <cellStyle name="Neutral 2 14" xfId="3647"/>
    <cellStyle name="Neutral 2 15" xfId="3648"/>
    <cellStyle name="Neutral 2 16" xfId="3649"/>
    <cellStyle name="Neutral 2 17" xfId="3650"/>
    <cellStyle name="Neutral 2 18" xfId="3651"/>
    <cellStyle name="Neutral 2 19" xfId="3652"/>
    <cellStyle name="Neutral 2 2" xfId="3642"/>
    <cellStyle name="Neutral 2 20" xfId="3653"/>
    <cellStyle name="Neutral 2 21" xfId="3654"/>
    <cellStyle name="Neutral 2 22" xfId="3655"/>
    <cellStyle name="Neutral 2 23" xfId="3656"/>
    <cellStyle name="Neutral 2 24" xfId="5352"/>
    <cellStyle name="Neutral 2 25" xfId="5445"/>
    <cellStyle name="Neutral 2 26" xfId="6987"/>
    <cellStyle name="Neutral 2 27" xfId="6864"/>
    <cellStyle name="Neutral 2 28" xfId="6021"/>
    <cellStyle name="Neutral 2 29" xfId="5805"/>
    <cellStyle name="Neutral 2 3" xfId="3657"/>
    <cellStyle name="Neutral 2 30" xfId="5938"/>
    <cellStyle name="Neutral 2 31" xfId="6787"/>
    <cellStyle name="Neutral 2 4" xfId="3658"/>
    <cellStyle name="Neutral 2 5" xfId="3659"/>
    <cellStyle name="Neutral 2 6" xfId="3660"/>
    <cellStyle name="Neutral 2 7" xfId="3661"/>
    <cellStyle name="Neutral 2 8" xfId="3662"/>
    <cellStyle name="Neutral 2 9" xfId="3663"/>
    <cellStyle name="Neutral 20" xfId="5012"/>
    <cellStyle name="Neutral 20 2" xfId="6631"/>
    <cellStyle name="Neutral 20 3" xfId="5657"/>
    <cellStyle name="Neutral 20 4" xfId="6641"/>
    <cellStyle name="Neutral 20 5" xfId="5804"/>
    <cellStyle name="Neutral 21" xfId="5042"/>
    <cellStyle name="Neutral 22" xfId="5077"/>
    <cellStyle name="Neutral 23" xfId="5100"/>
    <cellStyle name="Neutral 24" xfId="5134"/>
    <cellStyle name="Neutral 25" xfId="5169"/>
    <cellStyle name="Neutral 26" xfId="5204"/>
    <cellStyle name="Neutral 27" xfId="5351"/>
    <cellStyle name="Neutral 28" xfId="5444"/>
    <cellStyle name="Neutral 29" xfId="6986"/>
    <cellStyle name="Neutral 3" xfId="3664"/>
    <cellStyle name="Neutral 3 10" xfId="3665"/>
    <cellStyle name="Neutral 3 11" xfId="3666"/>
    <cellStyle name="Neutral 3 12" xfId="3667"/>
    <cellStyle name="Neutral 3 13" xfId="3668"/>
    <cellStyle name="Neutral 3 14" xfId="3669"/>
    <cellStyle name="Neutral 3 15" xfId="3670"/>
    <cellStyle name="Neutral 3 16" xfId="3671"/>
    <cellStyle name="Neutral 3 17" xfId="3672"/>
    <cellStyle name="Neutral 3 2" xfId="3673"/>
    <cellStyle name="Neutral 3 3" xfId="3674"/>
    <cellStyle name="Neutral 3 4" xfId="3675"/>
    <cellStyle name="Neutral 3 5" xfId="3676"/>
    <cellStyle name="Neutral 3 6" xfId="3677"/>
    <cellStyle name="Neutral 3 7" xfId="3678"/>
    <cellStyle name="Neutral 3 8" xfId="3679"/>
    <cellStyle name="Neutral 3 9" xfId="3680"/>
    <cellStyle name="Neutral 30" xfId="6866"/>
    <cellStyle name="Neutral 31" xfId="6652"/>
    <cellStyle name="Neutral 32" xfId="7029"/>
    <cellStyle name="Neutral 33" xfId="6665"/>
    <cellStyle name="Neutral 34" xfId="6740"/>
    <cellStyle name="Neutral 4" xfId="3681"/>
    <cellStyle name="Neutral 4 10" xfId="3682"/>
    <cellStyle name="Neutral 4 11" xfId="3683"/>
    <cellStyle name="Neutral 4 12" xfId="3684"/>
    <cellStyle name="Neutral 4 13" xfId="3685"/>
    <cellStyle name="Neutral 4 14" xfId="3686"/>
    <cellStyle name="Neutral 4 15" xfId="3687"/>
    <cellStyle name="Neutral 4 16" xfId="3688"/>
    <cellStyle name="Neutral 4 17" xfId="3689"/>
    <cellStyle name="Neutral 4 2" xfId="3690"/>
    <cellStyle name="Neutral 4 3" xfId="3691"/>
    <cellStyle name="Neutral 4 4" xfId="3692"/>
    <cellStyle name="Neutral 4 5" xfId="3693"/>
    <cellStyle name="Neutral 4 6" xfId="3694"/>
    <cellStyle name="Neutral 4 7" xfId="3695"/>
    <cellStyle name="Neutral 4 8" xfId="3696"/>
    <cellStyle name="Neutral 4 9" xfId="3697"/>
    <cellStyle name="Neutral 5" xfId="3698"/>
    <cellStyle name="Neutral 6" xfId="3699"/>
    <cellStyle name="Neutral 7" xfId="3700"/>
    <cellStyle name="Neutral 8" xfId="3701"/>
    <cellStyle name="Neutral 9" xfId="3702"/>
    <cellStyle name="Normal" xfId="0" builtinId="0"/>
    <cellStyle name="Normal 10" xfId="4935"/>
    <cellStyle name="Normal 10 10" xfId="3703"/>
    <cellStyle name="Normal 10 11" xfId="3704"/>
    <cellStyle name="Normal 10 12" xfId="3705"/>
    <cellStyle name="Normal 10 13" xfId="3706"/>
    <cellStyle name="Normal 10 14" xfId="3707"/>
    <cellStyle name="Normal 10 15" xfId="3708"/>
    <cellStyle name="Normal 10 16" xfId="3709"/>
    <cellStyle name="Normal 10 17" xfId="6022"/>
    <cellStyle name="Normal 10 18" xfId="6023"/>
    <cellStyle name="Normal 10 19" xfId="6024"/>
    <cellStyle name="Normal 10 2" xfId="3710"/>
    <cellStyle name="Normal 10 2 2" xfId="6025"/>
    <cellStyle name="Normal 10 2 3" xfId="6026"/>
    <cellStyle name="Normal 10 2 4" xfId="6027"/>
    <cellStyle name="Normal 10 3" xfId="3711"/>
    <cellStyle name="Normal 10 3 2" xfId="6028"/>
    <cellStyle name="Normal 10 3 3" xfId="6029"/>
    <cellStyle name="Normal 10 3 4" xfId="6030"/>
    <cellStyle name="Normal 10 4" xfId="3712"/>
    <cellStyle name="Normal 10 4 2" xfId="6031"/>
    <cellStyle name="Normal 10 4 3" xfId="6032"/>
    <cellStyle name="Normal 10 4 4" xfId="7045"/>
    <cellStyle name="Normal 10 5" xfId="3713"/>
    <cellStyle name="Normal 10 5 2" xfId="6033"/>
    <cellStyle name="Normal 10 5 3" xfId="6034"/>
    <cellStyle name="Normal 10 5 4" xfId="6632"/>
    <cellStyle name="Normal 10 6" xfId="3714"/>
    <cellStyle name="Normal 10 6 2" xfId="6653"/>
    <cellStyle name="Normal 10 6 3" xfId="6691"/>
    <cellStyle name="Normal 10 6 4" xfId="6681"/>
    <cellStyle name="Normal 10 7" xfId="3715"/>
    <cellStyle name="Normal 10 8" xfId="3716"/>
    <cellStyle name="Normal 10 9" xfId="3717"/>
    <cellStyle name="Normal 11" xfId="4936"/>
    <cellStyle name="Normal 11 10" xfId="3718"/>
    <cellStyle name="Normal 11 11" xfId="3719"/>
    <cellStyle name="Normal 11 12" xfId="3720"/>
    <cellStyle name="Normal 11 13" xfId="3721"/>
    <cellStyle name="Normal 11 14" xfId="3722"/>
    <cellStyle name="Normal 11 15" xfId="3723"/>
    <cellStyle name="Normal 11 16" xfId="3724"/>
    <cellStyle name="Normal 11 17" xfId="6035"/>
    <cellStyle name="Normal 11 18" xfId="5802"/>
    <cellStyle name="Normal 11 19" xfId="5944"/>
    <cellStyle name="Normal 11 2" xfId="3725"/>
    <cellStyle name="Normal 11 20" xfId="5798"/>
    <cellStyle name="Normal 11 3" xfId="3726"/>
    <cellStyle name="Normal 11 4" xfId="3727"/>
    <cellStyle name="Normal 11 5" xfId="3728"/>
    <cellStyle name="Normal 11 6" xfId="3729"/>
    <cellStyle name="Normal 11 7" xfId="3730"/>
    <cellStyle name="Normal 11 8" xfId="3731"/>
    <cellStyle name="Normal 11 9" xfId="3732"/>
    <cellStyle name="Normal 12" xfId="4937"/>
    <cellStyle name="Normal 12 10" xfId="3733"/>
    <cellStyle name="Normal 12 11" xfId="3734"/>
    <cellStyle name="Normal 12 12" xfId="3735"/>
    <cellStyle name="Normal 12 13" xfId="3736"/>
    <cellStyle name="Normal 12 14" xfId="3737"/>
    <cellStyle name="Normal 12 15" xfId="3738"/>
    <cellStyle name="Normal 12 16" xfId="3739"/>
    <cellStyle name="Normal 12 17" xfId="6588"/>
    <cellStyle name="Normal 12 18" xfId="5801"/>
    <cellStyle name="Normal 12 19" xfId="5946"/>
    <cellStyle name="Normal 12 2" xfId="3740"/>
    <cellStyle name="Normal 12 20" xfId="5795"/>
    <cellStyle name="Normal 12 3" xfId="3741"/>
    <cellStyle name="Normal 12 4" xfId="3742"/>
    <cellStyle name="Normal 12 5" xfId="3743"/>
    <cellStyle name="Normal 12 6" xfId="3744"/>
    <cellStyle name="Normal 12 7" xfId="3745"/>
    <cellStyle name="Normal 12 8" xfId="3746"/>
    <cellStyle name="Normal 12 9" xfId="3747"/>
    <cellStyle name="Normal 13" xfId="4962"/>
    <cellStyle name="Normal 13 10" xfId="3748"/>
    <cellStyle name="Normal 13 11" xfId="3749"/>
    <cellStyle name="Normal 13 12" xfId="3750"/>
    <cellStyle name="Normal 13 13" xfId="3751"/>
    <cellStyle name="Normal 13 14" xfId="3752"/>
    <cellStyle name="Normal 13 15" xfId="3753"/>
    <cellStyle name="Normal 13 16" xfId="3754"/>
    <cellStyle name="Normal 13 17" xfId="5515"/>
    <cellStyle name="Normal 13 18" xfId="5800"/>
    <cellStyle name="Normal 13 19" xfId="5468"/>
    <cellStyle name="Normal 13 2" xfId="3755"/>
    <cellStyle name="Normal 13 20" xfId="5792"/>
    <cellStyle name="Normal 13 3" xfId="3756"/>
    <cellStyle name="Normal 13 4" xfId="3757"/>
    <cellStyle name="Normal 13 5" xfId="3758"/>
    <cellStyle name="Normal 13 6" xfId="3759"/>
    <cellStyle name="Normal 13 7" xfId="3760"/>
    <cellStyle name="Normal 13 8" xfId="3761"/>
    <cellStyle name="Normal 13 9" xfId="3762"/>
    <cellStyle name="Normal 14" xfId="4938"/>
    <cellStyle name="Normal 14 10" xfId="3763"/>
    <cellStyle name="Normal 14 11" xfId="3764"/>
    <cellStyle name="Normal 14 12" xfId="3765"/>
    <cellStyle name="Normal 14 13" xfId="3766"/>
    <cellStyle name="Normal 14 14" xfId="3767"/>
    <cellStyle name="Normal 14 15" xfId="3768"/>
    <cellStyle name="Normal 14 16" xfId="3769"/>
    <cellStyle name="Normal 14 17" xfId="5623"/>
    <cellStyle name="Normal 14 18" xfId="5797"/>
    <cellStyle name="Normal 14 19" xfId="5948"/>
    <cellStyle name="Normal 14 2" xfId="3770"/>
    <cellStyle name="Normal 14 20" xfId="6790"/>
    <cellStyle name="Normal 14 3" xfId="3771"/>
    <cellStyle name="Normal 14 4" xfId="3772"/>
    <cellStyle name="Normal 14 5" xfId="3773"/>
    <cellStyle name="Normal 14 6" xfId="3774"/>
    <cellStyle name="Normal 14 7" xfId="3775"/>
    <cellStyle name="Normal 14 8" xfId="3776"/>
    <cellStyle name="Normal 14 9" xfId="3777"/>
    <cellStyle name="Normal 15" xfId="4950"/>
    <cellStyle name="Normal 15 10" xfId="3778"/>
    <cellStyle name="Normal 15 11" xfId="3779"/>
    <cellStyle name="Normal 15 12" xfId="3780"/>
    <cellStyle name="Normal 15 13" xfId="3781"/>
    <cellStyle name="Normal 15 14" xfId="4968"/>
    <cellStyle name="Normal 15 15" xfId="4967"/>
    <cellStyle name="Normal 15 16" xfId="6662"/>
    <cellStyle name="Normal 15 17" xfId="5794"/>
    <cellStyle name="Normal 15 18" xfId="5665"/>
    <cellStyle name="Normal 15 19" xfId="5791"/>
    <cellStyle name="Normal 15 2" xfId="3782"/>
    <cellStyle name="Normal 15 2 2" xfId="3783"/>
    <cellStyle name="Normal 15 2 3" xfId="3784"/>
    <cellStyle name="Normal 15 2 4" xfId="3785"/>
    <cellStyle name="Normal 15 2 5" xfId="3786"/>
    <cellStyle name="Normal 15 3" xfId="3787"/>
    <cellStyle name="Normal 15 3 2" xfId="3788"/>
    <cellStyle name="Normal 15 3 3" xfId="3789"/>
    <cellStyle name="Normal 15 3 4" xfId="3790"/>
    <cellStyle name="Normal 15 3 5" xfId="3791"/>
    <cellStyle name="Normal 15 4" xfId="3792"/>
    <cellStyle name="Normal 15 4 2" xfId="3793"/>
    <cellStyle name="Normal 15 4 3" xfId="3794"/>
    <cellStyle name="Normal 15 4 4" xfId="3795"/>
    <cellStyle name="Normal 15 4 5" xfId="3796"/>
    <cellStyle name="Normal 15 5" xfId="3797"/>
    <cellStyle name="Normal 15 5 2" xfId="3798"/>
    <cellStyle name="Normal 15 5 3" xfId="3799"/>
    <cellStyle name="Normal 15 5 4" xfId="3800"/>
    <cellStyle name="Normal 15 5 5" xfId="3801"/>
    <cellStyle name="Normal 15 6" xfId="3802"/>
    <cellStyle name="Normal 15 6 2" xfId="3803"/>
    <cellStyle name="Normal 15 6 3" xfId="3804"/>
    <cellStyle name="Normal 15 6 4" xfId="3805"/>
    <cellStyle name="Normal 15 6 5" xfId="3806"/>
    <cellStyle name="Normal 15 7" xfId="3807"/>
    <cellStyle name="Normal 15 7 2" xfId="3808"/>
    <cellStyle name="Normal 15 7 3" xfId="3809"/>
    <cellStyle name="Normal 15 7 4" xfId="3810"/>
    <cellStyle name="Normal 15 7 5" xfId="3811"/>
    <cellStyle name="Normal 15 8" xfId="3812"/>
    <cellStyle name="Normal 15 8 2" xfId="3813"/>
    <cellStyle name="Normal 15 8 3" xfId="3814"/>
    <cellStyle name="Normal 15 8 4" xfId="3815"/>
    <cellStyle name="Normal 15 8 5" xfId="3816"/>
    <cellStyle name="Normal 15 9" xfId="3817"/>
    <cellStyle name="Normal 16" xfId="4954"/>
    <cellStyle name="Normal 16 10" xfId="3818"/>
    <cellStyle name="Normal 16 11" xfId="3819"/>
    <cellStyle name="Normal 16 12" xfId="3820"/>
    <cellStyle name="Normal 16 13" xfId="3821"/>
    <cellStyle name="Normal 16 14" xfId="6038"/>
    <cellStyle name="Normal 16 15" xfId="5460"/>
    <cellStyle name="Normal 16 16" xfId="5585"/>
    <cellStyle name="Normal 16 17" xfId="5789"/>
    <cellStyle name="Normal 16 2" xfId="3822"/>
    <cellStyle name="Normal 16 2 2" xfId="3823"/>
    <cellStyle name="Normal 16 2 3" xfId="3824"/>
    <cellStyle name="Normal 16 2 4" xfId="3825"/>
    <cellStyle name="Normal 16 2 5" xfId="3826"/>
    <cellStyle name="Normal 16 3" xfId="3827"/>
    <cellStyle name="Normal 16 3 2" xfId="3828"/>
    <cellStyle name="Normal 16 3 3" xfId="3829"/>
    <cellStyle name="Normal 16 3 4" xfId="3830"/>
    <cellStyle name="Normal 16 3 5" xfId="3831"/>
    <cellStyle name="Normal 16 4" xfId="3832"/>
    <cellStyle name="Normal 16 4 2" xfId="3833"/>
    <cellStyle name="Normal 16 4 3" xfId="3834"/>
    <cellStyle name="Normal 16 4 4" xfId="3835"/>
    <cellStyle name="Normal 16 4 5" xfId="3836"/>
    <cellStyle name="Normal 16 5" xfId="3837"/>
    <cellStyle name="Normal 16 5 2" xfId="3838"/>
    <cellStyle name="Normal 16 5 3" xfId="3839"/>
    <cellStyle name="Normal 16 5 4" xfId="3840"/>
    <cellStyle name="Normal 16 5 5" xfId="3841"/>
    <cellStyle name="Normal 16 6" xfId="3842"/>
    <cellStyle name="Normal 16 6 2" xfId="3843"/>
    <cellStyle name="Normal 16 6 3" xfId="3844"/>
    <cellStyle name="Normal 16 6 4" xfId="3845"/>
    <cellStyle name="Normal 16 6 5" xfId="3846"/>
    <cellStyle name="Normal 16 7" xfId="3847"/>
    <cellStyle name="Normal 16 7 2" xfId="3848"/>
    <cellStyle name="Normal 16 7 3" xfId="3849"/>
    <cellStyle name="Normal 16 7 4" xfId="3850"/>
    <cellStyle name="Normal 16 7 5" xfId="3851"/>
    <cellStyle name="Normal 16 8" xfId="3852"/>
    <cellStyle name="Normal 16 8 2" xfId="3853"/>
    <cellStyle name="Normal 16 8 3" xfId="3854"/>
    <cellStyle name="Normal 16 8 4" xfId="3855"/>
    <cellStyle name="Normal 16 8 5" xfId="3856"/>
    <cellStyle name="Normal 16 9" xfId="3857"/>
    <cellStyle name="Normal 17" xfId="4958"/>
    <cellStyle name="Normal 17 10" xfId="3858"/>
    <cellStyle name="Normal 17 11" xfId="3859"/>
    <cellStyle name="Normal 17 12" xfId="3860"/>
    <cellStyle name="Normal 17 13" xfId="3861"/>
    <cellStyle name="Normal 17 14" xfId="3862"/>
    <cellStyle name="Normal 17 15" xfId="3863"/>
    <cellStyle name="Normal 17 16" xfId="3864"/>
    <cellStyle name="Normal 17 17" xfId="6041"/>
    <cellStyle name="Normal 17 18" xfId="5790"/>
    <cellStyle name="Normal 17 19" xfId="5549"/>
    <cellStyle name="Normal 17 2" xfId="3865"/>
    <cellStyle name="Normal 17 20" xfId="5785"/>
    <cellStyle name="Normal 17 3" xfId="3866"/>
    <cellStyle name="Normal 17 4" xfId="3867"/>
    <cellStyle name="Normal 17 5" xfId="3868"/>
    <cellStyle name="Normal 17 6" xfId="3869"/>
    <cellStyle name="Normal 17 7" xfId="3870"/>
    <cellStyle name="Normal 17 8" xfId="3871"/>
    <cellStyle name="Normal 17 9" xfId="3872"/>
    <cellStyle name="Normal 18" xfId="4976"/>
    <cellStyle name="Normal 18 10" xfId="3873"/>
    <cellStyle name="Normal 18 11" xfId="3874"/>
    <cellStyle name="Normal 18 12" xfId="3875"/>
    <cellStyle name="Normal 18 13" xfId="3876"/>
    <cellStyle name="Normal 18 14" xfId="3877"/>
    <cellStyle name="Normal 18 15" xfId="3878"/>
    <cellStyle name="Normal 18 16" xfId="3879"/>
    <cellStyle name="Normal 18 2" xfId="3880"/>
    <cellStyle name="Normal 18 3" xfId="3881"/>
    <cellStyle name="Normal 18 4" xfId="3882"/>
    <cellStyle name="Normal 18 5" xfId="3883"/>
    <cellStyle name="Normal 18 6" xfId="3884"/>
    <cellStyle name="Normal 18 7" xfId="3885"/>
    <cellStyle name="Normal 18 8" xfId="3886"/>
    <cellStyle name="Normal 18 9" xfId="3887"/>
    <cellStyle name="Normal 19" xfId="4972"/>
    <cellStyle name="Normal 19 10" xfId="3888"/>
    <cellStyle name="Normal 19 11" xfId="3889"/>
    <cellStyle name="Normal 19 12" xfId="3890"/>
    <cellStyle name="Normal 19 13" xfId="3891"/>
    <cellStyle name="Normal 19 14" xfId="3892"/>
    <cellStyle name="Normal 19 15" xfId="3893"/>
    <cellStyle name="Normal 19 16" xfId="3894"/>
    <cellStyle name="Normal 19 2" xfId="3895"/>
    <cellStyle name="Normal 19 3" xfId="3896"/>
    <cellStyle name="Normal 19 4" xfId="3897"/>
    <cellStyle name="Normal 19 5" xfId="3898"/>
    <cellStyle name="Normal 19 6" xfId="3899"/>
    <cellStyle name="Normal 19 7" xfId="3900"/>
    <cellStyle name="Normal 19 8" xfId="3901"/>
    <cellStyle name="Normal 19 9" xfId="3902"/>
    <cellStyle name="Normal 2" xfId="3903"/>
    <cellStyle name="Normal 2 10" xfId="3904"/>
    <cellStyle name="Normal 2 10 2" xfId="3905"/>
    <cellStyle name="Normal 2 10 3" xfId="3906"/>
    <cellStyle name="Normal 2 10 4" xfId="3907"/>
    <cellStyle name="Normal 2 10 5" xfId="6045"/>
    <cellStyle name="Normal 2 10 6" xfId="6046"/>
    <cellStyle name="Normal 2 10 7" xfId="6047"/>
    <cellStyle name="Normal 2 11" xfId="3908"/>
    <cellStyle name="Normal 2 11 2" xfId="3909"/>
    <cellStyle name="Normal 2 11 3" xfId="6048"/>
    <cellStyle name="Normal 2 11 4" xfId="6044"/>
    <cellStyle name="Normal 2 11 5" xfId="6049"/>
    <cellStyle name="Normal 2 12" xfId="3910"/>
    <cellStyle name="Normal 2 12 2" xfId="6050"/>
    <cellStyle name="Normal 2 12 3" xfId="6051"/>
    <cellStyle name="Normal 2 12 4" xfId="6805"/>
    <cellStyle name="Normal 2 13" xfId="3911"/>
    <cellStyle name="Normal 2 14" xfId="3912"/>
    <cellStyle name="Normal 2 15" xfId="3913"/>
    <cellStyle name="Normal 2 16" xfId="3914"/>
    <cellStyle name="Normal 2 17" xfId="3915"/>
    <cellStyle name="Normal 2 18" xfId="3916"/>
    <cellStyle name="Normal 2 19" xfId="3917"/>
    <cellStyle name="Normal 2 2" xfId="3918"/>
    <cellStyle name="Normal 2 2 2" xfId="6589"/>
    <cellStyle name="Normal 2 2 3" xfId="7021"/>
    <cellStyle name="Normal 2 2 4" xfId="6600"/>
    <cellStyle name="Normal 2 20" xfId="3919"/>
    <cellStyle name="Normal 2 21" xfId="3920"/>
    <cellStyle name="Normal 2 22" xfId="3921"/>
    <cellStyle name="Normal 2 23" xfId="3922"/>
    <cellStyle name="Normal 2 24" xfId="3923"/>
    <cellStyle name="Normal 2 25" xfId="3924"/>
    <cellStyle name="Normal 2 26" xfId="3925"/>
    <cellStyle name="Normal 2 27" xfId="3926"/>
    <cellStyle name="Normal 2 28" xfId="4939"/>
    <cellStyle name="Normal 2 29" xfId="4947"/>
    <cellStyle name="Normal 2 3" xfId="3927"/>
    <cellStyle name="Normal 2 3 2" xfId="6746"/>
    <cellStyle name="Normal 2 3 3" xfId="6752"/>
    <cellStyle name="Normal 2 3 4" xfId="6761"/>
    <cellStyle name="Normal 2 30" xfId="4951"/>
    <cellStyle name="Normal 2 31" xfId="4955"/>
    <cellStyle name="Normal 2 32" xfId="4959"/>
    <cellStyle name="Normal 2 33" xfId="4963"/>
    <cellStyle name="Normal 2 34" xfId="4969"/>
    <cellStyle name="Normal 2 35" xfId="4966"/>
    <cellStyle name="Normal 2 36" xfId="5082"/>
    <cellStyle name="Normal 2 37" xfId="5083"/>
    <cellStyle name="Normal 2 38" xfId="5084"/>
    <cellStyle name="Normal 2 39" xfId="5085"/>
    <cellStyle name="Normal 2 4" xfId="3928"/>
    <cellStyle name="Normal 2 4 2" xfId="6781"/>
    <cellStyle name="Normal 2 4 3" xfId="6804"/>
    <cellStyle name="Normal 2 4 4" xfId="6669"/>
    <cellStyle name="Normal 2 40" xfId="5086"/>
    <cellStyle name="Normal 2 41" xfId="5087"/>
    <cellStyle name="Normal 2 42" xfId="5088"/>
    <cellStyle name="Normal 2 43" xfId="5089"/>
    <cellStyle name="Normal 2 44" xfId="5090"/>
    <cellStyle name="Normal 2 45" xfId="5091"/>
    <cellStyle name="Normal 2 46" xfId="6042"/>
    <cellStyle name="Normal 2 47" xfId="5786"/>
    <cellStyle name="Normal 2 48" xfId="5953"/>
    <cellStyle name="Normal 2 49" xfId="5781"/>
    <cellStyle name="Normal 2 5" xfId="3929"/>
    <cellStyle name="Normal 2 5 2" xfId="6622"/>
    <cellStyle name="Normal 2 5 3" xfId="5624"/>
    <cellStyle name="Normal 2 5 4" xfId="6824"/>
    <cellStyle name="Normal 2 50" xfId="7662"/>
    <cellStyle name="Normal 2 51" xfId="7664"/>
    <cellStyle name="Normal 2 52" xfId="7666"/>
    <cellStyle name="Normal 2 53" xfId="7668"/>
    <cellStyle name="Normal 2 54" xfId="7670"/>
    <cellStyle name="Normal 2 55" xfId="7672"/>
    <cellStyle name="Normal 2 56" xfId="7674"/>
    <cellStyle name="Normal 2 57" xfId="7676"/>
    <cellStyle name="Normal 2 58" xfId="7678"/>
    <cellStyle name="Normal 2 59" xfId="7680"/>
    <cellStyle name="Normal 2 6" xfId="3930"/>
    <cellStyle name="Normal 2 6 2" xfId="6727"/>
    <cellStyle name="Normal 2 6 3" xfId="6053"/>
    <cellStyle name="Normal 2 6 4" xfId="6054"/>
    <cellStyle name="Normal 2 60" xfId="7682"/>
    <cellStyle name="Normal 2 61" xfId="7684"/>
    <cellStyle name="Normal 2 62" xfId="7686"/>
    <cellStyle name="Normal 2 63" xfId="7688"/>
    <cellStyle name="Normal 2 64" xfId="7690"/>
    <cellStyle name="Normal 2 65" xfId="7692"/>
    <cellStyle name="Normal 2 66" xfId="7694"/>
    <cellStyle name="Normal 2 67" xfId="7696"/>
    <cellStyle name="Normal 2 68" xfId="7698"/>
    <cellStyle name="Normal 2 69" xfId="7700"/>
    <cellStyle name="Normal 2 7" xfId="3931"/>
    <cellStyle name="Normal 2 7 2" xfId="6055"/>
    <cellStyle name="Normal 2 7 3" xfId="6056"/>
    <cellStyle name="Normal 2 7 4" xfId="6057"/>
    <cellStyle name="Normal 2 70" xfId="7702"/>
    <cellStyle name="Normal 2 8" xfId="3932"/>
    <cellStyle name="Normal 2 8 10" xfId="3933"/>
    <cellStyle name="Normal 2 8 11" xfId="3934"/>
    <cellStyle name="Normal 2 8 12" xfId="3935"/>
    <cellStyle name="Normal 2 8 13" xfId="3936"/>
    <cellStyle name="Normal 2 8 13 2" xfId="6235"/>
    <cellStyle name="Normal 2 8 2" xfId="3937"/>
    <cellStyle name="Normal 2 8 2 2" xfId="3938"/>
    <cellStyle name="Normal 2 8 2 2 10" xfId="5780"/>
    <cellStyle name="Normal 2 8 2 2 11" xfId="5490"/>
    <cellStyle name="Normal 2 8 2 2 12" xfId="7348"/>
    <cellStyle name="Normal 2 8 2 2 2" xfId="6058"/>
    <cellStyle name="Normal 2 8 2 2 2 2" xfId="6620"/>
    <cellStyle name="Normal 2 8 2 2 2 3" xfId="7376"/>
    <cellStyle name="Normal 2 8 2 2 2 4" xfId="7026"/>
    <cellStyle name="Normal 2 8 2 2 2 5" xfId="7283"/>
    <cellStyle name="Normal 2 8 2 2 3" xfId="6791"/>
    <cellStyle name="Normal 2 8 2 2 4" xfId="6542"/>
    <cellStyle name="Normal 2 8 2 2 5" xfId="6385"/>
    <cellStyle name="Normal 2 8 2 2 6" xfId="7102"/>
    <cellStyle name="Normal 2 8 2 2 7" xfId="6592"/>
    <cellStyle name="Normal 2 8 2 2 8" xfId="7185"/>
    <cellStyle name="Normal 2 8 2 2 9" xfId="5610"/>
    <cellStyle name="Normal 2 8 2 3" xfId="3939"/>
    <cellStyle name="Normal 2 8 2 3 10" xfId="5562"/>
    <cellStyle name="Normal 2 8 2 3 11" xfId="5502"/>
    <cellStyle name="Normal 2 8 2 3 12" xfId="7484"/>
    <cellStyle name="Normal 2 8 2 3 2" xfId="6059"/>
    <cellStyle name="Normal 2 8 2 3 2 2" xfId="6629"/>
    <cellStyle name="Normal 2 8 2 3 2 3" xfId="7377"/>
    <cellStyle name="Normal 2 8 2 3 2 4" xfId="6208"/>
    <cellStyle name="Normal 2 8 2 3 2 5" xfId="7284"/>
    <cellStyle name="Normal 2 8 2 3 3" xfId="6766"/>
    <cellStyle name="Normal 2 8 2 3 4" xfId="6543"/>
    <cellStyle name="Normal 2 8 2 3 5" xfId="6395"/>
    <cellStyle name="Normal 2 8 2 3 6" xfId="7103"/>
    <cellStyle name="Normal 2 8 2 3 7" xfId="6351"/>
    <cellStyle name="Normal 2 8 2 3 8" xfId="7186"/>
    <cellStyle name="Normal 2 8 2 3 9" xfId="5591"/>
    <cellStyle name="Normal 2 8 2 4" xfId="3940"/>
    <cellStyle name="Normal 2 8 2 4 10" xfId="5779"/>
    <cellStyle name="Normal 2 8 2 4 11" xfId="6758"/>
    <cellStyle name="Normal 2 8 2 4 12" xfId="7333"/>
    <cellStyle name="Normal 2 8 2 4 2" xfId="7047"/>
    <cellStyle name="Normal 2 8 2 4 2 2" xfId="6785"/>
    <cellStyle name="Normal 2 8 2 4 2 3" xfId="7378"/>
    <cellStyle name="Normal 2 8 2 4 2 4" xfId="5474"/>
    <cellStyle name="Normal 2 8 2 4 2 5" xfId="7285"/>
    <cellStyle name="Normal 2 8 2 4 3" xfId="6455"/>
    <cellStyle name="Normal 2 8 2 4 4" xfId="6544"/>
    <cellStyle name="Normal 2 8 2 4 5" xfId="6394"/>
    <cellStyle name="Normal 2 8 2 4 6" xfId="7104"/>
    <cellStyle name="Normal 2 8 2 4 7" xfId="6350"/>
    <cellStyle name="Normal 2 8 2 4 8" xfId="7187"/>
    <cellStyle name="Normal 2 8 2 4 9" xfId="6833"/>
    <cellStyle name="Normal 2 8 2 5" xfId="3941"/>
    <cellStyle name="Normal 2 8 2 5 10" xfId="5778"/>
    <cellStyle name="Normal 2 8 2 5 11" xfId="5522"/>
    <cellStyle name="Normal 2 8 2 5 12" xfId="7374"/>
    <cellStyle name="Normal 2 8 2 5 2" xfId="7033"/>
    <cellStyle name="Normal 2 8 2 5 2 2" xfId="6754"/>
    <cellStyle name="Normal 2 8 2 5 2 3" xfId="7379"/>
    <cellStyle name="Normal 2 8 2 5 2 4" xfId="5495"/>
    <cellStyle name="Normal 2 8 2 5 2 5" xfId="7286"/>
    <cellStyle name="Normal 2 8 2 5 3" xfId="6454"/>
    <cellStyle name="Normal 2 8 2 5 4" xfId="6705"/>
    <cellStyle name="Normal 2 8 2 5 5" xfId="6393"/>
    <cellStyle name="Normal 2 8 2 5 6" xfId="7105"/>
    <cellStyle name="Normal 2 8 2 5 7" xfId="6349"/>
    <cellStyle name="Normal 2 8 2 5 8" xfId="7188"/>
    <cellStyle name="Normal 2 8 2 5 9" xfId="6288"/>
    <cellStyle name="Normal 2 8 2 6" xfId="6236"/>
    <cellStyle name="Normal 2 8 3" xfId="3942"/>
    <cellStyle name="Normal 2 8 3 10" xfId="7106"/>
    <cellStyle name="Normal 2 8 3 11" xfId="6348"/>
    <cellStyle name="Normal 2 8 3 12" xfId="7189"/>
    <cellStyle name="Normal 2 8 3 13" xfId="6287"/>
    <cellStyle name="Normal 2 8 3 14" xfId="5777"/>
    <cellStyle name="Normal 2 8 3 15" xfId="5532"/>
    <cellStyle name="Normal 2 8 3 16" xfId="7459"/>
    <cellStyle name="Normal 2 8 3 2" xfId="3943"/>
    <cellStyle name="Normal 2 8 3 2 10" xfId="5776"/>
    <cellStyle name="Normal 2 8 3 2 11" xfId="5539"/>
    <cellStyle name="Normal 2 8 3 2 12" xfId="7360"/>
    <cellStyle name="Normal 2 8 3 2 2" xfId="5492"/>
    <cellStyle name="Normal 2 8 3 2 2 2" xfId="6703"/>
    <cellStyle name="Normal 2 8 3 2 2 3" xfId="7381"/>
    <cellStyle name="Normal 2 8 3 2 2 4" xfId="6720"/>
    <cellStyle name="Normal 2 8 3 2 2 5" xfId="7288"/>
    <cellStyle name="Normal 2 8 3 2 3" xfId="6452"/>
    <cellStyle name="Normal 2 8 3 2 4" xfId="6546"/>
    <cellStyle name="Normal 2 8 3 2 5" xfId="6391"/>
    <cellStyle name="Normal 2 8 3 2 6" xfId="7107"/>
    <cellStyle name="Normal 2 8 3 2 7" xfId="6347"/>
    <cellStyle name="Normal 2 8 3 2 8" xfId="7190"/>
    <cellStyle name="Normal 2 8 3 2 9" xfId="6286"/>
    <cellStyle name="Normal 2 8 3 3" xfId="3944"/>
    <cellStyle name="Normal 2 8 3 3 10" xfId="5775"/>
    <cellStyle name="Normal 2 8 3 3 11" xfId="5545"/>
    <cellStyle name="Normal 2 8 3 3 12" xfId="7472"/>
    <cellStyle name="Normal 2 8 3 3 2" xfId="5500"/>
    <cellStyle name="Normal 2 8 3 3 2 2" xfId="6482"/>
    <cellStyle name="Normal 2 8 3 3 2 3" xfId="7382"/>
    <cellStyle name="Normal 2 8 3 3 2 4" xfId="6210"/>
    <cellStyle name="Normal 2 8 3 3 2 5" xfId="7289"/>
    <cellStyle name="Normal 2 8 3 3 3" xfId="6451"/>
    <cellStyle name="Normal 2 8 3 3 4" xfId="6547"/>
    <cellStyle name="Normal 2 8 3 3 5" xfId="6390"/>
    <cellStyle name="Normal 2 8 3 3 6" xfId="7108"/>
    <cellStyle name="Normal 2 8 3 3 7" xfId="6346"/>
    <cellStyle name="Normal 2 8 3 3 8" xfId="7191"/>
    <cellStyle name="Normal 2 8 3 3 9" xfId="6677"/>
    <cellStyle name="Normal 2 8 3 4" xfId="3945"/>
    <cellStyle name="Normal 2 8 3 4 10" xfId="5774"/>
    <cellStyle name="Normal 2 8 3 4 11" xfId="5550"/>
    <cellStyle name="Normal 2 8 3 4 12" xfId="7347"/>
    <cellStyle name="Normal 2 8 3 4 2" xfId="5505"/>
    <cellStyle name="Normal 2 8 3 4 2 2" xfId="6483"/>
    <cellStyle name="Normal 2 8 3 4 2 3" xfId="7383"/>
    <cellStyle name="Normal 2 8 3 4 2 4" xfId="6211"/>
    <cellStyle name="Normal 2 8 3 4 2 5" xfId="7290"/>
    <cellStyle name="Normal 2 8 3 4 3" xfId="6450"/>
    <cellStyle name="Normal 2 8 3 4 4" xfId="5567"/>
    <cellStyle name="Normal 2 8 3 4 5" xfId="6389"/>
    <cellStyle name="Normal 2 8 3 4 6" xfId="7109"/>
    <cellStyle name="Normal 2 8 3 4 7" xfId="6345"/>
    <cellStyle name="Normal 2 8 3 4 8" xfId="7192"/>
    <cellStyle name="Normal 2 8 3 4 9" xfId="6285"/>
    <cellStyle name="Normal 2 8 3 5" xfId="3946"/>
    <cellStyle name="Normal 2 8 3 5 10" xfId="5773"/>
    <cellStyle name="Normal 2 8 3 5 11" xfId="5956"/>
    <cellStyle name="Normal 2 8 3 5 12" xfId="7332"/>
    <cellStyle name="Normal 2 8 3 5 2" xfId="5520"/>
    <cellStyle name="Normal 2 8 3 5 2 2" xfId="6484"/>
    <cellStyle name="Normal 2 8 3 5 2 3" xfId="7384"/>
    <cellStyle name="Normal 2 8 3 5 2 4" xfId="6212"/>
    <cellStyle name="Normal 2 8 3 5 2 5" xfId="7291"/>
    <cellStyle name="Normal 2 8 3 5 3" xfId="6449"/>
    <cellStyle name="Normal 2 8 3 5 4" xfId="5596"/>
    <cellStyle name="Normal 2 8 3 5 5" xfId="6388"/>
    <cellStyle name="Normal 2 8 3 5 6" xfId="7110"/>
    <cellStyle name="Normal 2 8 3 5 7" xfId="6344"/>
    <cellStyle name="Normal 2 8 3 5 8" xfId="7193"/>
    <cellStyle name="Normal 2 8 3 5 9" xfId="6284"/>
    <cellStyle name="Normal 2 8 3 6" xfId="6786"/>
    <cellStyle name="Normal 2 8 3 6 2" xfId="5480"/>
    <cellStyle name="Normal 2 8 3 6 3" xfId="7380"/>
    <cellStyle name="Normal 2 8 3 6 4" xfId="6209"/>
    <cellStyle name="Normal 2 8 3 6 5" xfId="7287"/>
    <cellStyle name="Normal 2 8 3 7" xfId="6453"/>
    <cellStyle name="Normal 2 8 3 8" xfId="6545"/>
    <cellStyle name="Normal 2 8 3 9" xfId="6392"/>
    <cellStyle name="Normal 2 8 4" xfId="3947"/>
    <cellStyle name="Normal 2 8 4 10" xfId="7111"/>
    <cellStyle name="Normal 2 8 4 11" xfId="6343"/>
    <cellStyle name="Normal 2 8 4 12" xfId="7194"/>
    <cellStyle name="Normal 2 8 4 13" xfId="6283"/>
    <cellStyle name="Normal 2 8 4 14" xfId="5772"/>
    <cellStyle name="Normal 2 8 4 15" xfId="5580"/>
    <cellStyle name="Normal 2 8 4 16" xfId="7375"/>
    <cellStyle name="Normal 2 8 4 2" xfId="3948"/>
    <cellStyle name="Normal 2 8 4 2 10" xfId="5771"/>
    <cellStyle name="Normal 2 8 4 2 11" xfId="5957"/>
    <cellStyle name="Normal 2 8 4 2 12" xfId="7458"/>
    <cellStyle name="Normal 2 8 4 2 2" xfId="6061"/>
    <cellStyle name="Normal 2 8 4 2 2 2" xfId="6486"/>
    <cellStyle name="Normal 2 8 4 2 2 3" xfId="7386"/>
    <cellStyle name="Normal 2 8 4 2 2 4" xfId="6215"/>
    <cellStyle name="Normal 2 8 4 2 2 5" xfId="7294"/>
    <cellStyle name="Normal 2 8 4 2 3" xfId="6437"/>
    <cellStyle name="Normal 2 8 4 2 4" xfId="5635"/>
    <cellStyle name="Normal 2 8 4 2 5" xfId="6386"/>
    <cellStyle name="Normal 2 8 4 2 6" xfId="7112"/>
    <cellStyle name="Normal 2 8 4 2 7" xfId="6342"/>
    <cellStyle name="Normal 2 8 4 2 8" xfId="7195"/>
    <cellStyle name="Normal 2 8 4 2 9" xfId="6282"/>
    <cellStyle name="Normal 2 8 4 3" xfId="3949"/>
    <cellStyle name="Normal 2 8 4 3 10" xfId="5770"/>
    <cellStyle name="Normal 2 8 4 3 11" xfId="5958"/>
    <cellStyle name="Normal 2 8 4 3 12" xfId="7361"/>
    <cellStyle name="Normal 2 8 4 3 2" xfId="6062"/>
    <cellStyle name="Normal 2 8 4 3 2 2" xfId="6487"/>
    <cellStyle name="Normal 2 8 4 3 2 3" xfId="7387"/>
    <cellStyle name="Normal 2 8 4 3 2 4" xfId="7051"/>
    <cellStyle name="Normal 2 8 4 3 2 5" xfId="7295"/>
    <cellStyle name="Normal 2 8 4 3 3" xfId="6447"/>
    <cellStyle name="Normal 2 8 4 3 4" xfId="6548"/>
    <cellStyle name="Normal 2 8 4 3 5" xfId="6708"/>
    <cellStyle name="Normal 2 8 4 3 6" xfId="7113"/>
    <cellStyle name="Normal 2 8 4 3 7" xfId="6341"/>
    <cellStyle name="Normal 2 8 4 3 8" xfId="7196"/>
    <cellStyle name="Normal 2 8 4 3 9" xfId="5630"/>
    <cellStyle name="Normal 2 8 4 4" xfId="3950"/>
    <cellStyle name="Normal 2 8 4 4 10" xfId="5769"/>
    <cellStyle name="Normal 2 8 4 4 11" xfId="5959"/>
    <cellStyle name="Normal 2 8 4 4 12" xfId="7473"/>
    <cellStyle name="Normal 2 8 4 4 2" xfId="6063"/>
    <cellStyle name="Normal 2 8 4 4 2 2" xfId="6488"/>
    <cellStyle name="Normal 2 8 4 4 2 3" xfId="7388"/>
    <cellStyle name="Normal 2 8 4 4 2 4" xfId="7027"/>
    <cellStyle name="Normal 2 8 4 4 2 5" xfId="7296"/>
    <cellStyle name="Normal 2 8 4 4 3" xfId="6446"/>
    <cellStyle name="Normal 2 8 4 4 4" xfId="6559"/>
    <cellStyle name="Normal 2 8 4 4 5" xfId="6405"/>
    <cellStyle name="Normal 2 8 4 4 6" xfId="7114"/>
    <cellStyle name="Normal 2 8 4 4 7" xfId="5551"/>
    <cellStyle name="Normal 2 8 4 4 8" xfId="7197"/>
    <cellStyle name="Normal 2 8 4 4 9" xfId="5611"/>
    <cellStyle name="Normal 2 8 4 5" xfId="3951"/>
    <cellStyle name="Normal 2 8 4 5 10" xfId="5768"/>
    <cellStyle name="Normal 2 8 4 5 11" xfId="5960"/>
    <cellStyle name="Normal 2 8 4 5 12" xfId="7346"/>
    <cellStyle name="Normal 2 8 4 5 2" xfId="6064"/>
    <cellStyle name="Normal 2 8 4 5 2 2" xfId="6489"/>
    <cellStyle name="Normal 2 8 4 5 2 3" xfId="7389"/>
    <cellStyle name="Normal 2 8 4 5 2 4" xfId="5473"/>
    <cellStyle name="Normal 2 8 4 5 2 5" xfId="7297"/>
    <cellStyle name="Normal 2 8 4 5 3" xfId="6445"/>
    <cellStyle name="Normal 2 8 4 5 4" xfId="6549"/>
    <cellStyle name="Normal 2 8 4 5 5" xfId="6383"/>
    <cellStyle name="Normal 2 8 4 5 6" xfId="7115"/>
    <cellStyle name="Normal 2 8 4 5 7" xfId="5552"/>
    <cellStyle name="Normal 2 8 4 5 8" xfId="7198"/>
    <cellStyle name="Normal 2 8 4 5 9" xfId="6281"/>
    <cellStyle name="Normal 2 8 4 6" xfId="6060"/>
    <cellStyle name="Normal 2 8 4 6 2" xfId="6485"/>
    <cellStyle name="Normal 2 8 4 6 3" xfId="7385"/>
    <cellStyle name="Normal 2 8 4 6 4" xfId="6213"/>
    <cellStyle name="Normal 2 8 4 6 5" xfId="7292"/>
    <cellStyle name="Normal 2 8 4 7" xfId="6448"/>
    <cellStyle name="Normal 2 8 4 8" xfId="5616"/>
    <cellStyle name="Normal 2 8 4 9" xfId="6387"/>
    <cellStyle name="Normal 2 8 5" xfId="3952"/>
    <cellStyle name="Normal 2 8 5 10" xfId="7116"/>
    <cellStyle name="Normal 2 8 5 11" xfId="5540"/>
    <cellStyle name="Normal 2 8 5 12" xfId="7199"/>
    <cellStyle name="Normal 2 8 5 13" xfId="5592"/>
    <cellStyle name="Normal 2 8 5 14" xfId="5767"/>
    <cellStyle name="Normal 2 8 5 15" xfId="5961"/>
    <cellStyle name="Normal 2 8 5 16" xfId="7486"/>
    <cellStyle name="Normal 2 8 5 2" xfId="3953"/>
    <cellStyle name="Normal 2 8 5 2 10" xfId="5766"/>
    <cellStyle name="Normal 2 8 5 2 11" xfId="5962"/>
    <cellStyle name="Normal 2 8 5 2 12" xfId="7331"/>
    <cellStyle name="Normal 2 8 5 2 2" xfId="6066"/>
    <cellStyle name="Normal 2 8 5 2 2 2" xfId="6491"/>
    <cellStyle name="Normal 2 8 5 2 2 3" xfId="7391"/>
    <cellStyle name="Normal 2 8 5 2 2 4" xfId="6216"/>
    <cellStyle name="Normal 2 8 5 2 2 5" xfId="7299"/>
    <cellStyle name="Normal 2 8 5 2 3" xfId="6443"/>
    <cellStyle name="Normal 2 8 5 2 4" xfId="6551"/>
    <cellStyle name="Normal 2 8 5 2 5" xfId="6382"/>
    <cellStyle name="Normal 2 8 5 2 6" xfId="7117"/>
    <cellStyle name="Normal 2 8 5 2 7" xfId="5530"/>
    <cellStyle name="Normal 2 8 5 2 8" xfId="7200"/>
    <cellStyle name="Normal 2 8 5 2 9" xfId="5572"/>
    <cellStyle name="Normal 2 8 5 3" xfId="3954"/>
    <cellStyle name="Normal 2 8 5 3 10" xfId="5765"/>
    <cellStyle name="Normal 2 8 5 3 11" xfId="5963"/>
    <cellStyle name="Normal 2 8 5 3 12" xfId="7372"/>
    <cellStyle name="Normal 2 8 5 3 2" xfId="6067"/>
    <cellStyle name="Normal 2 8 5 3 2 2" xfId="6492"/>
    <cellStyle name="Normal 2 8 5 3 2 3" xfId="7392"/>
    <cellStyle name="Normal 2 8 5 3 2 4" xfId="6227"/>
    <cellStyle name="Normal 2 8 5 3 2 5" xfId="7300"/>
    <cellStyle name="Normal 2 8 5 3 3" xfId="6442"/>
    <cellStyle name="Normal 2 8 5 3 4" xfId="6552"/>
    <cellStyle name="Normal 2 8 5 3 5" xfId="6717"/>
    <cellStyle name="Normal 2 8 5 3 6" xfId="7118"/>
    <cellStyle name="Normal 2 8 5 3 7" xfId="6340"/>
    <cellStyle name="Normal 2 8 5 3 8" xfId="7201"/>
    <cellStyle name="Normal 2 8 5 3 9" xfId="6280"/>
    <cellStyle name="Normal 2 8 5 4" xfId="3955"/>
    <cellStyle name="Normal 2 8 5 4 10" xfId="5558"/>
    <cellStyle name="Normal 2 8 5 4 11" xfId="5965"/>
    <cellStyle name="Normal 2 8 5 4 12" xfId="7461"/>
    <cellStyle name="Normal 2 8 5 4 2" xfId="6068"/>
    <cellStyle name="Normal 2 8 5 4 2 2" xfId="6493"/>
    <cellStyle name="Normal 2 8 5 4 2 3" xfId="7393"/>
    <cellStyle name="Normal 2 8 5 4 2 4" xfId="6217"/>
    <cellStyle name="Normal 2 8 5 4 2 5" xfId="7301"/>
    <cellStyle name="Normal 2 8 5 4 3" xfId="6441"/>
    <cellStyle name="Normal 2 8 5 4 4" xfId="6553"/>
    <cellStyle name="Normal 2 8 5 4 5" xfId="6716"/>
    <cellStyle name="Normal 2 8 5 4 6" xfId="7119"/>
    <cellStyle name="Normal 2 8 5 4 7" xfId="6339"/>
    <cellStyle name="Normal 2 8 5 4 8" xfId="7202"/>
    <cellStyle name="Normal 2 8 5 4 9" xfId="6279"/>
    <cellStyle name="Normal 2 8 5 5" xfId="3956"/>
    <cellStyle name="Normal 2 8 5 5 10" xfId="5764"/>
    <cellStyle name="Normal 2 8 5 5 11" xfId="5966"/>
    <cellStyle name="Normal 2 8 5 5 12" xfId="7358"/>
    <cellStyle name="Normal 2 8 5 5 2" xfId="5600"/>
    <cellStyle name="Normal 2 8 5 5 2 2" xfId="5565"/>
    <cellStyle name="Normal 2 8 5 5 2 3" xfId="7394"/>
    <cellStyle name="Normal 2 8 5 5 2 4" xfId="6218"/>
    <cellStyle name="Normal 2 8 5 5 2 5" xfId="7302"/>
    <cellStyle name="Normal 2 8 5 5 3" xfId="6440"/>
    <cellStyle name="Normal 2 8 5 5 4" xfId="6554"/>
    <cellStyle name="Normal 2 8 5 5 5" xfId="6715"/>
    <cellStyle name="Normal 2 8 5 5 6" xfId="7120"/>
    <cellStyle name="Normal 2 8 5 5 7" xfId="6338"/>
    <cellStyle name="Normal 2 8 5 5 8" xfId="7203"/>
    <cellStyle name="Normal 2 8 5 5 9" xfId="6278"/>
    <cellStyle name="Normal 2 8 5 6" xfId="6065"/>
    <cellStyle name="Normal 2 8 5 6 2" xfId="6490"/>
    <cellStyle name="Normal 2 8 5 6 3" xfId="7390"/>
    <cellStyle name="Normal 2 8 5 6 4" xfId="6667"/>
    <cellStyle name="Normal 2 8 5 6 5" xfId="7298"/>
    <cellStyle name="Normal 2 8 5 7" xfId="6444"/>
    <cellStyle name="Normal 2 8 5 8" xfId="6550"/>
    <cellStyle name="Normal 2 8 5 9" xfId="6719"/>
    <cellStyle name="Normal 2 8 6" xfId="3957"/>
    <cellStyle name="Normal 2 8 6 10" xfId="7121"/>
    <cellStyle name="Normal 2 8 6 11" xfId="6337"/>
    <cellStyle name="Normal 2 8 6 12" xfId="7204"/>
    <cellStyle name="Normal 2 8 6 13" xfId="6277"/>
    <cellStyle name="Normal 2 8 6 14" xfId="5763"/>
    <cellStyle name="Normal 2 8 6 15" xfId="6828"/>
    <cellStyle name="Normal 2 8 6 16" xfId="7474"/>
    <cellStyle name="Normal 2 8 6 2" xfId="3958"/>
    <cellStyle name="Normal 2 8 6 2 10" xfId="5762"/>
    <cellStyle name="Normal 2 8 6 2 11" xfId="5968"/>
    <cellStyle name="Normal 2 8 6 2 12" xfId="7345"/>
    <cellStyle name="Normal 2 8 6 2 2" xfId="6070"/>
    <cellStyle name="Normal 2 8 6 2 2 2" xfId="5618"/>
    <cellStyle name="Normal 2 8 6 2 2 3" xfId="7396"/>
    <cellStyle name="Normal 2 8 6 2 2 4" xfId="6220"/>
    <cellStyle name="Normal 2 8 6 2 2 5" xfId="7304"/>
    <cellStyle name="Normal 2 8 6 2 3" xfId="6438"/>
    <cellStyle name="Normal 2 8 6 2 4" xfId="6556"/>
    <cellStyle name="Normal 2 8 6 2 5" xfId="6713"/>
    <cellStyle name="Normal 2 8 6 2 6" xfId="7122"/>
    <cellStyle name="Normal 2 8 6 2 7" xfId="6336"/>
    <cellStyle name="Normal 2 8 6 2 8" xfId="7205"/>
    <cellStyle name="Normal 2 8 6 2 9" xfId="6276"/>
    <cellStyle name="Normal 2 8 6 3" xfId="3959"/>
    <cellStyle name="Normal 2 8 6 3 10" xfId="5761"/>
    <cellStyle name="Normal 2 8 6 3 11" xfId="5971"/>
    <cellStyle name="Normal 2 8 6 3 12" xfId="7487"/>
    <cellStyle name="Normal 2 8 6 3 2" xfId="6071"/>
    <cellStyle name="Normal 2 8 6 3 2 2" xfId="5628"/>
    <cellStyle name="Normal 2 8 6 3 2 3" xfId="7397"/>
    <cellStyle name="Normal 2 8 6 3 2 4" xfId="6221"/>
    <cellStyle name="Normal 2 8 6 3 2 5" xfId="7305"/>
    <cellStyle name="Normal 2 8 6 3 3" xfId="6426"/>
    <cellStyle name="Normal 2 8 6 3 4" xfId="6557"/>
    <cellStyle name="Normal 2 8 6 3 5" xfId="6711"/>
    <cellStyle name="Normal 2 8 6 3 6" xfId="7123"/>
    <cellStyle name="Normal 2 8 6 3 7" xfId="6335"/>
    <cellStyle name="Normal 2 8 6 3 8" xfId="7206"/>
    <cellStyle name="Normal 2 8 6 3 9" xfId="6275"/>
    <cellStyle name="Normal 2 8 6 4" xfId="3960"/>
    <cellStyle name="Normal 2 8 6 4 10" xfId="5554"/>
    <cellStyle name="Normal 2 8 6 4 11" xfId="5972"/>
    <cellStyle name="Normal 2 8 6 4 12" xfId="7330"/>
    <cellStyle name="Normal 2 8 6 4 2" xfId="6072"/>
    <cellStyle name="Normal 2 8 6 4 2 2" xfId="5640"/>
    <cellStyle name="Normal 2 8 6 4 2 3" xfId="7398"/>
    <cellStyle name="Normal 2 8 6 4 2 4" xfId="6222"/>
    <cellStyle name="Normal 2 8 6 4 2 5" xfId="7306"/>
    <cellStyle name="Normal 2 8 6 4 3" xfId="6436"/>
    <cellStyle name="Normal 2 8 6 4 4" xfId="6558"/>
    <cellStyle name="Normal 2 8 6 4 5" xfId="6659"/>
    <cellStyle name="Normal 2 8 6 4 6" xfId="7124"/>
    <cellStyle name="Normal 2 8 6 4 7" xfId="6334"/>
    <cellStyle name="Normal 2 8 6 4 8" xfId="7207"/>
    <cellStyle name="Normal 2 8 6 4 9" xfId="6274"/>
    <cellStyle name="Normal 2 8 6 5" xfId="3961"/>
    <cellStyle name="Normal 2 8 6 5 10" xfId="5555"/>
    <cellStyle name="Normal 2 8 6 5 11" xfId="5973"/>
    <cellStyle name="Normal 2 8 6 5 12" xfId="7371"/>
    <cellStyle name="Normal 2 8 6 5 2" xfId="6073"/>
    <cellStyle name="Normal 2 8 6 5 2 2" xfId="5645"/>
    <cellStyle name="Normal 2 8 6 5 2 3" xfId="7399"/>
    <cellStyle name="Normal 2 8 6 5 2 4" xfId="6223"/>
    <cellStyle name="Normal 2 8 6 5 2 5" xfId="7307"/>
    <cellStyle name="Normal 2 8 6 5 3" xfId="6435"/>
    <cellStyle name="Normal 2 8 6 5 4" xfId="6578"/>
    <cellStyle name="Normal 2 8 6 5 5" xfId="6384"/>
    <cellStyle name="Normal 2 8 6 5 6" xfId="7125"/>
    <cellStyle name="Normal 2 8 6 5 7" xfId="6333"/>
    <cellStyle name="Normal 2 8 6 5 8" xfId="7208"/>
    <cellStyle name="Normal 2 8 6 5 9" xfId="6273"/>
    <cellStyle name="Normal 2 8 6 6" xfId="6069"/>
    <cellStyle name="Normal 2 8 6 6 2" xfId="5598"/>
    <cellStyle name="Normal 2 8 6 6 3" xfId="7395"/>
    <cellStyle name="Normal 2 8 6 6 4" xfId="6219"/>
    <cellStyle name="Normal 2 8 6 6 5" xfId="7303"/>
    <cellStyle name="Normal 2 8 6 7" xfId="6439"/>
    <cellStyle name="Normal 2 8 6 8" xfId="6555"/>
    <cellStyle name="Normal 2 8 6 9" xfId="6714"/>
    <cellStyle name="Normal 2 8 7" xfId="3962"/>
    <cellStyle name="Normal 2 8 7 10" xfId="7126"/>
    <cellStyle name="Normal 2 8 7 11" xfId="6332"/>
    <cellStyle name="Normal 2 8 7 12" xfId="7209"/>
    <cellStyle name="Normal 2 8 7 13" xfId="6272"/>
    <cellStyle name="Normal 2 8 7 14" xfId="5760"/>
    <cellStyle name="Normal 2 8 7 15" xfId="5459"/>
    <cellStyle name="Normal 2 8 7 16" xfId="7462"/>
    <cellStyle name="Normal 2 8 7 2" xfId="3963"/>
    <cellStyle name="Normal 2 8 7 2 10" xfId="5759"/>
    <cellStyle name="Normal 2 8 7 2 11" xfId="5607"/>
    <cellStyle name="Normal 2 8 7 2 12" xfId="7357"/>
    <cellStyle name="Normal 2 8 7 2 2" xfId="6075"/>
    <cellStyle name="Normal 2 8 7 2 2 2" xfId="6494"/>
    <cellStyle name="Normal 2 8 7 2 2 3" xfId="7401"/>
    <cellStyle name="Normal 2 8 7 2 2 4" xfId="5494"/>
    <cellStyle name="Normal 2 8 7 2 2 5" xfId="7309"/>
    <cellStyle name="Normal 2 8 7 2 3" xfId="6433"/>
    <cellStyle name="Normal 2 8 7 2 4" xfId="6561"/>
    <cellStyle name="Normal 2 8 7 2 5" xfId="5496"/>
    <cellStyle name="Normal 2 8 7 2 6" xfId="7127"/>
    <cellStyle name="Normal 2 8 7 2 7" xfId="6331"/>
    <cellStyle name="Normal 2 8 7 2 8" xfId="7210"/>
    <cellStyle name="Normal 2 8 7 2 9" xfId="6271"/>
    <cellStyle name="Normal 2 8 7 3" xfId="3964"/>
    <cellStyle name="Normal 2 8 7 3 10" xfId="5758"/>
    <cellStyle name="Normal 2 8 7 3 11" xfId="6780"/>
    <cellStyle name="Normal 2 8 7 3 12" xfId="7475"/>
    <cellStyle name="Normal 2 8 7 3 2" xfId="5529"/>
    <cellStyle name="Normal 2 8 7 3 2 2" xfId="6495"/>
    <cellStyle name="Normal 2 8 7 3 2 3" xfId="7402"/>
    <cellStyle name="Normal 2 8 7 3 2 4" xfId="6226"/>
    <cellStyle name="Normal 2 8 7 3 2 5" xfId="7310"/>
    <cellStyle name="Normal 2 8 7 3 3" xfId="6432"/>
    <cellStyle name="Normal 2 8 7 3 4" xfId="6562"/>
    <cellStyle name="Normal 2 8 7 3 5" xfId="5560"/>
    <cellStyle name="Normal 2 8 7 3 6" xfId="7128"/>
    <cellStyle name="Normal 2 8 7 3 7" xfId="6674"/>
    <cellStyle name="Normal 2 8 7 3 8" xfId="7211"/>
    <cellStyle name="Normal 2 8 7 3 9" xfId="6270"/>
    <cellStyle name="Normal 2 8 7 4" xfId="3965"/>
    <cellStyle name="Normal 2 8 7 4 10" xfId="5757"/>
    <cellStyle name="Normal 2 8 7 4 11" xfId="6646"/>
    <cellStyle name="Normal 2 8 7 4 12" xfId="7344"/>
    <cellStyle name="Normal 2 8 7 4 2" xfId="6793"/>
    <cellStyle name="Normal 2 8 7 4 2 2" xfId="6496"/>
    <cellStyle name="Normal 2 8 7 4 2 3" xfId="7403"/>
    <cellStyle name="Normal 2 8 7 4 2 4" xfId="6247"/>
    <cellStyle name="Normal 2 8 7 4 2 5" xfId="7311"/>
    <cellStyle name="Normal 2 8 7 4 3" xfId="7057"/>
    <cellStyle name="Normal 2 8 7 4 4" xfId="6563"/>
    <cellStyle name="Normal 2 8 7 4 5" xfId="5669"/>
    <cellStyle name="Normal 2 8 7 4 6" xfId="7129"/>
    <cellStyle name="Normal 2 8 7 4 7" xfId="6701"/>
    <cellStyle name="Normal 2 8 7 4 8" xfId="7212"/>
    <cellStyle name="Normal 2 8 7 4 9" xfId="6269"/>
    <cellStyle name="Normal 2 8 7 5" xfId="3966"/>
    <cellStyle name="Normal 2 8 7 5 10" xfId="5756"/>
    <cellStyle name="Normal 2 8 7 5 11" xfId="5650"/>
    <cellStyle name="Normal 2 8 7 5 12" xfId="7488"/>
    <cellStyle name="Normal 2 8 7 5 2" xfId="5547"/>
    <cellStyle name="Normal 2 8 7 5 2 2" xfId="6497"/>
    <cellStyle name="Normal 2 8 7 5 2 3" xfId="7404"/>
    <cellStyle name="Normal 2 8 7 5 2 4" xfId="6228"/>
    <cellStyle name="Normal 2 8 7 5 2 5" xfId="7312"/>
    <cellStyle name="Normal 2 8 7 5 3" xfId="6430"/>
    <cellStyle name="Normal 2 8 7 5 4" xfId="6564"/>
    <cellStyle name="Normal 2 8 7 5 5" xfId="5662"/>
    <cellStyle name="Normal 2 8 7 5 6" xfId="7130"/>
    <cellStyle name="Normal 2 8 7 5 7" xfId="6330"/>
    <cellStyle name="Normal 2 8 7 5 8" xfId="7213"/>
    <cellStyle name="Normal 2 8 7 5 9" xfId="6697"/>
    <cellStyle name="Normal 2 8 7 6" xfId="6074"/>
    <cellStyle name="Normal 2 8 7 6 2" xfId="5651"/>
    <cellStyle name="Normal 2 8 7 6 3" xfId="7400"/>
    <cellStyle name="Normal 2 8 7 6 4" xfId="6224"/>
    <cellStyle name="Normal 2 8 7 6 5" xfId="7308"/>
    <cellStyle name="Normal 2 8 7 7" xfId="6434"/>
    <cellStyle name="Normal 2 8 7 8" xfId="6560"/>
    <cellStyle name="Normal 2 8 7 9" xfId="6381"/>
    <cellStyle name="Normal 2 8 8" xfId="3967"/>
    <cellStyle name="Normal 2 8 8 10" xfId="7131"/>
    <cellStyle name="Normal 2 8 8 11" xfId="7058"/>
    <cellStyle name="Normal 2 8 8 12" xfId="7214"/>
    <cellStyle name="Normal 2 8 8 13" xfId="6656"/>
    <cellStyle name="Normal 2 8 8 14" xfId="5755"/>
    <cellStyle name="Normal 2 8 8 15" xfId="5653"/>
    <cellStyle name="Normal 2 8 8 16" xfId="7329"/>
    <cellStyle name="Normal 2 8 8 2" xfId="3968"/>
    <cellStyle name="Normal 2 8 8 2 10" xfId="5754"/>
    <cellStyle name="Normal 2 8 8 2 11" xfId="5666"/>
    <cellStyle name="Normal 2 8 8 2 12" xfId="7370"/>
    <cellStyle name="Normal 2 8 8 2 2" xfId="6076"/>
    <cellStyle name="Normal 2 8 8 2 2 2" xfId="6672"/>
    <cellStyle name="Normal 2 8 8 2 2 3" xfId="7406"/>
    <cellStyle name="Normal 2 8 8 2 2 4" xfId="7499"/>
    <cellStyle name="Normal 2 8 8 2 2 5" xfId="7557"/>
    <cellStyle name="Normal 2 8 8 2 3" xfId="6428"/>
    <cellStyle name="Normal 2 8 8 2 4" xfId="6566"/>
    <cellStyle name="Normal 2 8 8 2 5" xfId="5475"/>
    <cellStyle name="Normal 2 8 8 2 6" xfId="7132"/>
    <cellStyle name="Normal 2 8 8 2 7" xfId="6739"/>
    <cellStyle name="Normal 2 8 8 2 8" xfId="7215"/>
    <cellStyle name="Normal 2 8 8 2 9" xfId="6644"/>
    <cellStyle name="Normal 2 8 8 3" xfId="3969"/>
    <cellStyle name="Normal 2 8 8 3 10" xfId="5753"/>
    <cellStyle name="Normal 2 8 8 3 11" xfId="5672"/>
    <cellStyle name="Normal 2 8 8 3 12" xfId="7463"/>
    <cellStyle name="Normal 2 8 8 3 2" xfId="6077"/>
    <cellStyle name="Normal 2 8 8 3 2 2" xfId="6499"/>
    <cellStyle name="Normal 2 8 8 3 2 3" xfId="7407"/>
    <cellStyle name="Normal 2 8 8 3 2 4" xfId="7500"/>
    <cellStyle name="Normal 2 8 8 3 2 5" xfId="7558"/>
    <cellStyle name="Normal 2 8 8 3 3" xfId="6427"/>
    <cellStyle name="Normal 2 8 8 3 4" xfId="6567"/>
    <cellStyle name="Normal 2 8 8 3 5" xfId="7025"/>
    <cellStyle name="Normal 2 8 8 3 6" xfId="7133"/>
    <cellStyle name="Normal 2 8 8 3 7" xfId="6329"/>
    <cellStyle name="Normal 2 8 8 3 8" xfId="7216"/>
    <cellStyle name="Normal 2 8 8 3 9" xfId="6774"/>
    <cellStyle name="Normal 2 8 8 4" xfId="3970"/>
    <cellStyle name="Normal 2 8 8 4 10" xfId="5752"/>
    <cellStyle name="Normal 2 8 8 4 11" xfId="5974"/>
    <cellStyle name="Normal 2 8 8 4 12" xfId="7356"/>
    <cellStyle name="Normal 2 8 8 4 2" xfId="6078"/>
    <cellStyle name="Normal 2 8 8 4 2 2" xfId="6500"/>
    <cellStyle name="Normal 2 8 8 4 2 3" xfId="7408"/>
    <cellStyle name="Normal 2 8 8 4 2 4" xfId="7501"/>
    <cellStyle name="Normal 2 8 8 4 2 5" xfId="7559"/>
    <cellStyle name="Normal 2 8 8 4 3" xfId="6664"/>
    <cellStyle name="Normal 2 8 8 4 4" xfId="6568"/>
    <cellStyle name="Normal 2 8 8 4 5" xfId="7052"/>
    <cellStyle name="Normal 2 8 8 4 6" xfId="7134"/>
    <cellStyle name="Normal 2 8 8 4 7" xfId="6328"/>
    <cellStyle name="Normal 2 8 8 4 8" xfId="7217"/>
    <cellStyle name="Normal 2 8 8 4 9" xfId="6628"/>
    <cellStyle name="Normal 2 8 8 5" xfId="3971"/>
    <cellStyle name="Normal 2 8 8 5 10" xfId="5751"/>
    <cellStyle name="Normal 2 8 8 5 11" xfId="5975"/>
    <cellStyle name="Normal 2 8 8 5 12" xfId="7476"/>
    <cellStyle name="Normal 2 8 8 5 2" xfId="6079"/>
    <cellStyle name="Normal 2 8 8 5 2 2" xfId="6501"/>
    <cellStyle name="Normal 2 8 8 5 2 3" xfId="7409"/>
    <cellStyle name="Normal 2 8 8 5 2 4" xfId="7502"/>
    <cellStyle name="Normal 2 8 8 5 2 5" xfId="7560"/>
    <cellStyle name="Normal 2 8 8 5 3" xfId="6425"/>
    <cellStyle name="Normal 2 8 8 5 4" xfId="6569"/>
    <cellStyle name="Normal 2 8 8 5 5" xfId="6380"/>
    <cellStyle name="Normal 2 8 8 5 6" xfId="7135"/>
    <cellStyle name="Normal 2 8 8 5 7" xfId="6327"/>
    <cellStyle name="Normal 2 8 8 5 8" xfId="7218"/>
    <cellStyle name="Normal 2 8 8 5 9" xfId="6619"/>
    <cellStyle name="Normal 2 8 8 6" xfId="6792"/>
    <cellStyle name="Normal 2 8 8 6 2" xfId="6498"/>
    <cellStyle name="Normal 2 8 8 6 3" xfId="7405"/>
    <cellStyle name="Normal 2 8 8 6 4" xfId="6229"/>
    <cellStyle name="Normal 2 8 8 6 5" xfId="7313"/>
    <cellStyle name="Normal 2 8 8 7" xfId="6429"/>
    <cellStyle name="Normal 2 8 8 8" xfId="6565"/>
    <cellStyle name="Normal 2 8 8 9" xfId="5654"/>
    <cellStyle name="Normal 2 8 9" xfId="3972"/>
    <cellStyle name="Normal 2 8 9 10" xfId="5750"/>
    <cellStyle name="Normal 2 8 9 11" xfId="5976"/>
    <cellStyle name="Normal 2 8 9 12" xfId="7343"/>
    <cellStyle name="Normal 2 8 9 2" xfId="6080"/>
    <cellStyle name="Normal 2 8 9 2 2" xfId="6502"/>
    <cellStyle name="Normal 2 8 9 2 3" xfId="7410"/>
    <cellStyle name="Normal 2 8 9 2 4" xfId="7503"/>
    <cellStyle name="Normal 2 8 9 2 5" xfId="7561"/>
    <cellStyle name="Normal 2 8 9 3" xfId="6424"/>
    <cellStyle name="Normal 2 8 9 4" xfId="6570"/>
    <cellStyle name="Normal 2 8 9 5" xfId="6379"/>
    <cellStyle name="Normal 2 8 9 6" xfId="7136"/>
    <cellStyle name="Normal 2 8 9 7" xfId="6326"/>
    <cellStyle name="Normal 2 8 9 8" xfId="7219"/>
    <cellStyle name="Normal 2 8 9 9" xfId="6610"/>
    <cellStyle name="Normal 2 9" xfId="3973"/>
    <cellStyle name="Normal 2 9 10" xfId="3974"/>
    <cellStyle name="Normal 2 9 10 10" xfId="5748"/>
    <cellStyle name="Normal 2 9 10 11" xfId="5967"/>
    <cellStyle name="Normal 2 9 10 12" xfId="7328"/>
    <cellStyle name="Normal 2 9 10 2" xfId="6082"/>
    <cellStyle name="Normal 2 9 10 2 2" xfId="6504"/>
    <cellStyle name="Normal 2 9 10 2 3" xfId="7411"/>
    <cellStyle name="Normal 2 9 10 2 4" xfId="7504"/>
    <cellStyle name="Normal 2 9 10 2 5" xfId="7562"/>
    <cellStyle name="Normal 2 9 10 3" xfId="6422"/>
    <cellStyle name="Normal 2 9 10 4" xfId="6572"/>
    <cellStyle name="Normal 2 9 10 5" xfId="6377"/>
    <cellStyle name="Normal 2 9 10 6" xfId="7138"/>
    <cellStyle name="Normal 2 9 10 7" xfId="6324"/>
    <cellStyle name="Normal 2 9 10 8" xfId="7221"/>
    <cellStyle name="Normal 2 9 10 9" xfId="5499"/>
    <cellStyle name="Normal 2 9 11" xfId="6081"/>
    <cellStyle name="Normal 2 9 12" xfId="6083"/>
    <cellStyle name="Normal 2 9 13" xfId="6661"/>
    <cellStyle name="Normal 2 9 14" xfId="6503"/>
    <cellStyle name="Normal 2 9 15" xfId="6423"/>
    <cellStyle name="Normal 2 9 16" xfId="6571"/>
    <cellStyle name="Normal 2 9 17" xfId="6378"/>
    <cellStyle name="Normal 2 9 18" xfId="7137"/>
    <cellStyle name="Normal 2 9 19" xfId="6325"/>
    <cellStyle name="Normal 2 9 2" xfId="3975"/>
    <cellStyle name="Normal 2 9 2 10" xfId="5747"/>
    <cellStyle name="Normal 2 9 2 11" xfId="7059"/>
    <cellStyle name="Normal 2 9 2 12" xfId="7477"/>
    <cellStyle name="Normal 2 9 2 2" xfId="6085"/>
    <cellStyle name="Normal 2 9 2 2 2" xfId="6505"/>
    <cellStyle name="Normal 2 9 2 2 3" xfId="7412"/>
    <cellStyle name="Normal 2 9 2 2 4" xfId="7505"/>
    <cellStyle name="Normal 2 9 2 2 5" xfId="7563"/>
    <cellStyle name="Normal 2 9 2 3" xfId="6421"/>
    <cellStyle name="Normal 2 9 2 4" xfId="6573"/>
    <cellStyle name="Normal 2 9 2 5" xfId="6376"/>
    <cellStyle name="Normal 2 9 2 6" xfId="7139"/>
    <cellStyle name="Normal 2 9 2 7" xfId="5521"/>
    <cellStyle name="Normal 2 9 2 8" xfId="7222"/>
    <cellStyle name="Normal 2 9 2 9" xfId="6591"/>
    <cellStyle name="Normal 2 9 20" xfId="7220"/>
    <cellStyle name="Normal 2 9 21" xfId="6601"/>
    <cellStyle name="Normal 2 9 22" xfId="5749"/>
    <cellStyle name="Normal 2 9 23" xfId="5977"/>
    <cellStyle name="Normal 2 9 24" xfId="7489"/>
    <cellStyle name="Normal 2 9 3" xfId="3976"/>
    <cellStyle name="Normal 2 9 3 10" xfId="5746"/>
    <cellStyle name="Normal 2 9 3 11" xfId="5606"/>
    <cellStyle name="Normal 2 9 3 12" xfId="7342"/>
    <cellStyle name="Normal 2 9 3 2" xfId="6086"/>
    <cellStyle name="Normal 2 9 3 2 2" xfId="6506"/>
    <cellStyle name="Normal 2 9 3 2 3" xfId="7413"/>
    <cellStyle name="Normal 2 9 3 2 4" xfId="7506"/>
    <cellStyle name="Normal 2 9 3 2 5" xfId="7564"/>
    <cellStyle name="Normal 2 9 3 3" xfId="6420"/>
    <cellStyle name="Normal 2 9 3 4" xfId="6574"/>
    <cellStyle name="Normal 2 9 3 5" xfId="6375"/>
    <cellStyle name="Normal 2 9 3 6" xfId="7140"/>
    <cellStyle name="Normal 2 9 3 7" xfId="5506"/>
    <cellStyle name="Normal 2 9 3 8" xfId="7223"/>
    <cellStyle name="Normal 2 9 3 9" xfId="6268"/>
    <cellStyle name="Normal 2 9 4" xfId="3977"/>
    <cellStyle name="Normal 2 9 4 10" xfId="5745"/>
    <cellStyle name="Normal 2 9 4 11" xfId="5621"/>
    <cellStyle name="Normal 2 9 4 12" xfId="7490"/>
    <cellStyle name="Normal 2 9 4 2" xfId="6087"/>
    <cellStyle name="Normal 2 9 4 2 2" xfId="6507"/>
    <cellStyle name="Normal 2 9 4 2 3" xfId="7414"/>
    <cellStyle name="Normal 2 9 4 2 4" xfId="7507"/>
    <cellStyle name="Normal 2 9 4 2 5" xfId="7565"/>
    <cellStyle name="Normal 2 9 4 3" xfId="6673"/>
    <cellStyle name="Normal 2 9 4 4" xfId="6575"/>
    <cellStyle name="Normal 2 9 4 5" xfId="6374"/>
    <cellStyle name="Normal 2 9 4 6" xfId="7141"/>
    <cellStyle name="Normal 2 9 4 7" xfId="6319"/>
    <cellStyle name="Normal 2 9 4 8" xfId="7224"/>
    <cellStyle name="Normal 2 9 4 9" xfId="6267"/>
    <cellStyle name="Normal 2 9 5" xfId="3978"/>
    <cellStyle name="Normal 2 9 5 10" xfId="5744"/>
    <cellStyle name="Normal 2 9 5 11" xfId="7038"/>
    <cellStyle name="Normal 2 9 5 12" xfId="7327"/>
    <cellStyle name="Normal 2 9 5 2" xfId="6827"/>
    <cellStyle name="Normal 2 9 5 2 2" xfId="6508"/>
    <cellStyle name="Normal 2 9 5 2 3" xfId="7415"/>
    <cellStyle name="Normal 2 9 5 2 4" xfId="7508"/>
    <cellStyle name="Normal 2 9 5 2 5" xfId="7566"/>
    <cellStyle name="Normal 2 9 5 3" xfId="6419"/>
    <cellStyle name="Normal 2 9 5 4" xfId="6576"/>
    <cellStyle name="Normal 2 9 5 5" xfId="6373"/>
    <cellStyle name="Normal 2 9 5 6" xfId="7142"/>
    <cellStyle name="Normal 2 9 5 7" xfId="5501"/>
    <cellStyle name="Normal 2 9 5 8" xfId="7225"/>
    <cellStyle name="Normal 2 9 5 9" xfId="6266"/>
    <cellStyle name="Normal 2 9 6" xfId="3979"/>
    <cellStyle name="Normal 2 9 6 10" xfId="6814"/>
    <cellStyle name="Normal 2 9 6 11" xfId="5979"/>
    <cellStyle name="Normal 2 9 6 12" xfId="7373"/>
    <cellStyle name="Normal 2 9 6 2" xfId="6089"/>
    <cellStyle name="Normal 2 9 6 2 2" xfId="6509"/>
    <cellStyle name="Normal 2 9 6 2 3" xfId="7416"/>
    <cellStyle name="Normal 2 9 6 2 4" xfId="7509"/>
    <cellStyle name="Normal 2 9 6 2 5" xfId="7567"/>
    <cellStyle name="Normal 2 9 6 3" xfId="6702"/>
    <cellStyle name="Normal 2 9 6 4" xfId="6577"/>
    <cellStyle name="Normal 2 9 6 5" xfId="5497"/>
    <cellStyle name="Normal 2 9 6 6" xfId="7143"/>
    <cellStyle name="Normal 2 9 6 7" xfId="5498"/>
    <cellStyle name="Normal 2 9 6 8" xfId="7226"/>
    <cellStyle name="Normal 2 9 6 9" xfId="6265"/>
    <cellStyle name="Normal 2 9 7" xfId="3980"/>
    <cellStyle name="Normal 2 9 7 10" xfId="6796"/>
    <cellStyle name="Normal 2 9 7 11" xfId="5470"/>
    <cellStyle name="Normal 2 9 7 12" xfId="7460"/>
    <cellStyle name="Normal 2 9 7 2" xfId="6090"/>
    <cellStyle name="Normal 2 9 7 2 2" xfId="5655"/>
    <cellStyle name="Normal 2 9 7 2 3" xfId="7417"/>
    <cellStyle name="Normal 2 9 7 2 4" xfId="7510"/>
    <cellStyle name="Normal 2 9 7 2 5" xfId="7568"/>
    <cellStyle name="Normal 2 9 7 3" xfId="7020"/>
    <cellStyle name="Normal 2 9 7 4" xfId="6709"/>
    <cellStyle name="Normal 2 9 7 5" xfId="5476"/>
    <cellStyle name="Normal 2 9 7 6" xfId="7144"/>
    <cellStyle name="Normal 2 9 7 7" xfId="5477"/>
    <cellStyle name="Normal 2 9 7 8" xfId="7227"/>
    <cellStyle name="Normal 2 9 7 9" xfId="6264"/>
    <cellStyle name="Normal 2 9 8" xfId="3981"/>
    <cellStyle name="Normal 2 9 8 10" xfId="6789"/>
    <cellStyle name="Normal 2 9 8 11" xfId="5489"/>
    <cellStyle name="Normal 2 9 8 12" xfId="7359"/>
    <cellStyle name="Normal 2 9 8 2" xfId="6091"/>
    <cellStyle name="Normal 2 9 8 2 2" xfId="5559"/>
    <cellStyle name="Normal 2 9 8 2 3" xfId="7418"/>
    <cellStyle name="Normal 2 9 8 2 4" xfId="7511"/>
    <cellStyle name="Normal 2 9 8 2 5" xfId="7569"/>
    <cellStyle name="Normal 2 9 8 3" xfId="6749"/>
    <cellStyle name="Normal 2 9 8 4" xfId="6712"/>
    <cellStyle name="Normal 2 9 8 5" xfId="6372"/>
    <cellStyle name="Normal 2 9 8 6" xfId="7145"/>
    <cellStyle name="Normal 2 9 8 7" xfId="7023"/>
    <cellStyle name="Normal 2 9 8 8" xfId="7228"/>
    <cellStyle name="Normal 2 9 8 9" xfId="6263"/>
    <cellStyle name="Normal 2 9 9" xfId="3982"/>
    <cellStyle name="Normal 2 9 9 10" xfId="6778"/>
    <cellStyle name="Normal 2 9 9 11" xfId="5564"/>
    <cellStyle name="Normal 2 9 9 12" xfId="7478"/>
    <cellStyle name="Normal 2 9 9 2" xfId="6092"/>
    <cellStyle name="Normal 2 9 9 2 2" xfId="5677"/>
    <cellStyle name="Normal 2 9 9 2 3" xfId="7419"/>
    <cellStyle name="Normal 2 9 9 2 4" xfId="7512"/>
    <cellStyle name="Normal 2 9 9 2 5" xfId="7570"/>
    <cellStyle name="Normal 2 9 9 3" xfId="6630"/>
    <cellStyle name="Normal 2 9 9 4" xfId="5519"/>
    <cellStyle name="Normal 2 9 9 5" xfId="7024"/>
    <cellStyle name="Normal 2 9 9 6" xfId="7146"/>
    <cellStyle name="Normal 2 9 9 7" xfId="7054"/>
    <cellStyle name="Normal 2 9 9 8" xfId="7229"/>
    <cellStyle name="Normal 2 9 9 9" xfId="6262"/>
    <cellStyle name="Normal 20" xfId="4975"/>
    <cellStyle name="Normal 20 10" xfId="3983"/>
    <cellStyle name="Normal 20 10 10" xfId="6770"/>
    <cellStyle name="Normal 20 10 11" xfId="5981"/>
    <cellStyle name="Normal 20 10 12" xfId="7491"/>
    <cellStyle name="Normal 20 10 2" xfId="6728"/>
    <cellStyle name="Normal 20 10 2 2" xfId="5676"/>
    <cellStyle name="Normal 20 10 2 3" xfId="7420"/>
    <cellStyle name="Normal 20 10 2 4" xfId="7513"/>
    <cellStyle name="Normal 20 10 2 5" xfId="7571"/>
    <cellStyle name="Normal 20 10 3" xfId="6623"/>
    <cellStyle name="Normal 20 10 4" xfId="7064"/>
    <cellStyle name="Normal 20 10 5" xfId="7053"/>
    <cellStyle name="Normal 20 10 6" xfId="7147"/>
    <cellStyle name="Normal 20 10 7" xfId="6323"/>
    <cellStyle name="Normal 20 10 8" xfId="7230"/>
    <cellStyle name="Normal 20 10 9" xfId="6261"/>
    <cellStyle name="Normal 20 11" xfId="3984"/>
    <cellStyle name="Normal 20 11 10" xfId="5743"/>
    <cellStyle name="Normal 20 11 11" xfId="5982"/>
    <cellStyle name="Normal 20 11 12" xfId="7326"/>
    <cellStyle name="Normal 20 11 2" xfId="6736"/>
    <cellStyle name="Normal 20 11 2 2" xfId="6510"/>
    <cellStyle name="Normal 20 11 2 3" xfId="7421"/>
    <cellStyle name="Normal 20 11 2 4" xfId="7514"/>
    <cellStyle name="Normal 20 11 2 5" xfId="7572"/>
    <cellStyle name="Normal 20 11 3" xfId="6605"/>
    <cellStyle name="Normal 20 11 4" xfId="7065"/>
    <cellStyle name="Normal 20 11 5" xfId="6371"/>
    <cellStyle name="Normal 20 11 6" xfId="7148"/>
    <cellStyle name="Normal 20 11 7" xfId="6322"/>
    <cellStyle name="Normal 20 11 8" xfId="7231"/>
    <cellStyle name="Normal 20 11 9" xfId="6260"/>
    <cellStyle name="Normal 20 12" xfId="3985"/>
    <cellStyle name="Normal 20 12 10" xfId="5742"/>
    <cellStyle name="Normal 20 12 11" xfId="5983"/>
    <cellStyle name="Normal 20 12 12" xfId="7368"/>
    <cellStyle name="Normal 20 12 2" xfId="6084"/>
    <cellStyle name="Normal 20 12 2 2" xfId="6511"/>
    <cellStyle name="Normal 20 12 2 3" xfId="7422"/>
    <cellStyle name="Normal 20 12 2 4" xfId="7515"/>
    <cellStyle name="Normal 20 12 2 5" xfId="7573"/>
    <cellStyle name="Normal 20 12 3" xfId="6606"/>
    <cellStyle name="Normal 20 12 4" xfId="7066"/>
    <cellStyle name="Normal 20 12 5" xfId="6795"/>
    <cellStyle name="Normal 20 12 6" xfId="7149"/>
    <cellStyle name="Normal 20 12 7" xfId="6707"/>
    <cellStyle name="Normal 20 12 8" xfId="7232"/>
    <cellStyle name="Normal 20 12 9" xfId="5675"/>
    <cellStyle name="Normal 20 13" xfId="3986"/>
    <cellStyle name="Normal 20 13 10" xfId="5741"/>
    <cellStyle name="Normal 20 13 11" xfId="5984"/>
    <cellStyle name="Normal 20 13 12" xfId="7465"/>
    <cellStyle name="Normal 20 13 2" xfId="6751"/>
    <cellStyle name="Normal 20 13 2 2" xfId="6512"/>
    <cellStyle name="Normal 20 13 2 3" xfId="7423"/>
    <cellStyle name="Normal 20 13 2 4" xfId="7516"/>
    <cellStyle name="Normal 20 13 2 5" xfId="7574"/>
    <cellStyle name="Normal 20 13 3" xfId="6431"/>
    <cellStyle name="Normal 20 13 4" xfId="7067"/>
    <cellStyle name="Normal 20 13 5" xfId="6587"/>
    <cellStyle name="Normal 20 13 6" xfId="7150"/>
    <cellStyle name="Normal 20 13 7" xfId="5601"/>
    <cellStyle name="Normal 20 13 8" xfId="7233"/>
    <cellStyle name="Normal 20 13 9" xfId="5670"/>
    <cellStyle name="Normal 20 14" xfId="3987"/>
    <cellStyle name="Normal 20 14 10" xfId="5740"/>
    <cellStyle name="Normal 20 14 11" xfId="5985"/>
    <cellStyle name="Normal 20 14 12" xfId="7354"/>
    <cellStyle name="Normal 20 14 2" xfId="6756"/>
    <cellStyle name="Normal 20 14 2 2" xfId="6513"/>
    <cellStyle name="Normal 20 14 2 3" xfId="7424"/>
    <cellStyle name="Normal 20 14 2 4" xfId="7517"/>
    <cellStyle name="Normal 20 14 2 5" xfId="7575"/>
    <cellStyle name="Normal 20 14 3" xfId="6598"/>
    <cellStyle name="Normal 20 14 4" xfId="7068"/>
    <cellStyle name="Normal 20 14 5" xfId="5639"/>
    <cellStyle name="Normal 20 14 6" xfId="7151"/>
    <cellStyle name="Normal 20 14 7" xfId="6320"/>
    <cellStyle name="Normal 20 14 8" xfId="7234"/>
    <cellStyle name="Normal 20 14 9" xfId="5661"/>
    <cellStyle name="Normal 20 15" xfId="3988"/>
    <cellStyle name="Normal 20 15 10" xfId="5739"/>
    <cellStyle name="Normal 20 15 11" xfId="5987"/>
    <cellStyle name="Normal 20 15 12" xfId="7479"/>
    <cellStyle name="Normal 20 15 2" xfId="6771"/>
    <cellStyle name="Normal 20 15 2 2" xfId="6514"/>
    <cellStyle name="Normal 20 15 2 3" xfId="7425"/>
    <cellStyle name="Normal 20 15 2 4" xfId="7518"/>
    <cellStyle name="Normal 20 15 2 5" xfId="7576"/>
    <cellStyle name="Normal 20 15 3" xfId="6593"/>
    <cellStyle name="Normal 20 15 4" xfId="7069"/>
    <cellStyle name="Normal 20 15 5" xfId="5634"/>
    <cellStyle name="Normal 20 15 6" xfId="7152"/>
    <cellStyle name="Normal 20 15 7" xfId="6308"/>
    <cellStyle name="Normal 20 15 8" xfId="7235"/>
    <cellStyle name="Normal 20 15 9" xfId="5652"/>
    <cellStyle name="Normal 20 16" xfId="3989"/>
    <cellStyle name="Normal 20 16 10" xfId="5738"/>
    <cellStyle name="Normal 20 16 11" xfId="7042"/>
    <cellStyle name="Normal 20 16 12" xfId="7340"/>
    <cellStyle name="Normal 20 16 2" xfId="6088"/>
    <cellStyle name="Normal 20 16 2 2" xfId="6515"/>
    <cellStyle name="Normal 20 16 2 3" xfId="7426"/>
    <cellStyle name="Normal 20 16 2 4" xfId="7519"/>
    <cellStyle name="Normal 20 16 2 5" xfId="7577"/>
    <cellStyle name="Normal 20 16 3" xfId="6418"/>
    <cellStyle name="Normal 20 16 4" xfId="7070"/>
    <cellStyle name="Normal 20 16 5" xfId="5615"/>
    <cellStyle name="Normal 20 16 6" xfId="7153"/>
    <cellStyle name="Normal 20 16 7" xfId="6318"/>
    <cellStyle name="Normal 20 16 8" xfId="7236"/>
    <cellStyle name="Normal 20 16 9" xfId="6259"/>
    <cellStyle name="Normal 20 2" xfId="3990"/>
    <cellStyle name="Normal 20 2 10" xfId="5737"/>
    <cellStyle name="Normal 20 2 11" xfId="7039"/>
    <cellStyle name="Normal 20 2 12" xfId="7492"/>
    <cellStyle name="Normal 20 2 2" xfId="6094"/>
    <cellStyle name="Normal 20 2 2 2" xfId="6516"/>
    <cellStyle name="Normal 20 2 2 3" xfId="7427"/>
    <cellStyle name="Normal 20 2 2 4" xfId="7520"/>
    <cellStyle name="Normal 20 2 2 5" xfId="7578"/>
    <cellStyle name="Normal 20 2 3" xfId="6417"/>
    <cellStyle name="Normal 20 2 4" xfId="7071"/>
    <cellStyle name="Normal 20 2 5" xfId="5595"/>
    <cellStyle name="Normal 20 2 6" xfId="7154"/>
    <cellStyle name="Normal 20 2 7" xfId="6317"/>
    <cellStyle name="Normal 20 2 8" xfId="7237"/>
    <cellStyle name="Normal 20 2 9" xfId="6258"/>
    <cellStyle name="Normal 20 3" xfId="3991"/>
    <cellStyle name="Normal 20 3 10" xfId="5736"/>
    <cellStyle name="Normal 20 3 11" xfId="5992"/>
    <cellStyle name="Normal 20 3 12" xfId="7325"/>
    <cellStyle name="Normal 20 3 2" xfId="6095"/>
    <cellStyle name="Normal 20 3 2 2" xfId="6517"/>
    <cellStyle name="Normal 20 3 2 3" xfId="7428"/>
    <cellStyle name="Normal 20 3 2 4" xfId="7521"/>
    <cellStyle name="Normal 20 3 2 5" xfId="7579"/>
    <cellStyle name="Normal 20 3 3" xfId="6416"/>
    <cellStyle name="Normal 20 3 4" xfId="7072"/>
    <cellStyle name="Normal 20 3 5" xfId="5568"/>
    <cellStyle name="Normal 20 3 6" xfId="7155"/>
    <cellStyle name="Normal 20 3 7" xfId="6316"/>
    <cellStyle name="Normal 20 3 8" xfId="7238"/>
    <cellStyle name="Normal 20 3 9" xfId="6257"/>
    <cellStyle name="Normal 20 4" xfId="3992"/>
    <cellStyle name="Normal 20 4 10" xfId="5735"/>
    <cellStyle name="Normal 20 4 11" xfId="5978"/>
    <cellStyle name="Normal 20 4 12" xfId="7367"/>
    <cellStyle name="Normal 20 4 2" xfId="6096"/>
    <cellStyle name="Normal 20 4 2 2" xfId="6518"/>
    <cellStyle name="Normal 20 4 2 3" xfId="7429"/>
    <cellStyle name="Normal 20 4 2 4" xfId="7522"/>
    <cellStyle name="Normal 20 4 2 5" xfId="7580"/>
    <cellStyle name="Normal 20 4 3" xfId="6415"/>
    <cellStyle name="Normal 20 4 4" xfId="7073"/>
    <cellStyle name="Normal 20 4 5" xfId="6370"/>
    <cellStyle name="Normal 20 4 6" xfId="7156"/>
    <cellStyle name="Normal 20 4 7" xfId="6315"/>
    <cellStyle name="Normal 20 4 8" xfId="7239"/>
    <cellStyle name="Normal 20 4 9" xfId="6256"/>
    <cellStyle name="Normal 20 5" xfId="3993"/>
    <cellStyle name="Normal 20 5 10" xfId="5734"/>
    <cellStyle name="Normal 20 5 11" xfId="5988"/>
    <cellStyle name="Normal 20 5 12" xfId="7353"/>
    <cellStyle name="Normal 20 5 2" xfId="6097"/>
    <cellStyle name="Normal 20 5 2 2" xfId="6519"/>
    <cellStyle name="Normal 20 5 2 3" xfId="7430"/>
    <cellStyle name="Normal 20 5 2 4" xfId="7523"/>
    <cellStyle name="Normal 20 5 2 5" xfId="7581"/>
    <cellStyle name="Normal 20 5 3" xfId="6414"/>
    <cellStyle name="Normal 20 5 4" xfId="7074"/>
    <cellStyle name="Normal 20 5 5" xfId="6369"/>
    <cellStyle name="Normal 20 5 6" xfId="7157"/>
    <cellStyle name="Normal 20 5 7" xfId="6314"/>
    <cellStyle name="Normal 20 5 8" xfId="7240"/>
    <cellStyle name="Normal 20 5 9" xfId="6255"/>
    <cellStyle name="Normal 20 6" xfId="3994"/>
    <cellStyle name="Normal 20 6 10" xfId="5733"/>
    <cellStyle name="Normal 20 6 11" xfId="5989"/>
    <cellStyle name="Normal 20 6 12" xfId="7480"/>
    <cellStyle name="Normal 20 6 2" xfId="6098"/>
    <cellStyle name="Normal 20 6 2 2" xfId="6520"/>
    <cellStyle name="Normal 20 6 2 3" xfId="7431"/>
    <cellStyle name="Normal 20 6 2 4" xfId="7524"/>
    <cellStyle name="Normal 20 6 2 5" xfId="7582"/>
    <cellStyle name="Normal 20 6 3" xfId="6413"/>
    <cellStyle name="Normal 20 6 4" xfId="7075"/>
    <cellStyle name="Normal 20 6 5" xfId="6675"/>
    <cellStyle name="Normal 20 6 6" xfId="7158"/>
    <cellStyle name="Normal 20 6 7" xfId="6313"/>
    <cellStyle name="Normal 20 6 8" xfId="7241"/>
    <cellStyle name="Normal 20 6 9" xfId="6254"/>
    <cellStyle name="Normal 20 7" xfId="3995"/>
    <cellStyle name="Normal 20 7 10" xfId="5556"/>
    <cellStyle name="Normal 20 7 11" xfId="5990"/>
    <cellStyle name="Normal 20 7 12" xfId="7339"/>
    <cellStyle name="Normal 20 7 2" xfId="6099"/>
    <cellStyle name="Normal 20 7 2 2" xfId="5563"/>
    <cellStyle name="Normal 20 7 2 3" xfId="7432"/>
    <cellStyle name="Normal 20 7 2 4" xfId="7525"/>
    <cellStyle name="Normal 20 7 2 5" xfId="7583"/>
    <cellStyle name="Normal 20 7 3" xfId="6412"/>
    <cellStyle name="Normal 20 7 4" xfId="7076"/>
    <cellStyle name="Normal 20 7 5" xfId="6368"/>
    <cellStyle name="Normal 20 7 6" xfId="7159"/>
    <cellStyle name="Normal 20 7 7" xfId="6312"/>
    <cellStyle name="Normal 20 7 8" xfId="7242"/>
    <cellStyle name="Normal 20 7 9" xfId="6253"/>
    <cellStyle name="Normal 20 8" xfId="3996"/>
    <cellStyle name="Normal 20 8 10" xfId="5732"/>
    <cellStyle name="Normal 20 8 11" xfId="5991"/>
    <cellStyle name="Normal 20 8 12" xfId="7493"/>
    <cellStyle name="Normal 20 8 2" xfId="6747"/>
    <cellStyle name="Normal 20 8 2 2" xfId="6521"/>
    <cellStyle name="Normal 20 8 2 3" xfId="7433"/>
    <cellStyle name="Normal 20 8 2 4" xfId="7526"/>
    <cellStyle name="Normal 20 8 2 5" xfId="7584"/>
    <cellStyle name="Normal 20 8 3" xfId="6411"/>
    <cellStyle name="Normal 20 8 4" xfId="7077"/>
    <cellStyle name="Normal 20 8 5" xfId="6367"/>
    <cellStyle name="Normal 20 8 6" xfId="7160"/>
    <cellStyle name="Normal 20 8 7" xfId="6311"/>
    <cellStyle name="Normal 20 8 8" xfId="7243"/>
    <cellStyle name="Normal 20 8 9" xfId="6252"/>
    <cellStyle name="Normal 20 9" xfId="3997"/>
    <cellStyle name="Normal 20 9 10" xfId="5731"/>
    <cellStyle name="Normal 20 9 11" xfId="6803"/>
    <cellStyle name="Normal 20 9 12" xfId="7324"/>
    <cellStyle name="Normal 20 9 2" xfId="7046"/>
    <cellStyle name="Normal 20 9 2 2" xfId="6522"/>
    <cellStyle name="Normal 20 9 2 3" xfId="7434"/>
    <cellStyle name="Normal 20 9 2 4" xfId="7527"/>
    <cellStyle name="Normal 20 9 2 5" xfId="7585"/>
    <cellStyle name="Normal 20 9 3" xfId="6603"/>
    <cellStyle name="Normal 20 9 4" xfId="7078"/>
    <cellStyle name="Normal 20 9 5" xfId="6366"/>
    <cellStyle name="Normal 20 9 6" xfId="7161"/>
    <cellStyle name="Normal 20 9 7" xfId="6310"/>
    <cellStyle name="Normal 20 9 8" xfId="7244"/>
    <cellStyle name="Normal 20 9 9" xfId="6251"/>
    <cellStyle name="Normal 21" xfId="6813"/>
    <cellStyle name="Normal 21 10" xfId="3998"/>
    <cellStyle name="Normal 21 10 10" xfId="5730"/>
    <cellStyle name="Normal 21 10 11" xfId="5602"/>
    <cellStyle name="Normal 21 10 12" xfId="7366"/>
    <cellStyle name="Normal 21 10 2" xfId="7034"/>
    <cellStyle name="Normal 21 10 2 2" xfId="6523"/>
    <cellStyle name="Normal 21 10 2 3" xfId="7435"/>
    <cellStyle name="Normal 21 10 2 4" xfId="7528"/>
    <cellStyle name="Normal 21 10 2 5" xfId="7586"/>
    <cellStyle name="Normal 21 10 3" xfId="6410"/>
    <cellStyle name="Normal 21 10 4" xfId="7079"/>
    <cellStyle name="Normal 21 10 5" xfId="6365"/>
    <cellStyle name="Normal 21 10 6" xfId="7162"/>
    <cellStyle name="Normal 21 10 7" xfId="6309"/>
    <cellStyle name="Normal 21 10 8" xfId="7245"/>
    <cellStyle name="Normal 21 10 9" xfId="6250"/>
    <cellStyle name="Normal 21 11" xfId="3999"/>
    <cellStyle name="Normal 21 11 10" xfId="5729"/>
    <cellStyle name="Normal 21 11 11" xfId="5993"/>
    <cellStyle name="Normal 21 11 12" xfId="7467"/>
    <cellStyle name="Normal 21 11 2" xfId="6100"/>
    <cellStyle name="Normal 21 11 2 2" xfId="6524"/>
    <cellStyle name="Normal 21 11 2 3" xfId="7436"/>
    <cellStyle name="Normal 21 11 2 4" xfId="7529"/>
    <cellStyle name="Normal 21 11 2 5" xfId="7587"/>
    <cellStyle name="Normal 21 11 3" xfId="5632"/>
    <cellStyle name="Normal 21 11 4" xfId="7080"/>
    <cellStyle name="Normal 21 11 5" xfId="6364"/>
    <cellStyle name="Normal 21 11 6" xfId="7163"/>
    <cellStyle name="Normal 21 11 7" xfId="6663"/>
    <cellStyle name="Normal 21 11 8" xfId="7246"/>
    <cellStyle name="Normal 21 11 9" xfId="6249"/>
    <cellStyle name="Normal 21 12" xfId="4000"/>
    <cellStyle name="Normal 21 12 10" xfId="5728"/>
    <cellStyle name="Normal 21 12 11" xfId="5995"/>
    <cellStyle name="Normal 21 12 12" xfId="7352"/>
    <cellStyle name="Normal 21 12 2" xfId="6775"/>
    <cellStyle name="Normal 21 12 2 2" xfId="6525"/>
    <cellStyle name="Normal 21 12 2 3" xfId="7437"/>
    <cellStyle name="Normal 21 12 2 4" xfId="7530"/>
    <cellStyle name="Normal 21 12 2 5" xfId="7588"/>
    <cellStyle name="Normal 21 12 3" xfId="5613"/>
    <cellStyle name="Normal 21 12 4" xfId="7081"/>
    <cellStyle name="Normal 21 12 5" xfId="6363"/>
    <cellStyle name="Normal 21 12 6" xfId="7164"/>
    <cellStyle name="Normal 21 12 7" xfId="6307"/>
    <cellStyle name="Normal 21 12 8" xfId="7247"/>
    <cellStyle name="Normal 21 12 9" xfId="6248"/>
    <cellStyle name="Normal 21 13" xfId="4001"/>
    <cellStyle name="Normal 21 13 10" xfId="5727"/>
    <cellStyle name="Normal 21 13 11" xfId="6822"/>
    <cellStyle name="Normal 21 13 12" xfId="7481"/>
    <cellStyle name="Normal 21 13 2" xfId="6643"/>
    <cellStyle name="Normal 21 13 2 2" xfId="6526"/>
    <cellStyle name="Normal 21 13 2 3" xfId="7438"/>
    <cellStyle name="Normal 21 13 2 4" xfId="7531"/>
    <cellStyle name="Normal 21 13 2 5" xfId="7589"/>
    <cellStyle name="Normal 21 13 3" xfId="5594"/>
    <cellStyle name="Normal 21 13 4" xfId="7082"/>
    <cellStyle name="Normal 21 13 5" xfId="6362"/>
    <cellStyle name="Normal 21 13 6" xfId="7165"/>
    <cellStyle name="Normal 21 13 7" xfId="6306"/>
    <cellStyle name="Normal 21 13 8" xfId="7248"/>
    <cellStyle name="Normal 21 13 9" xfId="5458"/>
    <cellStyle name="Normal 21 14" xfId="4002"/>
    <cellStyle name="Normal 21 14 10" xfId="6760"/>
    <cellStyle name="Normal 21 14 11" xfId="5997"/>
    <cellStyle name="Normal 21 14 12" xfId="7338"/>
    <cellStyle name="Normal 21 14 2" xfId="6655"/>
    <cellStyle name="Normal 21 14 2 2" xfId="6527"/>
    <cellStyle name="Normal 21 14 2 3" xfId="7439"/>
    <cellStyle name="Normal 21 14 2 4" xfId="7532"/>
    <cellStyle name="Normal 21 14 2 5" xfId="7590"/>
    <cellStyle name="Normal 21 14 3" xfId="5570"/>
    <cellStyle name="Normal 21 14 4" xfId="7083"/>
    <cellStyle name="Normal 21 14 5" xfId="6361"/>
    <cellStyle name="Normal 21 14 6" xfId="7166"/>
    <cellStyle name="Normal 21 14 7" xfId="6305"/>
    <cellStyle name="Normal 21 14 8" xfId="7249"/>
    <cellStyle name="Normal 21 14 9" xfId="6246"/>
    <cellStyle name="Normal 21 15" xfId="4003"/>
    <cellStyle name="Normal 21 15 10" xfId="6742"/>
    <cellStyle name="Normal 21 15 11" xfId="5998"/>
    <cellStyle name="Normal 21 15 12" xfId="7494"/>
    <cellStyle name="Normal 21 15 2" xfId="6696"/>
    <cellStyle name="Normal 21 15 2 2" xfId="6528"/>
    <cellStyle name="Normal 21 15 2 3" xfId="7440"/>
    <cellStyle name="Normal 21 15 2 4" xfId="7533"/>
    <cellStyle name="Normal 21 15 2 5" xfId="7591"/>
    <cellStyle name="Normal 21 15 3" xfId="6409"/>
    <cellStyle name="Normal 21 15 4" xfId="7084"/>
    <cellStyle name="Normal 21 15 5" xfId="6360"/>
    <cellStyle name="Normal 21 15 6" xfId="7167"/>
    <cellStyle name="Normal 21 15 7" xfId="6304"/>
    <cellStyle name="Normal 21 15 8" xfId="7250"/>
    <cellStyle name="Normal 21 15 9" xfId="6245"/>
    <cellStyle name="Normal 21 16" xfId="4004"/>
    <cellStyle name="Normal 21 16 10" xfId="6733"/>
    <cellStyle name="Normal 21 16 11" xfId="6726"/>
    <cellStyle name="Normal 21 16 12" xfId="7323"/>
    <cellStyle name="Normal 21 16 2" xfId="6679"/>
    <cellStyle name="Normal 21 16 2 2" xfId="6529"/>
    <cellStyle name="Normal 21 16 2 3" xfId="7441"/>
    <cellStyle name="Normal 21 16 2 4" xfId="7534"/>
    <cellStyle name="Normal 21 16 2 5" xfId="7592"/>
    <cellStyle name="Normal 21 16 3" xfId="6408"/>
    <cellStyle name="Normal 21 16 4" xfId="7085"/>
    <cellStyle name="Normal 21 16 5" xfId="6359"/>
    <cellStyle name="Normal 21 16 6" xfId="7168"/>
    <cellStyle name="Normal 21 16 7" xfId="6303"/>
    <cellStyle name="Normal 21 16 8" xfId="7251"/>
    <cellStyle name="Normal 21 16 9" xfId="6244"/>
    <cellStyle name="Normal 21 2" xfId="4005"/>
    <cellStyle name="Normal 21 2 10" xfId="6721"/>
    <cellStyle name="Normal 21 2 11" xfId="6735"/>
    <cellStyle name="Normal 21 2 12" xfId="7365"/>
    <cellStyle name="Normal 21 2 2" xfId="5491"/>
    <cellStyle name="Normal 21 2 2 2" xfId="6530"/>
    <cellStyle name="Normal 21 2 2 3" xfId="7442"/>
    <cellStyle name="Normal 21 2 2 4" xfId="7535"/>
    <cellStyle name="Normal 21 2 2 5" xfId="7593"/>
    <cellStyle name="Normal 21 2 3" xfId="6407"/>
    <cellStyle name="Normal 21 2 4" xfId="7086"/>
    <cellStyle name="Normal 21 2 5" xfId="6358"/>
    <cellStyle name="Normal 21 2 6" xfId="7169"/>
    <cellStyle name="Normal 21 2 7" xfId="6302"/>
    <cellStyle name="Normal 21 2 8" xfId="7252"/>
    <cellStyle name="Normal 21 2 9" xfId="6676"/>
    <cellStyle name="Normal 21 3" xfId="4006"/>
    <cellStyle name="Normal 21 3 10" xfId="5726"/>
    <cellStyle name="Normal 21 3 11" xfId="6745"/>
    <cellStyle name="Normal 21 3 12" xfId="7468"/>
    <cellStyle name="Normal 21 3 2" xfId="6806"/>
    <cellStyle name="Normal 21 3 2 2" xfId="6531"/>
    <cellStyle name="Normal 21 3 2 3" xfId="7443"/>
    <cellStyle name="Normal 21 3 2 4" xfId="7536"/>
    <cellStyle name="Normal 21 3 2 5" xfId="7594"/>
    <cellStyle name="Normal 21 3 3" xfId="6406"/>
    <cellStyle name="Normal 21 3 4" xfId="7087"/>
    <cellStyle name="Normal 21 3 5" xfId="6357"/>
    <cellStyle name="Normal 21 3 6" xfId="7170"/>
    <cellStyle name="Normal 21 3 7" xfId="6301"/>
    <cellStyle name="Normal 21 3 8" xfId="7253"/>
    <cellStyle name="Normal 21 3 9" xfId="5649"/>
    <cellStyle name="Normal 21 4" xfId="4007"/>
    <cellStyle name="Normal 21 4 10" xfId="5725"/>
    <cellStyle name="Normal 21 4 11" xfId="6753"/>
    <cellStyle name="Normal 21 4 12" xfId="7351"/>
    <cellStyle name="Normal 21 4 2" xfId="6825"/>
    <cellStyle name="Normal 21 4 2 2" xfId="6532"/>
    <cellStyle name="Normal 21 4 2 3" xfId="7444"/>
    <cellStyle name="Normal 21 4 2 4" xfId="7537"/>
    <cellStyle name="Normal 21 4 2 5" xfId="7595"/>
    <cellStyle name="Normal 21 4 3" xfId="5454"/>
    <cellStyle name="Normal 21 4 4" xfId="7088"/>
    <cellStyle name="Normal 21 4 5" xfId="6356"/>
    <cellStyle name="Normal 21 4 6" xfId="7171"/>
    <cellStyle name="Normal 21 4 7" xfId="6321"/>
    <cellStyle name="Normal 21 4 8" xfId="7254"/>
    <cellStyle name="Normal 21 4 9" xfId="5644"/>
    <cellStyle name="Normal 21 5" xfId="4008"/>
    <cellStyle name="Normal 21 5 10" xfId="5724"/>
    <cellStyle name="Normal 21 5 11" xfId="6764"/>
    <cellStyle name="Normal 21 5 12" xfId="7482"/>
    <cellStyle name="Normal 21 5 2" xfId="6093"/>
    <cellStyle name="Normal 21 5 2 2" xfId="6533"/>
    <cellStyle name="Normal 21 5 2 3" xfId="7445"/>
    <cellStyle name="Normal 21 5 2 4" xfId="7538"/>
    <cellStyle name="Normal 21 5 2 5" xfId="7596"/>
    <cellStyle name="Normal 21 5 3" xfId="6404"/>
    <cellStyle name="Normal 21 5 4" xfId="7089"/>
    <cellStyle name="Normal 21 5 5" xfId="6355"/>
    <cellStyle name="Normal 21 5 6" xfId="7172"/>
    <cellStyle name="Normal 21 5 7" xfId="6299"/>
    <cellStyle name="Normal 21 5 8" xfId="7255"/>
    <cellStyle name="Normal 21 5 9" xfId="5638"/>
    <cellStyle name="Normal 21 6" xfId="4009"/>
    <cellStyle name="Normal 21 6 10" xfId="5723"/>
    <cellStyle name="Normal 21 6 11" xfId="6772"/>
    <cellStyle name="Normal 21 6 12" xfId="7337"/>
    <cellStyle name="Normal 21 6 2" xfId="6101"/>
    <cellStyle name="Normal 21 6 2 2" xfId="6534"/>
    <cellStyle name="Normal 21 6 2 3" xfId="7446"/>
    <cellStyle name="Normal 21 6 2 4" xfId="7539"/>
    <cellStyle name="Normal 21 6 2 5" xfId="7597"/>
    <cellStyle name="Normal 21 6 3" xfId="6403"/>
    <cellStyle name="Normal 21 6 4" xfId="7090"/>
    <cellStyle name="Normal 21 6 5" xfId="6354"/>
    <cellStyle name="Normal 21 6 6" xfId="7173"/>
    <cellStyle name="Normal 21 6 7" xfId="6298"/>
    <cellStyle name="Normal 21 6 8" xfId="7256"/>
    <cellStyle name="Normal 21 6 9" xfId="5631"/>
    <cellStyle name="Normal 21 7" xfId="4010"/>
    <cellStyle name="Normal 21 7 10" xfId="5722"/>
    <cellStyle name="Normal 21 7 11" xfId="6782"/>
    <cellStyle name="Normal 21 7 12" xfId="7495"/>
    <cellStyle name="Normal 21 7 2" xfId="6102"/>
    <cellStyle name="Normal 21 7 2 2" xfId="6535"/>
    <cellStyle name="Normal 21 7 2 3" xfId="7447"/>
    <cellStyle name="Normal 21 7 2 4" xfId="7540"/>
    <cellStyle name="Normal 21 7 2 5" xfId="7598"/>
    <cellStyle name="Normal 21 7 3" xfId="6402"/>
    <cellStyle name="Normal 21 7 4" xfId="7091"/>
    <cellStyle name="Normal 21 7 5" xfId="6353"/>
    <cellStyle name="Normal 21 7 6" xfId="7174"/>
    <cellStyle name="Normal 21 7 7" xfId="6297"/>
    <cellStyle name="Normal 21 7 8" xfId="7257"/>
    <cellStyle name="Normal 21 7 9" xfId="5612"/>
    <cellStyle name="Normal 21 8" xfId="4011"/>
    <cellStyle name="Normal 21 8 10" xfId="5721"/>
    <cellStyle name="Normal 21 8 11" xfId="6802"/>
    <cellStyle name="Normal 21 8 12" xfId="7322"/>
    <cellStyle name="Normal 21 8 2" xfId="6807"/>
    <cellStyle name="Normal 21 8 2 2" xfId="6536"/>
    <cellStyle name="Normal 21 8 2 3" xfId="7448"/>
    <cellStyle name="Normal 21 8 2 4" xfId="7541"/>
    <cellStyle name="Normal 21 8 2 5" xfId="7599"/>
    <cellStyle name="Normal 21 8 3" xfId="5633"/>
    <cellStyle name="Normal 21 8 4" xfId="7092"/>
    <cellStyle name="Normal 21 8 5" xfId="6352"/>
    <cellStyle name="Normal 21 8 6" xfId="7175"/>
    <cellStyle name="Normal 21 8 7" xfId="6296"/>
    <cellStyle name="Normal 21 8 8" xfId="7258"/>
    <cellStyle name="Normal 21 8 9" xfId="5593"/>
    <cellStyle name="Normal 21 9" xfId="4012"/>
    <cellStyle name="Normal 21 9 10" xfId="5720"/>
    <cellStyle name="Normal 21 9 11" xfId="5455"/>
    <cellStyle name="Normal 21 9 12" xfId="7369"/>
    <cellStyle name="Normal 21 9 2" xfId="6590"/>
    <cellStyle name="Normal 21 9 2 2" xfId="6537"/>
    <cellStyle name="Normal 21 9 2 3" xfId="7449"/>
    <cellStyle name="Normal 21 9 2 4" xfId="7542"/>
    <cellStyle name="Normal 21 9 2 5" xfId="7600"/>
    <cellStyle name="Normal 21 9 3" xfId="5614"/>
    <cellStyle name="Normal 21 9 4" xfId="7093"/>
    <cellStyle name="Normal 21 9 5" xfId="6700"/>
    <cellStyle name="Normal 21 9 6" xfId="7176"/>
    <cellStyle name="Normal 21 9 7" xfId="6295"/>
    <cellStyle name="Normal 21 9 8" xfId="7259"/>
    <cellStyle name="Normal 21 9 9" xfId="5571"/>
    <cellStyle name="Normal 22" xfId="5689"/>
    <cellStyle name="Normal 22 10" xfId="4013"/>
    <cellStyle name="Normal 22 10 10" xfId="5719"/>
    <cellStyle name="Normal 22 10 11" xfId="6000"/>
    <cellStyle name="Normal 22 10 12" xfId="7355"/>
    <cellStyle name="Normal 22 10 2" xfId="5478"/>
    <cellStyle name="Normal 22 10 2 2" xfId="6538"/>
    <cellStyle name="Normal 22 10 2 3" xfId="7450"/>
    <cellStyle name="Normal 22 10 2 4" xfId="7543"/>
    <cellStyle name="Normal 22 10 2 5" xfId="7601"/>
    <cellStyle name="Normal 22 10 3" xfId="6401"/>
    <cellStyle name="Normal 22 10 4" xfId="7094"/>
    <cellStyle name="Normal 22 10 5" xfId="6658"/>
    <cellStyle name="Normal 22 10 6" xfId="7177"/>
    <cellStyle name="Normal 22 10 7" xfId="6294"/>
    <cellStyle name="Normal 22 10 8" xfId="7260"/>
    <cellStyle name="Normal 22 10 9" xfId="6698"/>
    <cellStyle name="Normal 22 11" xfId="4014"/>
    <cellStyle name="Normal 22 11 10" xfId="5718"/>
    <cellStyle name="Normal 22 11 11" xfId="6001"/>
    <cellStyle name="Normal 22 11 12" xfId="7483"/>
    <cellStyle name="Normal 22 11 2" xfId="5457"/>
    <cellStyle name="Normal 22 11 2 2" xfId="6539"/>
    <cellStyle name="Normal 22 11 2 3" xfId="7451"/>
    <cellStyle name="Normal 22 11 2 4" xfId="7544"/>
    <cellStyle name="Normal 22 11 2 5" xfId="7602"/>
    <cellStyle name="Normal 22 11 3" xfId="5599"/>
    <cellStyle name="Normal 22 11 4" xfId="7095"/>
    <cellStyle name="Normal 22 11 5" xfId="6732"/>
    <cellStyle name="Normal 22 11 6" xfId="7178"/>
    <cellStyle name="Normal 22 11 7" xfId="6293"/>
    <cellStyle name="Normal 22 11 8" xfId="7261"/>
    <cellStyle name="Normal 22 11 9" xfId="6243"/>
    <cellStyle name="Normal 22 12" xfId="7621"/>
    <cellStyle name="Normal 22 13" xfId="7623"/>
    <cellStyle name="Normal 22 14" xfId="7625"/>
    <cellStyle name="Normal 22 15" xfId="7627"/>
    <cellStyle name="Normal 22 16" xfId="7629"/>
    <cellStyle name="Normal 22 17" xfId="7631"/>
    <cellStyle name="Normal 22 18" xfId="7633"/>
    <cellStyle name="Normal 22 19" xfId="7635"/>
    <cellStyle name="Normal 22 2" xfId="4015"/>
    <cellStyle name="Normal 22 2 10" xfId="5717"/>
    <cellStyle name="Normal 22 2 11" xfId="6002"/>
    <cellStyle name="Normal 22 2 12" xfId="7336"/>
    <cellStyle name="Normal 22 2 2" xfId="6608"/>
    <cellStyle name="Normal 22 2 2 2" xfId="5566"/>
    <cellStyle name="Normal 22 2 2 3" xfId="7452"/>
    <cellStyle name="Normal 22 2 2 4" xfId="7545"/>
    <cellStyle name="Normal 22 2 2 5" xfId="7603"/>
    <cellStyle name="Normal 22 2 3" xfId="5569"/>
    <cellStyle name="Normal 22 2 4" xfId="7096"/>
    <cellStyle name="Normal 22 2 5" xfId="6748"/>
    <cellStyle name="Normal 22 2 6" xfId="7179"/>
    <cellStyle name="Normal 22 2 7" xfId="6292"/>
    <cellStyle name="Normal 22 2 8" xfId="7262"/>
    <cellStyle name="Normal 22 2 9" xfId="6657"/>
    <cellStyle name="Normal 22 20" xfId="7637"/>
    <cellStyle name="Normal 22 3" xfId="4016"/>
    <cellStyle name="Normal 22 3 10" xfId="5716"/>
    <cellStyle name="Normal 22 3 11" xfId="6003"/>
    <cellStyle name="Normal 22 3 12" xfId="7496"/>
    <cellStyle name="Normal 22 3 2" xfId="6830"/>
    <cellStyle name="Normal 22 3 2 2" xfId="5597"/>
    <cellStyle name="Normal 22 3 2 3" xfId="7453"/>
    <cellStyle name="Normal 22 3 2 4" xfId="7546"/>
    <cellStyle name="Normal 22 3 2 5" xfId="7604"/>
    <cellStyle name="Normal 22 3 3" xfId="6400"/>
    <cellStyle name="Normal 22 3 4" xfId="7097"/>
    <cellStyle name="Normal 22 3 5" xfId="6627"/>
    <cellStyle name="Normal 22 3 6" xfId="7180"/>
    <cellStyle name="Normal 22 3 7" xfId="6291"/>
    <cellStyle name="Normal 22 3 8" xfId="7263"/>
    <cellStyle name="Normal 22 3 9" xfId="6645"/>
    <cellStyle name="Normal 22 4" xfId="4017"/>
    <cellStyle name="Normal 22 4 10" xfId="5715"/>
    <cellStyle name="Normal 22 4 11" xfId="6004"/>
    <cellStyle name="Normal 22 4 12" xfId="7321"/>
    <cellStyle name="Normal 22 4 2" xfId="6625"/>
    <cellStyle name="Normal 22 4 2 2" xfId="6540"/>
    <cellStyle name="Normal 22 4 2 3" xfId="7454"/>
    <cellStyle name="Normal 22 4 2 4" xfId="7547"/>
    <cellStyle name="Normal 22 4 2 5" xfId="7605"/>
    <cellStyle name="Normal 22 4 3" xfId="6399"/>
    <cellStyle name="Normal 22 4 4" xfId="7098"/>
    <cellStyle name="Normal 22 4 5" xfId="6618"/>
    <cellStyle name="Normal 22 4 6" xfId="7181"/>
    <cellStyle name="Normal 22 4 7" xfId="6290"/>
    <cellStyle name="Normal 22 4 8" xfId="7264"/>
    <cellStyle name="Normal 22 4 9" xfId="6242"/>
    <cellStyle name="Normal 22 5" xfId="4018"/>
    <cellStyle name="Normal 22 5 10" xfId="5714"/>
    <cellStyle name="Normal 22 5 11" xfId="6005"/>
    <cellStyle name="Normal 22 5 12" xfId="7364"/>
    <cellStyle name="Normal 22 5 2" xfId="6731"/>
    <cellStyle name="Normal 22 5 2 2" xfId="5617"/>
    <cellStyle name="Normal 22 5 2 3" xfId="7455"/>
    <cellStyle name="Normal 22 5 2 4" xfId="7548"/>
    <cellStyle name="Normal 22 5 2 5" xfId="7606"/>
    <cellStyle name="Normal 22 5 3" xfId="6398"/>
    <cellStyle name="Normal 22 5 4" xfId="7099"/>
    <cellStyle name="Normal 22 5 5" xfId="6609"/>
    <cellStyle name="Normal 22 5 6" xfId="7182"/>
    <cellStyle name="Normal 22 5 7" xfId="6300"/>
    <cellStyle name="Normal 22 5 8" xfId="7265"/>
    <cellStyle name="Normal 22 5 9" xfId="6241"/>
    <cellStyle name="Normal 22 6" xfId="4019"/>
    <cellStyle name="Normal 22 6 10" xfId="5713"/>
    <cellStyle name="Normal 22 6 11" xfId="5579"/>
    <cellStyle name="Normal 22 6 12" xfId="7469"/>
    <cellStyle name="Normal 22 6 2" xfId="6642"/>
    <cellStyle name="Normal 22 6 2 2" xfId="5636"/>
    <cellStyle name="Normal 22 6 2 3" xfId="7456"/>
    <cellStyle name="Normal 22 6 2 4" xfId="7549"/>
    <cellStyle name="Normal 22 6 2 5" xfId="7607"/>
    <cellStyle name="Normal 22 6 3" xfId="6397"/>
    <cellStyle name="Normal 22 6 4" xfId="7100"/>
    <cellStyle name="Normal 22 6 5" xfId="6602"/>
    <cellStyle name="Normal 22 6 6" xfId="7183"/>
    <cellStyle name="Normal 22 6 7" xfId="6289"/>
    <cellStyle name="Normal 22 6 8" xfId="7266"/>
    <cellStyle name="Normal 22 6 9" xfId="6240"/>
    <cellStyle name="Normal 22 7" xfId="4020"/>
    <cellStyle name="Normal 22 7 10" xfId="5712"/>
    <cellStyle name="Normal 22 7 11" xfId="6006"/>
    <cellStyle name="Normal 22 7 12" xfId="7350"/>
    <cellStyle name="Normal 22 7 2" xfId="6654"/>
    <cellStyle name="Normal 22 7 2 2" xfId="6541"/>
    <cellStyle name="Normal 22 7 2 3" xfId="7457"/>
    <cellStyle name="Normal 22 7 2 4" xfId="7550"/>
    <cellStyle name="Normal 22 7 2 5" xfId="7608"/>
    <cellStyle name="Normal 22 7 3" xfId="6396"/>
    <cellStyle name="Normal 22 7 4" xfId="7101"/>
    <cellStyle name="Normal 22 7 5" xfId="6710"/>
    <cellStyle name="Normal 22 7 6" xfId="7184"/>
    <cellStyle name="Normal 22 7 7" xfId="5629"/>
    <cellStyle name="Normal 22 7 8" xfId="7267"/>
    <cellStyle name="Normal 22 7 9" xfId="6239"/>
    <cellStyle name="Normal 22 8" xfId="4021"/>
    <cellStyle name="Normal 22 9" xfId="4022"/>
    <cellStyle name="Normal 23" xfId="4023"/>
    <cellStyle name="Normal 24" xfId="4024"/>
    <cellStyle name="Normal 25" xfId="4025"/>
    <cellStyle name="Normal 26" xfId="7609"/>
    <cellStyle name="Normal 26 10" xfId="4026"/>
    <cellStyle name="Normal 26 11" xfId="4027"/>
    <cellStyle name="Normal 26 12" xfId="7622"/>
    <cellStyle name="Normal 26 13" xfId="7624"/>
    <cellStyle name="Normal 26 14" xfId="7626"/>
    <cellStyle name="Normal 26 15" xfId="7628"/>
    <cellStyle name="Normal 26 16" xfId="7630"/>
    <cellStyle name="Normal 26 17" xfId="7632"/>
    <cellStyle name="Normal 26 18" xfId="7634"/>
    <cellStyle name="Normal 26 19" xfId="7636"/>
    <cellStyle name="Normal 26 2" xfId="4028"/>
    <cellStyle name="Normal 26 20" xfId="7638"/>
    <cellStyle name="Normal 26 3" xfId="4029"/>
    <cellStyle name="Normal 26 4" xfId="4030"/>
    <cellStyle name="Normal 26 5" xfId="4031"/>
    <cellStyle name="Normal 26 6" xfId="4032"/>
    <cellStyle name="Normal 26 7" xfId="4033"/>
    <cellStyle name="Normal 26 8" xfId="4034"/>
    <cellStyle name="Normal 26 9" xfId="4035"/>
    <cellStyle name="Normal 27" xfId="7610"/>
    <cellStyle name="Normal 27 10" xfId="4036"/>
    <cellStyle name="Normal 27 11" xfId="4037"/>
    <cellStyle name="Normal 27 2" xfId="4038"/>
    <cellStyle name="Normal 27 3" xfId="4039"/>
    <cellStyle name="Normal 27 4" xfId="4040"/>
    <cellStyle name="Normal 27 5" xfId="4041"/>
    <cellStyle name="Normal 27 6" xfId="4042"/>
    <cellStyle name="Normal 27 7" xfId="4043"/>
    <cellStyle name="Normal 27 8" xfId="4044"/>
    <cellStyle name="Normal 27 9" xfId="4045"/>
    <cellStyle name="Normal 28" xfId="7611"/>
    <cellStyle name="Normal 28 10" xfId="4046"/>
    <cellStyle name="Normal 28 11" xfId="4047"/>
    <cellStyle name="Normal 28 2" xfId="4048"/>
    <cellStyle name="Normal 28 3" xfId="4049"/>
    <cellStyle name="Normal 28 4" xfId="4050"/>
    <cellStyle name="Normal 28 5" xfId="4051"/>
    <cellStyle name="Normal 28 6" xfId="4052"/>
    <cellStyle name="Normal 28 7" xfId="4053"/>
    <cellStyle name="Normal 28 8" xfId="4054"/>
    <cellStyle name="Normal 28 9" xfId="4055"/>
    <cellStyle name="Normal 29" xfId="7612"/>
    <cellStyle name="Normal 29 10" xfId="4056"/>
    <cellStyle name="Normal 29 11" xfId="4057"/>
    <cellStyle name="Normal 29 12" xfId="4058"/>
    <cellStyle name="Normal 29 13" xfId="4059"/>
    <cellStyle name="Normal 29 2" xfId="4060"/>
    <cellStyle name="Normal 29 2 2" xfId="4061"/>
    <cellStyle name="Normal 29 2 3" xfId="4062"/>
    <cellStyle name="Normal 29 2 4" xfId="4063"/>
    <cellStyle name="Normal 29 2 5" xfId="4064"/>
    <cellStyle name="Normal 29 3" xfId="4065"/>
    <cellStyle name="Normal 29 3 2" xfId="4066"/>
    <cellStyle name="Normal 29 3 3" xfId="4067"/>
    <cellStyle name="Normal 29 3 4" xfId="4068"/>
    <cellStyle name="Normal 29 3 5" xfId="4069"/>
    <cellStyle name="Normal 29 4" xfId="4070"/>
    <cellStyle name="Normal 29 4 2" xfId="4071"/>
    <cellStyle name="Normal 29 4 3" xfId="4072"/>
    <cellStyle name="Normal 29 4 4" xfId="4073"/>
    <cellStyle name="Normal 29 4 5" xfId="4074"/>
    <cellStyle name="Normal 29 5" xfId="4075"/>
    <cellStyle name="Normal 29 5 2" xfId="4076"/>
    <cellStyle name="Normal 29 5 3" xfId="4077"/>
    <cellStyle name="Normal 29 5 4" xfId="4078"/>
    <cellStyle name="Normal 29 5 5" xfId="4079"/>
    <cellStyle name="Normal 29 6" xfId="4080"/>
    <cellStyle name="Normal 29 6 2" xfId="4081"/>
    <cellStyle name="Normal 29 6 3" xfId="4082"/>
    <cellStyle name="Normal 29 6 4" xfId="4083"/>
    <cellStyle name="Normal 29 6 5" xfId="4084"/>
    <cellStyle name="Normal 29 7" xfId="4085"/>
    <cellStyle name="Normal 29 7 2" xfId="4086"/>
    <cellStyle name="Normal 29 7 3" xfId="4087"/>
    <cellStyle name="Normal 29 7 4" xfId="4088"/>
    <cellStyle name="Normal 29 7 5" xfId="4089"/>
    <cellStyle name="Normal 29 8" xfId="4090"/>
    <cellStyle name="Normal 29 8 2" xfId="4091"/>
    <cellStyle name="Normal 29 8 3" xfId="4092"/>
    <cellStyle name="Normal 29 8 4" xfId="4093"/>
    <cellStyle name="Normal 29 8 5" xfId="4094"/>
    <cellStyle name="Normal 29 9" xfId="4095"/>
    <cellStyle name="Normal 3" xfId="4934"/>
    <cellStyle name="Normal 3 10" xfId="4096"/>
    <cellStyle name="Normal 3 11" xfId="4097"/>
    <cellStyle name="Normal 3 12" xfId="4098"/>
    <cellStyle name="Normal 3 13" xfId="4099"/>
    <cellStyle name="Normal 3 14" xfId="4100"/>
    <cellStyle name="Normal 3 15" xfId="4101"/>
    <cellStyle name="Normal 3 16" xfId="4102"/>
    <cellStyle name="Normal 3 17" xfId="4103"/>
    <cellStyle name="Normal 3 18" xfId="4104"/>
    <cellStyle name="Normal 3 19" xfId="4105"/>
    <cellStyle name="Normal 3 2" xfId="4106"/>
    <cellStyle name="Normal 3 20" xfId="4107"/>
    <cellStyle name="Normal 3 21" xfId="4108"/>
    <cellStyle name="Normal 3 22" xfId="4109"/>
    <cellStyle name="Normal 3 23" xfId="4110"/>
    <cellStyle name="Normal 3 24" xfId="4111"/>
    <cellStyle name="Normal 3 25" xfId="4112"/>
    <cellStyle name="Normal 3 25 2" xfId="4113"/>
    <cellStyle name="Normal 3 25 3" xfId="4114"/>
    <cellStyle name="Normal 3 25 4" xfId="4115"/>
    <cellStyle name="Normal 3 25 5" xfId="4116"/>
    <cellStyle name="Normal 3 26" xfId="4117"/>
    <cellStyle name="Normal 3 26 2" xfId="4118"/>
    <cellStyle name="Normal 3 26 3" xfId="4119"/>
    <cellStyle name="Normal 3 26 4" xfId="4120"/>
    <cellStyle name="Normal 3 26 5" xfId="4121"/>
    <cellStyle name="Normal 3 27" xfId="4122"/>
    <cellStyle name="Normal 3 27 2" xfId="4123"/>
    <cellStyle name="Normal 3 27 3" xfId="4124"/>
    <cellStyle name="Normal 3 27 4" xfId="4125"/>
    <cellStyle name="Normal 3 27 5" xfId="4126"/>
    <cellStyle name="Normal 3 28" xfId="4127"/>
    <cellStyle name="Normal 3 28 2" xfId="4128"/>
    <cellStyle name="Normal 3 28 3" xfId="4129"/>
    <cellStyle name="Normal 3 28 4" xfId="4130"/>
    <cellStyle name="Normal 3 28 5" xfId="4131"/>
    <cellStyle name="Normal 3 29" xfId="4132"/>
    <cellStyle name="Normal 3 29 2" xfId="4133"/>
    <cellStyle name="Normal 3 29 3" xfId="4134"/>
    <cellStyle name="Normal 3 29 4" xfId="4135"/>
    <cellStyle name="Normal 3 29 5" xfId="4136"/>
    <cellStyle name="Normal 3 3" xfId="4137"/>
    <cellStyle name="Normal 3 30" xfId="4138"/>
    <cellStyle name="Normal 3 30 2" xfId="4139"/>
    <cellStyle name="Normal 3 30 3" xfId="4140"/>
    <cellStyle name="Normal 3 30 4" xfId="4141"/>
    <cellStyle name="Normal 3 30 5" xfId="4142"/>
    <cellStyle name="Normal 3 31" xfId="4143"/>
    <cellStyle name="Normal 3 32" xfId="4144"/>
    <cellStyle name="Normal 3 33" xfId="4145"/>
    <cellStyle name="Normal 3 34" xfId="4146"/>
    <cellStyle name="Normal 3 35" xfId="4147"/>
    <cellStyle name="Normal 3 36" xfId="4148"/>
    <cellStyle name="Normal 3 37" xfId="4149"/>
    <cellStyle name="Normal 3 38" xfId="4150"/>
    <cellStyle name="Normal 3 39" xfId="4151"/>
    <cellStyle name="Normal 3 4" xfId="4152"/>
    <cellStyle name="Normal 3 40" xfId="4153"/>
    <cellStyle name="Normal 3 41" xfId="4154"/>
    <cellStyle name="Normal 3 42" xfId="4155"/>
    <cellStyle name="Normal 3 43" xfId="4940"/>
    <cellStyle name="Normal 3 43 2" xfId="6109"/>
    <cellStyle name="Normal 3 43 3" xfId="6694"/>
    <cellStyle name="Normal 3 43 4" xfId="6599"/>
    <cellStyle name="Normal 3 43 5" xfId="7319"/>
    <cellStyle name="Normal 3 44" xfId="4948"/>
    <cellStyle name="Normal 3 44 2" xfId="6110"/>
    <cellStyle name="Normal 3 44 3" xfId="6678"/>
    <cellStyle name="Normal 3 44 4" xfId="6607"/>
    <cellStyle name="Normal 3 44 5" xfId="7363"/>
    <cellStyle name="Normal 3 45" xfId="4952"/>
    <cellStyle name="Normal 3 45 2" xfId="6111"/>
    <cellStyle name="Normal 3 45 3" xfId="6649"/>
    <cellStyle name="Normal 3 45 4" xfId="6621"/>
    <cellStyle name="Normal 3 45 5" xfId="7349"/>
    <cellStyle name="Normal 3 46" xfId="4956"/>
    <cellStyle name="Normal 3 47" xfId="4960"/>
    <cellStyle name="Normal 3 48" xfId="4964"/>
    <cellStyle name="Normal 3 49" xfId="4970"/>
    <cellStyle name="Normal 3 5" xfId="4156"/>
    <cellStyle name="Normal 3 50" xfId="4973"/>
    <cellStyle name="Normal 3 6" xfId="4157"/>
    <cellStyle name="Normal 3 7" xfId="4158"/>
    <cellStyle name="Normal 3 8" xfId="4159"/>
    <cellStyle name="Normal 3 8 10" xfId="4160"/>
    <cellStyle name="Normal 3 8 11" xfId="4161"/>
    <cellStyle name="Normal 3 8 12" xfId="4162"/>
    <cellStyle name="Normal 3 8 13" xfId="4163"/>
    <cellStyle name="Normal 3 8 2" xfId="4164"/>
    <cellStyle name="Normal 3 8 2 2" xfId="4165"/>
    <cellStyle name="Normal 3 8 2 3" xfId="4166"/>
    <cellStyle name="Normal 3 8 2 4" xfId="4167"/>
    <cellStyle name="Normal 3 8 2 5" xfId="4168"/>
    <cellStyle name="Normal 3 8 3" xfId="4169"/>
    <cellStyle name="Normal 3 8 3 2" xfId="4170"/>
    <cellStyle name="Normal 3 8 3 3" xfId="4171"/>
    <cellStyle name="Normal 3 8 3 4" xfId="4172"/>
    <cellStyle name="Normal 3 8 3 5" xfId="4173"/>
    <cellStyle name="Normal 3 8 4" xfId="4174"/>
    <cellStyle name="Normal 3 8 4 2" xfId="4175"/>
    <cellStyle name="Normal 3 8 4 3" xfId="4176"/>
    <cellStyle name="Normal 3 8 4 4" xfId="4177"/>
    <cellStyle name="Normal 3 8 4 5" xfId="4178"/>
    <cellStyle name="Normal 3 8 5" xfId="4179"/>
    <cellStyle name="Normal 3 8 5 2" xfId="4180"/>
    <cellStyle name="Normal 3 8 5 3" xfId="4181"/>
    <cellStyle name="Normal 3 8 5 4" xfId="4182"/>
    <cellStyle name="Normal 3 8 5 5" xfId="4183"/>
    <cellStyle name="Normal 3 8 6" xfId="4184"/>
    <cellStyle name="Normal 3 8 6 2" xfId="4185"/>
    <cellStyle name="Normal 3 8 6 3" xfId="4186"/>
    <cellStyle name="Normal 3 8 6 4" xfId="4187"/>
    <cellStyle name="Normal 3 8 6 5" xfId="4188"/>
    <cellStyle name="Normal 3 8 7" xfId="4189"/>
    <cellStyle name="Normal 3 8 7 2" xfId="4190"/>
    <cellStyle name="Normal 3 8 7 3" xfId="4191"/>
    <cellStyle name="Normal 3 8 7 4" xfId="4192"/>
    <cellStyle name="Normal 3 8 7 5" xfId="4193"/>
    <cellStyle name="Normal 3 8 8" xfId="4194"/>
    <cellStyle name="Normal 3 8 8 2" xfId="4195"/>
    <cellStyle name="Normal 3 8 8 3" xfId="4196"/>
    <cellStyle name="Normal 3 8 8 4" xfId="4197"/>
    <cellStyle name="Normal 3 8 8 5" xfId="4198"/>
    <cellStyle name="Normal 3 8 9" xfId="4199"/>
    <cellStyle name="Normal 3 9" xfId="4200"/>
    <cellStyle name="Normal 3 9 10" xfId="4201"/>
    <cellStyle name="Normal 3 9 2" xfId="4202"/>
    <cellStyle name="Normal 3 9 3" xfId="4203"/>
    <cellStyle name="Normal 3 9 4" xfId="4204"/>
    <cellStyle name="Normal 3 9 5" xfId="4205"/>
    <cellStyle name="Normal 3 9 6" xfId="4206"/>
    <cellStyle name="Normal 3 9 7" xfId="4207"/>
    <cellStyle name="Normal 3 9 8" xfId="4208"/>
    <cellStyle name="Normal 3 9 9" xfId="4209"/>
    <cellStyle name="Normal 30" xfId="7613"/>
    <cellStyle name="Normal 30 10" xfId="4210"/>
    <cellStyle name="Normal 30 11" xfId="4211"/>
    <cellStyle name="Normal 30 2" xfId="4212"/>
    <cellStyle name="Normal 30 3" xfId="4213"/>
    <cellStyle name="Normal 30 4" xfId="4214"/>
    <cellStyle name="Normal 30 5" xfId="4215"/>
    <cellStyle name="Normal 30 6" xfId="4216"/>
    <cellStyle name="Normal 30 7" xfId="4217"/>
    <cellStyle name="Normal 30 8" xfId="4218"/>
    <cellStyle name="Normal 30 9" xfId="4219"/>
    <cellStyle name="Normal 31" xfId="7614"/>
    <cellStyle name="Normal 31 10" xfId="4220"/>
    <cellStyle name="Normal 31 11" xfId="4221"/>
    <cellStyle name="Normal 31 12" xfId="4222"/>
    <cellStyle name="Normal 31 13" xfId="4223"/>
    <cellStyle name="Normal 31 2" xfId="4224"/>
    <cellStyle name="Normal 31 2 2" xfId="4225"/>
    <cellStyle name="Normal 31 2 3" xfId="4226"/>
    <cellStyle name="Normal 31 2 4" xfId="4227"/>
    <cellStyle name="Normal 31 2 5" xfId="4228"/>
    <cellStyle name="Normal 31 3" xfId="4229"/>
    <cellStyle name="Normal 31 3 2" xfId="4230"/>
    <cellStyle name="Normal 31 3 3" xfId="4231"/>
    <cellStyle name="Normal 31 3 4" xfId="4232"/>
    <cellStyle name="Normal 31 3 5" xfId="4233"/>
    <cellStyle name="Normal 31 4" xfId="4234"/>
    <cellStyle name="Normal 31 4 2" xfId="4235"/>
    <cellStyle name="Normal 31 4 3" xfId="4236"/>
    <cellStyle name="Normal 31 4 4" xfId="4237"/>
    <cellStyle name="Normal 31 4 5" xfId="4238"/>
    <cellStyle name="Normal 31 5" xfId="4239"/>
    <cellStyle name="Normal 31 5 2" xfId="4240"/>
    <cellStyle name="Normal 31 5 3" xfId="4241"/>
    <cellStyle name="Normal 31 5 4" xfId="4242"/>
    <cellStyle name="Normal 31 5 5" xfId="4243"/>
    <cellStyle name="Normal 31 6" xfId="4244"/>
    <cellStyle name="Normal 31 6 2" xfId="4245"/>
    <cellStyle name="Normal 31 6 3" xfId="4246"/>
    <cellStyle name="Normal 31 6 4" xfId="4247"/>
    <cellStyle name="Normal 31 6 5" xfId="4248"/>
    <cellStyle name="Normal 31 7" xfId="4249"/>
    <cellStyle name="Normal 31 7 2" xfId="4250"/>
    <cellStyle name="Normal 31 7 3" xfId="4251"/>
    <cellStyle name="Normal 31 7 4" xfId="4252"/>
    <cellStyle name="Normal 31 7 5" xfId="4253"/>
    <cellStyle name="Normal 31 8" xfId="4254"/>
    <cellStyle name="Normal 31 8 2" xfId="4255"/>
    <cellStyle name="Normal 31 8 3" xfId="4256"/>
    <cellStyle name="Normal 31 8 4" xfId="4257"/>
    <cellStyle name="Normal 31 8 5" xfId="4258"/>
    <cellStyle name="Normal 31 9" xfId="4259"/>
    <cellStyle name="Normal 32" xfId="4260"/>
    <cellStyle name="Normal 33" xfId="4261"/>
    <cellStyle name="Normal 33 2" xfId="4262"/>
    <cellStyle name="Normal 33 3" xfId="4263"/>
    <cellStyle name="Normal 33 4" xfId="4264"/>
    <cellStyle name="Normal 33 5" xfId="4265"/>
    <cellStyle name="Normal 33 6" xfId="4266"/>
    <cellStyle name="Normal 34" xfId="4267"/>
    <cellStyle name="Normal 34 2" xfId="4268"/>
    <cellStyle name="Normal 34 3" xfId="4269"/>
    <cellStyle name="Normal 34 4" xfId="4270"/>
    <cellStyle name="Normal 34 5" xfId="4271"/>
    <cellStyle name="Normal 34 6" xfId="4272"/>
    <cellStyle name="Normal 34 7" xfId="4273"/>
    <cellStyle name="Normal 34 8" xfId="4274"/>
    <cellStyle name="Normal 35" xfId="4275"/>
    <cellStyle name="Normal 35 2" xfId="4276"/>
    <cellStyle name="Normal 35 3" xfId="4277"/>
    <cellStyle name="Normal 35 4" xfId="4278"/>
    <cellStyle name="Normal 35 5" xfId="4279"/>
    <cellStyle name="Normal 35 6" xfId="4280"/>
    <cellStyle name="Normal 35 7" xfId="4281"/>
    <cellStyle name="Normal 36" xfId="4282"/>
    <cellStyle name="Normal 36 2" xfId="4283"/>
    <cellStyle name="Normal 36 2 2" xfId="4284"/>
    <cellStyle name="Normal 36 2 3" xfId="4285"/>
    <cellStyle name="Normal 36 2 4" xfId="4286"/>
    <cellStyle name="Normal 36 2 5" xfId="4287"/>
    <cellStyle name="Normal 36 3" xfId="4288"/>
    <cellStyle name="Normal 36 3 2" xfId="4289"/>
    <cellStyle name="Normal 36 3 3" xfId="4290"/>
    <cellStyle name="Normal 36 3 4" xfId="4291"/>
    <cellStyle name="Normal 36 3 5" xfId="4292"/>
    <cellStyle name="Normal 36 4" xfId="4293"/>
    <cellStyle name="Normal 36 4 2" xfId="4294"/>
    <cellStyle name="Normal 36 4 3" xfId="4295"/>
    <cellStyle name="Normal 36 4 4" xfId="4296"/>
    <cellStyle name="Normal 36 4 5" xfId="4297"/>
    <cellStyle name="Normal 36 5" xfId="4298"/>
    <cellStyle name="Normal 36 5 2" xfId="4299"/>
    <cellStyle name="Normal 36 5 3" xfId="4300"/>
    <cellStyle name="Normal 36 5 4" xfId="4301"/>
    <cellStyle name="Normal 36 5 5" xfId="4302"/>
    <cellStyle name="Normal 36 6" xfId="4303"/>
    <cellStyle name="Normal 36 7" xfId="4304"/>
    <cellStyle name="Normal 36 8" xfId="4305"/>
    <cellStyle name="Normal 36 9" xfId="4306"/>
    <cellStyle name="Normal 37" xfId="4307"/>
    <cellStyle name="Normal 37 2" xfId="4308"/>
    <cellStyle name="Normal 37 2 2" xfId="4309"/>
    <cellStyle name="Normal 37 2 3" xfId="4310"/>
    <cellStyle name="Normal 37 2 4" xfId="4311"/>
    <cellStyle name="Normal 37 2 5" xfId="4312"/>
    <cellStyle name="Normal 37 3" xfId="4313"/>
    <cellStyle name="Normal 37 3 2" xfId="4314"/>
    <cellStyle name="Normal 37 3 3" xfId="4315"/>
    <cellStyle name="Normal 37 3 4" xfId="4316"/>
    <cellStyle name="Normal 37 3 5" xfId="4317"/>
    <cellStyle name="Normal 37 4" xfId="4318"/>
    <cellStyle name="Normal 37 4 2" xfId="4319"/>
    <cellStyle name="Normal 37 4 3" xfId="4320"/>
    <cellStyle name="Normal 37 4 4" xfId="4321"/>
    <cellStyle name="Normal 37 4 5" xfId="4322"/>
    <cellStyle name="Normal 37 5" xfId="4323"/>
    <cellStyle name="Normal 37 6" xfId="4324"/>
    <cellStyle name="Normal 37 7" xfId="4325"/>
    <cellStyle name="Normal 37 8" xfId="4326"/>
    <cellStyle name="Normal 38" xfId="4327"/>
    <cellStyle name="Normal 38 2" xfId="4328"/>
    <cellStyle name="Normal 38 3" xfId="4329"/>
    <cellStyle name="Normal 38 4" xfId="4330"/>
    <cellStyle name="Normal 38 5" xfId="4331"/>
    <cellStyle name="Normal 38 6" xfId="4332"/>
    <cellStyle name="Normal 38 7" xfId="4333"/>
    <cellStyle name="Normal 38 8" xfId="4334"/>
    <cellStyle name="Normal 39" xfId="4335"/>
    <cellStyle name="Normal 39 2" xfId="4336"/>
    <cellStyle name="Normal 39 3" xfId="4337"/>
    <cellStyle name="Normal 39 4" xfId="4338"/>
    <cellStyle name="Normal 39 5" xfId="4339"/>
    <cellStyle name="Normal 39 6" xfId="4340"/>
    <cellStyle name="Normal 39 7" xfId="4341"/>
    <cellStyle name="Normal 39 8" xfId="4342"/>
    <cellStyle name="Normal 4" xfId="4343"/>
    <cellStyle name="Normal 4 10" xfId="4344"/>
    <cellStyle name="Normal 4 11" xfId="4345"/>
    <cellStyle name="Normal 4 12" xfId="4346"/>
    <cellStyle name="Normal 4 13" xfId="4347"/>
    <cellStyle name="Normal 4 14" xfId="4348"/>
    <cellStyle name="Normal 4 15" xfId="4349"/>
    <cellStyle name="Normal 4 16" xfId="4350"/>
    <cellStyle name="Normal 4 17" xfId="4351"/>
    <cellStyle name="Normal 4 18" xfId="4941"/>
    <cellStyle name="Normal 4 18 2" xfId="5503"/>
    <cellStyle name="Normal 4 18 3" xfId="5700"/>
    <cellStyle name="Normal 4 18 4" xfId="6624"/>
    <cellStyle name="Normal 4 18 5" xfId="7335"/>
    <cellStyle name="Normal 4 19" xfId="4949"/>
    <cellStyle name="Normal 4 19 2" xfId="5507"/>
    <cellStyle name="Normal 4 19 3" xfId="6695"/>
    <cellStyle name="Normal 4 19 4" xfId="6036"/>
    <cellStyle name="Normal 4 19 5" xfId="7497"/>
    <cellStyle name="Normal 4 2" xfId="4352"/>
    <cellStyle name="Normal 4 20" xfId="4953"/>
    <cellStyle name="Normal 4 20 2" xfId="5575"/>
    <cellStyle name="Normal 4 20 3" xfId="6648"/>
    <cellStyle name="Normal 4 20 4" xfId="7037"/>
    <cellStyle name="Normal 4 20 5" xfId="7362"/>
    <cellStyle name="Normal 4 21" xfId="4957"/>
    <cellStyle name="Normal 4 22" xfId="4961"/>
    <cellStyle name="Normal 4 23" xfId="4965"/>
    <cellStyle name="Normal 4 24" xfId="4971"/>
    <cellStyle name="Normal 4 25" xfId="4974"/>
    <cellStyle name="Normal 4 3" xfId="4353"/>
    <cellStyle name="Normal 4 4" xfId="4354"/>
    <cellStyle name="Normal 4 5" xfId="4355"/>
    <cellStyle name="Normal 4 6" xfId="4356"/>
    <cellStyle name="Normal 4 7" xfId="4357"/>
    <cellStyle name="Normal 4 8" xfId="4358"/>
    <cellStyle name="Normal 4 8 2" xfId="4359"/>
    <cellStyle name="Normal 4 8 3" xfId="4360"/>
    <cellStyle name="Normal 4 8 4" xfId="4361"/>
    <cellStyle name="Normal 4 8 5" xfId="4362"/>
    <cellStyle name="Normal 4 9" xfId="4363"/>
    <cellStyle name="Normal 4 9 2" xfId="4364"/>
    <cellStyle name="Normal 4 9 3" xfId="4365"/>
    <cellStyle name="Normal 4 9 4" xfId="4366"/>
    <cellStyle name="Normal 4 9 5" xfId="4367"/>
    <cellStyle name="Normal 40" xfId="4368"/>
    <cellStyle name="Normal 40 2" xfId="4369"/>
    <cellStyle name="Normal 40 3" xfId="4370"/>
    <cellStyle name="Normal 40 4" xfId="4371"/>
    <cellStyle name="Normal 40 5" xfId="4372"/>
    <cellStyle name="Normal 40 6" xfId="4373"/>
    <cellStyle name="Normal 40 7" xfId="4374"/>
    <cellStyle name="Normal 40 8" xfId="4375"/>
    <cellStyle name="Normal 41" xfId="4376"/>
    <cellStyle name="Normal 42" xfId="4377"/>
    <cellStyle name="Normal 43" xfId="7619"/>
    <cellStyle name="Normal 43 2" xfId="4378"/>
    <cellStyle name="Normal 43 3" xfId="4379"/>
    <cellStyle name="Normal 43 4" xfId="4380"/>
    <cellStyle name="Normal 43 5" xfId="4381"/>
    <cellStyle name="Normal 44" xfId="7615"/>
    <cellStyle name="Normal 44 2" xfId="4382"/>
    <cellStyle name="Normal 44 3" xfId="4383"/>
    <cellStyle name="Normal 44 4" xfId="4384"/>
    <cellStyle name="Normal 44 5" xfId="4385"/>
    <cellStyle name="Normal 45" xfId="7616"/>
    <cellStyle name="Normal 45 2" xfId="4386"/>
    <cellStyle name="Normal 45 3" xfId="4387"/>
    <cellStyle name="Normal 45 4" xfId="4388"/>
    <cellStyle name="Normal 45 5" xfId="4389"/>
    <cellStyle name="Normal 46" xfId="7617"/>
    <cellStyle name="Normal 46 2" xfId="4390"/>
    <cellStyle name="Normal 46 3" xfId="4391"/>
    <cellStyle name="Normal 46 4" xfId="4392"/>
    <cellStyle name="Normal 46 5" xfId="4393"/>
    <cellStyle name="Normal 47" xfId="7618"/>
    <cellStyle name="Normal 47 2" xfId="4394"/>
    <cellStyle name="Normal 47 3" xfId="4395"/>
    <cellStyle name="Normal 47 4" xfId="4396"/>
    <cellStyle name="Normal 47 5" xfId="4397"/>
    <cellStyle name="Normal 48" xfId="7620"/>
    <cellStyle name="Normal 48 2" xfId="4398"/>
    <cellStyle name="Normal 48 3" xfId="4399"/>
    <cellStyle name="Normal 48 4" xfId="4400"/>
    <cellStyle name="Normal 48 5" xfId="4401"/>
    <cellStyle name="Normal 49" xfId="7639"/>
    <cellStyle name="Normal 49 2" xfId="4402"/>
    <cellStyle name="Normal 49 3" xfId="4403"/>
    <cellStyle name="Normal 49 4" xfId="4404"/>
    <cellStyle name="Normal 49 5" xfId="4405"/>
    <cellStyle name="Normal 5" xfId="4942"/>
    <cellStyle name="Normal 5 10" xfId="4406"/>
    <cellStyle name="Normal 5 11" xfId="4407"/>
    <cellStyle name="Normal 5 12" xfId="6123"/>
    <cellStyle name="Normal 5 13" xfId="6124"/>
    <cellStyle name="Normal 5 14" xfId="6125"/>
    <cellStyle name="Normal 5 2" xfId="4408"/>
    <cellStyle name="Normal 5 2 2" xfId="4409"/>
    <cellStyle name="Normal 5 2 3" xfId="4410"/>
    <cellStyle name="Normal 5 2 4" xfId="4411"/>
    <cellStyle name="Normal 5 3" xfId="4412"/>
    <cellStyle name="Normal 5 3 2" xfId="4413"/>
    <cellStyle name="Normal 5 3 3" xfId="4414"/>
    <cellStyle name="Normal 5 3 4" xfId="4415"/>
    <cellStyle name="Normal 5 3 5" xfId="4416"/>
    <cellStyle name="Normal 5 4" xfId="4417"/>
    <cellStyle name="Normal 5 4 2" xfId="4418"/>
    <cellStyle name="Normal 5 4 3" xfId="4419"/>
    <cellStyle name="Normal 5 4 4" xfId="4420"/>
    <cellStyle name="Normal 5 4 5" xfId="4421"/>
    <cellStyle name="Normal 5 5" xfId="4422"/>
    <cellStyle name="Normal 5 5 2" xfId="4423"/>
    <cellStyle name="Normal 5 5 3" xfId="4424"/>
    <cellStyle name="Normal 5 5 4" xfId="4425"/>
    <cellStyle name="Normal 5 5 5" xfId="4426"/>
    <cellStyle name="Normal 5 6" xfId="4427"/>
    <cellStyle name="Normal 5 6 2" xfId="4428"/>
    <cellStyle name="Normal 5 6 3" xfId="4429"/>
    <cellStyle name="Normal 5 6 4" xfId="4430"/>
    <cellStyle name="Normal 5 6 5" xfId="4431"/>
    <cellStyle name="Normal 5 7" xfId="4432"/>
    <cellStyle name="Normal 5 7 2" xfId="4433"/>
    <cellStyle name="Normal 5 7 3" xfId="4434"/>
    <cellStyle name="Normal 5 7 4" xfId="4435"/>
    <cellStyle name="Normal 5 7 5" xfId="4436"/>
    <cellStyle name="Normal 5 8" xfId="4437"/>
    <cellStyle name="Normal 5 8 2" xfId="4438"/>
    <cellStyle name="Normal 5 8 3" xfId="4439"/>
    <cellStyle name="Normal 5 8 4" xfId="4440"/>
    <cellStyle name="Normal 5 8 5" xfId="4441"/>
    <cellStyle name="Normal 5 9" xfId="4442"/>
    <cellStyle name="Normal 50" xfId="7640"/>
    <cellStyle name="Normal 51" xfId="4443"/>
    <cellStyle name="Normal 52" xfId="7641"/>
    <cellStyle name="Normal 53" xfId="7644"/>
    <cellStyle name="Normal 54" xfId="7642"/>
    <cellStyle name="Normal 55" xfId="7643"/>
    <cellStyle name="Normal 56" xfId="7645"/>
    <cellStyle name="Normal 57" xfId="7646"/>
    <cellStyle name="Normal 58" xfId="7647"/>
    <cellStyle name="Normal 59" xfId="7648"/>
    <cellStyle name="Normal 6" xfId="4943"/>
    <cellStyle name="Normal 6 10" xfId="4444"/>
    <cellStyle name="Normal 6 10 2" xfId="6127"/>
    <cellStyle name="Normal 6 10 3" xfId="6729"/>
    <cellStyle name="Normal 6 10 4" xfId="6737"/>
    <cellStyle name="Normal 6 11" xfId="4445"/>
    <cellStyle name="Normal 6 11 2" xfId="6755"/>
    <cellStyle name="Normal 6 11 3" xfId="6767"/>
    <cellStyle name="Normal 6 11 4" xfId="6138"/>
    <cellStyle name="Normal 6 12" xfId="4446"/>
    <cellStyle name="Normal 6 12 2" xfId="6129"/>
    <cellStyle name="Normal 6 12 3" xfId="6130"/>
    <cellStyle name="Normal 6 12 4" xfId="6131"/>
    <cellStyle name="Normal 6 13" xfId="4447"/>
    <cellStyle name="Normal 6 14" xfId="4448"/>
    <cellStyle name="Normal 6 15" xfId="4449"/>
    <cellStyle name="Normal 6 16" xfId="4450"/>
    <cellStyle name="Normal 6 17" xfId="6132"/>
    <cellStyle name="Normal 6 18" xfId="6128"/>
    <cellStyle name="Normal 6 19" xfId="6133"/>
    <cellStyle name="Normal 6 2" xfId="4451"/>
    <cellStyle name="Normal 6 2 2" xfId="6134"/>
    <cellStyle name="Normal 6 2 3" xfId="6135"/>
    <cellStyle name="Normal 6 2 4" xfId="6136"/>
    <cellStyle name="Normal 6 3" xfId="4452"/>
    <cellStyle name="Normal 6 3 2" xfId="6137"/>
    <cellStyle name="Normal 6 3 3" xfId="6784"/>
    <cellStyle name="Normal 6 3 4" xfId="6809"/>
    <cellStyle name="Normal 6 4" xfId="4453"/>
    <cellStyle name="Normal 6 4 2" xfId="5456"/>
    <cellStyle name="Normal 6 4 3" xfId="6139"/>
    <cellStyle name="Normal 6 4 4" xfId="6140"/>
    <cellStyle name="Normal 6 5" xfId="4454"/>
    <cellStyle name="Normal 6 5 2" xfId="6141"/>
    <cellStyle name="Normal 6 5 3" xfId="6142"/>
    <cellStyle name="Normal 6 5 4" xfId="6143"/>
    <cellStyle name="Normal 6 6" xfId="4455"/>
    <cellStyle name="Normal 6 6 2" xfId="6144"/>
    <cellStyle name="Normal 6 6 3" xfId="6145"/>
    <cellStyle name="Normal 6 6 4" xfId="6146"/>
    <cellStyle name="Normal 6 7" xfId="4456"/>
    <cellStyle name="Normal 6 7 2" xfId="6147"/>
    <cellStyle name="Normal 6 7 3" xfId="6148"/>
    <cellStyle name="Normal 6 7 4" xfId="6149"/>
    <cellStyle name="Normal 6 8" xfId="4457"/>
    <cellStyle name="Normal 6 8 2" xfId="6150"/>
    <cellStyle name="Normal 6 8 3" xfId="6151"/>
    <cellStyle name="Normal 6 8 4" xfId="6152"/>
    <cellStyle name="Normal 6 9" xfId="4458"/>
    <cellStyle name="Normal 6 9 2" xfId="6153"/>
    <cellStyle name="Normal 6 9 3" xfId="6154"/>
    <cellStyle name="Normal 6 9 4" xfId="6155"/>
    <cellStyle name="Normal 60" xfId="7649"/>
    <cellStyle name="Normal 61" xfId="7650"/>
    <cellStyle name="Normal 62" xfId="7651"/>
    <cellStyle name="Normal 63" xfId="7652"/>
    <cellStyle name="Normal 64" xfId="7653"/>
    <cellStyle name="Normal 65" xfId="7654"/>
    <cellStyle name="Normal 66" xfId="7655"/>
    <cellStyle name="Normal 67" xfId="7656"/>
    <cellStyle name="Normal 68" xfId="7657"/>
    <cellStyle name="Normal 69" xfId="7658"/>
    <cellStyle name="Normal 7" xfId="4944"/>
    <cellStyle name="Normal 7 10" xfId="4459"/>
    <cellStyle name="Normal 7 11" xfId="4460"/>
    <cellStyle name="Normal 7 12" xfId="4461"/>
    <cellStyle name="Normal 7 13" xfId="4462"/>
    <cellStyle name="Normal 7 14" xfId="4463"/>
    <cellStyle name="Normal 7 15" xfId="4464"/>
    <cellStyle name="Normal 7 16" xfId="4465"/>
    <cellStyle name="Normal 7 17" xfId="6156"/>
    <cellStyle name="Normal 7 18" xfId="6157"/>
    <cellStyle name="Normal 7 19" xfId="6158"/>
    <cellStyle name="Normal 7 2" xfId="4466"/>
    <cellStyle name="Normal 7 2 2" xfId="6159"/>
    <cellStyle name="Normal 7 2 3" xfId="6160"/>
    <cellStyle name="Normal 7 2 4" xfId="6161"/>
    <cellStyle name="Normal 7 3" xfId="4467"/>
    <cellStyle name="Normal 7 3 2" xfId="6162"/>
    <cellStyle name="Normal 7 3 3" xfId="6829"/>
    <cellStyle name="Normal 7 3 4" xfId="6164"/>
    <cellStyle name="Normal 7 4" xfId="4468"/>
    <cellStyle name="Normal 7 4 2" xfId="6165"/>
    <cellStyle name="Normal 7 4 3" xfId="6166"/>
    <cellStyle name="Normal 7 4 4" xfId="6167"/>
    <cellStyle name="Normal 7 5" xfId="4469"/>
    <cellStyle name="Normal 7 5 2" xfId="6168"/>
    <cellStyle name="Normal 7 5 3" xfId="6579"/>
    <cellStyle name="Normal 7 5 4" xfId="6169"/>
    <cellStyle name="Normal 7 6" xfId="4470"/>
    <cellStyle name="Normal 7 6 2" xfId="6170"/>
    <cellStyle name="Normal 7 6 3" xfId="6163"/>
    <cellStyle name="Normal 7 6 4" xfId="6171"/>
    <cellStyle name="Normal 7 7" xfId="4471"/>
    <cellStyle name="Normal 7 7 2" xfId="6172"/>
    <cellStyle name="Normal 7 7 3" xfId="6173"/>
    <cellStyle name="Normal 7 7 4" xfId="6174"/>
    <cellStyle name="Normal 7 8" xfId="4472"/>
    <cellStyle name="Normal 7 8 2" xfId="6175"/>
    <cellStyle name="Normal 7 8 3" xfId="6176"/>
    <cellStyle name="Normal 7 8 4" xfId="6177"/>
    <cellStyle name="Normal 7 9" xfId="4473"/>
    <cellStyle name="Normal 70" xfId="7661"/>
    <cellStyle name="Normal 71" xfId="7659"/>
    <cellStyle name="Normal 72" xfId="7660"/>
    <cellStyle name="Normal 73" xfId="7703"/>
    <cellStyle name="Normal 74" xfId="7663"/>
    <cellStyle name="Normal 75" xfId="7665"/>
    <cellStyle name="Normal 76" xfId="7667"/>
    <cellStyle name="Normal 77" xfId="7669"/>
    <cellStyle name="Normal 78" xfId="7671"/>
    <cellStyle name="Normal 79" xfId="7673"/>
    <cellStyle name="Normal 8" xfId="4945"/>
    <cellStyle name="Normal 8 10" xfId="4474"/>
    <cellStyle name="Normal 8 11" xfId="4475"/>
    <cellStyle name="Normal 8 12" xfId="4476"/>
    <cellStyle name="Normal 8 13" xfId="4477"/>
    <cellStyle name="Normal 8 14" xfId="5609"/>
    <cellStyle name="Normal 8 15" xfId="5627"/>
    <cellStyle name="Normal 8 16" xfId="6647"/>
    <cellStyle name="Normal 8 2" xfId="4478"/>
    <cellStyle name="Normal 8 2 2" xfId="4479"/>
    <cellStyle name="Normal 8 2 3" xfId="4480"/>
    <cellStyle name="Normal 8 2 4" xfId="4481"/>
    <cellStyle name="Normal 8 2 5" xfId="4482"/>
    <cellStyle name="Normal 8 2 6" xfId="6810"/>
    <cellStyle name="Normal 8 2 7" xfId="6826"/>
    <cellStyle name="Normal 8 2 8" xfId="6178"/>
    <cellStyle name="Normal 8 3" xfId="4483"/>
    <cellStyle name="Normal 8 3 2" xfId="4484"/>
    <cellStyle name="Normal 8 3 3" xfId="4485"/>
    <cellStyle name="Normal 8 3 4" xfId="4486"/>
    <cellStyle name="Normal 8 3 5" xfId="4487"/>
    <cellStyle name="Normal 8 3 6" xfId="6180"/>
    <cellStyle name="Normal 8 3 7" xfId="6730"/>
    <cellStyle name="Normal 8 3 8" xfId="6738"/>
    <cellStyle name="Normal 8 4" xfId="4488"/>
    <cellStyle name="Normal 8 4 2" xfId="4489"/>
    <cellStyle name="Normal 8 4 3" xfId="4490"/>
    <cellStyle name="Normal 8 4 4" xfId="4491"/>
    <cellStyle name="Normal 8 4 5" xfId="4492"/>
    <cellStyle name="Normal 8 4 6" xfId="5674"/>
    <cellStyle name="Normal 8 4 7" xfId="5673"/>
    <cellStyle name="Normal 8 4 8" xfId="5472"/>
    <cellStyle name="Normal 8 5" xfId="4493"/>
    <cellStyle name="Normal 8 5 2" xfId="4494"/>
    <cellStyle name="Normal 8 5 3" xfId="4495"/>
    <cellStyle name="Normal 8 5 4" xfId="4496"/>
    <cellStyle name="Normal 8 5 5" xfId="4497"/>
    <cellStyle name="Normal 8 5 6" xfId="6765"/>
    <cellStyle name="Normal 8 5 7" xfId="6773"/>
    <cellStyle name="Normal 8 5 8" xfId="6783"/>
    <cellStyle name="Normal 8 6" xfId="4498"/>
    <cellStyle name="Normal 8 6 2" xfId="4499"/>
    <cellStyle name="Normal 8 6 3" xfId="4500"/>
    <cellStyle name="Normal 8 6 4" xfId="4501"/>
    <cellStyle name="Normal 8 6 5" xfId="4502"/>
    <cellStyle name="Normal 8 6 6" xfId="6181"/>
    <cellStyle name="Normal 8 6 7" xfId="6182"/>
    <cellStyle name="Normal 8 6 8" xfId="6183"/>
    <cellStyle name="Normal 8 7" xfId="4503"/>
    <cellStyle name="Normal 8 7 2" xfId="4504"/>
    <cellStyle name="Normal 8 7 3" xfId="4505"/>
    <cellStyle name="Normal 8 7 4" xfId="4506"/>
    <cellStyle name="Normal 8 7 5" xfId="4507"/>
    <cellStyle name="Normal 8 8" xfId="4508"/>
    <cellStyle name="Normal 8 8 2" xfId="4509"/>
    <cellStyle name="Normal 8 8 3" xfId="4510"/>
    <cellStyle name="Normal 8 8 4" xfId="4511"/>
    <cellStyle name="Normal 8 8 5" xfId="4512"/>
    <cellStyle name="Normal 8 9" xfId="4513"/>
    <cellStyle name="Normal 80" xfId="7675"/>
    <cellStyle name="Normal 81" xfId="7677"/>
    <cellStyle name="Normal 82" xfId="7679"/>
    <cellStyle name="Normal 83" xfId="7681"/>
    <cellStyle name="Normal 84" xfId="7683"/>
    <cellStyle name="Normal 85" xfId="7685"/>
    <cellStyle name="Normal 86" xfId="7687"/>
    <cellStyle name="Normal 87" xfId="7689"/>
    <cellStyle name="Normal 88" xfId="7691"/>
    <cellStyle name="Normal 89" xfId="7693"/>
    <cellStyle name="Normal 9" xfId="4946"/>
    <cellStyle name="Normal 9 10" xfId="4514"/>
    <cellStyle name="Normal 9 11" xfId="4515"/>
    <cellStyle name="Normal 9 12" xfId="4516"/>
    <cellStyle name="Normal 9 13" xfId="4517"/>
    <cellStyle name="Normal 9 14" xfId="4518"/>
    <cellStyle name="Normal 9 15" xfId="4519"/>
    <cellStyle name="Normal 9 16" xfId="4520"/>
    <cellStyle name="Normal 9 17" xfId="5626"/>
    <cellStyle name="Normal 9 18" xfId="6583"/>
    <cellStyle name="Normal 9 19" xfId="5479"/>
    <cellStyle name="Normal 9 2" xfId="4521"/>
    <cellStyle name="Normal 9 2 2" xfId="5508"/>
    <cellStyle name="Normal 9 2 3" xfId="6184"/>
    <cellStyle name="Normal 9 2 4" xfId="6185"/>
    <cellStyle name="Normal 9 3" xfId="4522"/>
    <cellStyle name="Normal 9 3 2" xfId="6187"/>
    <cellStyle name="Normal 9 3 3" xfId="5574"/>
    <cellStyle name="Normal 9 3 4" xfId="5589"/>
    <cellStyle name="Normal 9 4" xfId="4523"/>
    <cellStyle name="Normal 9 4 2" xfId="5625"/>
    <cellStyle name="Normal 9 4 3" xfId="6188"/>
    <cellStyle name="Normal 9 4 4" xfId="6192"/>
    <cellStyle name="Normal 9 5" xfId="4524"/>
    <cellStyle name="Normal 9 6" xfId="4525"/>
    <cellStyle name="Normal 9 7" xfId="4526"/>
    <cellStyle name="Normal 9 8" xfId="4527"/>
    <cellStyle name="Normal 9 9" xfId="4528"/>
    <cellStyle name="Normal 90" xfId="7695"/>
    <cellStyle name="Normal 91" xfId="7697"/>
    <cellStyle name="Normal 92" xfId="7699"/>
    <cellStyle name="Normal 93" xfId="7701"/>
    <cellStyle name="Note" xfId="5244" builtinId="10" customBuiltin="1"/>
    <cellStyle name="Note 10" xfId="4530"/>
    <cellStyle name="Note 11" xfId="4531"/>
    <cellStyle name="Note 12" xfId="4532"/>
    <cellStyle name="Note 13" xfId="4533"/>
    <cellStyle name="Note 14" xfId="4534"/>
    <cellStyle name="Note 15" xfId="4535"/>
    <cellStyle name="Note 16" xfId="4536"/>
    <cellStyle name="Note 17" xfId="4537"/>
    <cellStyle name="Note 18" xfId="4538"/>
    <cellStyle name="Note 19" xfId="4539"/>
    <cellStyle name="Note 2" xfId="4529"/>
    <cellStyle name="Note 2 10" xfId="4541"/>
    <cellStyle name="Note 2 11" xfId="4542"/>
    <cellStyle name="Note 2 12" xfId="4543"/>
    <cellStyle name="Note 2 13" xfId="4544"/>
    <cellStyle name="Note 2 14" xfId="4545"/>
    <cellStyle name="Note 2 15" xfId="4546"/>
    <cellStyle name="Note 2 16" xfId="4547"/>
    <cellStyle name="Note 2 17" xfId="4548"/>
    <cellStyle name="Note 2 18" xfId="4549"/>
    <cellStyle name="Note 2 19" xfId="4550"/>
    <cellStyle name="Note 2 2" xfId="4540"/>
    <cellStyle name="Note 2 20" xfId="4551"/>
    <cellStyle name="Note 2 21" xfId="4552"/>
    <cellStyle name="Note 2 22" xfId="4553"/>
    <cellStyle name="Note 2 23" xfId="4554"/>
    <cellStyle name="Note 2 24" xfId="4555"/>
    <cellStyle name="Note 2 25" xfId="4556"/>
    <cellStyle name="Note 2 26" xfId="4557"/>
    <cellStyle name="Note 2 27" xfId="4558"/>
    <cellStyle name="Note 2 28" xfId="5354"/>
    <cellStyle name="Note 2 29" xfId="5447"/>
    <cellStyle name="Note 2 3" xfId="4559"/>
    <cellStyle name="Note 2 30" xfId="7001"/>
    <cellStyle name="Note 2 31" xfId="6851"/>
    <cellStyle name="Note 2 32" xfId="6193"/>
    <cellStyle name="Note 2 33" xfId="6757"/>
    <cellStyle name="Note 2 34" xfId="6105"/>
    <cellStyle name="Note 2 35" xfId="6777"/>
    <cellStyle name="Note 2 4" xfId="4560"/>
    <cellStyle name="Note 2 5" xfId="4561"/>
    <cellStyle name="Note 2 6" xfId="4562"/>
    <cellStyle name="Note 2 7" xfId="4563"/>
    <cellStyle name="Note 2 8" xfId="4564"/>
    <cellStyle name="Note 2 8 10" xfId="4565"/>
    <cellStyle name="Note 2 8 11" xfId="4566"/>
    <cellStyle name="Note 2 8 2" xfId="4567"/>
    <cellStyle name="Note 2 8 2 2" xfId="4568"/>
    <cellStyle name="Note 2 8 2 3" xfId="4569"/>
    <cellStyle name="Note 2 8 2 4" xfId="4570"/>
    <cellStyle name="Note 2 8 2 5" xfId="4571"/>
    <cellStyle name="Note 2 8 3" xfId="4572"/>
    <cellStyle name="Note 2 8 3 2" xfId="4573"/>
    <cellStyle name="Note 2 8 3 3" xfId="4574"/>
    <cellStyle name="Note 2 8 3 4" xfId="4575"/>
    <cellStyle name="Note 2 8 3 5" xfId="4576"/>
    <cellStyle name="Note 2 8 4" xfId="4577"/>
    <cellStyle name="Note 2 8 5" xfId="4578"/>
    <cellStyle name="Note 2 8 6" xfId="4579"/>
    <cellStyle name="Note 2 8 7" xfId="4580"/>
    <cellStyle name="Note 2 8 8" xfId="4581"/>
    <cellStyle name="Note 2 8 9" xfId="4582"/>
    <cellStyle name="Note 2 9" xfId="4583"/>
    <cellStyle name="Note 2 9 2" xfId="4584"/>
    <cellStyle name="Note 20" xfId="5013"/>
    <cellStyle name="Note 20 2" xfId="6196"/>
    <cellStyle name="Note 20 2 2" xfId="6237"/>
    <cellStyle name="Note 20 2 3" xfId="7317"/>
    <cellStyle name="Note 20 2 4" xfId="6189"/>
    <cellStyle name="Note 20 2 5" xfId="5687"/>
    <cellStyle name="Note 20 3" xfId="7268"/>
    <cellStyle name="Note 20 4" xfId="6112"/>
    <cellStyle name="Note 20 5" xfId="5705"/>
    <cellStyle name="Note 21" xfId="5043"/>
    <cellStyle name="Note 22" xfId="5078"/>
    <cellStyle name="Note 23" xfId="5106"/>
    <cellStyle name="Note 24" xfId="5139"/>
    <cellStyle name="Note 25" xfId="5174"/>
    <cellStyle name="Note 26" xfId="5209"/>
    <cellStyle name="Note 27" xfId="5353"/>
    <cellStyle name="Note 28" xfId="5446"/>
    <cellStyle name="Note 29" xfId="7000"/>
    <cellStyle name="Note 3" xfId="4585"/>
    <cellStyle name="Note 3 10" xfId="4586"/>
    <cellStyle name="Note 3 11" xfId="4587"/>
    <cellStyle name="Note 3 12" xfId="4588"/>
    <cellStyle name="Note 3 13" xfId="4589"/>
    <cellStyle name="Note 3 14" xfId="4590"/>
    <cellStyle name="Note 3 15" xfId="4591"/>
    <cellStyle name="Note 3 16" xfId="4592"/>
    <cellStyle name="Note 3 17" xfId="4593"/>
    <cellStyle name="Note 3 2" xfId="4594"/>
    <cellStyle name="Note 3 3" xfId="4595"/>
    <cellStyle name="Note 3 4" xfId="4596"/>
    <cellStyle name="Note 3 5" xfId="4597"/>
    <cellStyle name="Note 3 6" xfId="4598"/>
    <cellStyle name="Note 3 7" xfId="4599"/>
    <cellStyle name="Note 3 8" xfId="4600"/>
    <cellStyle name="Note 3 9" xfId="4601"/>
    <cellStyle name="Note 30" xfId="6852"/>
    <cellStyle name="Note 31" xfId="6191"/>
    <cellStyle name="Note 32" xfId="5685"/>
    <cellStyle name="Note 33" xfId="6103"/>
    <cellStyle name="Note 34" xfId="5706"/>
    <cellStyle name="Note 4" xfId="4602"/>
    <cellStyle name="Note 4 10" xfId="4603"/>
    <cellStyle name="Note 4 11" xfId="4604"/>
    <cellStyle name="Note 4 12" xfId="4605"/>
    <cellStyle name="Note 4 13" xfId="4606"/>
    <cellStyle name="Note 4 14" xfId="4607"/>
    <cellStyle name="Note 4 15" xfId="4608"/>
    <cellStyle name="Note 4 16" xfId="4609"/>
    <cellStyle name="Note 4 17" xfId="4610"/>
    <cellStyle name="Note 4 2" xfId="4611"/>
    <cellStyle name="Note 4 3" xfId="4612"/>
    <cellStyle name="Note 4 4" xfId="4613"/>
    <cellStyle name="Note 4 5" xfId="4614"/>
    <cellStyle name="Note 4 6" xfId="4615"/>
    <cellStyle name="Note 4 7" xfId="4616"/>
    <cellStyle name="Note 4 8" xfId="4617"/>
    <cellStyle name="Note 4 9" xfId="4618"/>
    <cellStyle name="Note 5" xfId="4619"/>
    <cellStyle name="Note 6" xfId="4620"/>
    <cellStyle name="Note 7" xfId="4621"/>
    <cellStyle name="Note 8" xfId="4622"/>
    <cellStyle name="Note 9" xfId="4623"/>
    <cellStyle name="Output" xfId="5241" builtinId="21" customBuiltin="1"/>
    <cellStyle name="Output 10" xfId="4625"/>
    <cellStyle name="Output 11" xfId="4626"/>
    <cellStyle name="Output 12" xfId="4627"/>
    <cellStyle name="Output 13" xfId="4628"/>
    <cellStyle name="Output 14" xfId="4629"/>
    <cellStyle name="Output 15" xfId="4630"/>
    <cellStyle name="Output 16" xfId="4631"/>
    <cellStyle name="Output 17" xfId="4632"/>
    <cellStyle name="Output 18" xfId="4633"/>
    <cellStyle name="Output 19" xfId="4634"/>
    <cellStyle name="Output 2" xfId="4624"/>
    <cellStyle name="Output 2 10" xfId="4636"/>
    <cellStyle name="Output 2 11" xfId="4637"/>
    <cellStyle name="Output 2 12" xfId="4638"/>
    <cellStyle name="Output 2 13" xfId="4639"/>
    <cellStyle name="Output 2 14" xfId="4640"/>
    <cellStyle name="Output 2 15" xfId="4641"/>
    <cellStyle name="Output 2 16" xfId="4642"/>
    <cellStyle name="Output 2 17" xfId="4643"/>
    <cellStyle name="Output 2 18" xfId="4644"/>
    <cellStyle name="Output 2 19" xfId="4645"/>
    <cellStyle name="Output 2 2" xfId="4635"/>
    <cellStyle name="Output 2 20" xfId="4646"/>
    <cellStyle name="Output 2 21" xfId="4647"/>
    <cellStyle name="Output 2 22" xfId="4648"/>
    <cellStyle name="Output 2 23" xfId="4649"/>
    <cellStyle name="Output 2 24" xfId="4650"/>
    <cellStyle name="Output 2 25" xfId="4651"/>
    <cellStyle name="Output 2 26" xfId="4652"/>
    <cellStyle name="Output 2 27" xfId="4653"/>
    <cellStyle name="Output 2 28" xfId="5356"/>
    <cellStyle name="Output 2 29" xfId="5449"/>
    <cellStyle name="Output 2 3" xfId="4654"/>
    <cellStyle name="Output 2 30" xfId="7006"/>
    <cellStyle name="Output 2 31" xfId="6846"/>
    <cellStyle name="Output 2 32" xfId="6200"/>
    <cellStyle name="Output 2 33" xfId="7271"/>
    <cellStyle name="Output 2 34" xfId="7061"/>
    <cellStyle name="Output 2 35" xfId="5704"/>
    <cellStyle name="Output 2 4" xfId="4655"/>
    <cellStyle name="Output 2 5" xfId="4656"/>
    <cellStyle name="Output 2 6" xfId="4657"/>
    <cellStyle name="Output 2 7" xfId="4658"/>
    <cellStyle name="Output 2 8" xfId="4659"/>
    <cellStyle name="Output 2 8 10" xfId="4660"/>
    <cellStyle name="Output 2 8 11" xfId="4661"/>
    <cellStyle name="Output 2 8 2" xfId="4662"/>
    <cellStyle name="Output 2 8 2 2" xfId="4663"/>
    <cellStyle name="Output 2 8 2 3" xfId="4664"/>
    <cellStyle name="Output 2 8 2 4" xfId="4665"/>
    <cellStyle name="Output 2 8 2 5" xfId="4666"/>
    <cellStyle name="Output 2 8 3" xfId="4667"/>
    <cellStyle name="Output 2 8 3 2" xfId="4668"/>
    <cellStyle name="Output 2 8 3 3" xfId="4669"/>
    <cellStyle name="Output 2 8 3 4" xfId="4670"/>
    <cellStyle name="Output 2 8 3 5" xfId="4671"/>
    <cellStyle name="Output 2 8 4" xfId="4672"/>
    <cellStyle name="Output 2 8 5" xfId="4673"/>
    <cellStyle name="Output 2 8 6" xfId="4674"/>
    <cellStyle name="Output 2 8 7" xfId="4675"/>
    <cellStyle name="Output 2 8 8" xfId="4676"/>
    <cellStyle name="Output 2 8 9" xfId="4677"/>
    <cellStyle name="Output 2 9" xfId="4678"/>
    <cellStyle name="Output 2 9 2" xfId="4679"/>
    <cellStyle name="Output 20" xfId="5014"/>
    <cellStyle name="Output 20 2" xfId="6201"/>
    <cellStyle name="Output 20 2 2" xfId="6238"/>
    <cellStyle name="Output 20 2 3" xfId="7318"/>
    <cellStyle name="Output 20 2 4" xfId="6190"/>
    <cellStyle name="Output 20 2 5" xfId="5686"/>
    <cellStyle name="Output 20 3" xfId="7272"/>
    <cellStyle name="Output 20 4" xfId="6114"/>
    <cellStyle name="Output 20 5" xfId="5701"/>
    <cellStyle name="Output 21" xfId="5044"/>
    <cellStyle name="Output 22" xfId="5079"/>
    <cellStyle name="Output 23" xfId="5102"/>
    <cellStyle name="Output 24" xfId="5136"/>
    <cellStyle name="Output 25" xfId="5171"/>
    <cellStyle name="Output 26" xfId="5206"/>
    <cellStyle name="Output 27" xfId="5355"/>
    <cellStyle name="Output 28" xfId="5448"/>
    <cellStyle name="Output 29" xfId="7005"/>
    <cellStyle name="Output 3" xfId="4680"/>
    <cellStyle name="Output 3 10" xfId="4681"/>
    <cellStyle name="Output 3 11" xfId="4682"/>
    <cellStyle name="Output 3 12" xfId="4683"/>
    <cellStyle name="Output 3 13" xfId="4684"/>
    <cellStyle name="Output 3 14" xfId="4685"/>
    <cellStyle name="Output 3 15" xfId="4686"/>
    <cellStyle name="Output 3 16" xfId="4687"/>
    <cellStyle name="Output 3 17" xfId="4688"/>
    <cellStyle name="Output 3 2" xfId="4689"/>
    <cellStyle name="Output 3 3" xfId="4690"/>
    <cellStyle name="Output 3 4" xfId="4691"/>
    <cellStyle name="Output 3 5" xfId="4692"/>
    <cellStyle name="Output 3 6" xfId="4693"/>
    <cellStyle name="Output 3 7" xfId="4694"/>
    <cellStyle name="Output 3 8" xfId="4695"/>
    <cellStyle name="Output 3 9" xfId="4696"/>
    <cellStyle name="Output 30" xfId="6848"/>
    <cellStyle name="Output 31" xfId="6199"/>
    <cellStyle name="Output 32" xfId="7270"/>
    <cellStyle name="Output 33" xfId="6113"/>
    <cellStyle name="Output 34" xfId="6636"/>
    <cellStyle name="Output 4" xfId="4697"/>
    <cellStyle name="Output 4 10" xfId="4698"/>
    <cellStyle name="Output 4 11" xfId="4699"/>
    <cellStyle name="Output 4 12" xfId="4700"/>
    <cellStyle name="Output 4 13" xfId="4701"/>
    <cellStyle name="Output 4 14" xfId="4702"/>
    <cellStyle name="Output 4 15" xfId="4703"/>
    <cellStyle name="Output 4 16" xfId="4704"/>
    <cellStyle name="Output 4 17" xfId="4705"/>
    <cellStyle name="Output 4 2" xfId="4706"/>
    <cellStyle name="Output 4 3" xfId="4707"/>
    <cellStyle name="Output 4 4" xfId="4708"/>
    <cellStyle name="Output 4 5" xfId="4709"/>
    <cellStyle name="Output 4 6" xfId="4710"/>
    <cellStyle name="Output 4 7" xfId="4711"/>
    <cellStyle name="Output 4 8" xfId="4712"/>
    <cellStyle name="Output 4 9" xfId="4713"/>
    <cellStyle name="Output 5" xfId="4714"/>
    <cellStyle name="Output 6" xfId="4715"/>
    <cellStyle name="Output 7" xfId="4716"/>
    <cellStyle name="Output 8" xfId="4717"/>
    <cellStyle name="Output 9" xfId="4718"/>
    <cellStyle name="Title" xfId="5232" builtinId="15" customBuiltin="1"/>
    <cellStyle name="Title 10" xfId="4720"/>
    <cellStyle name="Title 11" xfId="4721"/>
    <cellStyle name="Title 12" xfId="4722"/>
    <cellStyle name="Title 13" xfId="4723"/>
    <cellStyle name="Title 14" xfId="4724"/>
    <cellStyle name="Title 15" xfId="4725"/>
    <cellStyle name="Title 16" xfId="4726"/>
    <cellStyle name="Title 17" xfId="4727"/>
    <cellStyle name="Title 18" xfId="4728"/>
    <cellStyle name="Title 19" xfId="4729"/>
    <cellStyle name="Title 2" xfId="4719"/>
    <cellStyle name="Title 2 10" xfId="4731"/>
    <cellStyle name="Title 2 11" xfId="4732"/>
    <cellStyle name="Title 2 12" xfId="4733"/>
    <cellStyle name="Title 2 13" xfId="4734"/>
    <cellStyle name="Title 2 14" xfId="4735"/>
    <cellStyle name="Title 2 15" xfId="4736"/>
    <cellStyle name="Title 2 16" xfId="4737"/>
    <cellStyle name="Title 2 17" xfId="4738"/>
    <cellStyle name="Title 2 18" xfId="4739"/>
    <cellStyle name="Title 2 19" xfId="4740"/>
    <cellStyle name="Title 2 2" xfId="4730"/>
    <cellStyle name="Title 2 2 10" xfId="4741"/>
    <cellStyle name="Title 2 2 11" xfId="4742"/>
    <cellStyle name="Title 2 2 2" xfId="4743"/>
    <cellStyle name="Title 2 2 3" xfId="4744"/>
    <cellStyle name="Title 2 2 4" xfId="4745"/>
    <cellStyle name="Title 2 2 5" xfId="4746"/>
    <cellStyle name="Title 2 2 6" xfId="4747"/>
    <cellStyle name="Title 2 2 7" xfId="4748"/>
    <cellStyle name="Title 2 2 8" xfId="4749"/>
    <cellStyle name="Title 2 2 9" xfId="4750"/>
    <cellStyle name="Title 2 20" xfId="4751"/>
    <cellStyle name="Title 2 21" xfId="4752"/>
    <cellStyle name="Title 2 22" xfId="4753"/>
    <cellStyle name="Title 2 3" xfId="4754"/>
    <cellStyle name="Title 2 3 2" xfId="4755"/>
    <cellStyle name="Title 2 3 3" xfId="4756"/>
    <cellStyle name="Title 2 4" xfId="4757"/>
    <cellStyle name="Title 2 4 2" xfId="4758"/>
    <cellStyle name="Title 2 5" xfId="4759"/>
    <cellStyle name="Title 2 6" xfId="4760"/>
    <cellStyle name="Title 2 7" xfId="4761"/>
    <cellStyle name="Title 2 8" xfId="4762"/>
    <cellStyle name="Title 2 9" xfId="4763"/>
    <cellStyle name="Title 20" xfId="5015"/>
    <cellStyle name="Title 20 2" xfId="6205"/>
    <cellStyle name="Title 20 3" xfId="7276"/>
    <cellStyle name="Title 20 4" xfId="6118"/>
    <cellStyle name="Title 20 5" xfId="5553"/>
    <cellStyle name="Title 21" xfId="5045"/>
    <cellStyle name="Title 22" xfId="5080"/>
    <cellStyle name="Title 23" xfId="5093"/>
    <cellStyle name="Title 24" xfId="5092"/>
    <cellStyle name="Title 25" xfId="5162"/>
    <cellStyle name="Title 26" xfId="5197"/>
    <cellStyle name="Title 27" xfId="5357"/>
    <cellStyle name="Title 28" xfId="5450"/>
    <cellStyle name="Title 29" xfId="7007"/>
    <cellStyle name="Title 3" xfId="4764"/>
    <cellStyle name="Title 30" xfId="6845"/>
    <cellStyle name="Title 31" xfId="5523"/>
    <cellStyle name="Title 32" xfId="7273"/>
    <cellStyle name="Title 33" xfId="6115"/>
    <cellStyle name="Title 34" xfId="5698"/>
    <cellStyle name="Title 4" xfId="4765"/>
    <cellStyle name="Title 5" xfId="4766"/>
    <cellStyle name="Title 6" xfId="4767"/>
    <cellStyle name="Title 7" xfId="4768"/>
    <cellStyle name="Title 8" xfId="4769"/>
    <cellStyle name="Title 9" xfId="4770"/>
    <cellStyle name="Total" xfId="5245" builtinId="25" customBuiltin="1"/>
    <cellStyle name="Total 10" xfId="4772"/>
    <cellStyle name="Total 11" xfId="4773"/>
    <cellStyle name="Total 12" xfId="4774"/>
    <cellStyle name="Total 13" xfId="4775"/>
    <cellStyle name="Total 14" xfId="4776"/>
    <cellStyle name="Total 15" xfId="4777"/>
    <cellStyle name="Total 16" xfId="4778"/>
    <cellStyle name="Total 17" xfId="4779"/>
    <cellStyle name="Total 18" xfId="4780"/>
    <cellStyle name="Total 19" xfId="4781"/>
    <cellStyle name="Total 2" xfId="4771"/>
    <cellStyle name="Total 2 10" xfId="4783"/>
    <cellStyle name="Total 2 11" xfId="4784"/>
    <cellStyle name="Total 2 12" xfId="4785"/>
    <cellStyle name="Total 2 13" xfId="4786"/>
    <cellStyle name="Total 2 14" xfId="4787"/>
    <cellStyle name="Total 2 15" xfId="4788"/>
    <cellStyle name="Total 2 16" xfId="4789"/>
    <cellStyle name="Total 2 17" xfId="4790"/>
    <cellStyle name="Total 2 18" xfId="4791"/>
    <cellStyle name="Total 2 19" xfId="4792"/>
    <cellStyle name="Total 2 2" xfId="4782"/>
    <cellStyle name="Total 2 20" xfId="4793"/>
    <cellStyle name="Total 2 21" xfId="4794"/>
    <cellStyle name="Total 2 22" xfId="4795"/>
    <cellStyle name="Total 2 23" xfId="4796"/>
    <cellStyle name="Total 2 24" xfId="4797"/>
    <cellStyle name="Total 2 25" xfId="4798"/>
    <cellStyle name="Total 2 26" xfId="4799"/>
    <cellStyle name="Total 2 27" xfId="4800"/>
    <cellStyle name="Total 2 28" xfId="5359"/>
    <cellStyle name="Total 2 29" xfId="5452"/>
    <cellStyle name="Total 2 3" xfId="4801"/>
    <cellStyle name="Total 2 30" xfId="7012"/>
    <cellStyle name="Total 2 31" xfId="6841"/>
    <cellStyle name="Total 2 32" xfId="6207"/>
    <cellStyle name="Total 2 33" xfId="7279"/>
    <cellStyle name="Total 2 34" xfId="6120"/>
    <cellStyle name="Total 2 35" xfId="5696"/>
    <cellStyle name="Total 2 4" xfId="4802"/>
    <cellStyle name="Total 2 5" xfId="4803"/>
    <cellStyle name="Total 2 6" xfId="4804"/>
    <cellStyle name="Total 2 7" xfId="4805"/>
    <cellStyle name="Total 2 8" xfId="4806"/>
    <cellStyle name="Total 2 8 10" xfId="4807"/>
    <cellStyle name="Total 2 8 11" xfId="4808"/>
    <cellStyle name="Total 2 8 2" xfId="4809"/>
    <cellStyle name="Total 2 8 2 2" xfId="4810"/>
    <cellStyle name="Total 2 8 2 3" xfId="4811"/>
    <cellStyle name="Total 2 8 2 4" xfId="4812"/>
    <cellStyle name="Total 2 8 2 5" xfId="4813"/>
    <cellStyle name="Total 2 8 3" xfId="4814"/>
    <cellStyle name="Total 2 8 3 2" xfId="4815"/>
    <cellStyle name="Total 2 8 3 3" xfId="4816"/>
    <cellStyle name="Total 2 8 3 4" xfId="4817"/>
    <cellStyle name="Total 2 8 3 5" xfId="4818"/>
    <cellStyle name="Total 2 8 4" xfId="4819"/>
    <cellStyle name="Total 2 8 5" xfId="4820"/>
    <cellStyle name="Total 2 8 6" xfId="4821"/>
    <cellStyle name="Total 2 8 7" xfId="4822"/>
    <cellStyle name="Total 2 8 8" xfId="4823"/>
    <cellStyle name="Total 2 8 9" xfId="4824"/>
    <cellStyle name="Total 2 9" xfId="4825"/>
    <cellStyle name="Total 2 9 2" xfId="4826"/>
    <cellStyle name="Total 20" xfId="5016"/>
    <cellStyle name="Total 20 2" xfId="6750"/>
    <cellStyle name="Total 20 3" xfId="7280"/>
    <cellStyle name="Total 20 4" xfId="5576"/>
    <cellStyle name="Total 20 5" xfId="5692"/>
    <cellStyle name="Total 21" xfId="5046"/>
    <cellStyle name="Total 22" xfId="5081"/>
    <cellStyle name="Total 23" xfId="5108"/>
    <cellStyle name="Total 24" xfId="5140"/>
    <cellStyle name="Total 25" xfId="5175"/>
    <cellStyle name="Total 26" xfId="5210"/>
    <cellStyle name="Total 27" xfId="5358"/>
    <cellStyle name="Total 28" xfId="5451"/>
    <cellStyle name="Total 29" xfId="7010"/>
    <cellStyle name="Total 3" xfId="4827"/>
    <cellStyle name="Total 3 10" xfId="4828"/>
    <cellStyle name="Total 3 11" xfId="4829"/>
    <cellStyle name="Total 3 12" xfId="4830"/>
    <cellStyle name="Total 3 13" xfId="4831"/>
    <cellStyle name="Total 3 14" xfId="4832"/>
    <cellStyle name="Total 3 15" xfId="4833"/>
    <cellStyle name="Total 3 16" xfId="4834"/>
    <cellStyle name="Total 3 17" xfId="4835"/>
    <cellStyle name="Total 3 2" xfId="4836"/>
    <cellStyle name="Total 3 3" xfId="4837"/>
    <cellStyle name="Total 3 4" xfId="4838"/>
    <cellStyle name="Total 3 5" xfId="4839"/>
    <cellStyle name="Total 3 6" xfId="4840"/>
    <cellStyle name="Total 3 7" xfId="4841"/>
    <cellStyle name="Total 3 8" xfId="4842"/>
    <cellStyle name="Total 3 9" xfId="4843"/>
    <cellStyle name="Total 30" xfId="6843"/>
    <cellStyle name="Total 31" xfId="7022"/>
    <cellStyle name="Total 32" xfId="7278"/>
    <cellStyle name="Total 33" xfId="7062"/>
    <cellStyle name="Total 34" xfId="6634"/>
    <cellStyle name="Total 4" xfId="4844"/>
    <cellStyle name="Total 4 10" xfId="4845"/>
    <cellStyle name="Total 4 11" xfId="4846"/>
    <cellStyle name="Total 4 12" xfId="4847"/>
    <cellStyle name="Total 4 13" xfId="4848"/>
    <cellStyle name="Total 4 14" xfId="4849"/>
    <cellStyle name="Total 4 15" xfId="4850"/>
    <cellStyle name="Total 4 16" xfId="4851"/>
    <cellStyle name="Total 4 17" xfId="4852"/>
    <cellStyle name="Total 4 2" xfId="4853"/>
    <cellStyle name="Total 4 3" xfId="4854"/>
    <cellStyle name="Total 4 4" xfId="4855"/>
    <cellStyle name="Total 4 5" xfId="4856"/>
    <cellStyle name="Total 4 6" xfId="4857"/>
    <cellStyle name="Total 4 7" xfId="4858"/>
    <cellStyle name="Total 4 8" xfId="4859"/>
    <cellStyle name="Total 4 9" xfId="4860"/>
    <cellStyle name="Total 5" xfId="4861"/>
    <cellStyle name="Total 6" xfId="4862"/>
    <cellStyle name="Total 7" xfId="4863"/>
    <cellStyle name="Total 8" xfId="4864"/>
    <cellStyle name="Total 9" xfId="4865"/>
    <cellStyle name="Warning Text" xfId="2" builtinId="11" customBuiltin="1"/>
    <cellStyle name="Warning Text 10" xfId="4866"/>
    <cellStyle name="Warning Text 11" xfId="4867"/>
    <cellStyle name="Warning Text 12" xfId="4868"/>
    <cellStyle name="Warning Text 13" xfId="4869"/>
    <cellStyle name="Warning Text 14" xfId="4870"/>
    <cellStyle name="Warning Text 15" xfId="4871"/>
    <cellStyle name="Warning Text 2" xfId="4872"/>
    <cellStyle name="Warning Text 2 10" xfId="4873"/>
    <cellStyle name="Warning Text 2 11" xfId="4874"/>
    <cellStyle name="Warning Text 2 12" xfId="4875"/>
    <cellStyle name="Warning Text 2 13" xfId="4876"/>
    <cellStyle name="Warning Text 2 14" xfId="4877"/>
    <cellStyle name="Warning Text 2 15" xfId="4878"/>
    <cellStyle name="Warning Text 2 16" xfId="4879"/>
    <cellStyle name="Warning Text 2 17" xfId="4880"/>
    <cellStyle name="Warning Text 2 18" xfId="4881"/>
    <cellStyle name="Warning Text 2 19" xfId="4882"/>
    <cellStyle name="Warning Text 2 2" xfId="4883"/>
    <cellStyle name="Warning Text 2 20" xfId="4884"/>
    <cellStyle name="Warning Text 2 21" xfId="4885"/>
    <cellStyle name="Warning Text 2 22" xfId="4886"/>
    <cellStyle name="Warning Text 2 23" xfId="4887"/>
    <cellStyle name="Warning Text 2 3" xfId="4888"/>
    <cellStyle name="Warning Text 2 4" xfId="4889"/>
    <cellStyle name="Warning Text 2 5" xfId="4890"/>
    <cellStyle name="Warning Text 2 6" xfId="4891"/>
    <cellStyle name="Warning Text 2 7" xfId="4892"/>
    <cellStyle name="Warning Text 2 8" xfId="4893"/>
    <cellStyle name="Warning Text 2 9" xfId="4894"/>
    <cellStyle name="Warning Text 3" xfId="4895"/>
    <cellStyle name="Warning Text 3 10" xfId="4896"/>
    <cellStyle name="Warning Text 3 11" xfId="4897"/>
    <cellStyle name="Warning Text 3 12" xfId="4898"/>
    <cellStyle name="Warning Text 3 13" xfId="4899"/>
    <cellStyle name="Warning Text 3 14" xfId="4900"/>
    <cellStyle name="Warning Text 3 15" xfId="4901"/>
    <cellStyle name="Warning Text 3 16" xfId="4902"/>
    <cellStyle name="Warning Text 3 17" xfId="4903"/>
    <cellStyle name="Warning Text 3 2" xfId="4904"/>
    <cellStyle name="Warning Text 3 3" xfId="4905"/>
    <cellStyle name="Warning Text 3 4" xfId="4906"/>
    <cellStyle name="Warning Text 3 5" xfId="4907"/>
    <cellStyle name="Warning Text 3 6" xfId="4908"/>
    <cellStyle name="Warning Text 3 7" xfId="4909"/>
    <cellStyle name="Warning Text 3 8" xfId="4910"/>
    <cellStyle name="Warning Text 3 9" xfId="4911"/>
    <cellStyle name="Warning Text 4" xfId="4912"/>
    <cellStyle name="Warning Text 4 10" xfId="4913"/>
    <cellStyle name="Warning Text 4 11" xfId="4914"/>
    <cellStyle name="Warning Text 4 12" xfId="4915"/>
    <cellStyle name="Warning Text 4 13" xfId="4916"/>
    <cellStyle name="Warning Text 4 14" xfId="4917"/>
    <cellStyle name="Warning Text 4 15" xfId="4918"/>
    <cellStyle name="Warning Text 4 16" xfId="4919"/>
    <cellStyle name="Warning Text 4 17" xfId="4920"/>
    <cellStyle name="Warning Text 4 2" xfId="4921"/>
    <cellStyle name="Warning Text 4 3" xfId="4922"/>
    <cellStyle name="Warning Text 4 4" xfId="4923"/>
    <cellStyle name="Warning Text 4 5" xfId="4924"/>
    <cellStyle name="Warning Text 4 6" xfId="4925"/>
    <cellStyle name="Warning Text 4 7" xfId="4926"/>
    <cellStyle name="Warning Text 4 8" xfId="4927"/>
    <cellStyle name="Warning Text 4 9" xfId="4928"/>
    <cellStyle name="Warning Text 5" xfId="4929"/>
    <cellStyle name="Warning Text 6" xfId="4930"/>
    <cellStyle name="Warning Text 7" xfId="4931"/>
    <cellStyle name="Warning Text 8" xfId="4932"/>
    <cellStyle name="Warning Text 9" xfId="4933"/>
  </cellStyles>
  <dxfs count="0"/>
  <tableStyles count="0" defaultTableStyle="TableStyleMedium9" defaultPivotStyle="PivotStyleLight16"/>
  <colors>
    <mruColors>
      <color rgb="FFFF7D7D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64"/>
  <sheetViews>
    <sheetView workbookViewId="0">
      <pane ySplit="1" topLeftCell="A2" activePane="bottomLeft" state="frozen"/>
      <selection pane="bottomLeft"/>
    </sheetView>
  </sheetViews>
  <sheetFormatPr defaultRowHeight="15" x14ac:dyDescent="0.25"/>
  <cols>
    <col min="1" max="1" width="19.5703125" style="107" bestFit="1" customWidth="1"/>
    <col min="2" max="2" width="65.42578125" style="104" bestFit="1" customWidth="1"/>
    <col min="3" max="16384" width="9.140625" style="104"/>
  </cols>
  <sheetData>
    <row r="1" spans="1:2" x14ac:dyDescent="0.25">
      <c r="A1" s="105" t="s">
        <v>612</v>
      </c>
      <c r="B1" s="106" t="s">
        <v>488</v>
      </c>
    </row>
    <row r="2" spans="1:2" x14ac:dyDescent="0.25">
      <c r="A2" s="13" t="s">
        <v>0</v>
      </c>
      <c r="B2" s="103" t="s">
        <v>492</v>
      </c>
    </row>
    <row r="3" spans="1:2" x14ac:dyDescent="0.25">
      <c r="A3" s="13" t="s">
        <v>2</v>
      </c>
      <c r="B3" s="103" t="s">
        <v>490</v>
      </c>
    </row>
    <row r="4" spans="1:2" x14ac:dyDescent="0.25">
      <c r="A4" s="13" t="s">
        <v>3</v>
      </c>
      <c r="B4" s="104" t="s">
        <v>515</v>
      </c>
    </row>
    <row r="5" spans="1:2" x14ac:dyDescent="0.25">
      <c r="A5" s="13" t="s">
        <v>55</v>
      </c>
      <c r="B5" s="103" t="s">
        <v>489</v>
      </c>
    </row>
    <row r="6" spans="1:2" x14ac:dyDescent="0.25">
      <c r="A6" s="13" t="s">
        <v>4</v>
      </c>
      <c r="B6" s="103" t="s">
        <v>516</v>
      </c>
    </row>
    <row r="7" spans="1:2" x14ac:dyDescent="0.25">
      <c r="A7" s="13" t="s">
        <v>343</v>
      </c>
      <c r="B7" s="103" t="s">
        <v>518</v>
      </c>
    </row>
    <row r="8" spans="1:2" x14ac:dyDescent="0.25">
      <c r="A8" s="13" t="s">
        <v>342</v>
      </c>
      <c r="B8" s="103" t="s">
        <v>517</v>
      </c>
    </row>
    <row r="9" spans="1:2" x14ac:dyDescent="0.25">
      <c r="A9" s="13" t="s">
        <v>5</v>
      </c>
      <c r="B9" s="103" t="s">
        <v>519</v>
      </c>
    </row>
    <row r="10" spans="1:2" x14ac:dyDescent="0.25">
      <c r="A10" s="13" t="s">
        <v>344</v>
      </c>
      <c r="B10" s="103" t="s">
        <v>520</v>
      </c>
    </row>
    <row r="11" spans="1:2" x14ac:dyDescent="0.25">
      <c r="A11" s="13" t="s">
        <v>6</v>
      </c>
      <c r="B11" s="103" t="s">
        <v>491</v>
      </c>
    </row>
    <row r="12" spans="1:2" x14ac:dyDescent="0.25">
      <c r="A12" s="13" t="s">
        <v>12</v>
      </c>
      <c r="B12" s="104" t="s">
        <v>521</v>
      </c>
    </row>
    <row r="13" spans="1:2" x14ac:dyDescent="0.25">
      <c r="A13" s="13" t="s">
        <v>340</v>
      </c>
      <c r="B13" s="104" t="s">
        <v>493</v>
      </c>
    </row>
    <row r="14" spans="1:2" x14ac:dyDescent="0.25">
      <c r="A14" s="13" t="s">
        <v>352</v>
      </c>
      <c r="B14" s="104" t="s">
        <v>494</v>
      </c>
    </row>
    <row r="15" spans="1:2" x14ac:dyDescent="0.25">
      <c r="A15" s="13" t="s">
        <v>353</v>
      </c>
      <c r="B15" s="104" t="s">
        <v>495</v>
      </c>
    </row>
    <row r="16" spans="1:2" x14ac:dyDescent="0.25">
      <c r="A16" s="13" t="s">
        <v>354</v>
      </c>
      <c r="B16" s="104" t="s">
        <v>496</v>
      </c>
    </row>
    <row r="17" spans="1:2" x14ac:dyDescent="0.25">
      <c r="A17" s="13" t="s">
        <v>355</v>
      </c>
      <c r="B17" s="104" t="s">
        <v>557</v>
      </c>
    </row>
    <row r="18" spans="1:2" x14ac:dyDescent="0.25">
      <c r="A18" s="13" t="s">
        <v>356</v>
      </c>
      <c r="B18" s="104" t="s">
        <v>558</v>
      </c>
    </row>
    <row r="19" spans="1:2" x14ac:dyDescent="0.25">
      <c r="A19" s="13" t="s">
        <v>357</v>
      </c>
      <c r="B19" s="104" t="s">
        <v>559</v>
      </c>
    </row>
    <row r="20" spans="1:2" x14ac:dyDescent="0.25">
      <c r="A20" s="13" t="s">
        <v>358</v>
      </c>
      <c r="B20" s="104" t="s">
        <v>497</v>
      </c>
    </row>
    <row r="21" spans="1:2" x14ac:dyDescent="0.25">
      <c r="A21" s="13" t="s">
        <v>359</v>
      </c>
      <c r="B21" s="104" t="s">
        <v>498</v>
      </c>
    </row>
    <row r="22" spans="1:2" x14ac:dyDescent="0.25">
      <c r="A22" s="13" t="s">
        <v>360</v>
      </c>
      <c r="B22" s="104" t="s">
        <v>499</v>
      </c>
    </row>
    <row r="23" spans="1:2" x14ac:dyDescent="0.25">
      <c r="A23" s="13" t="s">
        <v>361</v>
      </c>
      <c r="B23" s="104" t="s">
        <v>500</v>
      </c>
    </row>
    <row r="24" spans="1:2" x14ac:dyDescent="0.25">
      <c r="A24" s="13" t="s">
        <v>362</v>
      </c>
      <c r="B24" s="104" t="s">
        <v>501</v>
      </c>
    </row>
    <row r="25" spans="1:2" x14ac:dyDescent="0.25">
      <c r="A25" s="13" t="s">
        <v>363</v>
      </c>
      <c r="B25" s="104" t="s">
        <v>502</v>
      </c>
    </row>
    <row r="26" spans="1:2" x14ac:dyDescent="0.25">
      <c r="A26" s="13" t="s">
        <v>364</v>
      </c>
      <c r="B26" s="104" t="s">
        <v>560</v>
      </c>
    </row>
    <row r="27" spans="1:2" x14ac:dyDescent="0.25">
      <c r="A27" s="13" t="s">
        <v>365</v>
      </c>
      <c r="B27" s="104" t="s">
        <v>561</v>
      </c>
    </row>
    <row r="28" spans="1:2" x14ac:dyDescent="0.25">
      <c r="A28" s="13" t="s">
        <v>366</v>
      </c>
      <c r="B28" s="104" t="s">
        <v>562</v>
      </c>
    </row>
    <row r="29" spans="1:2" x14ac:dyDescent="0.25">
      <c r="A29" s="13" t="s">
        <v>367</v>
      </c>
      <c r="B29" s="104" t="s">
        <v>563</v>
      </c>
    </row>
    <row r="30" spans="1:2" x14ac:dyDescent="0.25">
      <c r="A30" s="13" t="s">
        <v>368</v>
      </c>
      <c r="B30" s="104" t="s">
        <v>564</v>
      </c>
    </row>
    <row r="31" spans="1:2" x14ac:dyDescent="0.25">
      <c r="A31" s="13" t="s">
        <v>369</v>
      </c>
      <c r="B31" s="104" t="s">
        <v>565</v>
      </c>
    </row>
    <row r="32" spans="1:2" x14ac:dyDescent="0.25">
      <c r="A32" s="13" t="s">
        <v>135</v>
      </c>
      <c r="B32" s="104" t="s">
        <v>566</v>
      </c>
    </row>
    <row r="33" spans="1:2" x14ac:dyDescent="0.25">
      <c r="A33" s="13" t="s">
        <v>614</v>
      </c>
      <c r="B33" s="104" t="s">
        <v>503</v>
      </c>
    </row>
    <row r="34" spans="1:2" x14ac:dyDescent="0.25">
      <c r="A34" s="13" t="s">
        <v>14</v>
      </c>
      <c r="B34" s="104" t="s">
        <v>613</v>
      </c>
    </row>
    <row r="35" spans="1:2" x14ac:dyDescent="0.25">
      <c r="A35" s="13" t="s">
        <v>15</v>
      </c>
      <c r="B35" s="104" t="s">
        <v>504</v>
      </c>
    </row>
    <row r="36" spans="1:2" x14ac:dyDescent="0.25">
      <c r="A36" s="13" t="s">
        <v>16</v>
      </c>
      <c r="B36" s="104" t="s">
        <v>623</v>
      </c>
    </row>
    <row r="37" spans="1:2" x14ac:dyDescent="0.25">
      <c r="A37" s="13" t="s">
        <v>17</v>
      </c>
      <c r="B37" s="104" t="s">
        <v>624</v>
      </c>
    </row>
    <row r="38" spans="1:2" x14ac:dyDescent="0.25">
      <c r="A38" s="13" t="s">
        <v>18</v>
      </c>
      <c r="B38" s="104" t="s">
        <v>505</v>
      </c>
    </row>
    <row r="39" spans="1:2" x14ac:dyDescent="0.25">
      <c r="A39" s="13" t="s">
        <v>19</v>
      </c>
      <c r="B39" s="104" t="s">
        <v>506</v>
      </c>
    </row>
    <row r="40" spans="1:2" x14ac:dyDescent="0.25">
      <c r="A40" s="13" t="s">
        <v>20</v>
      </c>
      <c r="B40" s="104" t="s">
        <v>507</v>
      </c>
    </row>
    <row r="41" spans="1:2" x14ac:dyDescent="0.25">
      <c r="A41" s="13" t="s">
        <v>21</v>
      </c>
      <c r="B41" s="104" t="s">
        <v>508</v>
      </c>
    </row>
    <row r="42" spans="1:2" x14ac:dyDescent="0.25">
      <c r="A42" s="13" t="s">
        <v>22</v>
      </c>
      <c r="B42" s="104" t="s">
        <v>509</v>
      </c>
    </row>
    <row r="43" spans="1:2" x14ac:dyDescent="0.25">
      <c r="A43" s="13" t="s">
        <v>23</v>
      </c>
      <c r="B43" s="104" t="s">
        <v>510</v>
      </c>
    </row>
    <row r="44" spans="1:2" x14ac:dyDescent="0.25">
      <c r="A44" s="13" t="s">
        <v>24</v>
      </c>
      <c r="B44" s="104" t="s">
        <v>511</v>
      </c>
    </row>
    <row r="45" spans="1:2" x14ac:dyDescent="0.25">
      <c r="A45" s="13" t="s">
        <v>25</v>
      </c>
      <c r="B45" s="104" t="s">
        <v>512</v>
      </c>
    </row>
    <row r="46" spans="1:2" x14ac:dyDescent="0.25">
      <c r="A46" s="13" t="s">
        <v>26</v>
      </c>
      <c r="B46" s="104" t="s">
        <v>512</v>
      </c>
    </row>
    <row r="47" spans="1:2" x14ac:dyDescent="0.25">
      <c r="A47" s="13" t="s">
        <v>27</v>
      </c>
      <c r="B47" s="104" t="s">
        <v>512</v>
      </c>
    </row>
    <row r="48" spans="1:2" x14ac:dyDescent="0.25">
      <c r="A48" s="13" t="s">
        <v>28</v>
      </c>
      <c r="B48" s="104" t="s">
        <v>512</v>
      </c>
    </row>
    <row r="49" spans="1:2" x14ac:dyDescent="0.25">
      <c r="A49" s="13" t="s">
        <v>29</v>
      </c>
      <c r="B49" s="104" t="s">
        <v>513</v>
      </c>
    </row>
    <row r="50" spans="1:2" x14ac:dyDescent="0.25">
      <c r="A50" s="13" t="s">
        <v>42</v>
      </c>
      <c r="B50" s="104" t="s">
        <v>513</v>
      </c>
    </row>
    <row r="51" spans="1:2" x14ac:dyDescent="0.25">
      <c r="A51" s="13" t="s">
        <v>43</v>
      </c>
      <c r="B51" s="104" t="s">
        <v>625</v>
      </c>
    </row>
    <row r="52" spans="1:2" x14ac:dyDescent="0.25">
      <c r="A52" s="13" t="s">
        <v>30</v>
      </c>
      <c r="B52" s="104" t="s">
        <v>522</v>
      </c>
    </row>
    <row r="53" spans="1:2" x14ac:dyDescent="0.25">
      <c r="A53" s="13" t="s">
        <v>31</v>
      </c>
      <c r="B53" s="104" t="s">
        <v>523</v>
      </c>
    </row>
    <row r="54" spans="1:2" x14ac:dyDescent="0.25">
      <c r="A54" s="13" t="s">
        <v>32</v>
      </c>
      <c r="B54" s="104" t="s">
        <v>524</v>
      </c>
    </row>
    <row r="55" spans="1:2" x14ac:dyDescent="0.25">
      <c r="A55" s="13" t="s">
        <v>33</v>
      </c>
      <c r="B55" s="104" t="s">
        <v>525</v>
      </c>
    </row>
    <row r="56" spans="1:2" x14ac:dyDescent="0.25">
      <c r="A56" s="13" t="s">
        <v>34</v>
      </c>
      <c r="B56" s="104" t="s">
        <v>526</v>
      </c>
    </row>
    <row r="57" spans="1:2" x14ac:dyDescent="0.25">
      <c r="A57" s="13" t="s">
        <v>35</v>
      </c>
      <c r="B57" s="104" t="s">
        <v>527</v>
      </c>
    </row>
    <row r="58" spans="1:2" x14ac:dyDescent="0.25">
      <c r="A58" s="13" t="s">
        <v>36</v>
      </c>
      <c r="B58" s="104" t="s">
        <v>528</v>
      </c>
    </row>
    <row r="59" spans="1:2" x14ac:dyDescent="0.25">
      <c r="A59" s="13" t="s">
        <v>37</v>
      </c>
      <c r="B59" s="104" t="s">
        <v>529</v>
      </c>
    </row>
    <row r="60" spans="1:2" x14ac:dyDescent="0.25">
      <c r="A60" s="13" t="s">
        <v>38</v>
      </c>
      <c r="B60" s="104" t="s">
        <v>530</v>
      </c>
    </row>
    <row r="61" spans="1:2" x14ac:dyDescent="0.25">
      <c r="A61" s="13" t="s">
        <v>39</v>
      </c>
      <c r="B61" s="104" t="s">
        <v>531</v>
      </c>
    </row>
    <row r="62" spans="1:2" x14ac:dyDescent="0.25">
      <c r="A62" s="13" t="s">
        <v>40</v>
      </c>
      <c r="B62" s="104" t="s">
        <v>532</v>
      </c>
    </row>
    <row r="63" spans="1:2" x14ac:dyDescent="0.25">
      <c r="A63" s="13" t="s">
        <v>41</v>
      </c>
      <c r="B63" s="104" t="s">
        <v>533</v>
      </c>
    </row>
    <row r="64" spans="1:2" x14ac:dyDescent="0.25">
      <c r="A64" s="13" t="s">
        <v>323</v>
      </c>
      <c r="B64" s="104" t="s">
        <v>538</v>
      </c>
    </row>
    <row r="65" spans="1:2" x14ac:dyDescent="0.25">
      <c r="A65" s="13" t="s">
        <v>324</v>
      </c>
      <c r="B65" s="104" t="s">
        <v>542</v>
      </c>
    </row>
    <row r="66" spans="1:2" x14ac:dyDescent="0.25">
      <c r="A66" s="13" t="s">
        <v>325</v>
      </c>
      <c r="B66" s="104" t="s">
        <v>534</v>
      </c>
    </row>
    <row r="67" spans="1:2" x14ac:dyDescent="0.25">
      <c r="A67" s="13" t="s">
        <v>326</v>
      </c>
      <c r="B67" s="104" t="s">
        <v>534</v>
      </c>
    </row>
    <row r="68" spans="1:2" x14ac:dyDescent="0.25">
      <c r="A68" s="13" t="s">
        <v>319</v>
      </c>
      <c r="B68" s="104" t="s">
        <v>539</v>
      </c>
    </row>
    <row r="69" spans="1:2" x14ac:dyDescent="0.25">
      <c r="A69" s="13" t="s">
        <v>320</v>
      </c>
      <c r="B69" s="104" t="s">
        <v>545</v>
      </c>
    </row>
    <row r="70" spans="1:2" x14ac:dyDescent="0.25">
      <c r="A70" s="13" t="s">
        <v>321</v>
      </c>
      <c r="B70" s="104" t="s">
        <v>535</v>
      </c>
    </row>
    <row r="71" spans="1:2" x14ac:dyDescent="0.25">
      <c r="A71" s="13" t="s">
        <v>322</v>
      </c>
      <c r="B71" s="104" t="s">
        <v>535</v>
      </c>
    </row>
    <row r="72" spans="1:2" x14ac:dyDescent="0.25">
      <c r="A72" s="13" t="s">
        <v>327</v>
      </c>
      <c r="B72" s="104" t="s">
        <v>540</v>
      </c>
    </row>
    <row r="73" spans="1:2" x14ac:dyDescent="0.25">
      <c r="A73" s="13" t="s">
        <v>487</v>
      </c>
      <c r="B73" s="104" t="s">
        <v>543</v>
      </c>
    </row>
    <row r="74" spans="1:2" x14ac:dyDescent="0.25">
      <c r="A74" s="13" t="s">
        <v>328</v>
      </c>
      <c r="B74" s="104" t="s">
        <v>536</v>
      </c>
    </row>
    <row r="75" spans="1:2" x14ac:dyDescent="0.25">
      <c r="A75" s="13" t="s">
        <v>329</v>
      </c>
      <c r="B75" s="104" t="s">
        <v>536</v>
      </c>
    </row>
    <row r="76" spans="1:2" x14ac:dyDescent="0.25">
      <c r="A76" s="13" t="s">
        <v>330</v>
      </c>
      <c r="B76" s="104" t="s">
        <v>541</v>
      </c>
    </row>
    <row r="77" spans="1:2" x14ac:dyDescent="0.25">
      <c r="A77" s="13" t="s">
        <v>331</v>
      </c>
      <c r="B77" s="104" t="s">
        <v>544</v>
      </c>
    </row>
    <row r="78" spans="1:2" x14ac:dyDescent="0.25">
      <c r="A78" s="13" t="s">
        <v>332</v>
      </c>
      <c r="B78" s="104" t="s">
        <v>537</v>
      </c>
    </row>
    <row r="79" spans="1:2" x14ac:dyDescent="0.25">
      <c r="A79" s="13" t="s">
        <v>333</v>
      </c>
      <c r="B79" s="104" t="s">
        <v>537</v>
      </c>
    </row>
    <row r="80" spans="1:2" x14ac:dyDescent="0.25">
      <c r="A80" s="13" t="s">
        <v>615</v>
      </c>
      <c r="B80" s="104" t="s">
        <v>618</v>
      </c>
    </row>
    <row r="81" spans="1:2" x14ac:dyDescent="0.25">
      <c r="A81" s="13" t="s">
        <v>334</v>
      </c>
      <c r="B81" s="104" t="s">
        <v>619</v>
      </c>
    </row>
    <row r="82" spans="1:2" x14ac:dyDescent="0.25">
      <c r="A82" s="13" t="s">
        <v>341</v>
      </c>
      <c r="B82" s="104" t="s">
        <v>546</v>
      </c>
    </row>
    <row r="83" spans="1:2" x14ac:dyDescent="0.25">
      <c r="A83" s="13" t="s">
        <v>338</v>
      </c>
      <c r="B83" s="104" t="s">
        <v>620</v>
      </c>
    </row>
    <row r="84" spans="1:2" x14ac:dyDescent="0.25">
      <c r="A84" s="13" t="s">
        <v>616</v>
      </c>
      <c r="B84" s="104" t="s">
        <v>622</v>
      </c>
    </row>
    <row r="85" spans="1:2" x14ac:dyDescent="0.25">
      <c r="A85" s="13" t="s">
        <v>345</v>
      </c>
      <c r="B85" s="104" t="s">
        <v>552</v>
      </c>
    </row>
    <row r="86" spans="1:2" x14ac:dyDescent="0.25">
      <c r="A86" s="13" t="s">
        <v>373</v>
      </c>
      <c r="B86" s="104" t="s">
        <v>575</v>
      </c>
    </row>
    <row r="87" spans="1:2" x14ac:dyDescent="0.25">
      <c r="A87" s="13" t="s">
        <v>335</v>
      </c>
      <c r="B87" s="104" t="s">
        <v>576</v>
      </c>
    </row>
    <row r="88" spans="1:2" x14ac:dyDescent="0.25">
      <c r="A88" s="13" t="s">
        <v>374</v>
      </c>
      <c r="B88" s="104" t="s">
        <v>617</v>
      </c>
    </row>
    <row r="89" spans="1:2" x14ac:dyDescent="0.25">
      <c r="A89" s="14" t="s">
        <v>350</v>
      </c>
      <c r="B89" s="104" t="s">
        <v>547</v>
      </c>
    </row>
    <row r="90" spans="1:2" x14ac:dyDescent="0.25">
      <c r="A90" s="13" t="s">
        <v>339</v>
      </c>
      <c r="B90" s="104" t="s">
        <v>621</v>
      </c>
    </row>
    <row r="91" spans="1:2" x14ac:dyDescent="0.25">
      <c r="A91" s="13" t="s">
        <v>347</v>
      </c>
      <c r="B91" s="104" t="s">
        <v>551</v>
      </c>
    </row>
    <row r="92" spans="1:2" x14ac:dyDescent="0.25">
      <c r="A92" s="13" t="s">
        <v>348</v>
      </c>
      <c r="B92" s="104" t="s">
        <v>550</v>
      </c>
    </row>
    <row r="93" spans="1:2" x14ac:dyDescent="0.25">
      <c r="A93" s="13" t="s">
        <v>349</v>
      </c>
      <c r="B93" s="104" t="s">
        <v>548</v>
      </c>
    </row>
    <row r="94" spans="1:2" x14ac:dyDescent="0.25">
      <c r="A94" s="13" t="s">
        <v>351</v>
      </c>
      <c r="B94" s="104" t="s">
        <v>549</v>
      </c>
    </row>
    <row r="95" spans="1:2" x14ac:dyDescent="0.25">
      <c r="A95" s="73" t="s">
        <v>62</v>
      </c>
      <c r="B95" s="104" t="s">
        <v>555</v>
      </c>
    </row>
    <row r="96" spans="1:2" x14ac:dyDescent="0.25">
      <c r="A96" s="73" t="s">
        <v>63</v>
      </c>
      <c r="B96" s="104" t="s">
        <v>556</v>
      </c>
    </row>
    <row r="97" spans="1:2" x14ac:dyDescent="0.25">
      <c r="A97" s="73" t="s">
        <v>64</v>
      </c>
      <c r="B97" s="104" t="s">
        <v>554</v>
      </c>
    </row>
    <row r="98" spans="1:2" x14ac:dyDescent="0.25">
      <c r="A98" s="73" t="s">
        <v>65</v>
      </c>
      <c r="B98" s="104" t="s">
        <v>577</v>
      </c>
    </row>
    <row r="99" spans="1:2" x14ac:dyDescent="0.25">
      <c r="A99" s="73" t="s">
        <v>66</v>
      </c>
      <c r="B99" s="104" t="s">
        <v>578</v>
      </c>
    </row>
    <row r="100" spans="1:2" x14ac:dyDescent="0.25">
      <c r="A100" s="73" t="s">
        <v>67</v>
      </c>
      <c r="B100" s="104" t="s">
        <v>567</v>
      </c>
    </row>
    <row r="101" spans="1:2" x14ac:dyDescent="0.25">
      <c r="A101" s="73" t="s">
        <v>68</v>
      </c>
      <c r="B101" s="104" t="s">
        <v>568</v>
      </c>
    </row>
    <row r="102" spans="1:2" x14ac:dyDescent="0.25">
      <c r="A102" s="73" t="s">
        <v>69</v>
      </c>
      <c r="B102" s="104" t="s">
        <v>569</v>
      </c>
    </row>
    <row r="103" spans="1:2" x14ac:dyDescent="0.25">
      <c r="A103" s="73" t="s">
        <v>70</v>
      </c>
      <c r="B103" s="104" t="s">
        <v>570</v>
      </c>
    </row>
    <row r="104" spans="1:2" x14ac:dyDescent="0.25">
      <c r="A104" s="73" t="s">
        <v>379</v>
      </c>
      <c r="B104" s="104" t="s">
        <v>571</v>
      </c>
    </row>
    <row r="105" spans="1:2" x14ac:dyDescent="0.25">
      <c r="A105" s="73" t="s">
        <v>404</v>
      </c>
      <c r="B105" s="104" t="s">
        <v>572</v>
      </c>
    </row>
    <row r="106" spans="1:2" x14ac:dyDescent="0.25">
      <c r="A106" s="73" t="s">
        <v>405</v>
      </c>
      <c r="B106" s="104" t="s">
        <v>573</v>
      </c>
    </row>
    <row r="107" spans="1:2" x14ac:dyDescent="0.25">
      <c r="A107" s="73" t="s">
        <v>406</v>
      </c>
      <c r="B107" s="104" t="s">
        <v>574</v>
      </c>
    </row>
    <row r="108" spans="1:2" x14ac:dyDescent="0.25">
      <c r="A108" s="73" t="s">
        <v>71</v>
      </c>
      <c r="B108" s="104" t="s">
        <v>553</v>
      </c>
    </row>
    <row r="109" spans="1:2" x14ac:dyDescent="0.25">
      <c r="A109" s="73" t="s">
        <v>72</v>
      </c>
      <c r="B109" s="104" t="s">
        <v>590</v>
      </c>
    </row>
    <row r="110" spans="1:2" x14ac:dyDescent="0.25">
      <c r="A110" s="73" t="s">
        <v>73</v>
      </c>
      <c r="B110" s="104" t="s">
        <v>591</v>
      </c>
    </row>
    <row r="111" spans="1:2" x14ac:dyDescent="0.25">
      <c r="A111" s="73" t="s">
        <v>74</v>
      </c>
      <c r="B111" s="104" t="s">
        <v>589</v>
      </c>
    </row>
    <row r="112" spans="1:2" x14ac:dyDescent="0.25">
      <c r="A112" s="73" t="s">
        <v>75</v>
      </c>
      <c r="B112" s="104" t="s">
        <v>588</v>
      </c>
    </row>
    <row r="113" spans="1:2" x14ac:dyDescent="0.25">
      <c r="A113" s="73" t="s">
        <v>76</v>
      </c>
      <c r="B113" s="104" t="s">
        <v>587</v>
      </c>
    </row>
    <row r="114" spans="1:2" x14ac:dyDescent="0.25">
      <c r="A114" s="73" t="s">
        <v>77</v>
      </c>
      <c r="B114" s="104" t="s">
        <v>514</v>
      </c>
    </row>
    <row r="115" spans="1:2" x14ac:dyDescent="0.25">
      <c r="A115" s="73" t="s">
        <v>78</v>
      </c>
      <c r="B115" s="104" t="s">
        <v>586</v>
      </c>
    </row>
    <row r="116" spans="1:2" x14ac:dyDescent="0.25">
      <c r="A116" s="73" t="s">
        <v>79</v>
      </c>
      <c r="B116" s="104" t="s">
        <v>585</v>
      </c>
    </row>
    <row r="117" spans="1:2" x14ac:dyDescent="0.25">
      <c r="A117" s="73" t="s">
        <v>80</v>
      </c>
      <c r="B117" s="104" t="s">
        <v>584</v>
      </c>
    </row>
    <row r="118" spans="1:2" x14ac:dyDescent="0.25">
      <c r="A118" s="73" t="s">
        <v>402</v>
      </c>
      <c r="B118" s="104" t="s">
        <v>583</v>
      </c>
    </row>
    <row r="119" spans="1:2" x14ac:dyDescent="0.25">
      <c r="A119" s="73" t="s">
        <v>410</v>
      </c>
      <c r="B119" s="104" t="s">
        <v>582</v>
      </c>
    </row>
    <row r="120" spans="1:2" x14ac:dyDescent="0.25">
      <c r="A120" s="73" t="s">
        <v>403</v>
      </c>
      <c r="B120" s="104" t="s">
        <v>581</v>
      </c>
    </row>
    <row r="121" spans="1:2" x14ac:dyDescent="0.25">
      <c r="A121" s="73" t="s">
        <v>401</v>
      </c>
      <c r="B121" s="104" t="s">
        <v>580</v>
      </c>
    </row>
    <row r="122" spans="1:2" x14ac:dyDescent="0.25">
      <c r="A122" s="75" t="s">
        <v>81</v>
      </c>
      <c r="B122" s="104" t="s">
        <v>579</v>
      </c>
    </row>
    <row r="123" spans="1:2" x14ac:dyDescent="0.25">
      <c r="A123" s="76" t="s">
        <v>82</v>
      </c>
      <c r="B123" s="104" t="s">
        <v>593</v>
      </c>
    </row>
    <row r="124" spans="1:2" x14ac:dyDescent="0.25">
      <c r="A124" s="76" t="s">
        <v>83</v>
      </c>
      <c r="B124" s="104" t="s">
        <v>596</v>
      </c>
    </row>
    <row r="125" spans="1:2" x14ac:dyDescent="0.25">
      <c r="A125" s="76" t="s">
        <v>84</v>
      </c>
      <c r="B125" s="104" t="s">
        <v>594</v>
      </c>
    </row>
    <row r="126" spans="1:2" x14ac:dyDescent="0.25">
      <c r="A126" s="76" t="s">
        <v>85</v>
      </c>
      <c r="B126" s="104" t="s">
        <v>597</v>
      </c>
    </row>
    <row r="127" spans="1:2" x14ac:dyDescent="0.25">
      <c r="A127" s="76" t="s">
        <v>86</v>
      </c>
      <c r="B127" s="104" t="s">
        <v>595</v>
      </c>
    </row>
    <row r="128" spans="1:2" x14ac:dyDescent="0.25">
      <c r="A128" s="76" t="s">
        <v>87</v>
      </c>
      <c r="B128" s="104" t="s">
        <v>598</v>
      </c>
    </row>
    <row r="129" spans="1:2" x14ac:dyDescent="0.25">
      <c r="A129" s="76" t="s">
        <v>88</v>
      </c>
      <c r="B129" s="104" t="s">
        <v>602</v>
      </c>
    </row>
    <row r="130" spans="1:2" x14ac:dyDescent="0.25">
      <c r="A130" s="76" t="s">
        <v>89</v>
      </c>
      <c r="B130" s="104" t="s">
        <v>603</v>
      </c>
    </row>
    <row r="131" spans="1:2" x14ac:dyDescent="0.25">
      <c r="A131" s="76" t="s">
        <v>90</v>
      </c>
      <c r="B131" s="104" t="s">
        <v>604</v>
      </c>
    </row>
    <row r="132" spans="1:2" x14ac:dyDescent="0.25">
      <c r="A132" s="76" t="s">
        <v>91</v>
      </c>
      <c r="B132" s="104" t="s">
        <v>605</v>
      </c>
    </row>
    <row r="133" spans="1:2" x14ac:dyDescent="0.25">
      <c r="A133" s="76" t="s">
        <v>92</v>
      </c>
      <c r="B133" s="104" t="s">
        <v>602</v>
      </c>
    </row>
    <row r="134" spans="1:2" x14ac:dyDescent="0.25">
      <c r="A134" s="76" t="s">
        <v>93</v>
      </c>
      <c r="B134" s="104" t="s">
        <v>606</v>
      </c>
    </row>
    <row r="135" spans="1:2" x14ac:dyDescent="0.25">
      <c r="A135" s="76" t="s">
        <v>94</v>
      </c>
      <c r="B135" s="104" t="s">
        <v>607</v>
      </c>
    </row>
    <row r="136" spans="1:2" x14ac:dyDescent="0.25">
      <c r="A136" s="76" t="s">
        <v>96</v>
      </c>
      <c r="B136" s="104" t="s">
        <v>514</v>
      </c>
    </row>
    <row r="137" spans="1:2" x14ac:dyDescent="0.25">
      <c r="A137" s="76" t="s">
        <v>97</v>
      </c>
      <c r="B137" s="104" t="s">
        <v>586</v>
      </c>
    </row>
    <row r="138" spans="1:2" x14ac:dyDescent="0.25">
      <c r="A138" s="76" t="s">
        <v>98</v>
      </c>
      <c r="B138" s="104" t="s">
        <v>585</v>
      </c>
    </row>
    <row r="139" spans="1:2" x14ac:dyDescent="0.25">
      <c r="A139" s="76" t="s">
        <v>99</v>
      </c>
      <c r="B139" s="104" t="s">
        <v>584</v>
      </c>
    </row>
    <row r="140" spans="1:2" x14ac:dyDescent="0.25">
      <c r="A140" s="73" t="s">
        <v>397</v>
      </c>
      <c r="B140" s="104" t="s">
        <v>583</v>
      </c>
    </row>
    <row r="141" spans="1:2" x14ac:dyDescent="0.25">
      <c r="A141" s="73" t="s">
        <v>407</v>
      </c>
      <c r="B141" s="104" t="s">
        <v>582</v>
      </c>
    </row>
    <row r="142" spans="1:2" x14ac:dyDescent="0.25">
      <c r="A142" s="73" t="s">
        <v>408</v>
      </c>
      <c r="B142" s="104" t="s">
        <v>581</v>
      </c>
    </row>
    <row r="143" spans="1:2" x14ac:dyDescent="0.25">
      <c r="A143" s="73" t="s">
        <v>409</v>
      </c>
      <c r="B143" s="104" t="s">
        <v>580</v>
      </c>
    </row>
    <row r="144" spans="1:2" x14ac:dyDescent="0.25">
      <c r="A144" s="76" t="s">
        <v>95</v>
      </c>
      <c r="B144" s="104" t="s">
        <v>592</v>
      </c>
    </row>
    <row r="145" spans="1:2" x14ac:dyDescent="0.25">
      <c r="A145" s="76" t="s">
        <v>449</v>
      </c>
      <c r="B145" s="104" t="s">
        <v>599</v>
      </c>
    </row>
    <row r="146" spans="1:2" x14ac:dyDescent="0.25">
      <c r="A146" s="73" t="s">
        <v>448</v>
      </c>
      <c r="B146" s="104" t="s">
        <v>600</v>
      </c>
    </row>
    <row r="147" spans="1:2" x14ac:dyDescent="0.25">
      <c r="A147" s="76" t="s">
        <v>453</v>
      </c>
      <c r="B147" s="104" t="s">
        <v>601</v>
      </c>
    </row>
    <row r="148" spans="1:2" x14ac:dyDescent="0.25">
      <c r="A148" s="76" t="s">
        <v>100</v>
      </c>
      <c r="B148" s="104" t="s">
        <v>593</v>
      </c>
    </row>
    <row r="149" spans="1:2" x14ac:dyDescent="0.25">
      <c r="A149" s="76" t="s">
        <v>101</v>
      </c>
      <c r="B149" s="104" t="s">
        <v>596</v>
      </c>
    </row>
    <row r="150" spans="1:2" x14ac:dyDescent="0.25">
      <c r="A150" s="76" t="s">
        <v>102</v>
      </c>
      <c r="B150" s="104" t="s">
        <v>594</v>
      </c>
    </row>
    <row r="151" spans="1:2" x14ac:dyDescent="0.25">
      <c r="A151" s="76" t="s">
        <v>103</v>
      </c>
      <c r="B151" s="104" t="s">
        <v>597</v>
      </c>
    </row>
    <row r="152" spans="1:2" x14ac:dyDescent="0.25">
      <c r="A152" s="76" t="s">
        <v>104</v>
      </c>
      <c r="B152" s="104" t="s">
        <v>595</v>
      </c>
    </row>
    <row r="153" spans="1:2" x14ac:dyDescent="0.25">
      <c r="A153" s="76" t="s">
        <v>105</v>
      </c>
      <c r="B153" s="104" t="s">
        <v>598</v>
      </c>
    </row>
    <row r="154" spans="1:2" x14ac:dyDescent="0.25">
      <c r="A154" s="76" t="s">
        <v>106</v>
      </c>
      <c r="B154" s="104" t="s">
        <v>602</v>
      </c>
    </row>
    <row r="155" spans="1:2" x14ac:dyDescent="0.25">
      <c r="A155" s="76" t="s">
        <v>107</v>
      </c>
      <c r="B155" s="104" t="s">
        <v>603</v>
      </c>
    </row>
    <row r="156" spans="1:2" x14ac:dyDescent="0.25">
      <c r="A156" s="76" t="s">
        <v>108</v>
      </c>
      <c r="B156" s="104" t="s">
        <v>604</v>
      </c>
    </row>
    <row r="157" spans="1:2" x14ac:dyDescent="0.25">
      <c r="A157" s="76" t="s">
        <v>109</v>
      </c>
      <c r="B157" s="104" t="s">
        <v>605</v>
      </c>
    </row>
    <row r="158" spans="1:2" x14ac:dyDescent="0.25">
      <c r="A158" s="76" t="s">
        <v>110</v>
      </c>
      <c r="B158" s="104" t="s">
        <v>602</v>
      </c>
    </row>
    <row r="159" spans="1:2" x14ac:dyDescent="0.25">
      <c r="A159" s="76" t="s">
        <v>111</v>
      </c>
      <c r="B159" s="104" t="s">
        <v>606</v>
      </c>
    </row>
    <row r="160" spans="1:2" x14ac:dyDescent="0.25">
      <c r="A160" s="76" t="s">
        <v>112</v>
      </c>
      <c r="B160" s="104" t="s">
        <v>607</v>
      </c>
    </row>
    <row r="161" spans="1:2" x14ac:dyDescent="0.25">
      <c r="A161" s="76" t="s">
        <v>113</v>
      </c>
      <c r="B161" s="104" t="s">
        <v>514</v>
      </c>
    </row>
    <row r="162" spans="1:2" x14ac:dyDescent="0.25">
      <c r="A162" s="76" t="s">
        <v>114</v>
      </c>
      <c r="B162" s="104" t="s">
        <v>586</v>
      </c>
    </row>
    <row r="163" spans="1:2" x14ac:dyDescent="0.25">
      <c r="A163" s="76" t="s">
        <v>115</v>
      </c>
      <c r="B163" s="104" t="s">
        <v>585</v>
      </c>
    </row>
    <row r="164" spans="1:2" x14ac:dyDescent="0.25">
      <c r="A164" s="76" t="s">
        <v>116</v>
      </c>
      <c r="B164" s="104" t="s">
        <v>584</v>
      </c>
    </row>
    <row r="165" spans="1:2" x14ac:dyDescent="0.25">
      <c r="A165" s="76" t="s">
        <v>375</v>
      </c>
      <c r="B165" s="104" t="s">
        <v>583</v>
      </c>
    </row>
    <row r="166" spans="1:2" x14ac:dyDescent="0.25">
      <c r="A166" s="73" t="s">
        <v>411</v>
      </c>
      <c r="B166" s="104" t="s">
        <v>582</v>
      </c>
    </row>
    <row r="167" spans="1:2" x14ac:dyDescent="0.25">
      <c r="A167" s="73" t="s">
        <v>412</v>
      </c>
      <c r="B167" s="104" t="s">
        <v>581</v>
      </c>
    </row>
    <row r="168" spans="1:2" x14ac:dyDescent="0.25">
      <c r="A168" s="73" t="s">
        <v>413</v>
      </c>
      <c r="B168" s="104" t="s">
        <v>580</v>
      </c>
    </row>
    <row r="169" spans="1:2" x14ac:dyDescent="0.25">
      <c r="A169" s="76" t="s">
        <v>117</v>
      </c>
      <c r="B169" s="104" t="s">
        <v>592</v>
      </c>
    </row>
    <row r="170" spans="1:2" x14ac:dyDescent="0.25">
      <c r="A170" s="76" t="s">
        <v>450</v>
      </c>
      <c r="B170" s="104" t="s">
        <v>599</v>
      </c>
    </row>
    <row r="171" spans="1:2" x14ac:dyDescent="0.25">
      <c r="A171" s="73" t="s">
        <v>451</v>
      </c>
      <c r="B171" s="104" t="s">
        <v>600</v>
      </c>
    </row>
    <row r="172" spans="1:2" x14ac:dyDescent="0.25">
      <c r="A172" s="76" t="s">
        <v>452</v>
      </c>
      <c r="B172" s="104" t="s">
        <v>601</v>
      </c>
    </row>
    <row r="173" spans="1:2" x14ac:dyDescent="0.25">
      <c r="A173" s="74" t="s">
        <v>118</v>
      </c>
      <c r="B173" s="104" t="s">
        <v>593</v>
      </c>
    </row>
    <row r="174" spans="1:2" x14ac:dyDescent="0.25">
      <c r="A174" s="74" t="s">
        <v>119</v>
      </c>
      <c r="B174" s="104" t="s">
        <v>596</v>
      </c>
    </row>
    <row r="175" spans="1:2" x14ac:dyDescent="0.25">
      <c r="A175" s="74" t="s">
        <v>120</v>
      </c>
      <c r="B175" s="104" t="s">
        <v>594</v>
      </c>
    </row>
    <row r="176" spans="1:2" x14ac:dyDescent="0.25">
      <c r="A176" s="74" t="s">
        <v>121</v>
      </c>
      <c r="B176" s="104" t="s">
        <v>597</v>
      </c>
    </row>
    <row r="177" spans="1:2" x14ac:dyDescent="0.25">
      <c r="A177" s="74" t="s">
        <v>122</v>
      </c>
      <c r="B177" s="104" t="s">
        <v>595</v>
      </c>
    </row>
    <row r="178" spans="1:2" x14ac:dyDescent="0.25">
      <c r="A178" s="74" t="s">
        <v>123</v>
      </c>
      <c r="B178" s="104" t="s">
        <v>598</v>
      </c>
    </row>
    <row r="179" spans="1:2" x14ac:dyDescent="0.25">
      <c r="A179" s="74" t="s">
        <v>124</v>
      </c>
      <c r="B179" s="104" t="s">
        <v>602</v>
      </c>
    </row>
    <row r="180" spans="1:2" x14ac:dyDescent="0.25">
      <c r="A180" s="74" t="s">
        <v>125</v>
      </c>
      <c r="B180" s="104" t="s">
        <v>603</v>
      </c>
    </row>
    <row r="181" spans="1:2" x14ac:dyDescent="0.25">
      <c r="A181" s="74" t="s">
        <v>126</v>
      </c>
      <c r="B181" s="104" t="s">
        <v>604</v>
      </c>
    </row>
    <row r="182" spans="1:2" x14ac:dyDescent="0.25">
      <c r="A182" s="74" t="s">
        <v>127</v>
      </c>
      <c r="B182" s="104" t="s">
        <v>605</v>
      </c>
    </row>
    <row r="183" spans="1:2" x14ac:dyDescent="0.25">
      <c r="A183" s="74" t="s">
        <v>128</v>
      </c>
      <c r="B183" s="104" t="s">
        <v>602</v>
      </c>
    </row>
    <row r="184" spans="1:2" x14ac:dyDescent="0.25">
      <c r="A184" s="74" t="s">
        <v>129</v>
      </c>
      <c r="B184" s="104" t="s">
        <v>606</v>
      </c>
    </row>
    <row r="185" spans="1:2" x14ac:dyDescent="0.25">
      <c r="A185" s="74" t="s">
        <v>130</v>
      </c>
      <c r="B185" s="104" t="s">
        <v>607</v>
      </c>
    </row>
    <row r="186" spans="1:2" x14ac:dyDescent="0.25">
      <c r="A186" s="74" t="s">
        <v>131</v>
      </c>
      <c r="B186" s="104" t="s">
        <v>514</v>
      </c>
    </row>
    <row r="187" spans="1:2" x14ac:dyDescent="0.25">
      <c r="A187" s="74" t="s">
        <v>132</v>
      </c>
      <c r="B187" s="104" t="s">
        <v>586</v>
      </c>
    </row>
    <row r="188" spans="1:2" x14ac:dyDescent="0.25">
      <c r="A188" s="74" t="s">
        <v>133</v>
      </c>
      <c r="B188" s="104" t="s">
        <v>585</v>
      </c>
    </row>
    <row r="189" spans="1:2" x14ac:dyDescent="0.25">
      <c r="A189" s="74" t="s">
        <v>134</v>
      </c>
      <c r="B189" s="104" t="s">
        <v>584</v>
      </c>
    </row>
    <row r="190" spans="1:2" x14ac:dyDescent="0.25">
      <c r="A190" s="73" t="s">
        <v>396</v>
      </c>
      <c r="B190" s="104" t="s">
        <v>583</v>
      </c>
    </row>
    <row r="191" spans="1:2" x14ac:dyDescent="0.25">
      <c r="A191" s="73" t="s">
        <v>414</v>
      </c>
      <c r="B191" s="104" t="s">
        <v>582</v>
      </c>
    </row>
    <row r="192" spans="1:2" x14ac:dyDescent="0.25">
      <c r="A192" s="73" t="s">
        <v>415</v>
      </c>
      <c r="B192" s="104" t="s">
        <v>581</v>
      </c>
    </row>
    <row r="193" spans="1:2" x14ac:dyDescent="0.25">
      <c r="A193" s="73" t="s">
        <v>416</v>
      </c>
      <c r="B193" s="104" t="s">
        <v>580</v>
      </c>
    </row>
    <row r="194" spans="1:2" x14ac:dyDescent="0.25">
      <c r="A194" s="74" t="s">
        <v>380</v>
      </c>
      <c r="B194" s="104" t="s">
        <v>592</v>
      </c>
    </row>
    <row r="195" spans="1:2" x14ac:dyDescent="0.25">
      <c r="A195" s="76" t="s">
        <v>484</v>
      </c>
      <c r="B195" s="104" t="s">
        <v>599</v>
      </c>
    </row>
    <row r="196" spans="1:2" x14ac:dyDescent="0.25">
      <c r="A196" s="73" t="s">
        <v>485</v>
      </c>
      <c r="B196" s="104" t="s">
        <v>600</v>
      </c>
    </row>
    <row r="197" spans="1:2" x14ac:dyDescent="0.25">
      <c r="A197" s="76" t="s">
        <v>486</v>
      </c>
      <c r="B197" s="104" t="s">
        <v>601</v>
      </c>
    </row>
    <row r="198" spans="1:2" x14ac:dyDescent="0.25">
      <c r="A198" s="74" t="s">
        <v>136</v>
      </c>
      <c r="B198" s="104" t="s">
        <v>593</v>
      </c>
    </row>
    <row r="199" spans="1:2" x14ac:dyDescent="0.25">
      <c r="A199" s="74" t="s">
        <v>137</v>
      </c>
      <c r="B199" s="104" t="s">
        <v>596</v>
      </c>
    </row>
    <row r="200" spans="1:2" x14ac:dyDescent="0.25">
      <c r="A200" s="74" t="s">
        <v>138</v>
      </c>
      <c r="B200" s="104" t="s">
        <v>594</v>
      </c>
    </row>
    <row r="201" spans="1:2" x14ac:dyDescent="0.25">
      <c r="A201" s="74" t="s">
        <v>150</v>
      </c>
      <c r="B201" s="104" t="s">
        <v>597</v>
      </c>
    </row>
    <row r="202" spans="1:2" x14ac:dyDescent="0.25">
      <c r="A202" s="74" t="s">
        <v>163</v>
      </c>
      <c r="B202" s="104" t="s">
        <v>595</v>
      </c>
    </row>
    <row r="203" spans="1:2" x14ac:dyDescent="0.25">
      <c r="A203" s="74" t="s">
        <v>151</v>
      </c>
      <c r="B203" s="104" t="s">
        <v>598</v>
      </c>
    </row>
    <row r="204" spans="1:2" x14ac:dyDescent="0.25">
      <c r="A204" s="74" t="s">
        <v>152</v>
      </c>
      <c r="B204" s="104" t="s">
        <v>602</v>
      </c>
    </row>
    <row r="205" spans="1:2" x14ac:dyDescent="0.25">
      <c r="A205" s="74" t="s">
        <v>153</v>
      </c>
      <c r="B205" s="104" t="s">
        <v>603</v>
      </c>
    </row>
    <row r="206" spans="1:2" x14ac:dyDescent="0.25">
      <c r="A206" s="74" t="s">
        <v>154</v>
      </c>
      <c r="B206" s="104" t="s">
        <v>604</v>
      </c>
    </row>
    <row r="207" spans="1:2" x14ac:dyDescent="0.25">
      <c r="A207" s="74" t="s">
        <v>155</v>
      </c>
      <c r="B207" s="104" t="s">
        <v>605</v>
      </c>
    </row>
    <row r="208" spans="1:2" x14ac:dyDescent="0.25">
      <c r="A208" s="74" t="s">
        <v>156</v>
      </c>
      <c r="B208" s="104" t="s">
        <v>602</v>
      </c>
    </row>
    <row r="209" spans="1:2" x14ac:dyDescent="0.25">
      <c r="A209" s="74" t="s">
        <v>157</v>
      </c>
      <c r="B209" s="104" t="s">
        <v>606</v>
      </c>
    </row>
    <row r="210" spans="1:2" x14ac:dyDescent="0.25">
      <c r="A210" s="74" t="s">
        <v>158</v>
      </c>
      <c r="B210" s="104" t="s">
        <v>607</v>
      </c>
    </row>
    <row r="211" spans="1:2" x14ac:dyDescent="0.25">
      <c r="A211" s="74" t="s">
        <v>159</v>
      </c>
      <c r="B211" s="104" t="s">
        <v>514</v>
      </c>
    </row>
    <row r="212" spans="1:2" x14ac:dyDescent="0.25">
      <c r="A212" s="74" t="s">
        <v>160</v>
      </c>
      <c r="B212" s="104" t="s">
        <v>586</v>
      </c>
    </row>
    <row r="213" spans="1:2" x14ac:dyDescent="0.25">
      <c r="A213" s="74" t="s">
        <v>161</v>
      </c>
      <c r="B213" s="104" t="s">
        <v>585</v>
      </c>
    </row>
    <row r="214" spans="1:2" x14ac:dyDescent="0.25">
      <c r="A214" s="74" t="s">
        <v>162</v>
      </c>
      <c r="B214" s="104" t="s">
        <v>584</v>
      </c>
    </row>
    <row r="215" spans="1:2" x14ac:dyDescent="0.25">
      <c r="A215" s="74" t="s">
        <v>376</v>
      </c>
      <c r="B215" s="104" t="s">
        <v>583</v>
      </c>
    </row>
    <row r="216" spans="1:2" x14ac:dyDescent="0.25">
      <c r="A216" s="73" t="s">
        <v>417</v>
      </c>
      <c r="B216" s="104" t="s">
        <v>582</v>
      </c>
    </row>
    <row r="217" spans="1:2" x14ac:dyDescent="0.25">
      <c r="A217" s="73" t="s">
        <v>418</v>
      </c>
      <c r="B217" s="104" t="s">
        <v>581</v>
      </c>
    </row>
    <row r="218" spans="1:2" x14ac:dyDescent="0.25">
      <c r="A218" s="73" t="s">
        <v>419</v>
      </c>
      <c r="B218" s="104" t="s">
        <v>580</v>
      </c>
    </row>
    <row r="219" spans="1:2" x14ac:dyDescent="0.25">
      <c r="A219" s="74" t="s">
        <v>382</v>
      </c>
      <c r="B219" s="104" t="s">
        <v>592</v>
      </c>
    </row>
    <row r="220" spans="1:2" x14ac:dyDescent="0.25">
      <c r="A220" s="76" t="s">
        <v>460</v>
      </c>
      <c r="B220" s="104" t="s">
        <v>599</v>
      </c>
    </row>
    <row r="221" spans="1:2" x14ac:dyDescent="0.25">
      <c r="A221" s="73" t="s">
        <v>461</v>
      </c>
      <c r="B221" s="104" t="s">
        <v>600</v>
      </c>
    </row>
    <row r="222" spans="1:2" x14ac:dyDescent="0.25">
      <c r="A222" s="76" t="s">
        <v>462</v>
      </c>
      <c r="B222" s="104" t="s">
        <v>601</v>
      </c>
    </row>
    <row r="223" spans="1:2" x14ac:dyDescent="0.25">
      <c r="A223" s="74" t="s">
        <v>139</v>
      </c>
      <c r="B223" s="104" t="s">
        <v>593</v>
      </c>
    </row>
    <row r="224" spans="1:2" x14ac:dyDescent="0.25">
      <c r="A224" s="74" t="s">
        <v>140</v>
      </c>
      <c r="B224" s="104" t="s">
        <v>596</v>
      </c>
    </row>
    <row r="225" spans="1:2" x14ac:dyDescent="0.25">
      <c r="A225" s="74" t="s">
        <v>141</v>
      </c>
      <c r="B225" s="104" t="s">
        <v>594</v>
      </c>
    </row>
    <row r="226" spans="1:2" x14ac:dyDescent="0.25">
      <c r="A226" s="74" t="s">
        <v>142</v>
      </c>
      <c r="B226" s="104" t="s">
        <v>597</v>
      </c>
    </row>
    <row r="227" spans="1:2" x14ac:dyDescent="0.25">
      <c r="A227" s="74" t="s">
        <v>164</v>
      </c>
      <c r="B227" s="104" t="s">
        <v>595</v>
      </c>
    </row>
    <row r="228" spans="1:2" x14ac:dyDescent="0.25">
      <c r="A228" s="74" t="s">
        <v>165</v>
      </c>
      <c r="B228" s="104" t="s">
        <v>598</v>
      </c>
    </row>
    <row r="229" spans="1:2" x14ac:dyDescent="0.25">
      <c r="A229" s="74" t="s">
        <v>166</v>
      </c>
      <c r="B229" s="104" t="s">
        <v>602</v>
      </c>
    </row>
    <row r="230" spans="1:2" x14ac:dyDescent="0.25">
      <c r="A230" s="74" t="s">
        <v>167</v>
      </c>
      <c r="B230" s="104" t="s">
        <v>603</v>
      </c>
    </row>
    <row r="231" spans="1:2" x14ac:dyDescent="0.25">
      <c r="A231" s="74" t="s">
        <v>168</v>
      </c>
      <c r="B231" s="104" t="s">
        <v>604</v>
      </c>
    </row>
    <row r="232" spans="1:2" x14ac:dyDescent="0.25">
      <c r="A232" s="74" t="s">
        <v>169</v>
      </c>
      <c r="B232" s="104" t="s">
        <v>605</v>
      </c>
    </row>
    <row r="233" spans="1:2" x14ac:dyDescent="0.25">
      <c r="A233" s="74" t="s">
        <v>170</v>
      </c>
      <c r="B233" s="104" t="s">
        <v>602</v>
      </c>
    </row>
    <row r="234" spans="1:2" x14ac:dyDescent="0.25">
      <c r="A234" s="74" t="s">
        <v>171</v>
      </c>
      <c r="B234" s="104" t="s">
        <v>606</v>
      </c>
    </row>
    <row r="235" spans="1:2" x14ac:dyDescent="0.25">
      <c r="A235" s="74" t="s">
        <v>172</v>
      </c>
      <c r="B235" s="104" t="s">
        <v>607</v>
      </c>
    </row>
    <row r="236" spans="1:2" x14ac:dyDescent="0.25">
      <c r="A236" s="74" t="s">
        <v>173</v>
      </c>
      <c r="B236" s="104" t="s">
        <v>514</v>
      </c>
    </row>
    <row r="237" spans="1:2" x14ac:dyDescent="0.25">
      <c r="A237" s="74" t="s">
        <v>174</v>
      </c>
      <c r="B237" s="104" t="s">
        <v>586</v>
      </c>
    </row>
    <row r="238" spans="1:2" x14ac:dyDescent="0.25">
      <c r="A238" s="74" t="s">
        <v>175</v>
      </c>
      <c r="B238" s="104" t="s">
        <v>585</v>
      </c>
    </row>
    <row r="239" spans="1:2" x14ac:dyDescent="0.25">
      <c r="A239" s="74" t="s">
        <v>176</v>
      </c>
      <c r="B239" s="104" t="s">
        <v>584</v>
      </c>
    </row>
    <row r="240" spans="1:2" x14ac:dyDescent="0.25">
      <c r="A240" s="73" t="s">
        <v>395</v>
      </c>
      <c r="B240" s="104" t="s">
        <v>583</v>
      </c>
    </row>
    <row r="241" spans="1:2" x14ac:dyDescent="0.25">
      <c r="A241" s="73" t="s">
        <v>435</v>
      </c>
      <c r="B241" s="104" t="s">
        <v>582</v>
      </c>
    </row>
    <row r="242" spans="1:2" x14ac:dyDescent="0.25">
      <c r="A242" s="73" t="s">
        <v>436</v>
      </c>
      <c r="B242" s="104" t="s">
        <v>581</v>
      </c>
    </row>
    <row r="243" spans="1:2" x14ac:dyDescent="0.25">
      <c r="A243" s="73" t="s">
        <v>437</v>
      </c>
      <c r="B243" s="104" t="s">
        <v>580</v>
      </c>
    </row>
    <row r="244" spans="1:2" x14ac:dyDescent="0.25">
      <c r="A244" s="74" t="s">
        <v>381</v>
      </c>
      <c r="B244" s="104" t="s">
        <v>592</v>
      </c>
    </row>
    <row r="245" spans="1:2" x14ac:dyDescent="0.25">
      <c r="A245" s="76" t="s">
        <v>457</v>
      </c>
      <c r="B245" s="104" t="s">
        <v>599</v>
      </c>
    </row>
    <row r="246" spans="1:2" x14ac:dyDescent="0.25">
      <c r="A246" s="73" t="s">
        <v>458</v>
      </c>
      <c r="B246" s="104" t="s">
        <v>600</v>
      </c>
    </row>
    <row r="247" spans="1:2" x14ac:dyDescent="0.25">
      <c r="A247" s="76" t="s">
        <v>459</v>
      </c>
      <c r="B247" s="104" t="s">
        <v>601</v>
      </c>
    </row>
    <row r="248" spans="1:2" x14ac:dyDescent="0.25">
      <c r="A248" s="74" t="s">
        <v>143</v>
      </c>
      <c r="B248" s="104" t="s">
        <v>593</v>
      </c>
    </row>
    <row r="249" spans="1:2" x14ac:dyDescent="0.25">
      <c r="A249" s="74" t="s">
        <v>144</v>
      </c>
      <c r="B249" s="104" t="s">
        <v>596</v>
      </c>
    </row>
    <row r="250" spans="1:2" x14ac:dyDescent="0.25">
      <c r="A250" s="74" t="s">
        <v>145</v>
      </c>
      <c r="B250" s="104" t="s">
        <v>594</v>
      </c>
    </row>
    <row r="251" spans="1:2" x14ac:dyDescent="0.25">
      <c r="A251" s="74" t="s">
        <v>146</v>
      </c>
      <c r="B251" s="104" t="s">
        <v>597</v>
      </c>
    </row>
    <row r="252" spans="1:2" x14ac:dyDescent="0.25">
      <c r="A252" s="74" t="s">
        <v>177</v>
      </c>
      <c r="B252" s="104" t="s">
        <v>595</v>
      </c>
    </row>
    <row r="253" spans="1:2" x14ac:dyDescent="0.25">
      <c r="A253" s="74" t="s">
        <v>178</v>
      </c>
      <c r="B253" s="104" t="s">
        <v>598</v>
      </c>
    </row>
    <row r="254" spans="1:2" x14ac:dyDescent="0.25">
      <c r="A254" s="74" t="s">
        <v>179</v>
      </c>
      <c r="B254" s="104" t="s">
        <v>602</v>
      </c>
    </row>
    <row r="255" spans="1:2" x14ac:dyDescent="0.25">
      <c r="A255" s="74" t="s">
        <v>180</v>
      </c>
      <c r="B255" s="104" t="s">
        <v>603</v>
      </c>
    </row>
    <row r="256" spans="1:2" x14ac:dyDescent="0.25">
      <c r="A256" s="74" t="s">
        <v>181</v>
      </c>
      <c r="B256" s="104" t="s">
        <v>604</v>
      </c>
    </row>
    <row r="257" spans="1:2" x14ac:dyDescent="0.25">
      <c r="A257" s="74" t="s">
        <v>182</v>
      </c>
      <c r="B257" s="104" t="s">
        <v>605</v>
      </c>
    </row>
    <row r="258" spans="1:2" x14ac:dyDescent="0.25">
      <c r="A258" s="74" t="s">
        <v>183</v>
      </c>
      <c r="B258" s="104" t="s">
        <v>602</v>
      </c>
    </row>
    <row r="259" spans="1:2" x14ac:dyDescent="0.25">
      <c r="A259" s="74" t="s">
        <v>184</v>
      </c>
      <c r="B259" s="104" t="s">
        <v>606</v>
      </c>
    </row>
    <row r="260" spans="1:2" x14ac:dyDescent="0.25">
      <c r="A260" s="74" t="s">
        <v>185</v>
      </c>
      <c r="B260" s="104" t="s">
        <v>607</v>
      </c>
    </row>
    <row r="261" spans="1:2" x14ac:dyDescent="0.25">
      <c r="A261" s="74" t="s">
        <v>186</v>
      </c>
      <c r="B261" s="104" t="s">
        <v>514</v>
      </c>
    </row>
    <row r="262" spans="1:2" x14ac:dyDescent="0.25">
      <c r="A262" s="74" t="s">
        <v>187</v>
      </c>
      <c r="B262" s="104" t="s">
        <v>586</v>
      </c>
    </row>
    <row r="263" spans="1:2" x14ac:dyDescent="0.25">
      <c r="A263" s="74" t="s">
        <v>188</v>
      </c>
      <c r="B263" s="104" t="s">
        <v>585</v>
      </c>
    </row>
    <row r="264" spans="1:2" x14ac:dyDescent="0.25">
      <c r="A264" s="74" t="s">
        <v>189</v>
      </c>
      <c r="B264" s="104" t="s">
        <v>584</v>
      </c>
    </row>
    <row r="265" spans="1:2" x14ac:dyDescent="0.25">
      <c r="A265" s="74" t="s">
        <v>377</v>
      </c>
      <c r="B265" s="104" t="s">
        <v>583</v>
      </c>
    </row>
    <row r="266" spans="1:2" x14ac:dyDescent="0.25">
      <c r="A266" s="73" t="s">
        <v>438</v>
      </c>
      <c r="B266" s="104" t="s">
        <v>582</v>
      </c>
    </row>
    <row r="267" spans="1:2" x14ac:dyDescent="0.25">
      <c r="A267" s="73" t="s">
        <v>439</v>
      </c>
      <c r="B267" s="104" t="s">
        <v>581</v>
      </c>
    </row>
    <row r="268" spans="1:2" x14ac:dyDescent="0.25">
      <c r="A268" s="73" t="s">
        <v>440</v>
      </c>
      <c r="B268" s="104" t="s">
        <v>580</v>
      </c>
    </row>
    <row r="269" spans="1:2" x14ac:dyDescent="0.25">
      <c r="A269" s="74" t="s">
        <v>383</v>
      </c>
      <c r="B269" s="104" t="s">
        <v>592</v>
      </c>
    </row>
    <row r="270" spans="1:2" x14ac:dyDescent="0.25">
      <c r="A270" s="76" t="s">
        <v>454</v>
      </c>
      <c r="B270" s="104" t="s">
        <v>599</v>
      </c>
    </row>
    <row r="271" spans="1:2" x14ac:dyDescent="0.25">
      <c r="A271" s="73" t="s">
        <v>455</v>
      </c>
      <c r="B271" s="104" t="s">
        <v>600</v>
      </c>
    </row>
    <row r="272" spans="1:2" x14ac:dyDescent="0.25">
      <c r="A272" s="76" t="s">
        <v>456</v>
      </c>
      <c r="B272" s="104" t="s">
        <v>601</v>
      </c>
    </row>
    <row r="273" spans="1:2" x14ac:dyDescent="0.25">
      <c r="A273" s="74" t="s">
        <v>147</v>
      </c>
      <c r="B273" s="104" t="s">
        <v>593</v>
      </c>
    </row>
    <row r="274" spans="1:2" x14ac:dyDescent="0.25">
      <c r="A274" s="74" t="s">
        <v>148</v>
      </c>
      <c r="B274" s="104" t="s">
        <v>596</v>
      </c>
    </row>
    <row r="275" spans="1:2" x14ac:dyDescent="0.25">
      <c r="A275" s="74" t="s">
        <v>149</v>
      </c>
      <c r="B275" s="104" t="s">
        <v>594</v>
      </c>
    </row>
    <row r="276" spans="1:2" x14ac:dyDescent="0.25">
      <c r="A276" s="74" t="s">
        <v>190</v>
      </c>
      <c r="B276" s="104" t="s">
        <v>597</v>
      </c>
    </row>
    <row r="277" spans="1:2" x14ac:dyDescent="0.25">
      <c r="A277" s="74" t="s">
        <v>191</v>
      </c>
      <c r="B277" s="104" t="s">
        <v>595</v>
      </c>
    </row>
    <row r="278" spans="1:2" x14ac:dyDescent="0.25">
      <c r="A278" s="74" t="s">
        <v>192</v>
      </c>
      <c r="B278" s="104" t="s">
        <v>598</v>
      </c>
    </row>
    <row r="279" spans="1:2" x14ac:dyDescent="0.25">
      <c r="A279" s="74" t="s">
        <v>193</v>
      </c>
      <c r="B279" s="104" t="s">
        <v>602</v>
      </c>
    </row>
    <row r="280" spans="1:2" x14ac:dyDescent="0.25">
      <c r="A280" s="74" t="s">
        <v>194</v>
      </c>
      <c r="B280" s="104" t="s">
        <v>603</v>
      </c>
    </row>
    <row r="281" spans="1:2" x14ac:dyDescent="0.25">
      <c r="A281" s="74" t="s">
        <v>195</v>
      </c>
      <c r="B281" s="104" t="s">
        <v>604</v>
      </c>
    </row>
    <row r="282" spans="1:2" x14ac:dyDescent="0.25">
      <c r="A282" s="74" t="s">
        <v>196</v>
      </c>
      <c r="B282" s="104" t="s">
        <v>605</v>
      </c>
    </row>
    <row r="283" spans="1:2" x14ac:dyDescent="0.25">
      <c r="A283" s="74" t="s">
        <v>197</v>
      </c>
      <c r="B283" s="104" t="s">
        <v>602</v>
      </c>
    </row>
    <row r="284" spans="1:2" x14ac:dyDescent="0.25">
      <c r="A284" s="74" t="s">
        <v>198</v>
      </c>
      <c r="B284" s="104" t="s">
        <v>606</v>
      </c>
    </row>
    <row r="285" spans="1:2" x14ac:dyDescent="0.25">
      <c r="A285" s="74" t="s">
        <v>199</v>
      </c>
      <c r="B285" s="104" t="s">
        <v>607</v>
      </c>
    </row>
    <row r="286" spans="1:2" x14ac:dyDescent="0.25">
      <c r="A286" s="74" t="s">
        <v>200</v>
      </c>
      <c r="B286" s="104" t="s">
        <v>514</v>
      </c>
    </row>
    <row r="287" spans="1:2" x14ac:dyDescent="0.25">
      <c r="A287" s="74" t="s">
        <v>201</v>
      </c>
      <c r="B287" s="104" t="s">
        <v>586</v>
      </c>
    </row>
    <row r="288" spans="1:2" x14ac:dyDescent="0.25">
      <c r="A288" s="74" t="s">
        <v>202</v>
      </c>
      <c r="B288" s="104" t="s">
        <v>585</v>
      </c>
    </row>
    <row r="289" spans="1:2" x14ac:dyDescent="0.25">
      <c r="A289" s="74" t="s">
        <v>203</v>
      </c>
      <c r="B289" s="104" t="s">
        <v>584</v>
      </c>
    </row>
    <row r="290" spans="1:2" x14ac:dyDescent="0.25">
      <c r="A290" s="74" t="s">
        <v>378</v>
      </c>
      <c r="B290" s="104" t="s">
        <v>583</v>
      </c>
    </row>
    <row r="291" spans="1:2" x14ac:dyDescent="0.25">
      <c r="A291" s="73" t="s">
        <v>441</v>
      </c>
      <c r="B291" s="104" t="s">
        <v>582</v>
      </c>
    </row>
    <row r="292" spans="1:2" x14ac:dyDescent="0.25">
      <c r="A292" s="73" t="s">
        <v>442</v>
      </c>
      <c r="B292" s="104" t="s">
        <v>581</v>
      </c>
    </row>
    <row r="293" spans="1:2" x14ac:dyDescent="0.25">
      <c r="A293" s="73" t="s">
        <v>443</v>
      </c>
      <c r="B293" s="104" t="s">
        <v>580</v>
      </c>
    </row>
    <row r="294" spans="1:2" x14ac:dyDescent="0.25">
      <c r="A294" s="74" t="s">
        <v>384</v>
      </c>
      <c r="B294" s="104" t="s">
        <v>592</v>
      </c>
    </row>
    <row r="295" spans="1:2" x14ac:dyDescent="0.25">
      <c r="A295" s="76" t="s">
        <v>481</v>
      </c>
      <c r="B295" s="104" t="s">
        <v>599</v>
      </c>
    </row>
    <row r="296" spans="1:2" x14ac:dyDescent="0.25">
      <c r="A296" s="73" t="s">
        <v>482</v>
      </c>
      <c r="B296" s="104" t="s">
        <v>600</v>
      </c>
    </row>
    <row r="297" spans="1:2" x14ac:dyDescent="0.25">
      <c r="A297" s="76" t="s">
        <v>483</v>
      </c>
      <c r="B297" s="104" t="s">
        <v>601</v>
      </c>
    </row>
    <row r="298" spans="1:2" x14ac:dyDescent="0.25">
      <c r="A298" s="74" t="s">
        <v>204</v>
      </c>
      <c r="B298" s="104" t="s">
        <v>593</v>
      </c>
    </row>
    <row r="299" spans="1:2" x14ac:dyDescent="0.25">
      <c r="A299" s="74" t="s">
        <v>205</v>
      </c>
      <c r="B299" s="104" t="s">
        <v>596</v>
      </c>
    </row>
    <row r="300" spans="1:2" x14ac:dyDescent="0.25">
      <c r="A300" s="74" t="s">
        <v>206</v>
      </c>
      <c r="B300" s="104" t="s">
        <v>594</v>
      </c>
    </row>
    <row r="301" spans="1:2" x14ac:dyDescent="0.25">
      <c r="A301" s="74" t="s">
        <v>207</v>
      </c>
      <c r="B301" s="104" t="s">
        <v>597</v>
      </c>
    </row>
    <row r="302" spans="1:2" x14ac:dyDescent="0.25">
      <c r="A302" s="74" t="s">
        <v>208</v>
      </c>
      <c r="B302" s="104" t="s">
        <v>595</v>
      </c>
    </row>
    <row r="303" spans="1:2" x14ac:dyDescent="0.25">
      <c r="A303" s="74" t="s">
        <v>209</v>
      </c>
      <c r="B303" s="104" t="s">
        <v>598</v>
      </c>
    </row>
    <row r="304" spans="1:2" x14ac:dyDescent="0.25">
      <c r="A304" s="74" t="s">
        <v>210</v>
      </c>
      <c r="B304" s="104" t="s">
        <v>602</v>
      </c>
    </row>
    <row r="305" spans="1:2" x14ac:dyDescent="0.25">
      <c r="A305" s="74" t="s">
        <v>211</v>
      </c>
      <c r="B305" s="104" t="s">
        <v>603</v>
      </c>
    </row>
    <row r="306" spans="1:2" x14ac:dyDescent="0.25">
      <c r="A306" s="74" t="s">
        <v>212</v>
      </c>
      <c r="B306" s="104" t="s">
        <v>604</v>
      </c>
    </row>
    <row r="307" spans="1:2" x14ac:dyDescent="0.25">
      <c r="A307" s="74" t="s">
        <v>213</v>
      </c>
      <c r="B307" s="104" t="s">
        <v>605</v>
      </c>
    </row>
    <row r="308" spans="1:2" x14ac:dyDescent="0.25">
      <c r="A308" s="74" t="s">
        <v>214</v>
      </c>
      <c r="B308" s="104" t="s">
        <v>602</v>
      </c>
    </row>
    <row r="309" spans="1:2" x14ac:dyDescent="0.25">
      <c r="A309" s="74" t="s">
        <v>215</v>
      </c>
      <c r="B309" s="104" t="s">
        <v>606</v>
      </c>
    </row>
    <row r="310" spans="1:2" x14ac:dyDescent="0.25">
      <c r="A310" s="74" t="s">
        <v>216</v>
      </c>
      <c r="B310" s="104" t="s">
        <v>607</v>
      </c>
    </row>
    <row r="311" spans="1:2" x14ac:dyDescent="0.25">
      <c r="A311" s="74" t="s">
        <v>217</v>
      </c>
      <c r="B311" s="104" t="s">
        <v>514</v>
      </c>
    </row>
    <row r="312" spans="1:2" x14ac:dyDescent="0.25">
      <c r="A312" s="74" t="s">
        <v>218</v>
      </c>
      <c r="B312" s="104" t="s">
        <v>586</v>
      </c>
    </row>
    <row r="313" spans="1:2" x14ac:dyDescent="0.25">
      <c r="A313" s="74" t="s">
        <v>219</v>
      </c>
      <c r="B313" s="104" t="s">
        <v>585</v>
      </c>
    </row>
    <row r="314" spans="1:2" x14ac:dyDescent="0.25">
      <c r="A314" s="74" t="s">
        <v>220</v>
      </c>
      <c r="B314" s="104" t="s">
        <v>584</v>
      </c>
    </row>
    <row r="315" spans="1:2" x14ac:dyDescent="0.25">
      <c r="A315" s="73" t="s">
        <v>400</v>
      </c>
      <c r="B315" s="104" t="s">
        <v>583</v>
      </c>
    </row>
    <row r="316" spans="1:2" x14ac:dyDescent="0.25">
      <c r="A316" s="73" t="s">
        <v>423</v>
      </c>
      <c r="B316" s="104" t="s">
        <v>582</v>
      </c>
    </row>
    <row r="317" spans="1:2" x14ac:dyDescent="0.25">
      <c r="A317" s="73" t="s">
        <v>424</v>
      </c>
      <c r="B317" s="104" t="s">
        <v>581</v>
      </c>
    </row>
    <row r="318" spans="1:2" x14ac:dyDescent="0.25">
      <c r="A318" s="73" t="s">
        <v>425</v>
      </c>
      <c r="B318" s="104" t="s">
        <v>580</v>
      </c>
    </row>
    <row r="319" spans="1:2" x14ac:dyDescent="0.25">
      <c r="A319" s="74" t="s">
        <v>385</v>
      </c>
      <c r="B319" s="104" t="s">
        <v>592</v>
      </c>
    </row>
    <row r="320" spans="1:2" x14ac:dyDescent="0.25">
      <c r="A320" s="76" t="s">
        <v>478</v>
      </c>
      <c r="B320" s="104" t="s">
        <v>599</v>
      </c>
    </row>
    <row r="321" spans="1:2" x14ac:dyDescent="0.25">
      <c r="A321" s="73" t="s">
        <v>479</v>
      </c>
      <c r="B321" s="104" t="s">
        <v>600</v>
      </c>
    </row>
    <row r="322" spans="1:2" x14ac:dyDescent="0.25">
      <c r="A322" s="76" t="s">
        <v>480</v>
      </c>
      <c r="B322" s="104" t="s">
        <v>601</v>
      </c>
    </row>
    <row r="323" spans="1:2" x14ac:dyDescent="0.25">
      <c r="A323" s="74" t="s">
        <v>221</v>
      </c>
      <c r="B323" s="104" t="s">
        <v>593</v>
      </c>
    </row>
    <row r="324" spans="1:2" x14ac:dyDescent="0.25">
      <c r="A324" s="74" t="s">
        <v>222</v>
      </c>
      <c r="B324" s="104" t="s">
        <v>596</v>
      </c>
    </row>
    <row r="325" spans="1:2" x14ac:dyDescent="0.25">
      <c r="A325" s="74" t="s">
        <v>223</v>
      </c>
      <c r="B325" s="104" t="s">
        <v>594</v>
      </c>
    </row>
    <row r="326" spans="1:2" x14ac:dyDescent="0.25">
      <c r="A326" s="74" t="s">
        <v>224</v>
      </c>
      <c r="B326" s="104" t="s">
        <v>597</v>
      </c>
    </row>
    <row r="327" spans="1:2" x14ac:dyDescent="0.25">
      <c r="A327" s="74" t="s">
        <v>225</v>
      </c>
      <c r="B327" s="104" t="s">
        <v>595</v>
      </c>
    </row>
    <row r="328" spans="1:2" x14ac:dyDescent="0.25">
      <c r="A328" s="74" t="s">
        <v>226</v>
      </c>
      <c r="B328" s="104" t="s">
        <v>598</v>
      </c>
    </row>
    <row r="329" spans="1:2" x14ac:dyDescent="0.25">
      <c r="A329" s="74" t="s">
        <v>227</v>
      </c>
      <c r="B329" s="104" t="s">
        <v>602</v>
      </c>
    </row>
    <row r="330" spans="1:2" x14ac:dyDescent="0.25">
      <c r="A330" s="74" t="s">
        <v>228</v>
      </c>
      <c r="B330" s="104" t="s">
        <v>603</v>
      </c>
    </row>
    <row r="331" spans="1:2" x14ac:dyDescent="0.25">
      <c r="A331" s="74" t="s">
        <v>229</v>
      </c>
      <c r="B331" s="104" t="s">
        <v>604</v>
      </c>
    </row>
    <row r="332" spans="1:2" x14ac:dyDescent="0.25">
      <c r="A332" s="74" t="s">
        <v>230</v>
      </c>
      <c r="B332" s="104" t="s">
        <v>605</v>
      </c>
    </row>
    <row r="333" spans="1:2" x14ac:dyDescent="0.25">
      <c r="A333" s="74" t="s">
        <v>231</v>
      </c>
      <c r="B333" s="104" t="s">
        <v>602</v>
      </c>
    </row>
    <row r="334" spans="1:2" x14ac:dyDescent="0.25">
      <c r="A334" s="74" t="s">
        <v>232</v>
      </c>
      <c r="B334" s="104" t="s">
        <v>606</v>
      </c>
    </row>
    <row r="335" spans="1:2" x14ac:dyDescent="0.25">
      <c r="A335" s="74" t="s">
        <v>233</v>
      </c>
      <c r="B335" s="104" t="s">
        <v>607</v>
      </c>
    </row>
    <row r="336" spans="1:2" x14ac:dyDescent="0.25">
      <c r="A336" s="74" t="s">
        <v>234</v>
      </c>
      <c r="B336" s="104" t="s">
        <v>514</v>
      </c>
    </row>
    <row r="337" spans="1:2" x14ac:dyDescent="0.25">
      <c r="A337" s="74" t="s">
        <v>235</v>
      </c>
      <c r="B337" s="104" t="s">
        <v>586</v>
      </c>
    </row>
    <row r="338" spans="1:2" x14ac:dyDescent="0.25">
      <c r="A338" s="74" t="s">
        <v>236</v>
      </c>
      <c r="B338" s="104" t="s">
        <v>585</v>
      </c>
    </row>
    <row r="339" spans="1:2" x14ac:dyDescent="0.25">
      <c r="A339" s="74" t="s">
        <v>237</v>
      </c>
      <c r="B339" s="104" t="s">
        <v>584</v>
      </c>
    </row>
    <row r="340" spans="1:2" x14ac:dyDescent="0.25">
      <c r="A340" s="73" t="s">
        <v>399</v>
      </c>
      <c r="B340" s="104" t="s">
        <v>583</v>
      </c>
    </row>
    <row r="341" spans="1:2" x14ac:dyDescent="0.25">
      <c r="A341" s="73" t="s">
        <v>420</v>
      </c>
      <c r="B341" s="104" t="s">
        <v>582</v>
      </c>
    </row>
    <row r="342" spans="1:2" x14ac:dyDescent="0.25">
      <c r="A342" s="73" t="s">
        <v>421</v>
      </c>
      <c r="B342" s="104" t="s">
        <v>581</v>
      </c>
    </row>
    <row r="343" spans="1:2" x14ac:dyDescent="0.25">
      <c r="A343" s="73" t="s">
        <v>422</v>
      </c>
      <c r="B343" s="104" t="s">
        <v>580</v>
      </c>
    </row>
    <row r="344" spans="1:2" x14ac:dyDescent="0.25">
      <c r="A344" s="73" t="s">
        <v>447</v>
      </c>
      <c r="B344" s="104" t="s">
        <v>608</v>
      </c>
    </row>
    <row r="345" spans="1:2" x14ac:dyDescent="0.25">
      <c r="A345" s="74" t="s">
        <v>386</v>
      </c>
      <c r="B345" s="104" t="s">
        <v>592</v>
      </c>
    </row>
    <row r="346" spans="1:2" x14ac:dyDescent="0.25">
      <c r="A346" s="76" t="s">
        <v>475</v>
      </c>
      <c r="B346" s="104" t="s">
        <v>599</v>
      </c>
    </row>
    <row r="347" spans="1:2" x14ac:dyDescent="0.25">
      <c r="A347" s="73" t="s">
        <v>476</v>
      </c>
      <c r="B347" s="104" t="s">
        <v>600</v>
      </c>
    </row>
    <row r="348" spans="1:2" x14ac:dyDescent="0.25">
      <c r="A348" s="76" t="s">
        <v>477</v>
      </c>
      <c r="B348" s="104" t="s">
        <v>601</v>
      </c>
    </row>
    <row r="349" spans="1:2" x14ac:dyDescent="0.25">
      <c r="A349" s="74" t="s">
        <v>238</v>
      </c>
      <c r="B349" s="104" t="s">
        <v>593</v>
      </c>
    </row>
    <row r="350" spans="1:2" x14ac:dyDescent="0.25">
      <c r="A350" s="74" t="s">
        <v>239</v>
      </c>
      <c r="B350" s="104" t="s">
        <v>596</v>
      </c>
    </row>
    <row r="351" spans="1:2" x14ac:dyDescent="0.25">
      <c r="A351" s="74" t="s">
        <v>240</v>
      </c>
      <c r="B351" s="104" t="s">
        <v>594</v>
      </c>
    </row>
    <row r="352" spans="1:2" x14ac:dyDescent="0.25">
      <c r="A352" s="74" t="s">
        <v>241</v>
      </c>
      <c r="B352" s="104" t="s">
        <v>597</v>
      </c>
    </row>
    <row r="353" spans="1:2" x14ac:dyDescent="0.25">
      <c r="A353" s="74" t="s">
        <v>242</v>
      </c>
      <c r="B353" s="104" t="s">
        <v>595</v>
      </c>
    </row>
    <row r="354" spans="1:2" x14ac:dyDescent="0.25">
      <c r="A354" s="74" t="s">
        <v>243</v>
      </c>
      <c r="B354" s="104" t="s">
        <v>598</v>
      </c>
    </row>
    <row r="355" spans="1:2" x14ac:dyDescent="0.25">
      <c r="A355" s="74" t="s">
        <v>244</v>
      </c>
      <c r="B355" s="104" t="s">
        <v>602</v>
      </c>
    </row>
    <row r="356" spans="1:2" x14ac:dyDescent="0.25">
      <c r="A356" s="74" t="s">
        <v>245</v>
      </c>
      <c r="B356" s="104" t="s">
        <v>603</v>
      </c>
    </row>
    <row r="357" spans="1:2" x14ac:dyDescent="0.25">
      <c r="A357" s="74" t="s">
        <v>246</v>
      </c>
      <c r="B357" s="104" t="s">
        <v>604</v>
      </c>
    </row>
    <row r="358" spans="1:2" x14ac:dyDescent="0.25">
      <c r="A358" s="74" t="s">
        <v>247</v>
      </c>
      <c r="B358" s="104" t="s">
        <v>605</v>
      </c>
    </row>
    <row r="359" spans="1:2" x14ac:dyDescent="0.25">
      <c r="A359" s="74" t="s">
        <v>248</v>
      </c>
      <c r="B359" s="104" t="s">
        <v>602</v>
      </c>
    </row>
    <row r="360" spans="1:2" x14ac:dyDescent="0.25">
      <c r="A360" s="74" t="s">
        <v>249</v>
      </c>
      <c r="B360" s="104" t="s">
        <v>606</v>
      </c>
    </row>
    <row r="361" spans="1:2" x14ac:dyDescent="0.25">
      <c r="A361" s="74" t="s">
        <v>250</v>
      </c>
      <c r="B361" s="104" t="s">
        <v>607</v>
      </c>
    </row>
    <row r="362" spans="1:2" x14ac:dyDescent="0.25">
      <c r="A362" s="74" t="s">
        <v>251</v>
      </c>
      <c r="B362" s="104" t="s">
        <v>593</v>
      </c>
    </row>
    <row r="363" spans="1:2" x14ac:dyDescent="0.25">
      <c r="A363" s="74" t="s">
        <v>252</v>
      </c>
      <c r="B363" s="104" t="s">
        <v>596</v>
      </c>
    </row>
    <row r="364" spans="1:2" x14ac:dyDescent="0.25">
      <c r="A364" s="74" t="s">
        <v>253</v>
      </c>
      <c r="B364" s="104" t="s">
        <v>594</v>
      </c>
    </row>
    <row r="365" spans="1:2" x14ac:dyDescent="0.25">
      <c r="A365" s="74" t="s">
        <v>254</v>
      </c>
      <c r="B365" s="104" t="s">
        <v>597</v>
      </c>
    </row>
    <row r="366" spans="1:2" x14ac:dyDescent="0.25">
      <c r="A366" s="74" t="s">
        <v>255</v>
      </c>
      <c r="B366" s="104" t="s">
        <v>595</v>
      </c>
    </row>
    <row r="367" spans="1:2" x14ac:dyDescent="0.25">
      <c r="A367" s="74" t="s">
        <v>256</v>
      </c>
      <c r="B367" s="104" t="s">
        <v>598</v>
      </c>
    </row>
    <row r="368" spans="1:2" x14ac:dyDescent="0.25">
      <c r="A368" s="74" t="s">
        <v>257</v>
      </c>
      <c r="B368" s="104" t="s">
        <v>602</v>
      </c>
    </row>
    <row r="369" spans="1:2" x14ac:dyDescent="0.25">
      <c r="A369" s="74" t="s">
        <v>258</v>
      </c>
      <c r="B369" s="104" t="s">
        <v>603</v>
      </c>
    </row>
    <row r="370" spans="1:2" x14ac:dyDescent="0.25">
      <c r="A370" s="74" t="s">
        <v>259</v>
      </c>
      <c r="B370" s="104" t="s">
        <v>604</v>
      </c>
    </row>
    <row r="371" spans="1:2" x14ac:dyDescent="0.25">
      <c r="A371" s="74" t="s">
        <v>260</v>
      </c>
      <c r="B371" s="104" t="s">
        <v>605</v>
      </c>
    </row>
    <row r="372" spans="1:2" x14ac:dyDescent="0.25">
      <c r="A372" s="74" t="s">
        <v>261</v>
      </c>
      <c r="B372" s="104" t="s">
        <v>602</v>
      </c>
    </row>
    <row r="373" spans="1:2" x14ac:dyDescent="0.25">
      <c r="A373" s="74" t="s">
        <v>262</v>
      </c>
      <c r="B373" s="104" t="s">
        <v>606</v>
      </c>
    </row>
    <row r="374" spans="1:2" x14ac:dyDescent="0.25">
      <c r="A374" s="74" t="s">
        <v>263</v>
      </c>
      <c r="B374" s="104" t="s">
        <v>607</v>
      </c>
    </row>
    <row r="375" spans="1:2" x14ac:dyDescent="0.25">
      <c r="A375" s="74" t="s">
        <v>264</v>
      </c>
      <c r="B375" s="104" t="s">
        <v>514</v>
      </c>
    </row>
    <row r="376" spans="1:2" x14ac:dyDescent="0.25">
      <c r="A376" s="74" t="s">
        <v>265</v>
      </c>
      <c r="B376" s="104" t="s">
        <v>586</v>
      </c>
    </row>
    <row r="377" spans="1:2" x14ac:dyDescent="0.25">
      <c r="A377" s="74" t="s">
        <v>266</v>
      </c>
      <c r="B377" s="104" t="s">
        <v>585</v>
      </c>
    </row>
    <row r="378" spans="1:2" x14ac:dyDescent="0.25">
      <c r="A378" s="74" t="s">
        <v>267</v>
      </c>
      <c r="B378" s="104" t="s">
        <v>584</v>
      </c>
    </row>
    <row r="379" spans="1:2" x14ac:dyDescent="0.25">
      <c r="A379" s="73" t="s">
        <v>393</v>
      </c>
      <c r="B379" s="104" t="s">
        <v>583</v>
      </c>
    </row>
    <row r="380" spans="1:2" x14ac:dyDescent="0.25">
      <c r="A380" s="73" t="s">
        <v>426</v>
      </c>
      <c r="B380" s="104" t="s">
        <v>582</v>
      </c>
    </row>
    <row r="381" spans="1:2" x14ac:dyDescent="0.25">
      <c r="A381" s="73" t="s">
        <v>427</v>
      </c>
      <c r="B381" s="104" t="s">
        <v>581</v>
      </c>
    </row>
    <row r="382" spans="1:2" x14ac:dyDescent="0.25">
      <c r="A382" s="73" t="s">
        <v>428</v>
      </c>
      <c r="B382" s="104" t="s">
        <v>580</v>
      </c>
    </row>
    <row r="383" spans="1:2" x14ac:dyDescent="0.25">
      <c r="A383" s="74" t="s">
        <v>387</v>
      </c>
      <c r="B383" s="104" t="s">
        <v>592</v>
      </c>
    </row>
    <row r="384" spans="1:2" x14ac:dyDescent="0.25">
      <c r="A384" s="76" t="s">
        <v>472</v>
      </c>
      <c r="B384" s="104" t="s">
        <v>599</v>
      </c>
    </row>
    <row r="385" spans="1:2" x14ac:dyDescent="0.25">
      <c r="A385" s="73" t="s">
        <v>473</v>
      </c>
      <c r="B385" s="104" t="s">
        <v>600</v>
      </c>
    </row>
    <row r="386" spans="1:2" x14ac:dyDescent="0.25">
      <c r="A386" s="76" t="s">
        <v>474</v>
      </c>
      <c r="B386" s="104" t="s">
        <v>601</v>
      </c>
    </row>
    <row r="387" spans="1:2" x14ac:dyDescent="0.25">
      <c r="A387" s="74" t="s">
        <v>268</v>
      </c>
      <c r="B387" s="104" t="s">
        <v>593</v>
      </c>
    </row>
    <row r="388" spans="1:2" x14ac:dyDescent="0.25">
      <c r="A388" s="74" t="s">
        <v>269</v>
      </c>
      <c r="B388" s="104" t="s">
        <v>596</v>
      </c>
    </row>
    <row r="389" spans="1:2" x14ac:dyDescent="0.25">
      <c r="A389" s="74" t="s">
        <v>270</v>
      </c>
      <c r="B389" s="104" t="s">
        <v>594</v>
      </c>
    </row>
    <row r="390" spans="1:2" x14ac:dyDescent="0.25">
      <c r="A390" s="74" t="s">
        <v>271</v>
      </c>
      <c r="B390" s="104" t="s">
        <v>597</v>
      </c>
    </row>
    <row r="391" spans="1:2" x14ac:dyDescent="0.25">
      <c r="A391" s="74" t="s">
        <v>272</v>
      </c>
      <c r="B391" s="104" t="s">
        <v>595</v>
      </c>
    </row>
    <row r="392" spans="1:2" x14ac:dyDescent="0.25">
      <c r="A392" s="74" t="s">
        <v>273</v>
      </c>
      <c r="B392" s="104" t="s">
        <v>598</v>
      </c>
    </row>
    <row r="393" spans="1:2" x14ac:dyDescent="0.25">
      <c r="A393" s="74" t="s">
        <v>274</v>
      </c>
      <c r="B393" s="104" t="s">
        <v>602</v>
      </c>
    </row>
    <row r="394" spans="1:2" x14ac:dyDescent="0.25">
      <c r="A394" s="74" t="s">
        <v>275</v>
      </c>
      <c r="B394" s="104" t="s">
        <v>603</v>
      </c>
    </row>
    <row r="395" spans="1:2" x14ac:dyDescent="0.25">
      <c r="A395" s="74" t="s">
        <v>276</v>
      </c>
      <c r="B395" s="104" t="s">
        <v>604</v>
      </c>
    </row>
    <row r="396" spans="1:2" x14ac:dyDescent="0.25">
      <c r="A396" s="74" t="s">
        <v>277</v>
      </c>
      <c r="B396" s="104" t="s">
        <v>605</v>
      </c>
    </row>
    <row r="397" spans="1:2" x14ac:dyDescent="0.25">
      <c r="A397" s="74" t="s">
        <v>278</v>
      </c>
      <c r="B397" s="104" t="s">
        <v>602</v>
      </c>
    </row>
    <row r="398" spans="1:2" x14ac:dyDescent="0.25">
      <c r="A398" s="74" t="s">
        <v>279</v>
      </c>
      <c r="B398" s="104" t="s">
        <v>606</v>
      </c>
    </row>
    <row r="399" spans="1:2" x14ac:dyDescent="0.25">
      <c r="A399" s="74" t="s">
        <v>280</v>
      </c>
      <c r="B399" s="104" t="s">
        <v>607</v>
      </c>
    </row>
    <row r="400" spans="1:2" x14ac:dyDescent="0.25">
      <c r="A400" s="74" t="s">
        <v>281</v>
      </c>
      <c r="B400" s="104" t="s">
        <v>514</v>
      </c>
    </row>
    <row r="401" spans="1:2" x14ac:dyDescent="0.25">
      <c r="A401" s="74" t="s">
        <v>282</v>
      </c>
      <c r="B401" s="104" t="s">
        <v>586</v>
      </c>
    </row>
    <row r="402" spans="1:2" x14ac:dyDescent="0.25">
      <c r="A402" s="74" t="s">
        <v>283</v>
      </c>
      <c r="B402" s="104" t="s">
        <v>585</v>
      </c>
    </row>
    <row r="403" spans="1:2" x14ac:dyDescent="0.25">
      <c r="A403" s="74" t="s">
        <v>284</v>
      </c>
      <c r="B403" s="104" t="s">
        <v>584</v>
      </c>
    </row>
    <row r="404" spans="1:2" x14ac:dyDescent="0.25">
      <c r="A404" s="73" t="s">
        <v>394</v>
      </c>
      <c r="B404" s="104" t="s">
        <v>583</v>
      </c>
    </row>
    <row r="405" spans="1:2" x14ac:dyDescent="0.25">
      <c r="A405" s="73" t="s">
        <v>429</v>
      </c>
      <c r="B405" s="104" t="s">
        <v>582</v>
      </c>
    </row>
    <row r="406" spans="1:2" x14ac:dyDescent="0.25">
      <c r="A406" s="73" t="s">
        <v>430</v>
      </c>
      <c r="B406" s="104" t="s">
        <v>581</v>
      </c>
    </row>
    <row r="407" spans="1:2" x14ac:dyDescent="0.25">
      <c r="A407" s="73" t="s">
        <v>431</v>
      </c>
      <c r="B407" s="104" t="s">
        <v>580</v>
      </c>
    </row>
    <row r="408" spans="1:2" x14ac:dyDescent="0.25">
      <c r="A408" s="74" t="s">
        <v>392</v>
      </c>
      <c r="B408" s="104" t="s">
        <v>592</v>
      </c>
    </row>
    <row r="409" spans="1:2" x14ac:dyDescent="0.25">
      <c r="A409" s="76" t="s">
        <v>469</v>
      </c>
      <c r="B409" s="104" t="s">
        <v>599</v>
      </c>
    </row>
    <row r="410" spans="1:2" x14ac:dyDescent="0.25">
      <c r="A410" s="73" t="s">
        <v>470</v>
      </c>
      <c r="B410" s="104" t="s">
        <v>600</v>
      </c>
    </row>
    <row r="411" spans="1:2" x14ac:dyDescent="0.25">
      <c r="A411" s="76" t="s">
        <v>471</v>
      </c>
      <c r="B411" s="104" t="s">
        <v>601</v>
      </c>
    </row>
    <row r="412" spans="1:2" x14ac:dyDescent="0.25">
      <c r="A412" s="74" t="s">
        <v>285</v>
      </c>
      <c r="B412" s="104" t="s">
        <v>593</v>
      </c>
    </row>
    <row r="413" spans="1:2" x14ac:dyDescent="0.25">
      <c r="A413" s="74" t="s">
        <v>286</v>
      </c>
      <c r="B413" s="104" t="s">
        <v>596</v>
      </c>
    </row>
    <row r="414" spans="1:2" x14ac:dyDescent="0.25">
      <c r="A414" s="74" t="s">
        <v>287</v>
      </c>
      <c r="B414" s="104" t="s">
        <v>594</v>
      </c>
    </row>
    <row r="415" spans="1:2" x14ac:dyDescent="0.25">
      <c r="A415" s="74" t="s">
        <v>288</v>
      </c>
      <c r="B415" s="104" t="s">
        <v>597</v>
      </c>
    </row>
    <row r="416" spans="1:2" x14ac:dyDescent="0.25">
      <c r="A416" s="74" t="s">
        <v>289</v>
      </c>
      <c r="B416" s="104" t="s">
        <v>595</v>
      </c>
    </row>
    <row r="417" spans="1:2" x14ac:dyDescent="0.25">
      <c r="A417" s="74" t="s">
        <v>290</v>
      </c>
      <c r="B417" s="104" t="s">
        <v>598</v>
      </c>
    </row>
    <row r="418" spans="1:2" x14ac:dyDescent="0.25">
      <c r="A418" s="74" t="s">
        <v>291</v>
      </c>
      <c r="B418" s="104" t="s">
        <v>602</v>
      </c>
    </row>
    <row r="419" spans="1:2" x14ac:dyDescent="0.25">
      <c r="A419" s="74" t="s">
        <v>292</v>
      </c>
      <c r="B419" s="104" t="s">
        <v>603</v>
      </c>
    </row>
    <row r="420" spans="1:2" x14ac:dyDescent="0.25">
      <c r="A420" s="74" t="s">
        <v>293</v>
      </c>
      <c r="B420" s="104" t="s">
        <v>604</v>
      </c>
    </row>
    <row r="421" spans="1:2" x14ac:dyDescent="0.25">
      <c r="A421" s="74" t="s">
        <v>294</v>
      </c>
      <c r="B421" s="104" t="s">
        <v>605</v>
      </c>
    </row>
    <row r="422" spans="1:2" x14ac:dyDescent="0.25">
      <c r="A422" s="74" t="s">
        <v>295</v>
      </c>
      <c r="B422" s="104" t="s">
        <v>602</v>
      </c>
    </row>
    <row r="423" spans="1:2" x14ac:dyDescent="0.25">
      <c r="A423" s="74" t="s">
        <v>296</v>
      </c>
      <c r="B423" s="104" t="s">
        <v>606</v>
      </c>
    </row>
    <row r="424" spans="1:2" x14ac:dyDescent="0.25">
      <c r="A424" s="74" t="s">
        <v>297</v>
      </c>
      <c r="B424" s="104" t="s">
        <v>607</v>
      </c>
    </row>
    <row r="425" spans="1:2" x14ac:dyDescent="0.25">
      <c r="A425" s="74" t="s">
        <v>298</v>
      </c>
      <c r="B425" s="104" t="s">
        <v>514</v>
      </c>
    </row>
    <row r="426" spans="1:2" x14ac:dyDescent="0.25">
      <c r="A426" s="74" t="s">
        <v>299</v>
      </c>
      <c r="B426" s="104" t="s">
        <v>586</v>
      </c>
    </row>
    <row r="427" spans="1:2" x14ac:dyDescent="0.25">
      <c r="A427" s="74" t="s">
        <v>300</v>
      </c>
      <c r="B427" s="104" t="s">
        <v>585</v>
      </c>
    </row>
    <row r="428" spans="1:2" x14ac:dyDescent="0.25">
      <c r="A428" s="74" t="s">
        <v>301</v>
      </c>
      <c r="B428" s="104" t="s">
        <v>584</v>
      </c>
    </row>
    <row r="429" spans="1:2" x14ac:dyDescent="0.25">
      <c r="A429" s="73" t="s">
        <v>391</v>
      </c>
      <c r="B429" s="104" t="s">
        <v>583</v>
      </c>
    </row>
    <row r="430" spans="1:2" x14ac:dyDescent="0.25">
      <c r="A430" s="73" t="s">
        <v>432</v>
      </c>
      <c r="B430" s="104" t="s">
        <v>582</v>
      </c>
    </row>
    <row r="431" spans="1:2" x14ac:dyDescent="0.25">
      <c r="A431" s="73" t="s">
        <v>433</v>
      </c>
      <c r="B431" s="104" t="s">
        <v>581</v>
      </c>
    </row>
    <row r="432" spans="1:2" x14ac:dyDescent="0.25">
      <c r="A432" s="73" t="s">
        <v>434</v>
      </c>
      <c r="B432" s="104" t="s">
        <v>580</v>
      </c>
    </row>
    <row r="433" spans="1:2" x14ac:dyDescent="0.25">
      <c r="A433" s="74" t="s">
        <v>388</v>
      </c>
      <c r="B433" s="104" t="s">
        <v>592</v>
      </c>
    </row>
    <row r="434" spans="1:2" x14ac:dyDescent="0.25">
      <c r="A434" s="76" t="s">
        <v>466</v>
      </c>
      <c r="B434" s="104" t="s">
        <v>599</v>
      </c>
    </row>
    <row r="435" spans="1:2" x14ac:dyDescent="0.25">
      <c r="A435" s="73" t="s">
        <v>467</v>
      </c>
      <c r="B435" s="104" t="s">
        <v>600</v>
      </c>
    </row>
    <row r="436" spans="1:2" x14ac:dyDescent="0.25">
      <c r="A436" s="76" t="s">
        <v>468</v>
      </c>
      <c r="B436" s="104" t="s">
        <v>601</v>
      </c>
    </row>
    <row r="437" spans="1:2" x14ac:dyDescent="0.25">
      <c r="A437" s="74" t="s">
        <v>302</v>
      </c>
      <c r="B437" s="104" t="s">
        <v>593</v>
      </c>
    </row>
    <row r="438" spans="1:2" x14ac:dyDescent="0.25">
      <c r="A438" s="74" t="s">
        <v>303</v>
      </c>
      <c r="B438" s="104" t="s">
        <v>596</v>
      </c>
    </row>
    <row r="439" spans="1:2" x14ac:dyDescent="0.25">
      <c r="A439" s="74" t="s">
        <v>304</v>
      </c>
      <c r="B439" s="104" t="s">
        <v>594</v>
      </c>
    </row>
    <row r="440" spans="1:2" x14ac:dyDescent="0.25">
      <c r="A440" s="74" t="s">
        <v>305</v>
      </c>
      <c r="B440" s="104" t="s">
        <v>597</v>
      </c>
    </row>
    <row r="441" spans="1:2" x14ac:dyDescent="0.25">
      <c r="A441" s="74" t="s">
        <v>306</v>
      </c>
      <c r="B441" s="104" t="s">
        <v>595</v>
      </c>
    </row>
    <row r="442" spans="1:2" x14ac:dyDescent="0.25">
      <c r="A442" s="74" t="s">
        <v>307</v>
      </c>
      <c r="B442" s="104" t="s">
        <v>598</v>
      </c>
    </row>
    <row r="443" spans="1:2" x14ac:dyDescent="0.25">
      <c r="A443" s="74" t="s">
        <v>308</v>
      </c>
      <c r="B443" s="104" t="s">
        <v>602</v>
      </c>
    </row>
    <row r="444" spans="1:2" x14ac:dyDescent="0.25">
      <c r="A444" s="74" t="s">
        <v>309</v>
      </c>
      <c r="B444" s="104" t="s">
        <v>603</v>
      </c>
    </row>
    <row r="445" spans="1:2" x14ac:dyDescent="0.25">
      <c r="A445" s="74" t="s">
        <v>310</v>
      </c>
      <c r="B445" s="104" t="s">
        <v>604</v>
      </c>
    </row>
    <row r="446" spans="1:2" x14ac:dyDescent="0.25">
      <c r="A446" s="74" t="s">
        <v>311</v>
      </c>
      <c r="B446" s="104" t="s">
        <v>605</v>
      </c>
    </row>
    <row r="447" spans="1:2" x14ac:dyDescent="0.25">
      <c r="A447" s="74" t="s">
        <v>312</v>
      </c>
      <c r="B447" s="104" t="s">
        <v>602</v>
      </c>
    </row>
    <row r="448" spans="1:2" x14ac:dyDescent="0.25">
      <c r="A448" s="74" t="s">
        <v>313</v>
      </c>
      <c r="B448" s="104" t="s">
        <v>606</v>
      </c>
    </row>
    <row r="449" spans="1:2" x14ac:dyDescent="0.25">
      <c r="A449" s="74" t="s">
        <v>314</v>
      </c>
      <c r="B449" s="104" t="s">
        <v>607</v>
      </c>
    </row>
    <row r="450" spans="1:2" x14ac:dyDescent="0.25">
      <c r="A450" s="74" t="s">
        <v>315</v>
      </c>
      <c r="B450" s="104" t="s">
        <v>514</v>
      </c>
    </row>
    <row r="451" spans="1:2" x14ac:dyDescent="0.25">
      <c r="A451" s="74" t="s">
        <v>316</v>
      </c>
      <c r="B451" s="104" t="s">
        <v>586</v>
      </c>
    </row>
    <row r="452" spans="1:2" x14ac:dyDescent="0.25">
      <c r="A452" s="74" t="s">
        <v>317</v>
      </c>
      <c r="B452" s="104" t="s">
        <v>585</v>
      </c>
    </row>
    <row r="453" spans="1:2" x14ac:dyDescent="0.25">
      <c r="A453" s="74" t="s">
        <v>318</v>
      </c>
      <c r="B453" s="104" t="s">
        <v>584</v>
      </c>
    </row>
    <row r="454" spans="1:2" x14ac:dyDescent="0.25">
      <c r="A454" s="73" t="s">
        <v>390</v>
      </c>
      <c r="B454" s="104" t="s">
        <v>583</v>
      </c>
    </row>
    <row r="455" spans="1:2" x14ac:dyDescent="0.25">
      <c r="A455" s="73" t="s">
        <v>444</v>
      </c>
      <c r="B455" s="104" t="s">
        <v>582</v>
      </c>
    </row>
    <row r="456" spans="1:2" x14ac:dyDescent="0.25">
      <c r="A456" s="73" t="s">
        <v>445</v>
      </c>
      <c r="B456" s="104" t="s">
        <v>581</v>
      </c>
    </row>
    <row r="457" spans="1:2" x14ac:dyDescent="0.25">
      <c r="A457" s="73" t="s">
        <v>446</v>
      </c>
      <c r="B457" s="104" t="s">
        <v>580</v>
      </c>
    </row>
    <row r="458" spans="1:2" x14ac:dyDescent="0.25">
      <c r="A458" s="74" t="s">
        <v>389</v>
      </c>
      <c r="B458" s="104" t="s">
        <v>592</v>
      </c>
    </row>
    <row r="459" spans="1:2" x14ac:dyDescent="0.25">
      <c r="A459" s="76" t="s">
        <v>463</v>
      </c>
      <c r="B459" s="104" t="s">
        <v>599</v>
      </c>
    </row>
    <row r="460" spans="1:2" x14ac:dyDescent="0.25">
      <c r="A460" s="73" t="s">
        <v>464</v>
      </c>
      <c r="B460" s="104" t="s">
        <v>600</v>
      </c>
    </row>
    <row r="461" spans="1:2" x14ac:dyDescent="0.25">
      <c r="A461" s="76" t="s">
        <v>465</v>
      </c>
      <c r="B461" s="104" t="s">
        <v>601</v>
      </c>
    </row>
    <row r="462" spans="1:2" x14ac:dyDescent="0.25">
      <c r="A462" s="13" t="s">
        <v>371</v>
      </c>
      <c r="B462" s="104" t="s">
        <v>609</v>
      </c>
    </row>
    <row r="463" spans="1:2" x14ac:dyDescent="0.25">
      <c r="A463" s="13" t="s">
        <v>372</v>
      </c>
      <c r="B463" s="104" t="s">
        <v>610</v>
      </c>
    </row>
    <row r="464" spans="1:2" x14ac:dyDescent="0.25">
      <c r="A464" s="13" t="s">
        <v>398</v>
      </c>
      <c r="B464" s="104" t="s">
        <v>611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U202"/>
  <sheetViews>
    <sheetView tabSelected="1" zoomScaleNormal="100" workbookViewId="0">
      <pane xSplit="12" ySplit="1" topLeftCell="M2" activePane="bottomRight" state="frozen"/>
      <selection pane="topRight" activeCell="M1" sqref="M1"/>
      <selection pane="bottomLeft" activeCell="A2" sqref="A2"/>
      <selection pane="bottomRight"/>
    </sheetView>
  </sheetViews>
  <sheetFormatPr defaultRowHeight="15" x14ac:dyDescent="0.25"/>
  <cols>
    <col min="1" max="1" width="4.5703125" style="16" customWidth="1"/>
    <col min="2" max="2" width="4.7109375" style="16" customWidth="1"/>
    <col min="3" max="3" width="8" style="16" customWidth="1"/>
    <col min="4" max="4" width="7.85546875" style="16" customWidth="1"/>
    <col min="5" max="5" width="6.85546875" style="16" customWidth="1"/>
    <col min="6" max="6" width="9.5703125" style="16" customWidth="1"/>
    <col min="7" max="7" width="9.28515625" style="16" bestFit="1" customWidth="1"/>
    <col min="8" max="8" width="11.42578125" style="16" bestFit="1" customWidth="1"/>
    <col min="9" max="9" width="7.140625" style="16" customWidth="1"/>
    <col min="10" max="10" width="8.28515625" style="16" customWidth="1"/>
    <col min="11" max="11" width="11.85546875" style="16" customWidth="1"/>
    <col min="12" max="12" width="9.5703125" style="16" customWidth="1"/>
    <col min="13" max="13" width="7.7109375" style="16" customWidth="1"/>
    <col min="14" max="14" width="6.42578125" style="16" customWidth="1"/>
    <col min="15" max="15" width="7" style="16" customWidth="1"/>
    <col min="16" max="16" width="7.5703125" style="16" customWidth="1"/>
    <col min="17" max="17" width="6.42578125" style="16" customWidth="1"/>
    <col min="18" max="18" width="6.85546875" style="16" customWidth="1"/>
    <col min="19" max="19" width="7.5703125" style="16" customWidth="1"/>
    <col min="20" max="20" width="6.42578125" style="16" customWidth="1"/>
    <col min="21" max="21" width="6.85546875" style="16" customWidth="1"/>
    <col min="22" max="22" width="7.7109375" style="16" customWidth="1"/>
    <col min="23" max="23" width="6.42578125" style="16" customWidth="1"/>
    <col min="24" max="24" width="7" style="16" customWidth="1"/>
    <col min="25" max="25" width="7.42578125" style="16" customWidth="1"/>
    <col min="26" max="26" width="6.42578125" style="16" customWidth="1"/>
    <col min="27" max="27" width="6.7109375" style="16" customWidth="1"/>
    <col min="28" max="28" width="7.42578125" style="16" customWidth="1"/>
    <col min="29" max="29" width="6.42578125" style="16" customWidth="1"/>
    <col min="30" max="30" width="6.7109375" style="16" customWidth="1"/>
    <col min="31" max="31" width="8.85546875" style="16" customWidth="1"/>
    <col min="32" max="32" width="7.5703125" style="16" customWidth="1"/>
    <col min="33" max="33" width="15.7109375" style="16" bestFit="1" customWidth="1"/>
    <col min="34" max="34" width="9.7109375" style="16" customWidth="1"/>
    <col min="35" max="35" width="6.5703125" style="16" customWidth="1"/>
    <col min="36" max="36" width="8.7109375" style="16" customWidth="1"/>
    <col min="37" max="38" width="7.42578125" style="16" customWidth="1"/>
    <col min="39" max="39" width="7.85546875" style="16" customWidth="1"/>
    <col min="40" max="40" width="8.5703125" style="16" customWidth="1"/>
    <col min="41" max="41" width="8.140625" style="16" customWidth="1"/>
    <col min="42" max="45" width="6.42578125" style="16" customWidth="1"/>
    <col min="46" max="46" width="6.7109375" style="16" customWidth="1"/>
    <col min="47" max="47" width="6.42578125" style="16" customWidth="1"/>
    <col min="48" max="48" width="8.5703125" style="16" customWidth="1"/>
    <col min="49" max="49" width="10.85546875" style="16" customWidth="1"/>
    <col min="50" max="50" width="11.42578125" style="16" customWidth="1"/>
    <col min="51" max="51" width="10.7109375" style="16" bestFit="1" customWidth="1"/>
    <col min="52" max="53" width="10.42578125" style="16" bestFit="1" customWidth="1"/>
    <col min="54" max="54" width="10.7109375" style="16" bestFit="1" customWidth="1"/>
    <col min="55" max="56" width="10.28515625" style="16" bestFit="1" customWidth="1"/>
    <col min="57" max="57" width="10.85546875" style="16" bestFit="1" customWidth="1"/>
    <col min="58" max="58" width="14.42578125" style="16" bestFit="1" customWidth="1"/>
    <col min="59" max="60" width="10.85546875" style="16" bestFit="1" customWidth="1"/>
    <col min="61" max="62" width="12" style="16" bestFit="1" customWidth="1"/>
    <col min="63" max="63" width="7.85546875" style="16" bestFit="1" customWidth="1"/>
    <col min="64" max="64" width="9" style="16" customWidth="1"/>
    <col min="65" max="65" width="8.28515625" style="16" customWidth="1"/>
    <col min="66" max="66" width="9.5703125" style="16" bestFit="1" customWidth="1"/>
    <col min="67" max="67" width="7.85546875" style="16" customWidth="1"/>
    <col min="68" max="68" width="9" style="16" customWidth="1"/>
    <col min="69" max="69" width="8.28515625" style="16" customWidth="1"/>
    <col min="70" max="70" width="9.5703125" style="16" bestFit="1" customWidth="1"/>
    <col min="71" max="71" width="7.85546875" style="16" customWidth="1"/>
    <col min="72" max="72" width="9.7109375" style="16" bestFit="1" customWidth="1"/>
    <col min="73" max="73" width="8.28515625" style="16" customWidth="1"/>
    <col min="74" max="74" width="9" style="16" customWidth="1"/>
    <col min="75" max="75" width="8" style="16" customWidth="1"/>
    <col min="76" max="76" width="9.7109375" style="16" bestFit="1" customWidth="1"/>
    <col min="77" max="77" width="8.5703125" style="16" customWidth="1"/>
    <col min="78" max="79" width="9.28515625" style="16" bestFit="1" customWidth="1"/>
    <col min="80" max="80" width="9.7109375" style="16" customWidth="1"/>
    <col min="81" max="81" width="6.85546875" style="16" customWidth="1"/>
    <col min="82" max="82" width="11.140625" style="16" bestFit="1" customWidth="1"/>
    <col min="83" max="83" width="9" style="16" customWidth="1"/>
    <col min="84" max="84" width="10.28515625" style="16" customWidth="1"/>
    <col min="85" max="85" width="12.85546875" style="16" customWidth="1"/>
    <col min="86" max="86" width="9.28515625" style="16" customWidth="1"/>
    <col min="87" max="88" width="6.42578125" style="16" customWidth="1"/>
    <col min="89" max="89" width="10.85546875" style="16" customWidth="1"/>
    <col min="90" max="90" width="20" style="16" customWidth="1"/>
    <col min="91" max="91" width="12" style="16" customWidth="1"/>
    <col min="92" max="92" width="16.5703125" style="16" customWidth="1"/>
    <col min="93" max="93" width="17.42578125" style="16" customWidth="1"/>
    <col min="94" max="96" width="8.7109375" style="18" bestFit="1" customWidth="1"/>
    <col min="97" max="97" width="12" style="18" bestFit="1" customWidth="1"/>
    <col min="98" max="98" width="11.85546875" style="18" bestFit="1" customWidth="1"/>
    <col min="99" max="99" width="8" style="18" bestFit="1" customWidth="1"/>
    <col min="100" max="102" width="10.28515625" style="18" bestFit="1" customWidth="1"/>
    <col min="103" max="103" width="12.5703125" style="18" bestFit="1" customWidth="1"/>
    <col min="104" max="104" width="8.140625" style="18" bestFit="1" customWidth="1"/>
    <col min="105" max="105" width="6.42578125" style="18" bestFit="1" customWidth="1"/>
    <col min="106" max="106" width="9" style="18" bestFit="1" customWidth="1"/>
    <col min="107" max="107" width="10" style="18" bestFit="1" customWidth="1"/>
    <col min="108" max="110" width="8.7109375" style="18" customWidth="1"/>
    <col min="111" max="111" width="12" style="18" customWidth="1"/>
    <col min="112" max="112" width="11.85546875" style="18" customWidth="1"/>
    <col min="113" max="113" width="8" style="18" customWidth="1"/>
    <col min="114" max="116" width="10.28515625" style="18" customWidth="1"/>
    <col min="117" max="117" width="12.5703125" style="18" bestFit="1" customWidth="1"/>
    <col min="118" max="118" width="8.140625" style="18" bestFit="1" customWidth="1"/>
    <col min="119" max="119" width="6.42578125" style="18" bestFit="1" customWidth="1"/>
    <col min="120" max="120" width="9" style="18" bestFit="1" customWidth="1"/>
    <col min="121" max="121" width="10.28515625" style="18" customWidth="1"/>
    <col min="122" max="127" width="8.7109375" style="18" bestFit="1" customWidth="1"/>
    <col min="128" max="129" width="12" style="18" bestFit="1" customWidth="1"/>
    <col min="130" max="131" width="11.85546875" style="18" bestFit="1" customWidth="1"/>
    <col min="132" max="132" width="10.7109375" style="18" bestFit="1" customWidth="1"/>
    <col min="133" max="133" width="10.42578125" style="18" bestFit="1" customWidth="1"/>
    <col min="134" max="134" width="9.7109375" style="18" bestFit="1" customWidth="1"/>
    <col min="135" max="135" width="8" style="18" customWidth="1"/>
    <col min="136" max="138" width="10.28515625" style="18" customWidth="1"/>
    <col min="139" max="139" width="12.5703125" style="18" bestFit="1" customWidth="1"/>
    <col min="140" max="140" width="9.28515625" style="18" bestFit="1" customWidth="1"/>
    <col min="141" max="141" width="6.42578125" style="18" bestFit="1" customWidth="1"/>
    <col min="142" max="142" width="9" style="18" bestFit="1" customWidth="1"/>
    <col min="143" max="143" width="10.7109375" style="17" customWidth="1"/>
    <col min="144" max="144" width="11.5703125" style="17" customWidth="1"/>
    <col min="145" max="145" width="14.5703125" style="16" bestFit="1" customWidth="1"/>
    <col min="146" max="146" width="13.42578125" style="17" customWidth="1"/>
    <col min="147" max="147" width="8.7109375" style="90" bestFit="1" customWidth="1"/>
    <col min="148" max="152" width="8.7109375" style="18" bestFit="1" customWidth="1"/>
    <col min="153" max="154" width="12" style="18" bestFit="1" customWidth="1"/>
    <col min="155" max="156" width="11.85546875" style="18" bestFit="1" customWidth="1"/>
    <col min="157" max="157" width="10.7109375" style="18" bestFit="1" customWidth="1"/>
    <col min="158" max="158" width="10.42578125" style="91" bestFit="1" customWidth="1"/>
    <col min="159" max="159" width="9.7109375" style="18" bestFit="1" customWidth="1"/>
    <col min="160" max="160" width="8" style="18" bestFit="1" customWidth="1"/>
    <col min="161" max="163" width="10.28515625" style="18" bestFit="1" customWidth="1"/>
    <col min="164" max="164" width="12.5703125" style="18" bestFit="1" customWidth="1"/>
    <col min="165" max="165" width="8.140625" style="18" bestFit="1" customWidth="1"/>
    <col min="166" max="166" width="6.42578125" style="18" bestFit="1" customWidth="1"/>
    <col min="167" max="167" width="9" style="18" bestFit="1" customWidth="1"/>
    <col min="168" max="168" width="10.7109375" style="16" bestFit="1" customWidth="1"/>
    <col min="169" max="169" width="11.5703125" style="16" bestFit="1" customWidth="1"/>
    <col min="170" max="170" width="14.5703125" style="16" bestFit="1" customWidth="1"/>
    <col min="171" max="171" width="13.42578125" style="16" bestFit="1" customWidth="1"/>
    <col min="172" max="177" width="8.7109375" style="18" bestFit="1" customWidth="1"/>
    <col min="178" max="179" width="12" style="18" bestFit="1" customWidth="1"/>
    <col min="180" max="181" width="11.85546875" style="18" bestFit="1" customWidth="1"/>
    <col min="182" max="182" width="10.7109375" style="18" bestFit="1" customWidth="1"/>
    <col min="183" max="183" width="10.42578125" style="18" bestFit="1" customWidth="1"/>
    <col min="184" max="184" width="9.7109375" style="18" bestFit="1" customWidth="1"/>
    <col min="185" max="185" width="8" style="18" customWidth="1"/>
    <col min="186" max="188" width="10.28515625" style="18" bestFit="1" customWidth="1"/>
    <col min="189" max="189" width="12.5703125" style="18" bestFit="1" customWidth="1"/>
    <col min="190" max="190" width="8.140625" style="18" bestFit="1" customWidth="1"/>
    <col min="191" max="191" width="6.42578125" style="18" bestFit="1" customWidth="1"/>
    <col min="192" max="192" width="9" style="18" bestFit="1" customWidth="1"/>
    <col min="193" max="193" width="10.7109375" style="17" bestFit="1" customWidth="1"/>
    <col min="194" max="194" width="11.5703125" style="17" customWidth="1"/>
    <col min="195" max="195" width="14.5703125" style="16" bestFit="1" customWidth="1"/>
    <col min="196" max="196" width="13.42578125" style="17" customWidth="1"/>
    <col min="197" max="202" width="8.7109375" style="18" bestFit="1" customWidth="1"/>
    <col min="203" max="204" width="12" style="18" bestFit="1" customWidth="1"/>
    <col min="205" max="206" width="11.85546875" style="18" bestFit="1" customWidth="1"/>
    <col min="207" max="207" width="10.7109375" style="18" bestFit="1" customWidth="1"/>
    <col min="208" max="208" width="10.42578125" style="18" bestFit="1" customWidth="1"/>
    <col min="209" max="209" width="9.7109375" style="18" bestFit="1" customWidth="1"/>
    <col min="210" max="210" width="8" style="18" customWidth="1"/>
    <col min="211" max="213" width="10.28515625" style="18" bestFit="1" customWidth="1"/>
    <col min="214" max="214" width="12.5703125" style="18" bestFit="1" customWidth="1"/>
    <col min="215" max="215" width="8.140625" style="18" bestFit="1" customWidth="1"/>
    <col min="216" max="216" width="9.7109375" style="18" customWidth="1"/>
    <col min="217" max="217" width="9" style="18" bestFit="1" customWidth="1"/>
    <col min="218" max="218" width="10.7109375" style="17" bestFit="1" customWidth="1"/>
    <col min="219" max="219" width="11.5703125" style="17" customWidth="1"/>
    <col min="220" max="220" width="14.5703125" style="16" bestFit="1" customWidth="1"/>
    <col min="221" max="221" width="13.42578125" style="17" customWidth="1"/>
    <col min="222" max="227" width="8.7109375" style="18" bestFit="1" customWidth="1"/>
    <col min="228" max="229" width="12" style="18" bestFit="1" customWidth="1"/>
    <col min="230" max="231" width="11.85546875" style="18" bestFit="1" customWidth="1"/>
    <col min="232" max="232" width="10.7109375" style="18" bestFit="1" customWidth="1"/>
    <col min="233" max="233" width="10.42578125" style="18" bestFit="1" customWidth="1"/>
    <col min="234" max="234" width="9.7109375" style="18" bestFit="1" customWidth="1"/>
    <col min="235" max="235" width="8" style="18" customWidth="1"/>
    <col min="236" max="238" width="10.28515625" style="18" bestFit="1" customWidth="1"/>
    <col min="239" max="239" width="12.5703125" style="18" bestFit="1" customWidth="1"/>
    <col min="240" max="240" width="8.140625" style="18" bestFit="1" customWidth="1"/>
    <col min="241" max="241" width="6.42578125" style="18" bestFit="1" customWidth="1"/>
    <col min="242" max="242" width="9" style="18" bestFit="1" customWidth="1"/>
    <col min="243" max="243" width="10.7109375" style="17" bestFit="1" customWidth="1"/>
    <col min="244" max="244" width="11.5703125" style="17" customWidth="1"/>
    <col min="245" max="245" width="14.5703125" style="16" bestFit="1" customWidth="1"/>
    <col min="246" max="246" width="13.42578125" style="17" customWidth="1"/>
    <col min="247" max="252" width="8.7109375" style="16" bestFit="1" customWidth="1"/>
    <col min="253" max="254" width="12" style="16" bestFit="1" customWidth="1"/>
    <col min="255" max="256" width="11.85546875" style="16" bestFit="1" customWidth="1"/>
    <col min="257" max="257" width="10.7109375" style="16" bestFit="1" customWidth="1"/>
    <col min="258" max="258" width="10.42578125" style="16" bestFit="1" customWidth="1"/>
    <col min="259" max="259" width="9.7109375" style="16" bestFit="1" customWidth="1"/>
    <col min="260" max="260" width="8.5703125" style="16" bestFit="1" customWidth="1"/>
    <col min="261" max="263" width="10.28515625" style="16" bestFit="1" customWidth="1"/>
    <col min="264" max="264" width="12.5703125" style="16" bestFit="1" customWidth="1"/>
    <col min="265" max="265" width="8.140625" style="16" bestFit="1" customWidth="1"/>
    <col min="266" max="266" width="6.42578125" style="16" bestFit="1" customWidth="1"/>
    <col min="267" max="267" width="9" style="16" bestFit="1" customWidth="1"/>
    <col min="268" max="268" width="10.7109375" style="17" bestFit="1" customWidth="1"/>
    <col min="269" max="269" width="11.5703125" style="17" customWidth="1"/>
    <col min="270" max="270" width="14.5703125" style="16" bestFit="1" customWidth="1"/>
    <col min="271" max="271" width="13.42578125" style="17" customWidth="1"/>
    <col min="272" max="277" width="8.7109375" style="16" bestFit="1" customWidth="1"/>
    <col min="278" max="279" width="12" style="16" bestFit="1" customWidth="1"/>
    <col min="280" max="281" width="11.85546875" style="16" bestFit="1" customWidth="1"/>
    <col min="282" max="282" width="10.7109375" style="16" bestFit="1" customWidth="1"/>
    <col min="283" max="283" width="10.42578125" style="16" bestFit="1" customWidth="1"/>
    <col min="284" max="284" width="9.7109375" style="16" bestFit="1" customWidth="1"/>
    <col min="285" max="285" width="8.5703125" style="16" bestFit="1" customWidth="1"/>
    <col min="286" max="288" width="10.28515625" style="16" bestFit="1" customWidth="1"/>
    <col min="289" max="289" width="12.5703125" style="16" bestFit="1" customWidth="1"/>
    <col min="290" max="290" width="8.140625" style="16" bestFit="1" customWidth="1"/>
    <col min="291" max="291" width="6.42578125" style="16" bestFit="1" customWidth="1"/>
    <col min="292" max="292" width="9" style="16" bestFit="1" customWidth="1"/>
    <col min="293" max="293" width="10.7109375" style="17" bestFit="1" customWidth="1"/>
    <col min="294" max="294" width="11.5703125" style="17" customWidth="1"/>
    <col min="295" max="295" width="14.5703125" style="16" bestFit="1" customWidth="1"/>
    <col min="296" max="296" width="13.42578125" style="17" customWidth="1"/>
    <col min="297" max="302" width="8.7109375" style="16" bestFit="1" customWidth="1"/>
    <col min="303" max="304" width="12" style="16" bestFit="1" customWidth="1"/>
    <col min="305" max="306" width="11.85546875" style="16" bestFit="1" customWidth="1"/>
    <col min="307" max="307" width="10.7109375" style="16" bestFit="1" customWidth="1"/>
    <col min="308" max="308" width="10.42578125" style="16" bestFit="1" customWidth="1"/>
    <col min="309" max="309" width="9.7109375" style="16" bestFit="1" customWidth="1"/>
    <col min="310" max="310" width="8" style="16" bestFit="1" customWidth="1"/>
    <col min="311" max="313" width="10.28515625" style="16" bestFit="1" customWidth="1"/>
    <col min="314" max="314" width="12.5703125" style="16" bestFit="1" customWidth="1"/>
    <col min="315" max="315" width="8.140625" style="16" bestFit="1" customWidth="1"/>
    <col min="316" max="316" width="6.42578125" style="16" bestFit="1" customWidth="1"/>
    <col min="317" max="317" width="9" style="16" bestFit="1" customWidth="1"/>
    <col min="318" max="318" width="10.7109375" style="16" bestFit="1" customWidth="1"/>
    <col min="319" max="319" width="11.5703125" style="17" customWidth="1"/>
    <col min="320" max="320" width="14.5703125" style="16" bestFit="1" customWidth="1"/>
    <col min="321" max="321" width="13.42578125" style="17" customWidth="1"/>
    <col min="322" max="327" width="8.7109375" style="16" bestFit="1" customWidth="1"/>
    <col min="328" max="329" width="12" style="16" bestFit="1" customWidth="1"/>
    <col min="330" max="331" width="11.85546875" style="16" bestFit="1" customWidth="1"/>
    <col min="332" max="332" width="10.7109375" style="16" bestFit="1" customWidth="1"/>
    <col min="333" max="333" width="10.42578125" style="16" bestFit="1" customWidth="1"/>
    <col min="334" max="334" width="9.7109375" style="16" bestFit="1" customWidth="1"/>
    <col min="335" max="335" width="8.5703125" style="16" bestFit="1" customWidth="1"/>
    <col min="336" max="338" width="10.28515625" style="16" bestFit="1" customWidth="1"/>
    <col min="339" max="339" width="12.5703125" style="16" bestFit="1" customWidth="1"/>
    <col min="340" max="340" width="8.140625" style="16" bestFit="1" customWidth="1"/>
    <col min="341" max="341" width="6.42578125" style="16" bestFit="1" customWidth="1"/>
    <col min="342" max="342" width="9" style="16" bestFit="1" customWidth="1"/>
    <col min="343" max="343" width="7" style="16" bestFit="1" customWidth="1"/>
    <col min="344" max="344" width="10.7109375" style="17" bestFit="1" customWidth="1"/>
    <col min="345" max="345" width="11.5703125" style="17" customWidth="1"/>
    <col min="346" max="346" width="14.5703125" style="16" bestFit="1" customWidth="1"/>
    <col min="347" max="347" width="13.42578125" style="17" customWidth="1"/>
    <col min="348" max="353" width="8.7109375" style="16" bestFit="1" customWidth="1"/>
    <col min="354" max="355" width="12" style="16" bestFit="1" customWidth="1"/>
    <col min="356" max="357" width="11.85546875" style="16" bestFit="1" customWidth="1"/>
    <col min="358" max="358" width="10.7109375" style="16" bestFit="1" customWidth="1"/>
    <col min="359" max="359" width="10.42578125" style="16" bestFit="1" customWidth="1"/>
    <col min="360" max="360" width="9.7109375" style="16" bestFit="1" customWidth="1"/>
    <col min="361" max="366" width="8.7109375" style="16" bestFit="1" customWidth="1"/>
    <col min="367" max="368" width="12" style="16" bestFit="1" customWidth="1"/>
    <col min="369" max="370" width="11.85546875" style="16" bestFit="1" customWidth="1"/>
    <col min="371" max="371" width="10.7109375" style="16" bestFit="1" customWidth="1"/>
    <col min="372" max="372" width="10.42578125" style="16" bestFit="1" customWidth="1"/>
    <col min="373" max="373" width="9.7109375" style="16" bestFit="1" customWidth="1"/>
    <col min="374" max="374" width="8" style="16" bestFit="1" customWidth="1"/>
    <col min="375" max="377" width="10.28515625" style="16" bestFit="1" customWidth="1"/>
    <col min="378" max="378" width="12.5703125" style="16" bestFit="1" customWidth="1"/>
    <col min="379" max="379" width="8.140625" style="16" bestFit="1" customWidth="1"/>
    <col min="380" max="380" width="9.7109375" style="16" customWidth="1"/>
    <col min="381" max="381" width="9" style="16" bestFit="1" customWidth="1"/>
    <col min="382" max="382" width="10.7109375" style="16" bestFit="1" customWidth="1"/>
    <col min="383" max="383" width="11.5703125" style="82" customWidth="1"/>
    <col min="384" max="384" width="14.5703125" style="16" bestFit="1" customWidth="1"/>
    <col min="385" max="385" width="13.42578125" style="82" customWidth="1"/>
    <col min="386" max="391" width="9.85546875" style="16" bestFit="1" customWidth="1"/>
    <col min="392" max="393" width="13.140625" style="16" bestFit="1" customWidth="1"/>
    <col min="394" max="395" width="13" style="16" bestFit="1" customWidth="1"/>
    <col min="396" max="396" width="11.85546875" style="16" bestFit="1" customWidth="1"/>
    <col min="397" max="397" width="11.5703125" style="16" bestFit="1" customWidth="1"/>
    <col min="398" max="398" width="10.85546875" style="16" bestFit="1" customWidth="1"/>
    <col min="399" max="399" width="9.140625" style="16" bestFit="1" customWidth="1"/>
    <col min="400" max="402" width="11.42578125" style="16" bestFit="1" customWidth="1"/>
    <col min="403" max="403" width="13.7109375" style="16" bestFit="1" customWidth="1"/>
    <col min="404" max="404" width="9.28515625" style="16" bestFit="1" customWidth="1"/>
    <col min="405" max="405" width="7.5703125" style="16" bestFit="1" customWidth="1"/>
    <col min="406" max="406" width="10.140625" style="16" bestFit="1" customWidth="1"/>
    <col min="407" max="407" width="11.85546875" style="16" bestFit="1" customWidth="1"/>
    <col min="408" max="408" width="12.85546875" style="17" customWidth="1"/>
    <col min="409" max="409" width="15.85546875" style="16" bestFit="1" customWidth="1"/>
    <col min="410" max="410" width="14.5703125" style="17" bestFit="1" customWidth="1"/>
    <col min="411" max="416" width="9.85546875" style="16" bestFit="1" customWidth="1"/>
    <col min="417" max="418" width="13.140625" style="16" bestFit="1" customWidth="1"/>
    <col min="419" max="420" width="13" style="16" bestFit="1" customWidth="1"/>
    <col min="421" max="421" width="11.85546875" style="16" bestFit="1" customWidth="1"/>
    <col min="422" max="422" width="11.5703125" style="16" bestFit="1" customWidth="1"/>
    <col min="423" max="423" width="10.85546875" style="16" bestFit="1" customWidth="1"/>
    <col min="424" max="424" width="9.140625" style="16" bestFit="1" customWidth="1"/>
    <col min="425" max="427" width="11.42578125" style="16" bestFit="1" customWidth="1"/>
    <col min="428" max="428" width="13.7109375" style="16" bestFit="1" customWidth="1"/>
    <col min="429" max="429" width="9.28515625" style="16" bestFit="1" customWidth="1"/>
    <col min="430" max="430" width="7.5703125" style="16" bestFit="1" customWidth="1"/>
    <col min="431" max="431" width="10.140625" style="16" bestFit="1" customWidth="1"/>
    <col min="432" max="432" width="11.85546875" style="16" bestFit="1" customWidth="1"/>
    <col min="433" max="433" width="12.85546875" style="17" customWidth="1"/>
    <col min="434" max="434" width="15.85546875" style="16" bestFit="1" customWidth="1"/>
    <col min="435" max="435" width="14.5703125" style="17" bestFit="1" customWidth="1"/>
    <col min="436" max="441" width="9.85546875" style="16" bestFit="1" customWidth="1"/>
    <col min="442" max="443" width="13.140625" style="16" bestFit="1" customWidth="1"/>
    <col min="444" max="445" width="13" style="16" bestFit="1" customWidth="1"/>
    <col min="446" max="446" width="11.85546875" style="16" bestFit="1" customWidth="1"/>
    <col min="447" max="447" width="11.5703125" style="16" bestFit="1" customWidth="1"/>
    <col min="448" max="448" width="10.85546875" style="16" bestFit="1" customWidth="1"/>
    <col min="449" max="449" width="9.140625" style="16" bestFit="1" customWidth="1"/>
    <col min="450" max="452" width="11.42578125" style="16" bestFit="1" customWidth="1"/>
    <col min="453" max="453" width="13.7109375" style="16" bestFit="1" customWidth="1"/>
    <col min="454" max="454" width="9.28515625" style="16" bestFit="1" customWidth="1"/>
    <col min="455" max="455" width="7.5703125" style="16" bestFit="1" customWidth="1"/>
    <col min="456" max="456" width="10.140625" style="16" bestFit="1" customWidth="1"/>
    <col min="457" max="457" width="11.85546875" style="16" bestFit="1" customWidth="1"/>
    <col min="458" max="458" width="12.85546875" style="17" customWidth="1"/>
    <col min="459" max="459" width="15.85546875" style="16" bestFit="1" customWidth="1"/>
    <col min="460" max="460" width="14.5703125" style="17" bestFit="1" customWidth="1"/>
    <col min="461" max="461" width="9.140625" style="1"/>
    <col min="462" max="462" width="10" style="1" bestFit="1" customWidth="1"/>
    <col min="463" max="463" width="13.28515625" style="1" bestFit="1" customWidth="1"/>
    <col min="464" max="16384" width="9.140625" style="16"/>
  </cols>
  <sheetData>
    <row r="1" spans="1:463" x14ac:dyDescent="0.25">
      <c r="A1" s="12" t="s">
        <v>0</v>
      </c>
      <c r="B1" s="12" t="s">
        <v>2</v>
      </c>
      <c r="C1" s="12" t="s">
        <v>3</v>
      </c>
      <c r="D1" s="12" t="s">
        <v>55</v>
      </c>
      <c r="E1" s="12" t="s">
        <v>4</v>
      </c>
      <c r="F1" s="12" t="s">
        <v>343</v>
      </c>
      <c r="G1" s="12" t="s">
        <v>342</v>
      </c>
      <c r="H1" s="12" t="s">
        <v>5</v>
      </c>
      <c r="I1" s="12" t="s">
        <v>344</v>
      </c>
      <c r="J1" s="12" t="s">
        <v>6</v>
      </c>
      <c r="K1" s="12" t="s">
        <v>12</v>
      </c>
      <c r="L1" s="12" t="s">
        <v>340</v>
      </c>
      <c r="M1" s="12" t="s">
        <v>352</v>
      </c>
      <c r="N1" s="12" t="s">
        <v>353</v>
      </c>
      <c r="O1" s="12" t="s">
        <v>354</v>
      </c>
      <c r="P1" s="12" t="s">
        <v>355</v>
      </c>
      <c r="Q1" s="12" t="s">
        <v>356</v>
      </c>
      <c r="R1" s="12" t="s">
        <v>357</v>
      </c>
      <c r="S1" s="12" t="s">
        <v>358</v>
      </c>
      <c r="T1" s="12" t="s">
        <v>359</v>
      </c>
      <c r="U1" s="12" t="s">
        <v>360</v>
      </c>
      <c r="V1" s="12" t="s">
        <v>361</v>
      </c>
      <c r="W1" s="12" t="s">
        <v>362</v>
      </c>
      <c r="X1" s="12" t="s">
        <v>363</v>
      </c>
      <c r="Y1" s="12" t="s">
        <v>364</v>
      </c>
      <c r="Z1" s="12" t="s">
        <v>365</v>
      </c>
      <c r="AA1" s="12" t="s">
        <v>366</v>
      </c>
      <c r="AB1" s="12" t="s">
        <v>367</v>
      </c>
      <c r="AC1" s="12" t="s">
        <v>368</v>
      </c>
      <c r="AD1" s="12" t="s">
        <v>369</v>
      </c>
      <c r="AE1" s="12" t="s">
        <v>135</v>
      </c>
      <c r="AF1" s="12" t="s">
        <v>13</v>
      </c>
      <c r="AG1" s="12" t="s">
        <v>14</v>
      </c>
      <c r="AH1" s="12" t="s">
        <v>15</v>
      </c>
      <c r="AI1" s="12" t="s">
        <v>16</v>
      </c>
      <c r="AJ1" s="12" t="s">
        <v>17</v>
      </c>
      <c r="AK1" s="12" t="s">
        <v>18</v>
      </c>
      <c r="AL1" s="12" t="s">
        <v>19</v>
      </c>
      <c r="AM1" s="12" t="s">
        <v>20</v>
      </c>
      <c r="AN1" s="12" t="s">
        <v>21</v>
      </c>
      <c r="AO1" s="12" t="s">
        <v>22</v>
      </c>
      <c r="AP1" s="12" t="s">
        <v>23</v>
      </c>
      <c r="AQ1" s="12" t="s">
        <v>24</v>
      </c>
      <c r="AR1" s="12" t="s">
        <v>25</v>
      </c>
      <c r="AS1" s="12" t="s">
        <v>26</v>
      </c>
      <c r="AT1" s="12" t="s">
        <v>27</v>
      </c>
      <c r="AU1" s="12" t="s">
        <v>28</v>
      </c>
      <c r="AV1" s="12" t="s">
        <v>29</v>
      </c>
      <c r="AW1" s="12" t="s">
        <v>42</v>
      </c>
      <c r="AX1" s="12" t="s">
        <v>43</v>
      </c>
      <c r="AY1" s="12" t="s">
        <v>30</v>
      </c>
      <c r="AZ1" s="12" t="s">
        <v>31</v>
      </c>
      <c r="BA1" s="12" t="s">
        <v>32</v>
      </c>
      <c r="BB1" s="12" t="s">
        <v>33</v>
      </c>
      <c r="BC1" s="12" t="s">
        <v>34</v>
      </c>
      <c r="BD1" s="12" t="s">
        <v>35</v>
      </c>
      <c r="BE1" s="12" t="s">
        <v>36</v>
      </c>
      <c r="BF1" s="12" t="s">
        <v>37</v>
      </c>
      <c r="BG1" s="12" t="s">
        <v>38</v>
      </c>
      <c r="BH1" s="12" t="s">
        <v>39</v>
      </c>
      <c r="BI1" s="12" t="s">
        <v>40</v>
      </c>
      <c r="BJ1" s="12" t="s">
        <v>41</v>
      </c>
      <c r="BK1" s="12" t="s">
        <v>323</v>
      </c>
      <c r="BL1" s="12" t="s">
        <v>324</v>
      </c>
      <c r="BM1" s="12" t="s">
        <v>325</v>
      </c>
      <c r="BN1" s="12" t="s">
        <v>326</v>
      </c>
      <c r="BO1" s="12" t="s">
        <v>319</v>
      </c>
      <c r="BP1" s="12" t="s">
        <v>320</v>
      </c>
      <c r="BQ1" s="12" t="s">
        <v>321</v>
      </c>
      <c r="BR1" s="12" t="s">
        <v>322</v>
      </c>
      <c r="BS1" s="12" t="s">
        <v>327</v>
      </c>
      <c r="BT1" s="12" t="s">
        <v>487</v>
      </c>
      <c r="BU1" s="12" t="s">
        <v>328</v>
      </c>
      <c r="BV1" s="12" t="s">
        <v>329</v>
      </c>
      <c r="BW1" s="12" t="s">
        <v>330</v>
      </c>
      <c r="BX1" s="12" t="s">
        <v>331</v>
      </c>
      <c r="BY1" s="12" t="s">
        <v>332</v>
      </c>
      <c r="BZ1" s="12" t="s">
        <v>333</v>
      </c>
      <c r="CA1" s="12" t="s">
        <v>336</v>
      </c>
      <c r="CB1" s="12" t="s">
        <v>334</v>
      </c>
      <c r="CC1" s="12" t="s">
        <v>341</v>
      </c>
      <c r="CD1" s="12" t="s">
        <v>338</v>
      </c>
      <c r="CE1" s="12" t="s">
        <v>337</v>
      </c>
      <c r="CF1" s="12" t="s">
        <v>345</v>
      </c>
      <c r="CG1" s="12" t="s">
        <v>373</v>
      </c>
      <c r="CH1" s="12" t="s">
        <v>335</v>
      </c>
      <c r="CI1" s="12" t="s">
        <v>374</v>
      </c>
      <c r="CJ1" s="2" t="s">
        <v>350</v>
      </c>
      <c r="CK1" s="12" t="s">
        <v>339</v>
      </c>
      <c r="CL1" s="12" t="s">
        <v>347</v>
      </c>
      <c r="CM1" s="12" t="s">
        <v>348</v>
      </c>
      <c r="CN1" s="12" t="s">
        <v>349</v>
      </c>
      <c r="CO1" s="12" t="s">
        <v>351</v>
      </c>
      <c r="CP1" s="87" t="s">
        <v>62</v>
      </c>
      <c r="CQ1" s="87" t="s">
        <v>63</v>
      </c>
      <c r="CR1" s="87" t="s">
        <v>64</v>
      </c>
      <c r="CS1" s="87" t="s">
        <v>65</v>
      </c>
      <c r="CT1" s="87" t="s">
        <v>66</v>
      </c>
      <c r="CU1" s="87" t="s">
        <v>67</v>
      </c>
      <c r="CV1" s="87" t="s">
        <v>68</v>
      </c>
      <c r="CW1" s="87" t="s">
        <v>69</v>
      </c>
      <c r="CX1" s="87" t="s">
        <v>70</v>
      </c>
      <c r="CY1" s="87" t="s">
        <v>379</v>
      </c>
      <c r="CZ1" s="87" t="s">
        <v>404</v>
      </c>
      <c r="DA1" s="87" t="s">
        <v>405</v>
      </c>
      <c r="DB1" s="87" t="s">
        <v>406</v>
      </c>
      <c r="DC1" s="87" t="s">
        <v>71</v>
      </c>
      <c r="DD1" s="87" t="s">
        <v>72</v>
      </c>
      <c r="DE1" s="87" t="s">
        <v>73</v>
      </c>
      <c r="DF1" s="87" t="s">
        <v>74</v>
      </c>
      <c r="DG1" s="87" t="s">
        <v>75</v>
      </c>
      <c r="DH1" s="87" t="s">
        <v>76</v>
      </c>
      <c r="DI1" s="87" t="s">
        <v>77</v>
      </c>
      <c r="DJ1" s="87" t="s">
        <v>78</v>
      </c>
      <c r="DK1" s="87" t="s">
        <v>79</v>
      </c>
      <c r="DL1" s="87" t="s">
        <v>80</v>
      </c>
      <c r="DM1" s="87" t="s">
        <v>402</v>
      </c>
      <c r="DN1" s="87" t="s">
        <v>410</v>
      </c>
      <c r="DO1" s="87" t="s">
        <v>403</v>
      </c>
      <c r="DP1" s="87" t="s">
        <v>401</v>
      </c>
      <c r="DQ1" s="88" t="s">
        <v>81</v>
      </c>
      <c r="DR1" s="89" t="s">
        <v>82</v>
      </c>
      <c r="DS1" s="89" t="s">
        <v>83</v>
      </c>
      <c r="DT1" s="89" t="s">
        <v>84</v>
      </c>
      <c r="DU1" s="89" t="s">
        <v>85</v>
      </c>
      <c r="DV1" s="89" t="s">
        <v>86</v>
      </c>
      <c r="DW1" s="89" t="s">
        <v>87</v>
      </c>
      <c r="DX1" s="89" t="s">
        <v>88</v>
      </c>
      <c r="DY1" s="89" t="s">
        <v>89</v>
      </c>
      <c r="DZ1" s="89" t="s">
        <v>90</v>
      </c>
      <c r="EA1" s="89" t="s">
        <v>91</v>
      </c>
      <c r="EB1" s="89" t="s">
        <v>92</v>
      </c>
      <c r="EC1" s="89" t="s">
        <v>93</v>
      </c>
      <c r="ED1" s="89" t="s">
        <v>94</v>
      </c>
      <c r="EE1" s="89" t="s">
        <v>96</v>
      </c>
      <c r="EF1" s="89" t="s">
        <v>97</v>
      </c>
      <c r="EG1" s="89" t="s">
        <v>98</v>
      </c>
      <c r="EH1" s="89" t="s">
        <v>99</v>
      </c>
      <c r="EI1" s="87" t="s">
        <v>397</v>
      </c>
      <c r="EJ1" s="87" t="s">
        <v>407</v>
      </c>
      <c r="EK1" s="87" t="s">
        <v>408</v>
      </c>
      <c r="EL1" s="87" t="s">
        <v>409</v>
      </c>
      <c r="EM1" s="80" t="s">
        <v>95</v>
      </c>
      <c r="EN1" s="80" t="s">
        <v>449</v>
      </c>
      <c r="EO1" s="19" t="s">
        <v>448</v>
      </c>
      <c r="EP1" s="80" t="s">
        <v>453</v>
      </c>
      <c r="EQ1" s="89" t="s">
        <v>100</v>
      </c>
      <c r="ER1" s="89" t="s">
        <v>101</v>
      </c>
      <c r="ES1" s="89" t="s">
        <v>102</v>
      </c>
      <c r="ET1" s="89" t="s">
        <v>103</v>
      </c>
      <c r="EU1" s="89" t="s">
        <v>104</v>
      </c>
      <c r="EV1" s="89" t="s">
        <v>105</v>
      </c>
      <c r="EW1" s="89" t="s">
        <v>106</v>
      </c>
      <c r="EX1" s="89" t="s">
        <v>107</v>
      </c>
      <c r="EY1" s="89" t="s">
        <v>108</v>
      </c>
      <c r="EZ1" s="89" t="s">
        <v>109</v>
      </c>
      <c r="FA1" s="89" t="s">
        <v>110</v>
      </c>
      <c r="FB1" s="89" t="s">
        <v>111</v>
      </c>
      <c r="FC1" s="89" t="s">
        <v>112</v>
      </c>
      <c r="FD1" s="89" t="s">
        <v>113</v>
      </c>
      <c r="FE1" s="89" t="s">
        <v>114</v>
      </c>
      <c r="FF1" s="89" t="s">
        <v>115</v>
      </c>
      <c r="FG1" s="89" t="s">
        <v>116</v>
      </c>
      <c r="FH1" s="89" t="s">
        <v>375</v>
      </c>
      <c r="FI1" s="87" t="s">
        <v>411</v>
      </c>
      <c r="FJ1" s="87" t="s">
        <v>412</v>
      </c>
      <c r="FK1" s="87" t="s">
        <v>413</v>
      </c>
      <c r="FL1" s="20" t="s">
        <v>117</v>
      </c>
      <c r="FM1" s="20" t="s">
        <v>450</v>
      </c>
      <c r="FN1" s="19" t="s">
        <v>451</v>
      </c>
      <c r="FO1" s="20" t="s">
        <v>452</v>
      </c>
      <c r="FP1" s="92" t="s">
        <v>118</v>
      </c>
      <c r="FQ1" s="92" t="s">
        <v>119</v>
      </c>
      <c r="FR1" s="92" t="s">
        <v>120</v>
      </c>
      <c r="FS1" s="92" t="s">
        <v>121</v>
      </c>
      <c r="FT1" s="92" t="s">
        <v>122</v>
      </c>
      <c r="FU1" s="92" t="s">
        <v>123</v>
      </c>
      <c r="FV1" s="92" t="s">
        <v>124</v>
      </c>
      <c r="FW1" s="92" t="s">
        <v>125</v>
      </c>
      <c r="FX1" s="92" t="s">
        <v>126</v>
      </c>
      <c r="FY1" s="92" t="s">
        <v>127</v>
      </c>
      <c r="FZ1" s="92" t="s">
        <v>128</v>
      </c>
      <c r="GA1" s="92" t="s">
        <v>129</v>
      </c>
      <c r="GB1" s="92" t="s">
        <v>130</v>
      </c>
      <c r="GC1" s="92" t="s">
        <v>131</v>
      </c>
      <c r="GD1" s="92" t="s">
        <v>132</v>
      </c>
      <c r="GE1" s="92" t="s">
        <v>133</v>
      </c>
      <c r="GF1" s="92" t="s">
        <v>134</v>
      </c>
      <c r="GG1" s="87" t="s">
        <v>396</v>
      </c>
      <c r="GH1" s="87" t="s">
        <v>414</v>
      </c>
      <c r="GI1" s="87" t="s">
        <v>415</v>
      </c>
      <c r="GJ1" s="87" t="s">
        <v>416</v>
      </c>
      <c r="GK1" s="83" t="s">
        <v>380</v>
      </c>
      <c r="GL1" s="80" t="s">
        <v>484</v>
      </c>
      <c r="GM1" s="19" t="s">
        <v>485</v>
      </c>
      <c r="GN1" s="80" t="s">
        <v>486</v>
      </c>
      <c r="GO1" s="92" t="s">
        <v>136</v>
      </c>
      <c r="GP1" s="92" t="s">
        <v>137</v>
      </c>
      <c r="GQ1" s="92" t="s">
        <v>138</v>
      </c>
      <c r="GR1" s="92" t="s">
        <v>150</v>
      </c>
      <c r="GS1" s="92" t="s">
        <v>163</v>
      </c>
      <c r="GT1" s="92" t="s">
        <v>151</v>
      </c>
      <c r="GU1" s="92" t="s">
        <v>152</v>
      </c>
      <c r="GV1" s="92" t="s">
        <v>153</v>
      </c>
      <c r="GW1" s="92" t="s">
        <v>154</v>
      </c>
      <c r="GX1" s="92" t="s">
        <v>155</v>
      </c>
      <c r="GY1" s="92" t="s">
        <v>156</v>
      </c>
      <c r="GZ1" s="92" t="s">
        <v>157</v>
      </c>
      <c r="HA1" s="92" t="s">
        <v>158</v>
      </c>
      <c r="HB1" s="92" t="s">
        <v>159</v>
      </c>
      <c r="HC1" s="92" t="s">
        <v>160</v>
      </c>
      <c r="HD1" s="92" t="s">
        <v>161</v>
      </c>
      <c r="HE1" s="92" t="s">
        <v>162</v>
      </c>
      <c r="HF1" s="92" t="s">
        <v>376</v>
      </c>
      <c r="HG1" s="87" t="s">
        <v>417</v>
      </c>
      <c r="HH1" s="87" t="s">
        <v>418</v>
      </c>
      <c r="HI1" s="87" t="s">
        <v>419</v>
      </c>
      <c r="HJ1" s="83" t="s">
        <v>382</v>
      </c>
      <c r="HK1" s="80" t="s">
        <v>460</v>
      </c>
      <c r="HL1" s="19" t="s">
        <v>461</v>
      </c>
      <c r="HM1" s="80" t="s">
        <v>462</v>
      </c>
      <c r="HN1" s="92" t="s">
        <v>139</v>
      </c>
      <c r="HO1" s="92" t="s">
        <v>140</v>
      </c>
      <c r="HP1" s="92" t="s">
        <v>141</v>
      </c>
      <c r="HQ1" s="92" t="s">
        <v>142</v>
      </c>
      <c r="HR1" s="92" t="s">
        <v>164</v>
      </c>
      <c r="HS1" s="92" t="s">
        <v>165</v>
      </c>
      <c r="HT1" s="92" t="s">
        <v>166</v>
      </c>
      <c r="HU1" s="92" t="s">
        <v>167</v>
      </c>
      <c r="HV1" s="92" t="s">
        <v>168</v>
      </c>
      <c r="HW1" s="92" t="s">
        <v>169</v>
      </c>
      <c r="HX1" s="92" t="s">
        <v>170</v>
      </c>
      <c r="HY1" s="92" t="s">
        <v>171</v>
      </c>
      <c r="HZ1" s="92" t="s">
        <v>172</v>
      </c>
      <c r="IA1" s="92" t="s">
        <v>173</v>
      </c>
      <c r="IB1" s="92" t="s">
        <v>174</v>
      </c>
      <c r="IC1" s="92" t="s">
        <v>175</v>
      </c>
      <c r="ID1" s="92" t="s">
        <v>176</v>
      </c>
      <c r="IE1" s="87" t="s">
        <v>395</v>
      </c>
      <c r="IF1" s="87" t="s">
        <v>435</v>
      </c>
      <c r="IG1" s="87" t="s">
        <v>436</v>
      </c>
      <c r="IH1" s="87" t="s">
        <v>437</v>
      </c>
      <c r="II1" s="83" t="s">
        <v>381</v>
      </c>
      <c r="IJ1" s="80" t="s">
        <v>457</v>
      </c>
      <c r="IK1" s="19" t="s">
        <v>458</v>
      </c>
      <c r="IL1" s="80" t="s">
        <v>459</v>
      </c>
      <c r="IM1" s="21" t="s">
        <v>143</v>
      </c>
      <c r="IN1" s="21" t="s">
        <v>144</v>
      </c>
      <c r="IO1" s="21" t="s">
        <v>145</v>
      </c>
      <c r="IP1" s="21" t="s">
        <v>146</v>
      </c>
      <c r="IQ1" s="21" t="s">
        <v>177</v>
      </c>
      <c r="IR1" s="21" t="s">
        <v>178</v>
      </c>
      <c r="IS1" s="21" t="s">
        <v>179</v>
      </c>
      <c r="IT1" s="21" t="s">
        <v>180</v>
      </c>
      <c r="IU1" s="21" t="s">
        <v>181</v>
      </c>
      <c r="IV1" s="21" t="s">
        <v>182</v>
      </c>
      <c r="IW1" s="21" t="s">
        <v>183</v>
      </c>
      <c r="IX1" s="21" t="s">
        <v>184</v>
      </c>
      <c r="IY1" s="21" t="s">
        <v>185</v>
      </c>
      <c r="IZ1" s="21" t="s">
        <v>186</v>
      </c>
      <c r="JA1" s="21" t="s">
        <v>187</v>
      </c>
      <c r="JB1" s="21" t="s">
        <v>188</v>
      </c>
      <c r="JC1" s="21" t="s">
        <v>189</v>
      </c>
      <c r="JD1" s="21" t="s">
        <v>377</v>
      </c>
      <c r="JE1" s="19" t="s">
        <v>438</v>
      </c>
      <c r="JF1" s="19" t="s">
        <v>439</v>
      </c>
      <c r="JG1" s="19" t="s">
        <v>440</v>
      </c>
      <c r="JH1" s="83" t="s">
        <v>383</v>
      </c>
      <c r="JI1" s="80" t="s">
        <v>454</v>
      </c>
      <c r="JJ1" s="19" t="s">
        <v>455</v>
      </c>
      <c r="JK1" s="80" t="s">
        <v>456</v>
      </c>
      <c r="JL1" s="21" t="s">
        <v>147</v>
      </c>
      <c r="JM1" s="21" t="s">
        <v>148</v>
      </c>
      <c r="JN1" s="21" t="s">
        <v>149</v>
      </c>
      <c r="JO1" s="21" t="s">
        <v>190</v>
      </c>
      <c r="JP1" s="21" t="s">
        <v>191</v>
      </c>
      <c r="JQ1" s="21" t="s">
        <v>192</v>
      </c>
      <c r="JR1" s="21" t="s">
        <v>193</v>
      </c>
      <c r="JS1" s="21" t="s">
        <v>194</v>
      </c>
      <c r="JT1" s="21" t="s">
        <v>195</v>
      </c>
      <c r="JU1" s="21" t="s">
        <v>196</v>
      </c>
      <c r="JV1" s="21" t="s">
        <v>197</v>
      </c>
      <c r="JW1" s="21" t="s">
        <v>198</v>
      </c>
      <c r="JX1" s="21" t="s">
        <v>199</v>
      </c>
      <c r="JY1" s="21" t="s">
        <v>200</v>
      </c>
      <c r="JZ1" s="21" t="s">
        <v>201</v>
      </c>
      <c r="KA1" s="21" t="s">
        <v>202</v>
      </c>
      <c r="KB1" s="21" t="s">
        <v>203</v>
      </c>
      <c r="KC1" s="21" t="s">
        <v>378</v>
      </c>
      <c r="KD1" s="19" t="s">
        <v>441</v>
      </c>
      <c r="KE1" s="19" t="s">
        <v>442</v>
      </c>
      <c r="KF1" s="19" t="s">
        <v>443</v>
      </c>
      <c r="KG1" s="83" t="s">
        <v>384</v>
      </c>
      <c r="KH1" s="80" t="s">
        <v>481</v>
      </c>
      <c r="KI1" s="19" t="s">
        <v>482</v>
      </c>
      <c r="KJ1" s="80" t="s">
        <v>483</v>
      </c>
      <c r="KK1" s="21" t="s">
        <v>204</v>
      </c>
      <c r="KL1" s="21" t="s">
        <v>205</v>
      </c>
      <c r="KM1" s="21" t="s">
        <v>206</v>
      </c>
      <c r="KN1" s="21" t="s">
        <v>207</v>
      </c>
      <c r="KO1" s="21" t="s">
        <v>208</v>
      </c>
      <c r="KP1" s="21" t="s">
        <v>209</v>
      </c>
      <c r="KQ1" s="21" t="s">
        <v>210</v>
      </c>
      <c r="KR1" s="21" t="s">
        <v>211</v>
      </c>
      <c r="KS1" s="21" t="s">
        <v>212</v>
      </c>
      <c r="KT1" s="21" t="s">
        <v>213</v>
      </c>
      <c r="KU1" s="21" t="s">
        <v>214</v>
      </c>
      <c r="KV1" s="21" t="s">
        <v>215</v>
      </c>
      <c r="KW1" s="21" t="s">
        <v>216</v>
      </c>
      <c r="KX1" s="21" t="s">
        <v>217</v>
      </c>
      <c r="KY1" s="21" t="s">
        <v>218</v>
      </c>
      <c r="KZ1" s="21" t="s">
        <v>219</v>
      </c>
      <c r="LA1" s="21" t="s">
        <v>220</v>
      </c>
      <c r="LB1" s="19" t="s">
        <v>400</v>
      </c>
      <c r="LC1" s="19" t="s">
        <v>423</v>
      </c>
      <c r="LD1" s="19" t="s">
        <v>424</v>
      </c>
      <c r="LE1" s="19" t="s">
        <v>425</v>
      </c>
      <c r="LF1" s="21" t="s">
        <v>385</v>
      </c>
      <c r="LG1" s="80" t="s">
        <v>478</v>
      </c>
      <c r="LH1" s="19" t="s">
        <v>479</v>
      </c>
      <c r="LI1" s="80" t="s">
        <v>480</v>
      </c>
      <c r="LJ1" s="21" t="s">
        <v>221</v>
      </c>
      <c r="LK1" s="21" t="s">
        <v>222</v>
      </c>
      <c r="LL1" s="21" t="s">
        <v>223</v>
      </c>
      <c r="LM1" s="21" t="s">
        <v>224</v>
      </c>
      <c r="LN1" s="21" t="s">
        <v>225</v>
      </c>
      <c r="LO1" s="21" t="s">
        <v>226</v>
      </c>
      <c r="LP1" s="21" t="s">
        <v>227</v>
      </c>
      <c r="LQ1" s="21" t="s">
        <v>228</v>
      </c>
      <c r="LR1" s="21" t="s">
        <v>229</v>
      </c>
      <c r="LS1" s="21" t="s">
        <v>230</v>
      </c>
      <c r="LT1" s="21" t="s">
        <v>231</v>
      </c>
      <c r="LU1" s="21" t="s">
        <v>232</v>
      </c>
      <c r="LV1" s="21" t="s">
        <v>233</v>
      </c>
      <c r="LW1" s="21" t="s">
        <v>234</v>
      </c>
      <c r="LX1" s="21" t="s">
        <v>235</v>
      </c>
      <c r="LY1" s="21" t="s">
        <v>236</v>
      </c>
      <c r="LZ1" s="21" t="s">
        <v>237</v>
      </c>
      <c r="MA1" s="19" t="s">
        <v>399</v>
      </c>
      <c r="MB1" s="19" t="s">
        <v>420</v>
      </c>
      <c r="MC1" s="19" t="s">
        <v>421</v>
      </c>
      <c r="MD1" s="19" t="s">
        <v>422</v>
      </c>
      <c r="ME1" s="19" t="s">
        <v>447</v>
      </c>
      <c r="MF1" s="83" t="s">
        <v>386</v>
      </c>
      <c r="MG1" s="80" t="s">
        <v>475</v>
      </c>
      <c r="MH1" s="19" t="s">
        <v>476</v>
      </c>
      <c r="MI1" s="80" t="s">
        <v>477</v>
      </c>
      <c r="MJ1" s="21" t="s">
        <v>238</v>
      </c>
      <c r="MK1" s="21" t="s">
        <v>239</v>
      </c>
      <c r="ML1" s="21" t="s">
        <v>240</v>
      </c>
      <c r="MM1" s="21" t="s">
        <v>241</v>
      </c>
      <c r="MN1" s="21" t="s">
        <v>242</v>
      </c>
      <c r="MO1" s="21" t="s">
        <v>243</v>
      </c>
      <c r="MP1" s="21" t="s">
        <v>244</v>
      </c>
      <c r="MQ1" s="21" t="s">
        <v>245</v>
      </c>
      <c r="MR1" s="21" t="s">
        <v>246</v>
      </c>
      <c r="MS1" s="21" t="s">
        <v>247</v>
      </c>
      <c r="MT1" s="21" t="s">
        <v>248</v>
      </c>
      <c r="MU1" s="21" t="s">
        <v>249</v>
      </c>
      <c r="MV1" s="21" t="s">
        <v>250</v>
      </c>
      <c r="MW1" s="21" t="s">
        <v>251</v>
      </c>
      <c r="MX1" s="21" t="s">
        <v>252</v>
      </c>
      <c r="MY1" s="21" t="s">
        <v>253</v>
      </c>
      <c r="MZ1" s="21" t="s">
        <v>254</v>
      </c>
      <c r="NA1" s="21" t="s">
        <v>255</v>
      </c>
      <c r="NB1" s="21" t="s">
        <v>256</v>
      </c>
      <c r="NC1" s="21" t="s">
        <v>257</v>
      </c>
      <c r="ND1" s="21" t="s">
        <v>258</v>
      </c>
      <c r="NE1" s="21" t="s">
        <v>259</v>
      </c>
      <c r="NF1" s="21" t="s">
        <v>260</v>
      </c>
      <c r="NG1" s="21" t="s">
        <v>261</v>
      </c>
      <c r="NH1" s="21" t="s">
        <v>262</v>
      </c>
      <c r="NI1" s="21" t="s">
        <v>263</v>
      </c>
      <c r="NJ1" s="21" t="s">
        <v>264</v>
      </c>
      <c r="NK1" s="21" t="s">
        <v>265</v>
      </c>
      <c r="NL1" s="21" t="s">
        <v>266</v>
      </c>
      <c r="NM1" s="21" t="s">
        <v>267</v>
      </c>
      <c r="NN1" s="19" t="s">
        <v>393</v>
      </c>
      <c r="NO1" s="19" t="s">
        <v>426</v>
      </c>
      <c r="NP1" s="19" t="s">
        <v>427</v>
      </c>
      <c r="NQ1" s="19" t="s">
        <v>428</v>
      </c>
      <c r="NR1" s="21" t="s">
        <v>387</v>
      </c>
      <c r="NS1" s="81" t="s">
        <v>472</v>
      </c>
      <c r="NT1" s="19" t="s">
        <v>473</v>
      </c>
      <c r="NU1" s="81" t="s">
        <v>474</v>
      </c>
      <c r="NV1" s="21" t="s">
        <v>268</v>
      </c>
      <c r="NW1" s="21" t="s">
        <v>269</v>
      </c>
      <c r="NX1" s="21" t="s">
        <v>270</v>
      </c>
      <c r="NY1" s="21" t="s">
        <v>271</v>
      </c>
      <c r="NZ1" s="21" t="s">
        <v>272</v>
      </c>
      <c r="OA1" s="21" t="s">
        <v>273</v>
      </c>
      <c r="OB1" s="21" t="s">
        <v>274</v>
      </c>
      <c r="OC1" s="21" t="s">
        <v>275</v>
      </c>
      <c r="OD1" s="21" t="s">
        <v>276</v>
      </c>
      <c r="OE1" s="21" t="s">
        <v>277</v>
      </c>
      <c r="OF1" s="21" t="s">
        <v>278</v>
      </c>
      <c r="OG1" s="21" t="s">
        <v>279</v>
      </c>
      <c r="OH1" s="21" t="s">
        <v>280</v>
      </c>
      <c r="OI1" s="21" t="s">
        <v>281</v>
      </c>
      <c r="OJ1" s="21" t="s">
        <v>282</v>
      </c>
      <c r="OK1" s="21" t="s">
        <v>283</v>
      </c>
      <c r="OL1" s="21" t="s">
        <v>284</v>
      </c>
      <c r="OM1" s="19" t="s">
        <v>394</v>
      </c>
      <c r="ON1" s="19" t="s">
        <v>429</v>
      </c>
      <c r="OO1" s="19" t="s">
        <v>430</v>
      </c>
      <c r="OP1" s="19" t="s">
        <v>431</v>
      </c>
      <c r="OQ1" s="21" t="s">
        <v>392</v>
      </c>
      <c r="OR1" s="80" t="s">
        <v>469</v>
      </c>
      <c r="OS1" s="19" t="s">
        <v>470</v>
      </c>
      <c r="OT1" s="80" t="s">
        <v>471</v>
      </c>
      <c r="OU1" s="21" t="s">
        <v>285</v>
      </c>
      <c r="OV1" s="21" t="s">
        <v>286</v>
      </c>
      <c r="OW1" s="21" t="s">
        <v>287</v>
      </c>
      <c r="OX1" s="21" t="s">
        <v>288</v>
      </c>
      <c r="OY1" s="21" t="s">
        <v>289</v>
      </c>
      <c r="OZ1" s="21" t="s">
        <v>290</v>
      </c>
      <c r="PA1" s="21" t="s">
        <v>291</v>
      </c>
      <c r="PB1" s="21" t="s">
        <v>292</v>
      </c>
      <c r="PC1" s="21" t="s">
        <v>293</v>
      </c>
      <c r="PD1" s="21" t="s">
        <v>294</v>
      </c>
      <c r="PE1" s="21" t="s">
        <v>295</v>
      </c>
      <c r="PF1" s="21" t="s">
        <v>296</v>
      </c>
      <c r="PG1" s="21" t="s">
        <v>297</v>
      </c>
      <c r="PH1" s="21" t="s">
        <v>298</v>
      </c>
      <c r="PI1" s="21" t="s">
        <v>299</v>
      </c>
      <c r="PJ1" s="21" t="s">
        <v>300</v>
      </c>
      <c r="PK1" s="21" t="s">
        <v>301</v>
      </c>
      <c r="PL1" s="19" t="s">
        <v>391</v>
      </c>
      <c r="PM1" s="19" t="s">
        <v>432</v>
      </c>
      <c r="PN1" s="19" t="s">
        <v>433</v>
      </c>
      <c r="PO1" s="19" t="s">
        <v>434</v>
      </c>
      <c r="PP1" s="21" t="s">
        <v>388</v>
      </c>
      <c r="PQ1" s="80" t="s">
        <v>466</v>
      </c>
      <c r="PR1" s="19" t="s">
        <v>467</v>
      </c>
      <c r="PS1" s="80" t="s">
        <v>468</v>
      </c>
      <c r="PT1" s="21" t="s">
        <v>302</v>
      </c>
      <c r="PU1" s="21" t="s">
        <v>303</v>
      </c>
      <c r="PV1" s="21" t="s">
        <v>304</v>
      </c>
      <c r="PW1" s="21" t="s">
        <v>305</v>
      </c>
      <c r="PX1" s="21" t="s">
        <v>306</v>
      </c>
      <c r="PY1" s="21" t="s">
        <v>307</v>
      </c>
      <c r="PZ1" s="21" t="s">
        <v>308</v>
      </c>
      <c r="QA1" s="21" t="s">
        <v>309</v>
      </c>
      <c r="QB1" s="21" t="s">
        <v>310</v>
      </c>
      <c r="QC1" s="21" t="s">
        <v>311</v>
      </c>
      <c r="QD1" s="21" t="s">
        <v>312</v>
      </c>
      <c r="QE1" s="21" t="s">
        <v>313</v>
      </c>
      <c r="QF1" s="21" t="s">
        <v>314</v>
      </c>
      <c r="QG1" s="21" t="s">
        <v>315</v>
      </c>
      <c r="QH1" s="21" t="s">
        <v>316</v>
      </c>
      <c r="QI1" s="21" t="s">
        <v>317</v>
      </c>
      <c r="QJ1" s="21" t="s">
        <v>318</v>
      </c>
      <c r="QK1" s="19" t="s">
        <v>390</v>
      </c>
      <c r="QL1" s="19" t="s">
        <v>444</v>
      </c>
      <c r="QM1" s="19" t="s">
        <v>445</v>
      </c>
      <c r="QN1" s="19" t="s">
        <v>446</v>
      </c>
      <c r="QO1" s="21" t="s">
        <v>389</v>
      </c>
      <c r="QP1" s="80" t="s">
        <v>463</v>
      </c>
      <c r="QQ1" s="19" t="s">
        <v>464</v>
      </c>
      <c r="QR1" s="80" t="s">
        <v>465</v>
      </c>
      <c r="QS1" s="12" t="s">
        <v>371</v>
      </c>
      <c r="QT1" s="12" t="s">
        <v>372</v>
      </c>
      <c r="QU1" s="12" t="s">
        <v>398</v>
      </c>
    </row>
    <row r="2" spans="1:463" x14ac:dyDescent="0.25">
      <c r="A2" s="5">
        <v>1</v>
      </c>
      <c r="B2" s="5">
        <v>1</v>
      </c>
      <c r="C2" s="6">
        <v>101</v>
      </c>
      <c r="D2" s="9">
        <v>-9999</v>
      </c>
      <c r="E2" s="5">
        <v>1</v>
      </c>
      <c r="F2" s="5">
        <v>69.599999999999994</v>
      </c>
      <c r="G2" s="15">
        <v>162.4</v>
      </c>
      <c r="H2" s="15">
        <f>F2+G2</f>
        <v>232</v>
      </c>
      <c r="I2" s="7">
        <f>H2/583.6</f>
        <v>0.39753255654557917</v>
      </c>
      <c r="J2" s="5" t="s">
        <v>7</v>
      </c>
      <c r="K2" s="9">
        <v>150</v>
      </c>
      <c r="L2" s="9">
        <f>K2*1.12</f>
        <v>168.00000000000003</v>
      </c>
      <c r="M2" s="9">
        <v>-9999</v>
      </c>
      <c r="N2" s="9">
        <v>-9999</v>
      </c>
      <c r="O2" s="9">
        <v>-9999</v>
      </c>
      <c r="P2" s="9">
        <v>-9999</v>
      </c>
      <c r="Q2" s="9">
        <v>-9999</v>
      </c>
      <c r="R2" s="9">
        <v>-9999</v>
      </c>
      <c r="S2" s="9">
        <v>-9999</v>
      </c>
      <c r="T2" s="9">
        <v>-9999</v>
      </c>
      <c r="U2" s="9">
        <v>-9999</v>
      </c>
      <c r="V2" s="9">
        <v>-9999</v>
      </c>
      <c r="W2" s="9">
        <v>-9999</v>
      </c>
      <c r="X2" s="9">
        <v>-9999</v>
      </c>
      <c r="Y2" s="9">
        <v>-9999</v>
      </c>
      <c r="Z2" s="9">
        <v>-9999</v>
      </c>
      <c r="AA2" s="9">
        <v>-9999</v>
      </c>
      <c r="AB2" s="9">
        <v>-9999</v>
      </c>
      <c r="AC2" s="9">
        <v>-9999</v>
      </c>
      <c r="AD2" s="9">
        <v>-9999</v>
      </c>
      <c r="AE2" s="9">
        <v>-9999</v>
      </c>
      <c r="AF2" s="9">
        <v>-9999</v>
      </c>
      <c r="AG2" s="9">
        <v>-9999</v>
      </c>
      <c r="AH2" s="9">
        <v>-9999</v>
      </c>
      <c r="AI2" s="9">
        <v>-9999</v>
      </c>
      <c r="AJ2" s="9">
        <v>-9999</v>
      </c>
      <c r="AK2" s="9">
        <v>-9999</v>
      </c>
      <c r="AL2" s="9">
        <v>-9999</v>
      </c>
      <c r="AM2" s="9">
        <v>-9999</v>
      </c>
      <c r="AN2" s="9">
        <v>-9999</v>
      </c>
      <c r="AO2" s="9">
        <v>-9999</v>
      </c>
      <c r="AP2" s="9">
        <v>-9999</v>
      </c>
      <c r="AQ2" s="9">
        <v>-9999</v>
      </c>
      <c r="AR2" s="9">
        <v>-9999</v>
      </c>
      <c r="AS2" s="9">
        <v>-9999</v>
      </c>
      <c r="AT2" s="9">
        <v>-9999</v>
      </c>
      <c r="AU2" s="9">
        <v>-9999</v>
      </c>
      <c r="AV2" s="9">
        <v>-9999</v>
      </c>
      <c r="AW2" s="9">
        <v>-9999</v>
      </c>
      <c r="AX2" s="9">
        <v>-9999</v>
      </c>
      <c r="AY2" s="9">
        <v>-9999</v>
      </c>
      <c r="AZ2" s="9">
        <v>-9999</v>
      </c>
      <c r="BA2" s="9">
        <v>-9999</v>
      </c>
      <c r="BB2" s="9">
        <v>-9999</v>
      </c>
      <c r="BC2" s="22">
        <v>-9999</v>
      </c>
      <c r="BD2" s="9">
        <v>-9999</v>
      </c>
      <c r="BE2" s="9">
        <v>-9999</v>
      </c>
      <c r="BF2" s="9">
        <v>-9999</v>
      </c>
      <c r="BG2" s="9">
        <v>-9999</v>
      </c>
      <c r="BH2" s="9">
        <v>-9999</v>
      </c>
      <c r="BI2" s="9">
        <v>-9999</v>
      </c>
      <c r="BJ2" s="9">
        <v>-9999</v>
      </c>
      <c r="BK2" s="9">
        <v>-9999</v>
      </c>
      <c r="BL2" s="9">
        <v>-9999</v>
      </c>
      <c r="BM2" s="9">
        <v>-9999</v>
      </c>
      <c r="BN2" s="9">
        <v>-9999</v>
      </c>
      <c r="BO2" s="23">
        <v>41.74</v>
      </c>
      <c r="BP2" s="7">
        <f>(BO2/1000)*(10000/(0.5*2*0.15))</f>
        <v>2782.666666666667</v>
      </c>
      <c r="BQ2" s="7">
        <v>2.3916092711670482</v>
      </c>
      <c r="BR2" s="7">
        <f>BP2*BQ2/100</f>
        <v>66.550513985675067</v>
      </c>
      <c r="BS2" s="24">
        <v>146.63999999999999</v>
      </c>
      <c r="BT2" s="7">
        <f>(BS2/1000)*(10000/(0.5*2*0.15))</f>
        <v>9776</v>
      </c>
      <c r="BU2" s="25">
        <v>1.56</v>
      </c>
      <c r="BV2" s="7">
        <f>BT2*BU2/100</f>
        <v>152.50560000000002</v>
      </c>
      <c r="BW2" s="26">
        <v>84.3</v>
      </c>
      <c r="BX2" s="7">
        <f>(BW2/1000)*(10000/(0.5*2*0.15))</f>
        <v>5620</v>
      </c>
      <c r="BY2" s="5">
        <v>1.42</v>
      </c>
      <c r="BZ2" s="7">
        <f>BX2*BY2/100</f>
        <v>79.804000000000002</v>
      </c>
      <c r="CA2" s="9">
        <v>-9999</v>
      </c>
      <c r="CB2" s="9">
        <v>-9999</v>
      </c>
      <c r="CC2" s="5">
        <v>2.66</v>
      </c>
      <c r="CD2" s="15">
        <f>CB2*CC2/100</f>
        <v>-265.97340000000003</v>
      </c>
      <c r="CE2" s="7">
        <v>499.34</v>
      </c>
      <c r="CF2" s="7">
        <v>4.2302379999999999</v>
      </c>
      <c r="CG2" s="7">
        <v>1180.4063979378936</v>
      </c>
      <c r="CH2" s="7">
        <f>(CE2/1000)*(10000/CF2)</f>
        <v>1180.4063979378936</v>
      </c>
      <c r="CI2" s="7">
        <f>CH2/(BX2)</f>
        <v>0.21003672561172484</v>
      </c>
      <c r="CJ2" s="3">
        <v>58.1</v>
      </c>
      <c r="CK2" s="7">
        <f>CC2*CH2/100</f>
        <v>31.398810185147973</v>
      </c>
      <c r="CL2" s="7">
        <v>50.6</v>
      </c>
      <c r="CM2" s="7">
        <v>969</v>
      </c>
      <c r="CN2" s="7">
        <f>(CL2*1000)/CM2</f>
        <v>52.218782249741999</v>
      </c>
      <c r="CO2" s="7">
        <v>2.5</v>
      </c>
      <c r="CP2" s="7">
        <v>0.72580416666666647</v>
      </c>
      <c r="CQ2" s="7">
        <v>0.52869166666666667</v>
      </c>
      <c r="CR2" s="7">
        <v>0.47210833333333341</v>
      </c>
      <c r="CS2" s="7">
        <v>0.2116787916666667</v>
      </c>
      <c r="CT2" s="7">
        <v>0.157045875</v>
      </c>
      <c r="CU2" s="7">
        <v>5.0216666666666665</v>
      </c>
      <c r="CV2" s="7">
        <v>5.9329166666666664</v>
      </c>
      <c r="CW2" s="7">
        <v>5.5108333333333333</v>
      </c>
      <c r="CX2" s="7">
        <v>5.339999999999999</v>
      </c>
      <c r="CY2" s="7">
        <f>CW2-CU2</f>
        <v>0.48916666666666675</v>
      </c>
      <c r="CZ2" s="7">
        <v>0.7</v>
      </c>
      <c r="DA2" s="7">
        <f>3.38-(CZ2*3.25)</f>
        <v>1.105</v>
      </c>
      <c r="DB2" s="7">
        <f>(CY2-DA2)/(5.4-DA2)</f>
        <v>-0.14338377958866896</v>
      </c>
      <c r="DC2" s="7">
        <v>42.111111111111114</v>
      </c>
      <c r="DD2" s="7">
        <v>0.7411523809523809</v>
      </c>
      <c r="DE2" s="7">
        <v>0.51857142857142857</v>
      </c>
      <c r="DF2" s="7">
        <v>0.45974285714285723</v>
      </c>
      <c r="DG2" s="7">
        <v>0.23422776190476191</v>
      </c>
      <c r="DH2" s="7">
        <v>0.17662338095238098</v>
      </c>
      <c r="DI2" s="7">
        <v>8.2019047619047623</v>
      </c>
      <c r="DJ2" s="7">
        <v>8.8438095238095222</v>
      </c>
      <c r="DK2" s="7">
        <v>9.0880952380952369</v>
      </c>
      <c r="DL2" s="7">
        <v>8.4961904761904758</v>
      </c>
      <c r="DM2" s="7">
        <f>DK2-DI2</f>
        <v>0.88619047619047464</v>
      </c>
      <c r="DN2" s="7">
        <v>0.8</v>
      </c>
      <c r="DO2" s="7">
        <f>3.38-(DN2*3.25)</f>
        <v>0.7799999999999998</v>
      </c>
      <c r="DP2" s="7">
        <f>(DM2-DO2)/(5.4-DO2)</f>
        <v>2.2984951556379831E-2</v>
      </c>
      <c r="DQ2" s="7">
        <v>23.588571428571427</v>
      </c>
      <c r="DR2" s="7">
        <v>1.0250975609756099</v>
      </c>
      <c r="DS2" s="7">
        <v>-0.43496829268292686</v>
      </c>
      <c r="DT2" s="7">
        <v>0.58485853658536568</v>
      </c>
      <c r="DU2" s="7">
        <v>0.88998048780487826</v>
      </c>
      <c r="DV2" s="7">
        <v>0.70465853658536592</v>
      </c>
      <c r="DW2" s="7">
        <v>0.31449999999999995</v>
      </c>
      <c r="DX2" s="7">
        <v>0.18498195121951222</v>
      </c>
      <c r="DY2" s="7">
        <v>0.11611819512195119</v>
      </c>
      <c r="DZ2" s="7">
        <v>0.27320790243902443</v>
      </c>
      <c r="EA2" s="7">
        <v>0.20683109756097567</v>
      </c>
      <c r="EB2" s="7">
        <v>-4.2556485853658543</v>
      </c>
      <c r="EC2" s="7">
        <v>-6.9797581951219501</v>
      </c>
      <c r="ED2" s="7">
        <v>2.4809272682926835</v>
      </c>
      <c r="EE2" s="7">
        <v>4.9960975609756089</v>
      </c>
      <c r="EF2" s="7">
        <v>5.6729268292682944</v>
      </c>
      <c r="EG2" s="7">
        <v>5.7487804878048774</v>
      </c>
      <c r="EH2" s="7">
        <v>5.3287804878048792</v>
      </c>
      <c r="EI2" s="7">
        <f>EG2-EE2</f>
        <v>0.75268292682926852</v>
      </c>
      <c r="EJ2" s="7">
        <v>0.6</v>
      </c>
      <c r="EK2" s="7">
        <f>3.38-(EJ2*3.25)</f>
        <v>1.43</v>
      </c>
      <c r="EL2" s="7">
        <f>(EI2-EK2)/(5.4-EK2)</f>
        <v>-0.17060883455182149</v>
      </c>
      <c r="EM2" s="15">
        <v>44.221999999999994</v>
      </c>
      <c r="EN2" s="15">
        <f>EM2*2.54</f>
        <v>112.32387999999999</v>
      </c>
      <c r="EO2" s="5">
        <v>112</v>
      </c>
      <c r="EP2" s="15">
        <f>EO2-EN2</f>
        <v>-0.3238799999999884</v>
      </c>
      <c r="EQ2" s="27">
        <v>1.1391894736842103</v>
      </c>
      <c r="ER2" s="27">
        <v>-1.8888368421052633</v>
      </c>
      <c r="ES2" s="27">
        <v>0.50274736842105272</v>
      </c>
      <c r="ET2" s="27">
        <v>0.84309473684210523</v>
      </c>
      <c r="EU2" s="27">
        <v>0.76258421052631564</v>
      </c>
      <c r="EV2" s="27">
        <v>0.16862105263157892</v>
      </c>
      <c r="EW2" s="27">
        <v>0.19768068421052631</v>
      </c>
      <c r="EX2" s="27">
        <v>4.9637999999999995E-2</v>
      </c>
      <c r="EY2" s="27">
        <v>0.38731015789473688</v>
      </c>
      <c r="EZ2" s="27">
        <v>0.25240194736842103</v>
      </c>
      <c r="FA2" s="27">
        <v>2.3557077368421053</v>
      </c>
      <c r="FB2" s="27">
        <v>1.7272095789473683</v>
      </c>
      <c r="FC2" s="27">
        <v>-4.0627512105263168</v>
      </c>
      <c r="FD2" s="27">
        <v>2.0036842105263157</v>
      </c>
      <c r="FE2" s="27">
        <v>1.4368421052631577</v>
      </c>
      <c r="FF2" s="27">
        <v>1.3315789473684212</v>
      </c>
      <c r="FG2" s="27">
        <v>1.3442105263157895</v>
      </c>
      <c r="FH2" s="27">
        <f>FF2-FD2</f>
        <v>-0.67210526315789454</v>
      </c>
      <c r="FI2" s="7">
        <v>0.9</v>
      </c>
      <c r="FJ2" s="7">
        <f>3.38-(FI2*3.25)</f>
        <v>0.45499999999999963</v>
      </c>
      <c r="FK2" s="7">
        <f>(FH2-FJ2)/(5.4-FJ2)</f>
        <v>-0.22792826353041337</v>
      </c>
      <c r="FL2" s="28">
        <v>-9999</v>
      </c>
      <c r="FM2" s="9">
        <v>-9999</v>
      </c>
      <c r="FN2" s="9">
        <v>-9999</v>
      </c>
      <c r="FO2" s="9">
        <v>-9999</v>
      </c>
      <c r="FP2" s="93">
        <v>0.6396885714285715</v>
      </c>
      <c r="FQ2" s="93">
        <v>0.37968285714285716</v>
      </c>
      <c r="FR2" s="93">
        <v>0.19396857142857143</v>
      </c>
      <c r="FS2" s="93">
        <v>0.56316857142857135</v>
      </c>
      <c r="FT2" s="93">
        <v>0.24265999999999996</v>
      </c>
      <c r="FU2" s="93">
        <v>0.15908285714285714</v>
      </c>
      <c r="FV2" s="93">
        <v>0.45015228571428562</v>
      </c>
      <c r="FW2" s="93">
        <v>0.39799734285714289</v>
      </c>
      <c r="FX2" s="93">
        <v>0.53559020000000002</v>
      </c>
      <c r="FY2" s="93">
        <v>0.48876085714285722</v>
      </c>
      <c r="FZ2" s="93">
        <v>0.22111379999999997</v>
      </c>
      <c r="GA2" s="93">
        <v>0.32643785714285711</v>
      </c>
      <c r="GB2" s="93">
        <v>0.25493580000000005</v>
      </c>
      <c r="GC2" s="93">
        <v>15.97342857142857</v>
      </c>
      <c r="GD2" s="93">
        <v>18.483428571428583</v>
      </c>
      <c r="GE2" s="93">
        <v>17.877999999999997</v>
      </c>
      <c r="GF2" s="93">
        <v>17.269999999999992</v>
      </c>
      <c r="GG2" s="7">
        <f>GE2-GC2</f>
        <v>1.9045714285714261</v>
      </c>
      <c r="GH2" s="7">
        <v>0.5</v>
      </c>
      <c r="GI2" s="7">
        <f>3.38-(GH2*3.25)</f>
        <v>1.7549999999999999</v>
      </c>
      <c r="GJ2" s="7">
        <f>(GG2-GI2)/(5.4-GI2)</f>
        <v>4.1034685479129279E-2</v>
      </c>
      <c r="GK2" s="95">
        <v>34.32085714285715</v>
      </c>
      <c r="GL2" s="15">
        <f>GK2*2.54</f>
        <v>87.174977142857159</v>
      </c>
      <c r="GM2" s="5">
        <v>102</v>
      </c>
      <c r="GN2" s="15">
        <f>GM2-GL2</f>
        <v>14.825022857142841</v>
      </c>
      <c r="GO2" s="97">
        <v>0.6396885714285715</v>
      </c>
      <c r="GP2" s="97">
        <v>0.37968285714285716</v>
      </c>
      <c r="GQ2" s="97">
        <v>0.19396857142857143</v>
      </c>
      <c r="GR2" s="97">
        <v>0.56316857142857135</v>
      </c>
      <c r="GS2" s="97">
        <v>0.24265999999999996</v>
      </c>
      <c r="GT2" s="97">
        <v>0.15908285714285714</v>
      </c>
      <c r="GU2" s="97">
        <v>0.45015228571428562</v>
      </c>
      <c r="GV2" s="97">
        <v>0.39799734285714289</v>
      </c>
      <c r="GW2" s="97">
        <v>0.53559020000000002</v>
      </c>
      <c r="GX2" s="97">
        <v>0.48876085714285722</v>
      </c>
      <c r="GY2" s="97">
        <v>0.22111379999999997</v>
      </c>
      <c r="GZ2" s="97">
        <v>0.32643785714285711</v>
      </c>
      <c r="HA2" s="97">
        <v>0.25493580000000005</v>
      </c>
      <c r="HB2" s="97">
        <v>15.97342857142857</v>
      </c>
      <c r="HC2" s="97">
        <v>18.483428571428583</v>
      </c>
      <c r="HD2" s="97">
        <v>17.877999999999997</v>
      </c>
      <c r="HE2" s="97">
        <v>17.269999999999992</v>
      </c>
      <c r="HF2" s="97">
        <f>HD2-HB2</f>
        <v>1.9045714285714261</v>
      </c>
      <c r="HG2" s="7">
        <v>0.5</v>
      </c>
      <c r="HH2" s="7">
        <f>3.38-(HG2*3.25)</f>
        <v>1.7549999999999999</v>
      </c>
      <c r="HI2" s="7">
        <f>(HF2-HH2)/(5.4-HH2)</f>
        <v>4.1034685479129279E-2</v>
      </c>
      <c r="HJ2" s="99">
        <v>34.32085714285715</v>
      </c>
      <c r="HK2" s="15">
        <f>HJ2*2.54</f>
        <v>87.174977142857159</v>
      </c>
      <c r="HL2" s="5">
        <v>105</v>
      </c>
      <c r="HM2" s="15">
        <f>HL2-HK2</f>
        <v>17.825022857142841</v>
      </c>
      <c r="HN2" s="101">
        <v>0.65304761904761899</v>
      </c>
      <c r="HO2" s="101">
        <v>0.35385555555555565</v>
      </c>
      <c r="HP2" s="101">
        <v>0.18603650793650792</v>
      </c>
      <c r="HQ2" s="101">
        <v>0.56584761904761882</v>
      </c>
      <c r="HR2" s="101">
        <v>0.23824603174603179</v>
      </c>
      <c r="HS2" s="101">
        <v>0.14980793650793658</v>
      </c>
      <c r="HT2" s="101">
        <v>0.46556738272559151</v>
      </c>
      <c r="HU2" s="101">
        <v>0.40784288362881077</v>
      </c>
      <c r="HV2" s="101">
        <v>0.55752652350533527</v>
      </c>
      <c r="HW2" s="101">
        <v>0.50644226891923405</v>
      </c>
      <c r="HX2" s="101">
        <v>0.19642062105630126</v>
      </c>
      <c r="HY2" s="101">
        <v>0.31382069051658901</v>
      </c>
      <c r="HZ2" s="101">
        <v>0.29695322687451187</v>
      </c>
      <c r="IA2" s="101">
        <v>19.770793650793649</v>
      </c>
      <c r="IB2" s="101">
        <v>20.358730158730175</v>
      </c>
      <c r="IC2" s="101">
        <v>19.924920634920653</v>
      </c>
      <c r="ID2" s="101">
        <v>18.83666666666667</v>
      </c>
      <c r="IE2" s="7">
        <f>IC2-IA2</f>
        <v>0.15412698412700365</v>
      </c>
      <c r="IF2" s="7">
        <v>1.5</v>
      </c>
      <c r="IG2" s="7">
        <f>3.38-(IF2*3.25)</f>
        <v>-1.4950000000000001</v>
      </c>
      <c r="IH2" s="7">
        <f>(IE2-IG2)/(5.4-IG2)</f>
        <v>0.23917722757461982</v>
      </c>
      <c r="II2" s="102">
        <v>35.490476190476187</v>
      </c>
      <c r="IJ2" s="15">
        <f>II2*2.54</f>
        <v>90.145809523809518</v>
      </c>
      <c r="IK2" s="5">
        <v>97.5</v>
      </c>
      <c r="IL2" s="15">
        <f>IK2-IJ2</f>
        <v>7.3541904761904817</v>
      </c>
      <c r="IM2" s="29">
        <v>0.66824516129032252</v>
      </c>
      <c r="IN2" s="29">
        <v>0.37641935483870975</v>
      </c>
      <c r="IO2" s="29">
        <v>0.19203225806451615</v>
      </c>
      <c r="IP2" s="29">
        <v>0.59184193548387098</v>
      </c>
      <c r="IQ2" s="29">
        <v>0.24026129032258059</v>
      </c>
      <c r="IR2" s="29">
        <v>0.1569741935483871</v>
      </c>
      <c r="IS2" s="29">
        <v>0.47122238654085907</v>
      </c>
      <c r="IT2" s="29">
        <v>0.42292820838014006</v>
      </c>
      <c r="IU2" s="29">
        <v>0.55450030315016374</v>
      </c>
      <c r="IV2" s="29">
        <v>0.51131180763924</v>
      </c>
      <c r="IW2" s="29">
        <v>0.2217519475651813</v>
      </c>
      <c r="IX2" s="29">
        <v>0.32666513378083406</v>
      </c>
      <c r="IY2" s="29">
        <v>0.27922851234863127</v>
      </c>
      <c r="IZ2" s="29">
        <v>17.634838709677418</v>
      </c>
      <c r="JA2" s="29">
        <v>18.178387096774191</v>
      </c>
      <c r="JB2" s="29">
        <v>17.688064516129025</v>
      </c>
      <c r="JC2" s="29">
        <v>17.38032258064516</v>
      </c>
      <c r="JD2" s="29">
        <f>JB2-IZ2</f>
        <v>5.3225806451607127E-2</v>
      </c>
      <c r="JE2" s="7">
        <v>1.2</v>
      </c>
      <c r="JF2" s="7">
        <f>3.38-(JE2*3.25)</f>
        <v>-0.52</v>
      </c>
      <c r="JG2" s="7">
        <f>(JD2-JF2)/(5.4-JF2)</f>
        <v>9.6828683522230938E-2</v>
      </c>
      <c r="JH2" s="86">
        <v>35.462258064516128</v>
      </c>
      <c r="JI2" s="15">
        <f>JH2*2.54</f>
        <v>90.074135483870961</v>
      </c>
      <c r="JJ2" s="5">
        <v>103.5</v>
      </c>
      <c r="JK2" s="15">
        <f>JJ2-JI2</f>
        <v>13.425864516129039</v>
      </c>
      <c r="JL2" s="30">
        <v>0.51819384615384623</v>
      </c>
      <c r="JM2" s="30">
        <v>0.26501076923076933</v>
      </c>
      <c r="JN2" s="30">
        <v>0.13467230769230767</v>
      </c>
      <c r="JO2" s="30">
        <v>0.45434923076923084</v>
      </c>
      <c r="JP2" s="30">
        <v>0.16822461538461539</v>
      </c>
      <c r="JQ2" s="30">
        <v>0.11169230769230767</v>
      </c>
      <c r="JR2" s="30">
        <v>0.51001522178197889</v>
      </c>
      <c r="JS2" s="30">
        <v>0.46013511540193486</v>
      </c>
      <c r="JT2" s="30">
        <v>0.58868975406747559</v>
      </c>
      <c r="JU2" s="30">
        <v>0.5441763940234613</v>
      </c>
      <c r="JV2" s="30">
        <v>0.22449074368039854</v>
      </c>
      <c r="JW2" s="30">
        <v>0.32896197932921561</v>
      </c>
      <c r="JX2" s="30">
        <v>0.32319257295177706</v>
      </c>
      <c r="JY2" s="30">
        <v>24.880153846153839</v>
      </c>
      <c r="JZ2" s="30">
        <v>26.776461538461518</v>
      </c>
      <c r="KA2" s="30">
        <v>26.845538461538464</v>
      </c>
      <c r="KB2" s="30">
        <v>24.783230769230798</v>
      </c>
      <c r="KC2" s="30">
        <f>KA2-JY2</f>
        <v>1.9653846153846253</v>
      </c>
      <c r="KD2" s="7">
        <v>1.8</v>
      </c>
      <c r="KE2" s="7">
        <f>3.38-(KD2*3.25)</f>
        <v>-2.4700000000000006</v>
      </c>
      <c r="KF2" s="7">
        <f>(KC2-KE2)/(5.4-KE2)</f>
        <v>0.56358127260287494</v>
      </c>
      <c r="KG2" s="85">
        <v>35.332307692307694</v>
      </c>
      <c r="KH2" s="15">
        <f>KG2*2.54</f>
        <v>89.744061538461537</v>
      </c>
      <c r="KI2" s="5">
        <v>103.5</v>
      </c>
      <c r="KJ2" s="15">
        <f>KI2-KH2</f>
        <v>13.755938461538463</v>
      </c>
      <c r="KK2" s="31">
        <v>0.46596153846153859</v>
      </c>
      <c r="KL2" s="31">
        <v>0.23826615384615385</v>
      </c>
      <c r="KM2" s="31">
        <v>9.8801538461538441E-2</v>
      </c>
      <c r="KN2" s="31">
        <v>0.40432461538461539</v>
      </c>
      <c r="KO2" s="31">
        <v>0.12663384615384618</v>
      </c>
      <c r="KP2" s="31">
        <v>9.2461538461538442E-2</v>
      </c>
      <c r="KQ2" s="31">
        <v>0.57281562704742817</v>
      </c>
      <c r="KR2" s="31">
        <v>0.52362333020193486</v>
      </c>
      <c r="KS2" s="31">
        <v>0.65099491931851139</v>
      </c>
      <c r="KT2" s="31">
        <v>0.60843580049094259</v>
      </c>
      <c r="KU2" s="31">
        <v>0.30698413129569901</v>
      </c>
      <c r="KV2" s="31">
        <v>0.41636272315803791</v>
      </c>
      <c r="KW2" s="31">
        <v>0.32325936460678006</v>
      </c>
      <c r="KX2" s="32">
        <v>26.382307692307691</v>
      </c>
      <c r="KY2" s="32">
        <v>25.91538461538461</v>
      </c>
      <c r="KZ2" s="32">
        <v>26.337230769230789</v>
      </c>
      <c r="LA2" s="32">
        <v>25.134769230769248</v>
      </c>
      <c r="LB2" s="7">
        <f>KZ2-KX2</f>
        <v>-4.507692307690192E-2</v>
      </c>
      <c r="LC2" s="7">
        <v>0.9</v>
      </c>
      <c r="LD2" s="7">
        <f>3.38-(LC2*3.25)</f>
        <v>0.45499999999999963</v>
      </c>
      <c r="LE2" s="7">
        <f t="shared" ref="LE2:LE4" si="0">(LB2-LD2)/(5.4-LD2)</f>
        <v>-0.10112779030877685</v>
      </c>
      <c r="LF2" s="32">
        <v>37.723692307692318</v>
      </c>
      <c r="LG2" s="15">
        <f>LF2*2.54</f>
        <v>95.818178461538494</v>
      </c>
      <c r="LH2" s="5">
        <v>103.5</v>
      </c>
      <c r="LI2" s="15">
        <f>LH2-LG2</f>
        <v>7.6818215384615058</v>
      </c>
      <c r="LJ2" s="33">
        <v>0.40981428571428569</v>
      </c>
      <c r="LK2" s="33">
        <v>0.20383333333333334</v>
      </c>
      <c r="LL2" s="33">
        <v>9.0069047619047618E-2</v>
      </c>
      <c r="LM2" s="33">
        <v>0.35042142857142861</v>
      </c>
      <c r="LN2" s="33">
        <v>0.11699285714285715</v>
      </c>
      <c r="LO2" s="33">
        <v>8.2450000000000009E-2</v>
      </c>
      <c r="LP2" s="33">
        <v>0.55592060251783737</v>
      </c>
      <c r="LQ2" s="33">
        <v>0.49969978961301081</v>
      </c>
      <c r="LR2" s="33">
        <v>0.64026975584400936</v>
      </c>
      <c r="LS2" s="33">
        <v>0.5919785774128089</v>
      </c>
      <c r="LT2" s="33">
        <v>0.27120394305156542</v>
      </c>
      <c r="LU2" s="33">
        <v>0.38898046421585475</v>
      </c>
      <c r="LV2" s="33">
        <v>0.33559259931925867</v>
      </c>
      <c r="LW2" s="33">
        <v>29.350714285714282</v>
      </c>
      <c r="LX2" s="33">
        <v>30.354047619047623</v>
      </c>
      <c r="LY2" s="33">
        <v>30.237380952380963</v>
      </c>
      <c r="LZ2" s="33">
        <v>28.681904761904757</v>
      </c>
      <c r="MA2" s="7">
        <f t="shared" ref="MA2:MA66" si="1">LY2-LW2</f>
        <v>0.88666666666668092</v>
      </c>
      <c r="MB2" s="7">
        <v>1.7</v>
      </c>
      <c r="MC2" s="7">
        <f t="shared" ref="MC2:MC66" si="2">(-3.25*MB2)+3.38</f>
        <v>-2.1449999999999996</v>
      </c>
      <c r="MD2" s="7">
        <f t="shared" ref="MD2" si="3">(MA2-MC2)/(5.4-MC2)</f>
        <v>0.40181135409763824</v>
      </c>
      <c r="ME2" s="7">
        <f>MA2/MB2</f>
        <v>0.52156862745098875</v>
      </c>
      <c r="MF2" s="84">
        <v>35.188095238095237</v>
      </c>
      <c r="MG2" s="15">
        <f>MF2*2.54</f>
        <v>89.377761904761897</v>
      </c>
      <c r="MH2" s="5">
        <v>103.5</v>
      </c>
      <c r="MI2" s="15">
        <f>MH2-MG2</f>
        <v>14.122238095238103</v>
      </c>
      <c r="MJ2" s="34">
        <v>0.38840999999999992</v>
      </c>
      <c r="MK2" s="34">
        <v>0.20075500000000002</v>
      </c>
      <c r="ML2" s="34">
        <v>9.5909999999999995E-2</v>
      </c>
      <c r="MM2" s="34">
        <v>0.33041499999999996</v>
      </c>
      <c r="MN2" s="34">
        <v>0.12519999999999998</v>
      </c>
      <c r="MO2" s="34">
        <v>8.7904999999999983E-2</v>
      </c>
      <c r="MP2" s="34">
        <v>0.51131358695057794</v>
      </c>
      <c r="MQ2" s="34">
        <v>0.44972444446091753</v>
      </c>
      <c r="MR2" s="34">
        <v>0.60282664433911426</v>
      </c>
      <c r="MS2" s="34">
        <v>0.54970726088806465</v>
      </c>
      <c r="MT2" s="34">
        <v>0.23257016883747736</v>
      </c>
      <c r="MU2" s="34">
        <v>0.35479184444014822</v>
      </c>
      <c r="MV2" s="34">
        <v>0.31750452805980789</v>
      </c>
      <c r="MW2" s="35">
        <v>0.28133000000000002</v>
      </c>
      <c r="MX2" s="35">
        <v>0.16329500000000002</v>
      </c>
      <c r="MY2" s="35">
        <v>8.6630000000000013E-2</v>
      </c>
      <c r="MZ2" s="35">
        <v>0.23991499999999996</v>
      </c>
      <c r="NA2" s="35">
        <v>9.9284999999999984E-2</v>
      </c>
      <c r="NB2" s="35">
        <v>7.0424999999999988E-2</v>
      </c>
      <c r="NC2" s="35">
        <v>0.47785339379902342</v>
      </c>
      <c r="ND2" s="35">
        <v>0.41426472851671975</v>
      </c>
      <c r="NE2" s="35">
        <v>0.52894248371740349</v>
      </c>
      <c r="NF2" s="35">
        <v>0.46918660271568119</v>
      </c>
      <c r="NG2" s="35">
        <v>0.2436458854587745</v>
      </c>
      <c r="NH2" s="35">
        <v>0.30684966845803846</v>
      </c>
      <c r="NI2" s="35">
        <v>0.26511833769237581</v>
      </c>
      <c r="NJ2" s="36">
        <v>28.264000000000003</v>
      </c>
      <c r="NK2" s="36">
        <v>33.392999999999994</v>
      </c>
      <c r="NL2" s="36">
        <v>35.161499999999997</v>
      </c>
      <c r="NM2" s="36">
        <v>33.576000000000008</v>
      </c>
      <c r="NN2" s="7">
        <f>NL2-NJ2</f>
        <v>6.8974999999999937</v>
      </c>
      <c r="NO2" s="7">
        <v>2.2999999999999998</v>
      </c>
      <c r="NP2" s="7">
        <f>(-2.11*NO2)+2.88</f>
        <v>-1.9729999999999999</v>
      </c>
      <c r="NQ2" s="7">
        <f t="shared" ref="NQ2" si="4">(NN2-NP2)/(5.4-NP2)</f>
        <v>1.2031059270310582</v>
      </c>
      <c r="NR2" s="36">
        <v>66.84</v>
      </c>
      <c r="NS2" s="9">
        <f>NR2*2.54</f>
        <v>169.77360000000002</v>
      </c>
      <c r="NT2" s="5">
        <v>194</v>
      </c>
      <c r="NU2" s="9">
        <f>NT2-NS2</f>
        <v>24.226399999999984</v>
      </c>
      <c r="NV2" s="37">
        <v>0.35670000000000002</v>
      </c>
      <c r="NW2" s="37">
        <v>0.21915000000000001</v>
      </c>
      <c r="NX2" s="37">
        <v>0.13591764705882353</v>
      </c>
      <c r="NY2" s="37">
        <v>0.30986470588235299</v>
      </c>
      <c r="NZ2" s="37">
        <v>0.14907058823529415</v>
      </c>
      <c r="OA2" s="37">
        <v>0.10470000000000003</v>
      </c>
      <c r="OB2" s="37">
        <v>0.40989905807472021</v>
      </c>
      <c r="OC2" s="37">
        <v>0.35003361221326029</v>
      </c>
      <c r="OD2" s="37">
        <v>0.44789075565837183</v>
      </c>
      <c r="OE2" s="37">
        <v>0.39033007205082071</v>
      </c>
      <c r="OF2" s="37">
        <v>0.19038153207611322</v>
      </c>
      <c r="OG2" s="37">
        <v>0.23493120681411972</v>
      </c>
      <c r="OH2" s="37">
        <v>0.23836669022022008</v>
      </c>
      <c r="OI2" s="38">
        <v>23.200588235294109</v>
      </c>
      <c r="OJ2" s="38">
        <v>27.237941176470592</v>
      </c>
      <c r="OK2" s="38">
        <v>29.380294117647043</v>
      </c>
      <c r="OL2" s="38">
        <v>29.109117647058817</v>
      </c>
      <c r="OM2" s="7">
        <f>OK2-OI2</f>
        <v>6.1797058823529341</v>
      </c>
      <c r="ON2" s="7">
        <v>1.5</v>
      </c>
      <c r="OO2" s="7">
        <f>(-2.11*ON2)+2.88</f>
        <v>-0.28500000000000014</v>
      </c>
      <c r="OP2" s="7">
        <f t="shared" ref="OP2" si="5">(OM2-OO2)/(5.4-OO2)</f>
        <v>1.1371514304930401</v>
      </c>
      <c r="OQ2" s="38">
        <v>63.32970588235294</v>
      </c>
      <c r="OR2" s="15">
        <f>OQ2*2.54</f>
        <v>160.85745294117646</v>
      </c>
      <c r="OS2" s="5">
        <v>170</v>
      </c>
      <c r="OT2" s="15">
        <f>OS2-OR2</f>
        <v>9.1425470588235385</v>
      </c>
      <c r="OU2" s="39">
        <v>0.3173925925925925</v>
      </c>
      <c r="OV2" s="39">
        <v>0.20648888888888889</v>
      </c>
      <c r="OW2" s="39">
        <v>0.13058518518518522</v>
      </c>
      <c r="OX2" s="39">
        <v>0.27788518518518524</v>
      </c>
      <c r="OY2" s="39">
        <v>0.13797037037037035</v>
      </c>
      <c r="OZ2" s="39">
        <v>0.10088518518518517</v>
      </c>
      <c r="PA2" s="39">
        <v>0.39381517836601804</v>
      </c>
      <c r="PB2" s="39">
        <v>0.33655210077807701</v>
      </c>
      <c r="PC2" s="39">
        <v>0.41738100107099702</v>
      </c>
      <c r="PD2" s="39">
        <v>0.36136450014649496</v>
      </c>
      <c r="PE2" s="39">
        <v>0.19894845668753294</v>
      </c>
      <c r="PF2" s="39">
        <v>0.22622496383302626</v>
      </c>
      <c r="PG2" s="39">
        <v>0.21158562271974221</v>
      </c>
      <c r="PH2" s="40">
        <v>20.483703703703696</v>
      </c>
      <c r="PI2" s="40">
        <v>21.150740740740737</v>
      </c>
      <c r="PJ2" s="40">
        <v>23.383333333333333</v>
      </c>
      <c r="PK2" s="40">
        <v>22.669999999999998</v>
      </c>
      <c r="PL2" s="7">
        <f>PJ2-PH2</f>
        <v>2.8996296296296364</v>
      </c>
      <c r="PM2" s="7">
        <v>1.8</v>
      </c>
      <c r="PN2" s="7">
        <f>(-2.11*PM2)+2.88</f>
        <v>-0.91800000000000015</v>
      </c>
      <c r="PO2" s="7">
        <f t="shared" ref="PO2" si="6">(PL2-PN2)/(5.4-PN2)</f>
        <v>0.60424653840291809</v>
      </c>
      <c r="PP2" s="40">
        <v>67.537777777777777</v>
      </c>
      <c r="PQ2" s="15">
        <f>PP2*2.54</f>
        <v>171.54595555555557</v>
      </c>
      <c r="PR2" s="5">
        <v>182</v>
      </c>
      <c r="PS2" s="15">
        <f>PR2-PQ2</f>
        <v>10.454044444444435</v>
      </c>
      <c r="PT2" s="41">
        <v>0.29524677419354839</v>
      </c>
      <c r="PU2" s="41">
        <v>0.19428387096774194</v>
      </c>
      <c r="PV2" s="41">
        <v>0.13734838709677424</v>
      </c>
      <c r="PW2" s="41">
        <v>0.25292258064516121</v>
      </c>
      <c r="PX2" s="41">
        <v>0.14436290322580644</v>
      </c>
      <c r="PY2" s="41">
        <v>9.8625806451612896E-2</v>
      </c>
      <c r="PZ2" s="41">
        <v>0.34255545221004169</v>
      </c>
      <c r="QA2" s="41">
        <v>0.27307058884040991</v>
      </c>
      <c r="QB2" s="41">
        <v>0.3646515007454339</v>
      </c>
      <c r="QC2" s="41">
        <v>0.29626070176376884</v>
      </c>
      <c r="QD2" s="41">
        <v>0.14751430116867478</v>
      </c>
      <c r="QE2" s="41">
        <v>0.17214806155764947</v>
      </c>
      <c r="QF2" s="41">
        <v>0.20555919968469458</v>
      </c>
      <c r="QG2" s="42">
        <v>30.447741935483872</v>
      </c>
      <c r="QH2" s="42">
        <v>32.578870967741963</v>
      </c>
      <c r="QI2" s="42">
        <v>34.128709677419394</v>
      </c>
      <c r="QJ2" s="42">
        <v>33.258548387096738</v>
      </c>
      <c r="QK2" s="7">
        <f>QI2-QG2</f>
        <v>3.6809677419355218</v>
      </c>
      <c r="QL2" s="7">
        <v>3.2</v>
      </c>
      <c r="QM2" s="7">
        <f>(-2.11*QL2)+2.88</f>
        <v>-3.8719999999999999</v>
      </c>
      <c r="QN2" s="7">
        <f t="shared" ref="QN2" si="7">(QK2-QM2)/(5.4-QM2)</f>
        <v>0.81459962704222622</v>
      </c>
      <c r="QO2" s="42">
        <v>71.352096774193541</v>
      </c>
      <c r="QP2" s="15">
        <f>QO2*2.54</f>
        <v>181.23432580645161</v>
      </c>
      <c r="QQ2" s="5">
        <v>186</v>
      </c>
      <c r="QR2" s="15">
        <f>QQ2-QP2</f>
        <v>4.7656741935483922</v>
      </c>
      <c r="QS2" s="7">
        <f t="shared" ref="QS2:QS33" si="8">AVERAGE(EF2,FE2,GD2,HC2,IB2,JA2,JZ2,KY2,LX2,NK2,OJ2,PI2,QH2)</f>
        <v>21.540014614672312</v>
      </c>
      <c r="QT2" s="7">
        <f t="shared" ref="QT2:QT33" si="9">AVERAGE(EG2,FF2,GE2,HD2,IC2,JB2,KA2,KZ2,LY2,NL2,OK2,PJ2,QI2)</f>
        <v>21.994102453674842</v>
      </c>
      <c r="QU2" s="7">
        <f t="shared" ref="QU2:QU33" si="10">AVERAGE(EI2,FH2,GG2,HF2,IE2,JD2,KC2,LB2,MA2,NN2,OM2,PL2,QK2)</f>
        <v>2.0432193018681022</v>
      </c>
    </row>
    <row r="3" spans="1:463" x14ac:dyDescent="0.25">
      <c r="A3" s="5">
        <v>1</v>
      </c>
      <c r="B3" s="5">
        <v>1</v>
      </c>
      <c r="C3" s="6">
        <v>102</v>
      </c>
      <c r="D3" s="9">
        <v>-9999</v>
      </c>
      <c r="E3" s="5">
        <v>2</v>
      </c>
      <c r="F3" s="5">
        <v>69.599999999999994</v>
      </c>
      <c r="G3" s="15">
        <v>200.2</v>
      </c>
      <c r="H3" s="15">
        <f t="shared" ref="H3:H66" si="11">F3+G3</f>
        <v>269.79999999999995</v>
      </c>
      <c r="I3" s="7">
        <f t="shared" ref="I3:I66" si="12">H3/583.6</f>
        <v>0.46230294722412602</v>
      </c>
      <c r="J3" s="5" t="s">
        <v>7</v>
      </c>
      <c r="K3" s="9">
        <v>150</v>
      </c>
      <c r="L3" s="9">
        <f t="shared" ref="L3:L66" si="13">K3*1.12</f>
        <v>168.00000000000003</v>
      </c>
      <c r="M3" s="9">
        <v>-9999</v>
      </c>
      <c r="N3" s="9">
        <v>-9999</v>
      </c>
      <c r="O3" s="9">
        <v>-9999</v>
      </c>
      <c r="P3" s="9">
        <v>-9999</v>
      </c>
      <c r="Q3" s="9">
        <v>-9999</v>
      </c>
      <c r="R3" s="9">
        <v>-9999</v>
      </c>
      <c r="S3" s="9">
        <v>-9999</v>
      </c>
      <c r="T3" s="9">
        <v>-9999</v>
      </c>
      <c r="U3" s="9">
        <v>-9999</v>
      </c>
      <c r="V3" s="9">
        <v>-9999</v>
      </c>
      <c r="W3" s="9">
        <v>-9999</v>
      </c>
      <c r="X3" s="9">
        <v>-9999</v>
      </c>
      <c r="Y3" s="9">
        <v>-9999</v>
      </c>
      <c r="Z3" s="9">
        <v>-9999</v>
      </c>
      <c r="AA3" s="9">
        <v>-9999</v>
      </c>
      <c r="AB3" s="9">
        <v>-9999</v>
      </c>
      <c r="AC3" s="9">
        <v>-9999</v>
      </c>
      <c r="AD3" s="9">
        <v>-9999</v>
      </c>
      <c r="AE3" s="9">
        <v>-9999</v>
      </c>
      <c r="AF3" s="9">
        <v>-9999</v>
      </c>
      <c r="AG3" s="9">
        <v>-9999</v>
      </c>
      <c r="AH3" s="9">
        <v>-9999</v>
      </c>
      <c r="AI3" s="9">
        <v>-9999</v>
      </c>
      <c r="AJ3" s="9">
        <v>-9999</v>
      </c>
      <c r="AK3" s="10">
        <v>-9999</v>
      </c>
      <c r="AL3" s="9">
        <v>-9999</v>
      </c>
      <c r="AM3" s="9">
        <v>-9999</v>
      </c>
      <c r="AN3" s="9">
        <v>-9999</v>
      </c>
      <c r="AO3" s="9">
        <v>-9999</v>
      </c>
      <c r="AP3" s="9">
        <v>-9999</v>
      </c>
      <c r="AQ3" s="9">
        <v>-9999</v>
      </c>
      <c r="AR3" s="9">
        <v>-9999</v>
      </c>
      <c r="AS3" s="9">
        <v>-9999</v>
      </c>
      <c r="AT3" s="9">
        <v>-9999</v>
      </c>
      <c r="AU3" s="9">
        <v>-9999</v>
      </c>
      <c r="AV3" s="9">
        <v>-9999</v>
      </c>
      <c r="AW3" s="9">
        <v>-9999</v>
      </c>
      <c r="AX3" s="9">
        <v>-9999</v>
      </c>
      <c r="AY3" s="9">
        <v>-9999</v>
      </c>
      <c r="AZ3" s="9">
        <v>-9999</v>
      </c>
      <c r="BA3" s="9">
        <v>-9999</v>
      </c>
      <c r="BB3" s="9">
        <v>-9999</v>
      </c>
      <c r="BC3" s="22">
        <v>-9999</v>
      </c>
      <c r="BD3" s="9">
        <v>-9999</v>
      </c>
      <c r="BE3" s="9">
        <v>-9999</v>
      </c>
      <c r="BF3" s="9">
        <v>-9999</v>
      </c>
      <c r="BG3" s="9">
        <v>-9999</v>
      </c>
      <c r="BH3" s="9">
        <v>-9999</v>
      </c>
      <c r="BI3" s="9">
        <v>-9999</v>
      </c>
      <c r="BJ3" s="9">
        <v>-9999</v>
      </c>
      <c r="BK3" s="43">
        <v>3.5</v>
      </c>
      <c r="BL3" s="9">
        <v>-9999</v>
      </c>
      <c r="BM3" s="9">
        <v>-9999</v>
      </c>
      <c r="BN3" s="9">
        <v>-9999</v>
      </c>
      <c r="BO3" s="44">
        <v>-9999</v>
      </c>
      <c r="BP3" s="9">
        <v>-9999</v>
      </c>
      <c r="BQ3" s="9">
        <v>-9999</v>
      </c>
      <c r="BR3" s="9">
        <v>-9999</v>
      </c>
      <c r="BS3" s="45">
        <v>-9999</v>
      </c>
      <c r="BT3" s="9">
        <v>-9999</v>
      </c>
      <c r="BU3" s="46">
        <v>-9999</v>
      </c>
      <c r="BV3" s="9">
        <v>-9999</v>
      </c>
      <c r="BW3" s="47">
        <v>-9999</v>
      </c>
      <c r="BX3" s="9">
        <v>-9999</v>
      </c>
      <c r="BY3" s="9">
        <v>-9999</v>
      </c>
      <c r="BZ3" s="9">
        <v>-9999</v>
      </c>
      <c r="CA3" s="7">
        <v>391.14</v>
      </c>
      <c r="CB3" s="7">
        <f>(CA3/1000)*(10000/(5*2*0.15))</f>
        <v>2607.6</v>
      </c>
      <c r="CC3" s="5">
        <v>2.57</v>
      </c>
      <c r="CD3" s="15">
        <f t="shared" ref="CD3:CD66" si="14">CB3*CC3/100</f>
        <v>67.015319999999988</v>
      </c>
      <c r="CE3" s="7">
        <v>940.48</v>
      </c>
      <c r="CF3" s="7">
        <v>4.4073000000000002</v>
      </c>
      <c r="CG3" s="7">
        <v>2133.9141878247451</v>
      </c>
      <c r="CH3" s="7">
        <f t="shared" ref="CH3:CH66" si="15">(CE3/1000)*(10000/CF3)</f>
        <v>2133.9141878247451</v>
      </c>
      <c r="CI3" s="9">
        <v>-9999</v>
      </c>
      <c r="CJ3" s="3">
        <v>60.3</v>
      </c>
      <c r="CK3" s="7">
        <f t="shared" ref="CK3:CK66" si="16">CC3*CH3/100</f>
        <v>54.841594627095944</v>
      </c>
      <c r="CL3" s="7">
        <v>55.1</v>
      </c>
      <c r="CM3" s="7">
        <v>1039</v>
      </c>
      <c r="CN3" s="7">
        <f t="shared" ref="CN3:CN66" si="17">(CL3*1000)/CM3</f>
        <v>53.031761308950912</v>
      </c>
      <c r="CO3" s="7">
        <v>2.5</v>
      </c>
      <c r="CP3" s="7">
        <v>0.72803600000000002</v>
      </c>
      <c r="CQ3" s="7">
        <v>0.53393999999999986</v>
      </c>
      <c r="CR3" s="7">
        <v>0.47671599999999997</v>
      </c>
      <c r="CS3" s="7">
        <v>0.20846315999999998</v>
      </c>
      <c r="CT3" s="7">
        <v>0.15366439999999998</v>
      </c>
      <c r="CU3" s="7">
        <v>5.3591999999999995</v>
      </c>
      <c r="CV3" s="7">
        <v>6.2536000000000005</v>
      </c>
      <c r="CW3" s="7">
        <v>5.6963999999999997</v>
      </c>
      <c r="CX3" s="7">
        <v>5.660400000000001</v>
      </c>
      <c r="CY3" s="7">
        <f t="shared" ref="CY3:CY66" si="18">CW3-CU3</f>
        <v>0.33720000000000017</v>
      </c>
      <c r="CZ3" s="7">
        <v>0.7</v>
      </c>
      <c r="DA3" s="7">
        <f t="shared" ref="DA3:DA66" si="19">3.38-(CZ3*3.25)</f>
        <v>1.105</v>
      </c>
      <c r="DB3" s="7">
        <f t="shared" ref="DB3" si="20">(CY3-DA3)/(5.4-DA3)</f>
        <v>-0.17876600698486608</v>
      </c>
      <c r="DC3" s="7">
        <v>41.9</v>
      </c>
      <c r="DD3" s="7">
        <v>0.73878333333333346</v>
      </c>
      <c r="DE3" s="7">
        <v>0.52223333333333333</v>
      </c>
      <c r="DF3" s="7">
        <v>0.46320833333333322</v>
      </c>
      <c r="DG3" s="7">
        <v>0.22921116666666672</v>
      </c>
      <c r="DH3" s="7">
        <v>0.1716905</v>
      </c>
      <c r="DI3" s="7">
        <v>7.802083333333333</v>
      </c>
      <c r="DJ3" s="7">
        <v>8.4454166666666648</v>
      </c>
      <c r="DK3" s="7">
        <v>8.6766666666666659</v>
      </c>
      <c r="DL3" s="7">
        <v>8.1108333333333338</v>
      </c>
      <c r="DM3" s="7">
        <f t="shared" ref="DM3:DM66" si="21">DK3-DI3</f>
        <v>0.87458333333333282</v>
      </c>
      <c r="DN3" s="7">
        <v>0.8</v>
      </c>
      <c r="DO3" s="7">
        <f t="shared" ref="DO3:DO66" si="22">3.38-(DN3*3.25)</f>
        <v>0.7799999999999998</v>
      </c>
      <c r="DP3" s="7">
        <f t="shared" ref="DP3:DP66" si="23">(DM3-DO3)/(5.4-DO3)</f>
        <v>2.0472582972582899E-2</v>
      </c>
      <c r="DQ3" s="7">
        <v>22.520416666666666</v>
      </c>
      <c r="DR3" s="7">
        <v>1.032129268292683</v>
      </c>
      <c r="DS3" s="7">
        <v>-0.44411707317073174</v>
      </c>
      <c r="DT3" s="7">
        <v>0.59117317073170716</v>
      </c>
      <c r="DU3" s="7">
        <v>0.9023731707317072</v>
      </c>
      <c r="DV3" s="7">
        <v>0.71142439024390236</v>
      </c>
      <c r="DW3" s="7">
        <v>0.31194634146341466</v>
      </c>
      <c r="DX3" s="7">
        <v>0.18369112195121945</v>
      </c>
      <c r="DY3" s="7">
        <v>0.11817453658536584</v>
      </c>
      <c r="DZ3" s="7">
        <v>0.27137958536585366</v>
      </c>
      <c r="EA3" s="7">
        <v>0.20820187804878054</v>
      </c>
      <c r="EB3" s="7">
        <v>-4.3769519512195121</v>
      </c>
      <c r="EC3" s="7">
        <v>-7.3251393658536585</v>
      </c>
      <c r="ED3" s="7">
        <v>2.5197396585365852</v>
      </c>
      <c r="EE3" s="7">
        <v>5.286341463414634</v>
      </c>
      <c r="EF3" s="7">
        <v>5.9139024390243886</v>
      </c>
      <c r="EG3" s="7">
        <v>6.0465853658536606</v>
      </c>
      <c r="EH3" s="7">
        <v>5.4987804878048747</v>
      </c>
      <c r="EI3" s="7">
        <f t="shared" ref="EI3:EI66" si="24">EG3-EE3</f>
        <v>0.76024390243902662</v>
      </c>
      <c r="EJ3" s="7">
        <v>0.6</v>
      </c>
      <c r="EK3" s="7">
        <f t="shared" ref="EK3:EK66" si="25">3.38-(EJ3*3.25)</f>
        <v>1.43</v>
      </c>
      <c r="EL3" s="7">
        <f t="shared" ref="EL3" si="26">(EI3-EK3)/(5.4-EK3)</f>
        <v>-0.16870430669042147</v>
      </c>
      <c r="EM3" s="15">
        <v>44.227619047619051</v>
      </c>
      <c r="EN3" s="15">
        <f t="shared" ref="EN3:EN66" si="27">EM3*2.54</f>
        <v>112.33815238095239</v>
      </c>
      <c r="EO3" s="5">
        <v>112</v>
      </c>
      <c r="EP3" s="15">
        <f t="shared" ref="EP3:EP66" si="28">EO3-EN3</f>
        <v>-0.33815238095239408</v>
      </c>
      <c r="EQ3" s="27">
        <v>1.1428199999999999</v>
      </c>
      <c r="ER3" s="27">
        <v>-1.89757</v>
      </c>
      <c r="ES3" s="27">
        <v>0.50036499999999995</v>
      </c>
      <c r="ET3" s="27">
        <v>0.84636000000000011</v>
      </c>
      <c r="EU3" s="27">
        <v>0.76384000000000007</v>
      </c>
      <c r="EV3" s="27">
        <v>0.16384000000000001</v>
      </c>
      <c r="EW3" s="27">
        <v>0.19779249999999998</v>
      </c>
      <c r="EX3" s="27">
        <v>5.0673350000000006E-2</v>
      </c>
      <c r="EY3" s="27">
        <v>0.39000875000000002</v>
      </c>
      <c r="EZ3" s="27">
        <v>0.25622630000000002</v>
      </c>
      <c r="FA3" s="27">
        <v>2.35038955</v>
      </c>
      <c r="FB3" s="27">
        <v>1.7173138999999999</v>
      </c>
      <c r="FC3" s="27">
        <v>-4.0981723500000005</v>
      </c>
      <c r="FD3" s="27">
        <v>0</v>
      </c>
      <c r="FE3" s="27">
        <v>0</v>
      </c>
      <c r="FF3" s="27">
        <v>0</v>
      </c>
      <c r="FG3" s="27">
        <v>0</v>
      </c>
      <c r="FH3" s="27">
        <f t="shared" ref="FH3:FH66" si="29">FF3-FD3</f>
        <v>0</v>
      </c>
      <c r="FI3" s="7">
        <v>0.9</v>
      </c>
      <c r="FJ3" s="7">
        <f t="shared" ref="FJ3:FJ66" si="30">3.38-(FI3*3.25)</f>
        <v>0.45499999999999963</v>
      </c>
      <c r="FK3" s="7">
        <f t="shared" ref="FK3" si="31">(FH3-FJ3)/(5.4-FJ3)</f>
        <v>-9.2012133468149571E-2</v>
      </c>
      <c r="FL3" s="28">
        <v>-9999</v>
      </c>
      <c r="FM3" s="28">
        <v>-9999</v>
      </c>
      <c r="FN3" s="28">
        <v>-9999</v>
      </c>
      <c r="FO3" s="28">
        <v>-9999</v>
      </c>
      <c r="FP3" s="93">
        <v>0.64923548387096752</v>
      </c>
      <c r="FQ3" s="93">
        <v>0.3817677419354838</v>
      </c>
      <c r="FR3" s="93">
        <v>0.19677096774193553</v>
      </c>
      <c r="FS3" s="93">
        <v>0.57152903225806451</v>
      </c>
      <c r="FT3" s="93">
        <v>0.24410322580645166</v>
      </c>
      <c r="FU3" s="93">
        <v>0.15985161290322583</v>
      </c>
      <c r="FV3" s="93">
        <v>0.45359967741935481</v>
      </c>
      <c r="FW3" s="93">
        <v>0.40177074193548384</v>
      </c>
      <c r="FX3" s="93">
        <v>0.53583829032258068</v>
      </c>
      <c r="FY3" s="93">
        <v>0.48894483870967748</v>
      </c>
      <c r="FZ3" s="93">
        <v>0.22105616129032254</v>
      </c>
      <c r="GA3" s="93">
        <v>0.32224751612903213</v>
      </c>
      <c r="GB3" s="93">
        <v>0.25922354838709677</v>
      </c>
      <c r="GC3" s="93">
        <v>15.965161290322579</v>
      </c>
      <c r="GD3" s="93">
        <v>18.599677419354851</v>
      </c>
      <c r="GE3" s="93">
        <v>17.753870967741936</v>
      </c>
      <c r="GF3" s="93">
        <v>17.268709677419348</v>
      </c>
      <c r="GG3" s="7">
        <f t="shared" ref="GG3:GG66" si="32">GE3-GC3</f>
        <v>1.7887096774193569</v>
      </c>
      <c r="GH3" s="7">
        <v>0.5</v>
      </c>
      <c r="GI3" s="7">
        <f t="shared" ref="GI3:GI66" si="33">3.38-(GH3*3.25)</f>
        <v>1.7549999999999999</v>
      </c>
      <c r="GJ3" s="7">
        <f t="shared" ref="GJ3" si="34">(GG3-GI3)/(5.4-GI3)</f>
        <v>9.2481968228688722E-3</v>
      </c>
      <c r="GK3" s="95">
        <v>34.801290322580641</v>
      </c>
      <c r="GL3" s="15">
        <f t="shared" ref="GL3:GL66" si="35">GK3*2.54</f>
        <v>88.395277419354827</v>
      </c>
      <c r="GM3" s="5">
        <v>102</v>
      </c>
      <c r="GN3" s="15">
        <f t="shared" ref="GN3:GN51" si="36">GM3-GL3</f>
        <v>13.604722580645173</v>
      </c>
      <c r="GO3" s="97">
        <v>0.64923548387096752</v>
      </c>
      <c r="GP3" s="97">
        <v>0.3817677419354838</v>
      </c>
      <c r="GQ3" s="97">
        <v>0.19677096774193553</v>
      </c>
      <c r="GR3" s="97">
        <v>0.57152903225806451</v>
      </c>
      <c r="GS3" s="97">
        <v>0.24410322580645166</v>
      </c>
      <c r="GT3" s="97">
        <v>0.15985161290322583</v>
      </c>
      <c r="GU3" s="97">
        <v>0.45359967741935481</v>
      </c>
      <c r="GV3" s="97">
        <v>0.40177074193548384</v>
      </c>
      <c r="GW3" s="97">
        <v>0.53583829032258068</v>
      </c>
      <c r="GX3" s="97">
        <v>0.48894483870967748</v>
      </c>
      <c r="GY3" s="97">
        <v>0.22105616129032254</v>
      </c>
      <c r="GZ3" s="97">
        <v>0.32224751612903213</v>
      </c>
      <c r="HA3" s="97">
        <v>0.25922354838709677</v>
      </c>
      <c r="HB3" s="97">
        <v>15.965161290322579</v>
      </c>
      <c r="HC3" s="97">
        <v>18.599677419354851</v>
      </c>
      <c r="HD3" s="97">
        <v>17.753870967741936</v>
      </c>
      <c r="HE3" s="97">
        <v>17.268709677419348</v>
      </c>
      <c r="HF3" s="97">
        <f t="shared" ref="HF3:HF181" si="37">HD3-HB3</f>
        <v>1.7887096774193569</v>
      </c>
      <c r="HG3" s="7">
        <v>0.5</v>
      </c>
      <c r="HH3" s="7">
        <f t="shared" ref="HH3:HH181" si="38">3.38-(HG3*3.25)</f>
        <v>1.7549999999999999</v>
      </c>
      <c r="HI3" s="7">
        <f t="shared" ref="HI3" si="39">(HF3-HH3)/(5.4-HH3)</f>
        <v>9.2481968228688722E-3</v>
      </c>
      <c r="HJ3" s="99">
        <v>34.801290322580641</v>
      </c>
      <c r="HK3" s="15">
        <f t="shared" ref="HK3:HK181" si="40">HJ3*2.54</f>
        <v>88.395277419354827</v>
      </c>
      <c r="HL3" s="5">
        <v>105</v>
      </c>
      <c r="HM3" s="15">
        <f t="shared" ref="HM3:HM181" si="41">HL3-HK3</f>
        <v>16.604722580645173</v>
      </c>
      <c r="HN3" s="101">
        <v>0.65096000000000009</v>
      </c>
      <c r="HO3" s="101">
        <v>0.35523500000000013</v>
      </c>
      <c r="HP3" s="101">
        <v>0.18717</v>
      </c>
      <c r="HQ3" s="101">
        <v>0.57065499999999991</v>
      </c>
      <c r="HR3" s="101">
        <v>0.23783833333333335</v>
      </c>
      <c r="HS3" s="101">
        <v>0.15017833333333333</v>
      </c>
      <c r="HT3" s="101">
        <v>0.46483266987341421</v>
      </c>
      <c r="HU3" s="101">
        <v>0.41183125044937013</v>
      </c>
      <c r="HV3" s="101">
        <v>0.5536982172224183</v>
      </c>
      <c r="HW3" s="101">
        <v>0.50672403756541073</v>
      </c>
      <c r="HX3" s="101">
        <v>0.19879221813014947</v>
      </c>
      <c r="HY3" s="101">
        <v>0.31154780299415402</v>
      </c>
      <c r="HZ3" s="101">
        <v>0.29366996174848198</v>
      </c>
      <c r="IA3" s="101">
        <v>19.672666666666661</v>
      </c>
      <c r="IB3" s="101">
        <v>19.735000000000007</v>
      </c>
      <c r="IC3" s="101">
        <v>20.00500000000002</v>
      </c>
      <c r="ID3" s="101">
        <v>18.832500000000007</v>
      </c>
      <c r="IE3" s="7">
        <f t="shared" ref="IE3:IE66" si="42">IC3-IA3</f>
        <v>0.33233333333335935</v>
      </c>
      <c r="IF3" s="7">
        <v>1.5</v>
      </c>
      <c r="IG3" s="7">
        <f t="shared" ref="IG3:IG66" si="43">3.38-(IF3*3.25)</f>
        <v>-1.4950000000000001</v>
      </c>
      <c r="IH3" s="7">
        <f t="shared" ref="IH3:IH66" si="44">(IE3-IG3)/(5.4-IG3)</f>
        <v>0.26502296350012461</v>
      </c>
      <c r="II3" s="102">
        <v>35.972166666666659</v>
      </c>
      <c r="IJ3" s="15">
        <f t="shared" ref="IJ3:IJ66" si="45">II3*2.54</f>
        <v>91.36930333333332</v>
      </c>
      <c r="IK3" s="5">
        <v>97.5</v>
      </c>
      <c r="IL3" s="15">
        <f t="shared" ref="IL3:IL66" si="46">IK3-IJ3</f>
        <v>6.1306966666666796</v>
      </c>
      <c r="IM3" s="29">
        <v>0.66321612903225802</v>
      </c>
      <c r="IN3" s="29">
        <v>0.3795064516129032</v>
      </c>
      <c r="IO3" s="29">
        <v>0.19148709677419354</v>
      </c>
      <c r="IP3" s="29">
        <v>0.58925483870967743</v>
      </c>
      <c r="IQ3" s="29">
        <v>0.24189677419354841</v>
      </c>
      <c r="IR3" s="29">
        <v>0.15810645161290318</v>
      </c>
      <c r="IS3" s="29">
        <v>0.46570411760305153</v>
      </c>
      <c r="IT3" s="29">
        <v>0.41821025700544057</v>
      </c>
      <c r="IU3" s="29">
        <v>0.55281396879654221</v>
      </c>
      <c r="IV3" s="29">
        <v>0.51044704275416197</v>
      </c>
      <c r="IW3" s="29">
        <v>0.22222025218712071</v>
      </c>
      <c r="IX3" s="29">
        <v>0.33127667147000295</v>
      </c>
      <c r="IY3" s="29">
        <v>0.2720007876813888</v>
      </c>
      <c r="IZ3" s="29">
        <v>17.50129032258064</v>
      </c>
      <c r="JA3" s="29">
        <v>17.655806451612904</v>
      </c>
      <c r="JB3" s="29">
        <v>18.34645161290322</v>
      </c>
      <c r="JC3" s="29">
        <v>17.291612903225804</v>
      </c>
      <c r="JD3" s="29">
        <f t="shared" ref="JD3:JD66" si="47">JB3-IZ3</f>
        <v>0.84516129032257936</v>
      </c>
      <c r="JE3" s="7">
        <v>1.2</v>
      </c>
      <c r="JF3" s="7">
        <f t="shared" ref="JF3:JF66" si="48">3.38-(JE3*3.25)</f>
        <v>-0.52</v>
      </c>
      <c r="JG3" s="7">
        <f t="shared" ref="JG3:JG66" si="49">(JD3-JF3)/(5.4-JF3)</f>
        <v>0.23060156931124651</v>
      </c>
      <c r="JH3" s="86">
        <v>35.990322580645163</v>
      </c>
      <c r="JI3" s="15">
        <f t="shared" ref="JI3:JI66" si="50">JH3*2.54</f>
        <v>91.415419354838718</v>
      </c>
      <c r="JJ3" s="5">
        <v>103.5</v>
      </c>
      <c r="JK3" s="15">
        <f t="shared" ref="JK3:JK66" si="51">JJ3-JI3</f>
        <v>12.084580645161282</v>
      </c>
      <c r="JL3" s="30">
        <v>0.51701269841269837</v>
      </c>
      <c r="JM3" s="30">
        <v>0.26627301587301588</v>
      </c>
      <c r="JN3" s="30">
        <v>0.13137142857142856</v>
      </c>
      <c r="JO3" s="30">
        <v>0.45143650793650786</v>
      </c>
      <c r="JP3" s="30">
        <v>0.16928888888888891</v>
      </c>
      <c r="JQ3" s="30">
        <v>0.11157936507936508</v>
      </c>
      <c r="JR3" s="30">
        <v>0.50676123919457894</v>
      </c>
      <c r="JS3" s="30">
        <v>0.45485755414058693</v>
      </c>
      <c r="JT3" s="30">
        <v>0.59551653258603754</v>
      </c>
      <c r="JU3" s="30">
        <v>0.55003832329353941</v>
      </c>
      <c r="JV3" s="30">
        <v>0.22326527358215195</v>
      </c>
      <c r="JW3" s="30">
        <v>0.34090741890084325</v>
      </c>
      <c r="JX3" s="30">
        <v>0.32009161096363836</v>
      </c>
      <c r="JY3" s="30">
        <v>24.768412698412682</v>
      </c>
      <c r="JZ3" s="30">
        <v>25.688571428571411</v>
      </c>
      <c r="KA3" s="30">
        <v>25.908253968253977</v>
      </c>
      <c r="KB3" s="30">
        <v>23.990317460317474</v>
      </c>
      <c r="KC3" s="30">
        <f t="shared" ref="KC3:KC66" si="52">KA3-JY3</f>
        <v>1.1398412698412947</v>
      </c>
      <c r="KD3" s="7">
        <v>1.8</v>
      </c>
      <c r="KE3" s="7">
        <f t="shared" ref="KE3:KE66" si="53">3.38-(KD3*3.25)</f>
        <v>-2.4700000000000006</v>
      </c>
      <c r="KF3" s="7">
        <f t="shared" ref="KF3:KF66" si="54">(KC3-KE3)/(5.4-KE3)</f>
        <v>0.45868376999254062</v>
      </c>
      <c r="KG3" s="85">
        <v>36.565238095238087</v>
      </c>
      <c r="KH3" s="15">
        <f t="shared" ref="KH3:KH66" si="55">KG3*2.54</f>
        <v>92.875704761904743</v>
      </c>
      <c r="KI3" s="5">
        <v>103.5</v>
      </c>
      <c r="KJ3" s="15">
        <f t="shared" ref="KJ3" si="56">KI3-KH3</f>
        <v>10.624295238095257</v>
      </c>
      <c r="KK3" s="31">
        <v>0.46133030303030315</v>
      </c>
      <c r="KL3" s="31">
        <v>0.23688636363636362</v>
      </c>
      <c r="KM3" s="31">
        <v>9.4815151515151477E-2</v>
      </c>
      <c r="KN3" s="31">
        <v>0.39673636363636344</v>
      </c>
      <c r="KO3" s="31">
        <v>0.12389545454545456</v>
      </c>
      <c r="KP3" s="31">
        <v>8.9900000000000022E-2</v>
      </c>
      <c r="KQ3" s="31">
        <v>0.57697758790071674</v>
      </c>
      <c r="KR3" s="31">
        <v>0.52468352597784251</v>
      </c>
      <c r="KS3" s="31">
        <v>0.65996284054158383</v>
      </c>
      <c r="KT3" s="31">
        <v>0.61543477482298137</v>
      </c>
      <c r="KU3" s="31">
        <v>0.31392864881999172</v>
      </c>
      <c r="KV3" s="31">
        <v>0.43048698028079718</v>
      </c>
      <c r="KW3" s="31">
        <v>0.32145382778832265</v>
      </c>
      <c r="KX3" s="32">
        <v>26.457272727272734</v>
      </c>
      <c r="KY3" s="32">
        <v>25.185454545454537</v>
      </c>
      <c r="KZ3" s="32">
        <v>26.249393939393975</v>
      </c>
      <c r="LA3" s="32">
        <v>25.101212121212139</v>
      </c>
      <c r="LB3" s="7">
        <f t="shared" ref="LB3:LB66" si="57">KZ3-KX3</f>
        <v>-0.20787878787875869</v>
      </c>
      <c r="LC3" s="7">
        <v>0.9</v>
      </c>
      <c r="LD3" s="7">
        <f t="shared" ref="LD3:LD66" si="58">3.38-(LC3*3.25)</f>
        <v>0.45499999999999963</v>
      </c>
      <c r="LE3" s="7">
        <f t="shared" si="0"/>
        <v>-0.13405031099671552</v>
      </c>
      <c r="LF3" s="32">
        <v>36.728636363636369</v>
      </c>
      <c r="LG3" s="15">
        <f t="shared" ref="LG3:LG66" si="59">LF3*2.54</f>
        <v>93.290736363636384</v>
      </c>
      <c r="LH3" s="5">
        <v>103.5</v>
      </c>
      <c r="LI3" s="15">
        <f t="shared" ref="LI3:LI66" si="60">LH3-LG3</f>
        <v>10.209263636363616</v>
      </c>
      <c r="LJ3" s="33">
        <v>0.41353023255813953</v>
      </c>
      <c r="LK3" s="33">
        <v>0.2008953488372093</v>
      </c>
      <c r="LL3" s="33">
        <v>8.4683720930232562E-2</v>
      </c>
      <c r="LM3" s="33">
        <v>0.35550697674418613</v>
      </c>
      <c r="LN3" s="33">
        <v>0.11220000000000001</v>
      </c>
      <c r="LO3" s="33">
        <v>8.0904651162790678E-2</v>
      </c>
      <c r="LP3" s="33">
        <v>0.57297368844695395</v>
      </c>
      <c r="LQ3" s="33">
        <v>0.52036194878430198</v>
      </c>
      <c r="LR3" s="33">
        <v>0.66016600366840528</v>
      </c>
      <c r="LS3" s="33">
        <v>0.61592652871179887</v>
      </c>
      <c r="LT3" s="33">
        <v>0.28371898669508133</v>
      </c>
      <c r="LU3" s="33">
        <v>0.40873684591866322</v>
      </c>
      <c r="LV3" s="33">
        <v>0.34590504831499919</v>
      </c>
      <c r="LW3" s="33">
        <v>29.274418604651149</v>
      </c>
      <c r="LX3" s="33">
        <v>29.200930232558157</v>
      </c>
      <c r="LY3" s="33">
        <v>29.169534883720917</v>
      </c>
      <c r="LZ3" s="33">
        <v>27.330232558139521</v>
      </c>
      <c r="MA3" s="7">
        <f t="shared" si="1"/>
        <v>-0.10488372093023202</v>
      </c>
      <c r="MB3" s="7">
        <v>1.7</v>
      </c>
      <c r="MC3" s="7">
        <f t="shared" si="2"/>
        <v>-2.1449999999999996</v>
      </c>
      <c r="MD3" s="7">
        <f t="shared" ref="MD3:MD66" si="61">(MA3-MC3)/(5.4-MC3)</f>
        <v>0.27039314500593342</v>
      </c>
      <c r="ME3" s="7">
        <f t="shared" ref="ME3:ME66" si="62">MA3/MB3</f>
        <v>-6.1696306429548244E-2</v>
      </c>
      <c r="MF3" s="84">
        <v>36.491627906976746</v>
      </c>
      <c r="MG3" s="15">
        <f t="shared" ref="MG3:MG66" si="63">MF3*2.54</f>
        <v>92.68873488372094</v>
      </c>
      <c r="MH3" s="5">
        <v>103.5</v>
      </c>
      <c r="MI3" s="15">
        <f t="shared" ref="MI3:MI66" si="64">MH3-MG3</f>
        <v>10.81126511627906</v>
      </c>
      <c r="MJ3" s="34">
        <v>0.40066111111111108</v>
      </c>
      <c r="MK3" s="34">
        <v>0.20106111111111111</v>
      </c>
      <c r="ML3" s="34">
        <v>8.897222222222223E-2</v>
      </c>
      <c r="MM3" s="34">
        <v>0.34093333333333331</v>
      </c>
      <c r="MN3" s="34">
        <v>0.11936666666666668</v>
      </c>
      <c r="MO3" s="34">
        <v>8.5744444444444456E-2</v>
      </c>
      <c r="MP3" s="34">
        <v>0.54027280694153845</v>
      </c>
      <c r="MQ3" s="34">
        <v>0.48105754867358347</v>
      </c>
      <c r="MR3" s="34">
        <v>0.63623795955779083</v>
      </c>
      <c r="MS3" s="34">
        <v>0.58607419157011986</v>
      </c>
      <c r="MT3" s="34">
        <v>0.255098524064373</v>
      </c>
      <c r="MU3" s="34">
        <v>0.38670299939790492</v>
      </c>
      <c r="MV3" s="34">
        <v>0.33130758089939011</v>
      </c>
      <c r="MW3" s="35">
        <v>0.31292105263157893</v>
      </c>
      <c r="MX3" s="35">
        <v>0.1603842105263158</v>
      </c>
      <c r="MY3" s="35">
        <v>7.4326315789473685E-2</v>
      </c>
      <c r="MZ3" s="35">
        <v>0.25981578947368417</v>
      </c>
      <c r="NA3" s="35">
        <v>8.8868421052631569E-2</v>
      </c>
      <c r="NB3" s="35">
        <v>6.8394736842105258E-2</v>
      </c>
      <c r="NC3" s="35">
        <v>0.55517201692926033</v>
      </c>
      <c r="ND3" s="35">
        <v>0.48882847384585409</v>
      </c>
      <c r="NE3" s="35">
        <v>0.61357987349999521</v>
      </c>
      <c r="NF3" s="35">
        <v>0.55380350399350942</v>
      </c>
      <c r="NG3" s="35">
        <v>0.28805152854301486</v>
      </c>
      <c r="NH3" s="35">
        <v>0.36844759267419286</v>
      </c>
      <c r="NI3" s="35">
        <v>0.32009301764270581</v>
      </c>
      <c r="NJ3" s="36">
        <v>28.134736842105259</v>
      </c>
      <c r="NK3" s="36">
        <v>30.372105263157898</v>
      </c>
      <c r="NL3" s="36">
        <v>31.949473684210524</v>
      </c>
      <c r="NM3" s="36">
        <v>32.892631578947373</v>
      </c>
      <c r="NN3" s="7">
        <f t="shared" ref="NN3:NN66" si="65">NL3-NJ3</f>
        <v>3.8147368421052654</v>
      </c>
      <c r="NO3" s="7">
        <v>2.2999999999999998</v>
      </c>
      <c r="NP3" s="7">
        <f t="shared" ref="NP3:NP66" si="66">(-2.11*NO3)+2.88</f>
        <v>-1.9729999999999999</v>
      </c>
      <c r="NQ3" s="7">
        <f t="shared" ref="NQ3:NQ66" si="67">(NN3-NP3)/(5.4-NP3)</f>
        <v>0.78499075574464472</v>
      </c>
      <c r="NR3" s="36">
        <v>69.652105263157893</v>
      </c>
      <c r="NS3" s="9">
        <f t="shared" ref="NS3:NS61" si="68">NR3*2.54</f>
        <v>176.91634736842104</v>
      </c>
      <c r="NT3" s="5">
        <v>194</v>
      </c>
      <c r="NU3" s="9">
        <f t="shared" ref="NU3:NU61" si="69">NT3-NS3</f>
        <v>17.083652631578957</v>
      </c>
      <c r="NV3" s="37">
        <v>0.39170967741935481</v>
      </c>
      <c r="NW3" s="37">
        <v>0.21893870967741941</v>
      </c>
      <c r="NX3" s="37">
        <v>0.11768387096774194</v>
      </c>
      <c r="NY3" s="37">
        <v>0.33654516129032258</v>
      </c>
      <c r="NZ3" s="37">
        <v>0.13599354838709679</v>
      </c>
      <c r="OA3" s="37">
        <v>0.10121935483870968</v>
      </c>
      <c r="OB3" s="37">
        <v>0.48316323456942262</v>
      </c>
      <c r="OC3" s="37">
        <v>0.42307259165585814</v>
      </c>
      <c r="OD3" s="37">
        <v>0.53673082132332817</v>
      </c>
      <c r="OE3" s="37">
        <v>0.48073243929935122</v>
      </c>
      <c r="OF3" s="37">
        <v>0.23413997001301073</v>
      </c>
      <c r="OG3" s="37">
        <v>0.30234649158022442</v>
      </c>
      <c r="OH3" s="37">
        <v>0.281794845377627</v>
      </c>
      <c r="OI3" s="38">
        <v>23.382580645161294</v>
      </c>
      <c r="OJ3" s="38">
        <v>26.595806451612919</v>
      </c>
      <c r="OK3" s="38">
        <v>27.7216129032258</v>
      </c>
      <c r="OL3" s="38">
        <v>27.584193548387109</v>
      </c>
      <c r="OM3" s="7">
        <f t="shared" ref="OM3:OM66" si="70">OK3-OI3</f>
        <v>4.3390322580645062</v>
      </c>
      <c r="ON3" s="7">
        <v>1.5</v>
      </c>
      <c r="OO3" s="7">
        <f t="shared" ref="OO3:OO66" si="71">(-2.11*ON3)+2.88</f>
        <v>-0.28500000000000014</v>
      </c>
      <c r="OP3" s="7">
        <f t="shared" ref="OP3:OP66" si="72">(OM3-OO3)/(5.4-OO3)</f>
        <v>0.81337418787414351</v>
      </c>
      <c r="OQ3" s="38">
        <v>58.917419354838721</v>
      </c>
      <c r="OR3" s="15">
        <f t="shared" ref="OR3:OR66" si="73">OQ3*2.54</f>
        <v>149.65024516129034</v>
      </c>
      <c r="OS3" s="5">
        <v>170</v>
      </c>
      <c r="OT3" s="15">
        <f t="shared" ref="OT3:OT66" si="74">OS3-OR3</f>
        <v>20.349754838709657</v>
      </c>
      <c r="OU3" s="39">
        <v>0.349096551724138</v>
      </c>
      <c r="OV3" s="39">
        <v>0.20483103448275863</v>
      </c>
      <c r="OW3" s="39">
        <v>0.10970344827586206</v>
      </c>
      <c r="OX3" s="39">
        <v>0.30591379310344829</v>
      </c>
      <c r="OY3" s="39">
        <v>0.12587241379310346</v>
      </c>
      <c r="OZ3" s="39">
        <v>9.6551724137931033E-2</v>
      </c>
      <c r="PA3" s="39">
        <v>0.46798578505099819</v>
      </c>
      <c r="PB3" s="39">
        <v>0.41545758506397479</v>
      </c>
      <c r="PC3" s="39">
        <v>0.51997422859696585</v>
      </c>
      <c r="PD3" s="39">
        <v>0.47097849607757292</v>
      </c>
      <c r="PE3" s="39">
        <v>0.23908757134494232</v>
      </c>
      <c r="PF3" s="39">
        <v>0.30446157828722581</v>
      </c>
      <c r="PG3" s="39">
        <v>0.25870540554121313</v>
      </c>
      <c r="PH3" s="40">
        <v>20.47275862068965</v>
      </c>
      <c r="PI3" s="40">
        <v>20.450000000000003</v>
      </c>
      <c r="PJ3" s="40">
        <v>21.415862068965524</v>
      </c>
      <c r="PK3" s="40">
        <v>22.042413793103446</v>
      </c>
      <c r="PL3" s="7">
        <f t="shared" ref="PL3:PL66" si="75">PJ3-PH3</f>
        <v>0.943103448275874</v>
      </c>
      <c r="PM3" s="7">
        <v>1.8</v>
      </c>
      <c r="PN3" s="7">
        <f t="shared" ref="PN3:PN66" si="76">(-2.11*PM3)+2.88</f>
        <v>-0.91800000000000015</v>
      </c>
      <c r="PO3" s="7">
        <f t="shared" ref="PO3:PO66" si="77">(PL3-PN3)/(5.4-PN3)</f>
        <v>0.29457161257927728</v>
      </c>
      <c r="PP3" s="40">
        <v>69.223448275862083</v>
      </c>
      <c r="PQ3" s="15">
        <f t="shared" ref="PQ3:PQ66" si="78">PP3*2.54</f>
        <v>175.8275586206897</v>
      </c>
      <c r="PR3" s="5">
        <v>182</v>
      </c>
      <c r="PS3" s="15">
        <f t="shared" ref="PS3:PS66" si="79">PR3-PQ3</f>
        <v>6.1724413793102997</v>
      </c>
      <c r="PT3" s="41">
        <v>0.32244126984126992</v>
      </c>
      <c r="PU3" s="41">
        <v>0.19535238095238094</v>
      </c>
      <c r="PV3" s="41">
        <v>0.12290317460317458</v>
      </c>
      <c r="PW3" s="41">
        <v>0.27137777777777777</v>
      </c>
      <c r="PX3" s="41">
        <v>0.1379222222222222</v>
      </c>
      <c r="PY3" s="41">
        <v>9.5411111111111113E-2</v>
      </c>
      <c r="PZ3" s="41">
        <v>0.39941304688586093</v>
      </c>
      <c r="QA3" s="41">
        <v>0.32445215516778969</v>
      </c>
      <c r="QB3" s="41">
        <v>0.44700282404190328</v>
      </c>
      <c r="QC3" s="41">
        <v>0.37539873490073433</v>
      </c>
      <c r="QD3" s="41">
        <v>0.17250560989672456</v>
      </c>
      <c r="QE3" s="41">
        <v>0.22883549076886611</v>
      </c>
      <c r="QF3" s="41">
        <v>0.24437591256627247</v>
      </c>
      <c r="QG3" s="42">
        <v>30.32571428571427</v>
      </c>
      <c r="QH3" s="42">
        <v>29.252698412698432</v>
      </c>
      <c r="QI3" s="42">
        <v>31.785396825396862</v>
      </c>
      <c r="QJ3" s="42">
        <v>31.806349206349214</v>
      </c>
      <c r="QK3" s="7">
        <f t="shared" ref="QK3:QK66" si="80">QI3-QG3</f>
        <v>1.4596825396825928</v>
      </c>
      <c r="QL3" s="7">
        <v>3.2</v>
      </c>
      <c r="QM3" s="7">
        <f t="shared" ref="QM3:QM66" si="81">(-2.11*QL3)+2.88</f>
        <v>-3.8719999999999999</v>
      </c>
      <c r="QN3" s="7">
        <f t="shared" ref="QN3:QN66" si="82">(QK3-QM3)/(5.4-QM3)</f>
        <v>0.57503047235575844</v>
      </c>
      <c r="QO3" s="42">
        <v>69.799841269841266</v>
      </c>
      <c r="QP3" s="15">
        <f t="shared" ref="QP3:QP66" si="83">QO3*2.54</f>
        <v>177.29159682539682</v>
      </c>
      <c r="QQ3" s="5">
        <v>186</v>
      </c>
      <c r="QR3" s="15">
        <f t="shared" ref="QR3:QR66" si="84">QQ3-QP3</f>
        <v>8.7084031746031769</v>
      </c>
      <c r="QS3" s="7">
        <f t="shared" si="8"/>
        <v>20.557663851030796</v>
      </c>
      <c r="QT3" s="7">
        <f t="shared" si="9"/>
        <v>21.085023629800641</v>
      </c>
      <c r="QU3" s="7">
        <f t="shared" si="10"/>
        <v>1.2999070561610939</v>
      </c>
    </row>
    <row r="4" spans="1:463" x14ac:dyDescent="0.25">
      <c r="A4" s="5">
        <v>1</v>
      </c>
      <c r="B4" s="5">
        <v>1</v>
      </c>
      <c r="C4" s="6">
        <v>103</v>
      </c>
      <c r="D4" s="9">
        <v>-9999</v>
      </c>
      <c r="E4" s="5">
        <v>3</v>
      </c>
      <c r="F4" s="5">
        <v>69.599999999999994</v>
      </c>
      <c r="G4" s="15">
        <v>243.6</v>
      </c>
      <c r="H4" s="15">
        <f t="shared" si="11"/>
        <v>313.2</v>
      </c>
      <c r="I4" s="7">
        <f t="shared" si="12"/>
        <v>0.53666895133653181</v>
      </c>
      <c r="J4" s="5" t="s">
        <v>7</v>
      </c>
      <c r="K4" s="9">
        <v>150</v>
      </c>
      <c r="L4" s="9">
        <f t="shared" si="13"/>
        <v>168.00000000000003</v>
      </c>
      <c r="M4" s="9">
        <v>-9999</v>
      </c>
      <c r="N4" s="9">
        <v>-9999</v>
      </c>
      <c r="O4" s="9">
        <v>-9999</v>
      </c>
      <c r="P4" s="9">
        <v>-9999</v>
      </c>
      <c r="Q4" s="9">
        <v>-9999</v>
      </c>
      <c r="R4" s="9">
        <v>-9999</v>
      </c>
      <c r="S4" s="9">
        <v>-9999</v>
      </c>
      <c r="T4" s="9">
        <v>-9999</v>
      </c>
      <c r="U4" s="9">
        <v>-9999</v>
      </c>
      <c r="V4" s="9">
        <v>-9999</v>
      </c>
      <c r="W4" s="9">
        <v>-9999</v>
      </c>
      <c r="X4" s="9">
        <v>-9999</v>
      </c>
      <c r="Y4" s="9">
        <v>-9999</v>
      </c>
      <c r="Z4" s="9">
        <v>-9999</v>
      </c>
      <c r="AA4" s="9">
        <v>-9999</v>
      </c>
      <c r="AB4" s="9">
        <v>-9999</v>
      </c>
      <c r="AC4" s="9">
        <v>-9999</v>
      </c>
      <c r="AD4" s="9">
        <v>-9999</v>
      </c>
      <c r="AE4" s="9">
        <v>-9999</v>
      </c>
      <c r="AF4" s="9">
        <v>-9999</v>
      </c>
      <c r="AG4" s="9">
        <v>-9999</v>
      </c>
      <c r="AH4" s="9">
        <v>-9999</v>
      </c>
      <c r="AI4" s="9">
        <v>-9999</v>
      </c>
      <c r="AJ4" s="9">
        <v>-9999</v>
      </c>
      <c r="AK4" s="10">
        <v>-9999</v>
      </c>
      <c r="AL4" s="9">
        <v>-9999</v>
      </c>
      <c r="AM4" s="9">
        <v>-9999</v>
      </c>
      <c r="AN4" s="9">
        <v>-9999</v>
      </c>
      <c r="AO4" s="9">
        <v>-9999</v>
      </c>
      <c r="AP4" s="9">
        <v>-9999</v>
      </c>
      <c r="AQ4" s="9">
        <v>-9999</v>
      </c>
      <c r="AR4" s="9">
        <v>-9999</v>
      </c>
      <c r="AS4" s="9">
        <v>-9999</v>
      </c>
      <c r="AT4" s="9">
        <v>-9999</v>
      </c>
      <c r="AU4" s="9">
        <v>-9999</v>
      </c>
      <c r="AV4" s="9">
        <v>-9999</v>
      </c>
      <c r="AW4" s="9">
        <v>-9999</v>
      </c>
      <c r="AX4" s="9">
        <v>-9999</v>
      </c>
      <c r="AY4" s="9">
        <v>-9999</v>
      </c>
      <c r="AZ4" s="9">
        <v>-9999</v>
      </c>
      <c r="BA4" s="9">
        <v>-9999</v>
      </c>
      <c r="BB4" s="9">
        <v>-9999</v>
      </c>
      <c r="BC4" s="22">
        <v>-9999</v>
      </c>
      <c r="BD4" s="9">
        <v>-9999</v>
      </c>
      <c r="BE4" s="9">
        <v>-9999</v>
      </c>
      <c r="BF4" s="9">
        <v>-9999</v>
      </c>
      <c r="BG4" s="9">
        <v>-9999</v>
      </c>
      <c r="BH4" s="9">
        <v>-9999</v>
      </c>
      <c r="BI4" s="9">
        <v>-9999</v>
      </c>
      <c r="BJ4" s="9">
        <v>-9999</v>
      </c>
      <c r="BK4" s="9">
        <v>-9999</v>
      </c>
      <c r="BL4" s="9">
        <v>-9999</v>
      </c>
      <c r="BM4" s="9">
        <v>-9999</v>
      </c>
      <c r="BN4" s="9">
        <v>-9999</v>
      </c>
      <c r="BO4" s="23">
        <v>43.42</v>
      </c>
      <c r="BP4" s="7">
        <f t="shared" ref="BP4:BP66" si="85">(BO4/1000)*(10000/(0.5*2*0.15))</f>
        <v>2894.666666666667</v>
      </c>
      <c r="BQ4" s="7">
        <v>2.5555249125286479</v>
      </c>
      <c r="BR4" s="7">
        <f t="shared" ref="BR4:BR66" si="86">BP4*BQ4/100</f>
        <v>73.973927801329268</v>
      </c>
      <c r="BS4" s="24">
        <v>196.32</v>
      </c>
      <c r="BT4" s="7">
        <f t="shared" ref="BT4:BT66" si="87">(BS4/1000)*(10000/(0.5*2*0.15))</f>
        <v>13088</v>
      </c>
      <c r="BU4" s="25">
        <v>1.49</v>
      </c>
      <c r="BV4" s="7">
        <f t="shared" ref="BV4:BV66" si="88">BT4*BU4/100</f>
        <v>195.0112</v>
      </c>
      <c r="BW4" s="26">
        <v>191.08</v>
      </c>
      <c r="BX4" s="7">
        <f t="shared" ref="BX4:BX66" si="89">(BW4/1000)*(10000/(0.5*2*0.15))</f>
        <v>12738.666666666668</v>
      </c>
      <c r="BY4" s="5">
        <v>1.39</v>
      </c>
      <c r="BZ4" s="7">
        <f t="shared" ref="BZ4:BZ66" si="90">BX4*BY4/100</f>
        <v>177.06746666666666</v>
      </c>
      <c r="CA4" s="9">
        <v>-9999</v>
      </c>
      <c r="CB4" s="9">
        <v>-9999</v>
      </c>
      <c r="CC4" s="5">
        <v>1.94</v>
      </c>
      <c r="CD4" s="15">
        <f t="shared" si="14"/>
        <v>-193.98059999999998</v>
      </c>
      <c r="CE4" s="7">
        <v>1822.4</v>
      </c>
      <c r="CF4" s="7">
        <v>4.2361999999999993</v>
      </c>
      <c r="CG4" s="7">
        <v>4301.968745573864</v>
      </c>
      <c r="CH4" s="7">
        <f t="shared" si="15"/>
        <v>4301.968745573864</v>
      </c>
      <c r="CI4" s="7">
        <f>CH4/(BX4)</f>
        <v>0.33770949960020907</v>
      </c>
      <c r="CJ4" s="3">
        <v>61.4</v>
      </c>
      <c r="CK4" s="7">
        <f t="shared" si="16"/>
        <v>83.458193664132963</v>
      </c>
      <c r="CL4" s="7">
        <v>54.7</v>
      </c>
      <c r="CM4" s="7">
        <v>1013</v>
      </c>
      <c r="CN4" s="7">
        <f t="shared" si="17"/>
        <v>53.998025666337611</v>
      </c>
      <c r="CO4" s="7">
        <v>25</v>
      </c>
      <c r="CP4" s="7">
        <v>0.72140799999999983</v>
      </c>
      <c r="CQ4" s="7">
        <v>0.52484399999999998</v>
      </c>
      <c r="CR4" s="7">
        <v>0.46883600000000003</v>
      </c>
      <c r="CS4" s="7">
        <v>0.21210311999999998</v>
      </c>
      <c r="CT4" s="7">
        <v>0.15764679999999998</v>
      </c>
      <c r="CU4" s="7">
        <v>4.8216000000000001</v>
      </c>
      <c r="CV4" s="7">
        <v>5.6239999999999997</v>
      </c>
      <c r="CW4" s="7">
        <v>5.0599999999999996</v>
      </c>
      <c r="CX4" s="7">
        <v>4.8635999999999999</v>
      </c>
      <c r="CY4" s="7">
        <f t="shared" si="18"/>
        <v>0.2383999999999995</v>
      </c>
      <c r="CZ4" s="7">
        <v>0.7</v>
      </c>
      <c r="DA4" s="7">
        <f t="shared" si="19"/>
        <v>1.105</v>
      </c>
      <c r="DB4" s="7">
        <f t="shared" ref="DB4:DB67" si="91">(CY4-DA4)/(5.4-DA4)</f>
        <v>-0.20176949941792793</v>
      </c>
      <c r="DC4" s="7">
        <v>41.333333333333336</v>
      </c>
      <c r="DD4" s="7">
        <v>0.74330434782608679</v>
      </c>
      <c r="DE4" s="7">
        <v>0.51591739130434777</v>
      </c>
      <c r="DF4" s="7">
        <v>0.45736521739130431</v>
      </c>
      <c r="DG4" s="7">
        <v>0.23806252173913042</v>
      </c>
      <c r="DH4" s="7">
        <v>0.18054995652173914</v>
      </c>
      <c r="DI4" s="7">
        <v>7.4752173913043478</v>
      </c>
      <c r="DJ4" s="7">
        <v>8.0826086956521745</v>
      </c>
      <c r="DK4" s="7">
        <v>8.2130434782608717</v>
      </c>
      <c r="DL4" s="7">
        <v>7.7008695652173902</v>
      </c>
      <c r="DM4" s="7">
        <f t="shared" si="21"/>
        <v>0.73782608695652385</v>
      </c>
      <c r="DN4" s="7">
        <v>0.8</v>
      </c>
      <c r="DO4" s="7">
        <f t="shared" si="22"/>
        <v>0.7799999999999998</v>
      </c>
      <c r="DP4" s="7">
        <f t="shared" si="23"/>
        <v>-9.1285526068129747E-3</v>
      </c>
      <c r="DQ4" s="7">
        <v>21.45</v>
      </c>
      <c r="DR4" s="7">
        <v>1.0266733333333335</v>
      </c>
      <c r="DS4" s="7">
        <v>-0.45760666666666688</v>
      </c>
      <c r="DT4" s="7">
        <v>0.58879555555555541</v>
      </c>
      <c r="DU4" s="7">
        <v>0.89800222222222237</v>
      </c>
      <c r="DV4" s="7">
        <v>0.71116000000000035</v>
      </c>
      <c r="DW4" s="7">
        <v>0.31181999999999988</v>
      </c>
      <c r="DX4" s="7">
        <v>0.18146915555555557</v>
      </c>
      <c r="DY4" s="7">
        <v>0.11601771111111113</v>
      </c>
      <c r="DZ4" s="7">
        <v>0.27093913333333336</v>
      </c>
      <c r="EA4" s="7">
        <v>0.20788184444444446</v>
      </c>
      <c r="EB4" s="7">
        <v>-4.6594339777777787</v>
      </c>
      <c r="EC4" s="7">
        <v>-8.2877828666666655</v>
      </c>
      <c r="ED4" s="7">
        <v>2.6168214444444442</v>
      </c>
      <c r="EE4" s="7">
        <v>4.9008888888888889</v>
      </c>
      <c r="EF4" s="7">
        <v>5.6511111111111116</v>
      </c>
      <c r="EG4" s="7">
        <v>5.6879999999999979</v>
      </c>
      <c r="EH4" s="7">
        <v>5.1633333333333331</v>
      </c>
      <c r="EI4" s="7">
        <f t="shared" si="24"/>
        <v>0.7871111111111091</v>
      </c>
      <c r="EJ4" s="7">
        <v>0.6</v>
      </c>
      <c r="EK4" s="7">
        <f t="shared" si="25"/>
        <v>1.43</v>
      </c>
      <c r="EL4" s="7">
        <f t="shared" ref="EL4:EL67" si="92">(EI4-EK4)/(5.4-EK4)</f>
        <v>-0.16193674783095485</v>
      </c>
      <c r="EM4" s="15">
        <v>44.052272727272744</v>
      </c>
      <c r="EN4" s="15">
        <f t="shared" si="27"/>
        <v>111.89277272727277</v>
      </c>
      <c r="EO4" s="5">
        <v>112</v>
      </c>
      <c r="EP4" s="15">
        <f t="shared" si="28"/>
        <v>0.10722727272722921</v>
      </c>
      <c r="EQ4" s="27">
        <v>1.137705</v>
      </c>
      <c r="ER4" s="27">
        <v>-1.8896850000000001</v>
      </c>
      <c r="ES4" s="27">
        <v>0.49345999999999995</v>
      </c>
      <c r="ET4" s="27">
        <v>0.83409999999999995</v>
      </c>
      <c r="EU4" s="27">
        <v>0.75456999999999996</v>
      </c>
      <c r="EV4" s="27">
        <v>0.152945</v>
      </c>
      <c r="EW4" s="27">
        <v>0.20177119999999998</v>
      </c>
      <c r="EX4" s="27">
        <v>4.9102699999999999E-2</v>
      </c>
      <c r="EY4" s="27">
        <v>0.39414310000000008</v>
      </c>
      <c r="EZ4" s="27">
        <v>0.2553821</v>
      </c>
      <c r="FA4" s="27">
        <v>2.3355823500000001</v>
      </c>
      <c r="FB4" s="27">
        <v>1.7086948500000001</v>
      </c>
      <c r="FC4" s="27">
        <v>-4.0985623499999999</v>
      </c>
      <c r="FD4" s="27">
        <v>4.7715000000000005</v>
      </c>
      <c r="FE4" s="27">
        <v>3.1524999999999999</v>
      </c>
      <c r="FF4" s="27">
        <v>3.165</v>
      </c>
      <c r="FG4" s="27">
        <v>3.089</v>
      </c>
      <c r="FH4" s="27">
        <f t="shared" si="29"/>
        <v>-1.6065000000000005</v>
      </c>
      <c r="FI4" s="7">
        <v>0.9</v>
      </c>
      <c r="FJ4" s="7">
        <f t="shared" si="30"/>
        <v>0.45499999999999963</v>
      </c>
      <c r="FK4" s="7">
        <f t="shared" ref="FK4:FK67" si="93">(FH4-FJ4)/(5.4-FJ4)</f>
        <v>-0.41688574317492416</v>
      </c>
      <c r="FL4" s="27">
        <v>10.424000000000001</v>
      </c>
      <c r="FM4" s="27">
        <f>FL4</f>
        <v>10.424000000000001</v>
      </c>
      <c r="FN4" s="27">
        <v>85</v>
      </c>
      <c r="FO4" s="28">
        <v>-9999</v>
      </c>
      <c r="FP4" s="93">
        <v>0.63855142857142866</v>
      </c>
      <c r="FQ4" s="93">
        <v>0.38748857142857146</v>
      </c>
      <c r="FR4" s="93">
        <v>0.2069485714285714</v>
      </c>
      <c r="FS4" s="93">
        <v>0.56575142857142846</v>
      </c>
      <c r="FT4" s="93">
        <v>0.25178571428571422</v>
      </c>
      <c r="FU4" s="93">
        <v>0.16259428571428572</v>
      </c>
      <c r="FV4" s="93">
        <v>0.43440740000000005</v>
      </c>
      <c r="FW4" s="93">
        <v>0.3841050571428572</v>
      </c>
      <c r="FX4" s="93">
        <v>0.510941657142857</v>
      </c>
      <c r="FY4" s="93">
        <v>0.46491428571428567</v>
      </c>
      <c r="FZ4" s="93">
        <v>0.21273888571428567</v>
      </c>
      <c r="GA4" s="93">
        <v>0.30490951428571428</v>
      </c>
      <c r="GB4" s="93">
        <v>0.24457714285714285</v>
      </c>
      <c r="GC4" s="93">
        <v>15.792857142857139</v>
      </c>
      <c r="GD4" s="93">
        <v>18.356857142857141</v>
      </c>
      <c r="GE4" s="93">
        <v>17.746571428571425</v>
      </c>
      <c r="GF4" s="93">
        <v>17.256571428571423</v>
      </c>
      <c r="GG4" s="7">
        <f t="shared" si="32"/>
        <v>1.9537142857142857</v>
      </c>
      <c r="GH4" s="7">
        <v>0.5</v>
      </c>
      <c r="GI4" s="7">
        <f t="shared" si="33"/>
        <v>1.7549999999999999</v>
      </c>
      <c r="GJ4" s="7">
        <f t="shared" ref="GJ4:GJ67" si="94">(GG4-GI4)/(5.4-GI4)</f>
        <v>5.4516950813247138E-2</v>
      </c>
      <c r="GK4" s="95">
        <v>35.292285714285718</v>
      </c>
      <c r="GL4" s="15">
        <f t="shared" si="35"/>
        <v>89.642405714285729</v>
      </c>
      <c r="GM4" s="5">
        <v>102</v>
      </c>
      <c r="GN4" s="15">
        <f t="shared" si="36"/>
        <v>12.357594285714271</v>
      </c>
      <c r="GO4" s="97">
        <v>0.63855142857142866</v>
      </c>
      <c r="GP4" s="97">
        <v>0.38748857142857146</v>
      </c>
      <c r="GQ4" s="97">
        <v>0.2069485714285714</v>
      </c>
      <c r="GR4" s="97">
        <v>0.56575142857142846</v>
      </c>
      <c r="GS4" s="97">
        <v>0.25178571428571422</v>
      </c>
      <c r="GT4" s="97">
        <v>0.16259428571428572</v>
      </c>
      <c r="GU4" s="97">
        <v>0.43440740000000005</v>
      </c>
      <c r="GV4" s="97">
        <v>0.3841050571428572</v>
      </c>
      <c r="GW4" s="97">
        <v>0.510941657142857</v>
      </c>
      <c r="GX4" s="97">
        <v>0.46491428571428567</v>
      </c>
      <c r="GY4" s="97">
        <v>0.21273888571428567</v>
      </c>
      <c r="GZ4" s="97">
        <v>0.30490951428571428</v>
      </c>
      <c r="HA4" s="97">
        <v>0.24457714285714285</v>
      </c>
      <c r="HB4" s="97">
        <v>15.792857142857139</v>
      </c>
      <c r="HC4" s="97">
        <v>18.356857142857141</v>
      </c>
      <c r="HD4" s="97">
        <v>17.746571428571425</v>
      </c>
      <c r="HE4" s="97">
        <v>17.256571428571423</v>
      </c>
      <c r="HF4" s="97">
        <f t="shared" si="37"/>
        <v>1.9537142857142857</v>
      </c>
      <c r="HG4" s="7">
        <v>0.5</v>
      </c>
      <c r="HH4" s="7">
        <f t="shared" si="38"/>
        <v>1.7549999999999999</v>
      </c>
      <c r="HI4" s="7">
        <f t="shared" ref="HI4:HI181" si="95">(HF4-HH4)/(5.4-HH4)</f>
        <v>5.4516950813247138E-2</v>
      </c>
      <c r="HJ4" s="99">
        <v>35.292285714285718</v>
      </c>
      <c r="HK4" s="15">
        <f t="shared" si="40"/>
        <v>89.642405714285729</v>
      </c>
      <c r="HL4" s="5">
        <v>105</v>
      </c>
      <c r="HM4" s="15">
        <f t="shared" si="41"/>
        <v>15.357594285714271</v>
      </c>
      <c r="HN4" s="101">
        <v>0.6432566666666667</v>
      </c>
      <c r="HO4" s="101">
        <v>0.35722666666666669</v>
      </c>
      <c r="HP4" s="101">
        <v>0.19340166666666672</v>
      </c>
      <c r="HQ4" s="101">
        <v>0.56129500000000021</v>
      </c>
      <c r="HR4" s="101">
        <v>0.24585833333333337</v>
      </c>
      <c r="HS4" s="101">
        <v>0.15299166666666672</v>
      </c>
      <c r="HT4" s="101">
        <v>0.44698462620751955</v>
      </c>
      <c r="HU4" s="101">
        <v>0.3909390674087253</v>
      </c>
      <c r="HV4" s="101">
        <v>0.53807226725867896</v>
      </c>
      <c r="HW4" s="101">
        <v>0.48802211671914691</v>
      </c>
      <c r="HX4" s="101">
        <v>0.18505545827203648</v>
      </c>
      <c r="HY4" s="101">
        <v>0.29870433643450878</v>
      </c>
      <c r="HZ4" s="101">
        <v>0.28585031752018786</v>
      </c>
      <c r="IA4" s="101">
        <v>19.680500000000006</v>
      </c>
      <c r="IB4" s="101">
        <v>20.008666666666677</v>
      </c>
      <c r="IC4" s="101">
        <v>19.058833333333347</v>
      </c>
      <c r="ID4" s="101">
        <v>18.833500000000011</v>
      </c>
      <c r="IE4" s="7">
        <f t="shared" si="42"/>
        <v>-0.62166666666665904</v>
      </c>
      <c r="IF4" s="7">
        <v>1.5</v>
      </c>
      <c r="IG4" s="7">
        <f t="shared" si="43"/>
        <v>-1.4950000000000001</v>
      </c>
      <c r="IH4" s="7">
        <f t="shared" si="44"/>
        <v>0.12666183224558972</v>
      </c>
      <c r="II4" s="102">
        <v>36.373166666666663</v>
      </c>
      <c r="IJ4" s="15">
        <f t="shared" si="45"/>
        <v>92.387843333333322</v>
      </c>
      <c r="IK4" s="5">
        <v>97.5</v>
      </c>
      <c r="IL4" s="15">
        <f t="shared" si="46"/>
        <v>5.112156666666678</v>
      </c>
      <c r="IM4" s="29">
        <v>0.63561515151515147</v>
      </c>
      <c r="IN4" s="29">
        <v>0.36768787878787884</v>
      </c>
      <c r="IO4" s="29">
        <v>0.1893</v>
      </c>
      <c r="IP4" s="29">
        <v>0.56318787878787868</v>
      </c>
      <c r="IQ4" s="29">
        <v>0.23537272727272729</v>
      </c>
      <c r="IR4" s="29">
        <v>0.15456060606060609</v>
      </c>
      <c r="IS4" s="29">
        <v>0.45971833407958612</v>
      </c>
      <c r="IT4" s="29">
        <v>0.41088471219329953</v>
      </c>
      <c r="IU4" s="29">
        <v>0.54117430346283268</v>
      </c>
      <c r="IV4" s="29">
        <v>0.49712044165120506</v>
      </c>
      <c r="IW4" s="29">
        <v>0.22020448135291232</v>
      </c>
      <c r="IX4" s="29">
        <v>0.32127985031070011</v>
      </c>
      <c r="IY4" s="29">
        <v>0.26663700783117872</v>
      </c>
      <c r="IZ4" s="29">
        <v>17.316969696969693</v>
      </c>
      <c r="JA4" s="29">
        <v>17.092424242424247</v>
      </c>
      <c r="JB4" s="29">
        <v>17.256666666666661</v>
      </c>
      <c r="JC4" s="29">
        <v>16.945454545454542</v>
      </c>
      <c r="JD4" s="29">
        <f t="shared" si="47"/>
        <v>-6.0303030303032301E-2</v>
      </c>
      <c r="JE4" s="7">
        <v>1.2</v>
      </c>
      <c r="JF4" s="7">
        <f t="shared" si="48"/>
        <v>-0.52</v>
      </c>
      <c r="JG4" s="7">
        <f t="shared" si="49"/>
        <v>7.7651515151514819E-2</v>
      </c>
      <c r="JH4" s="86">
        <v>35.56969696969697</v>
      </c>
      <c r="JI4" s="15">
        <f t="shared" si="50"/>
        <v>90.347030303030309</v>
      </c>
      <c r="JJ4" s="5">
        <v>103.5</v>
      </c>
      <c r="JK4" s="15">
        <f t="shared" si="51"/>
        <v>13.152969696969691</v>
      </c>
      <c r="JL4" s="30">
        <v>0.5037921875000001</v>
      </c>
      <c r="JM4" s="30">
        <v>0.26318906250000007</v>
      </c>
      <c r="JN4" s="30">
        <v>0.13082187499999998</v>
      </c>
      <c r="JO4" s="30">
        <v>0.44027968750000007</v>
      </c>
      <c r="JP4" s="30">
        <v>0.16433281250000004</v>
      </c>
      <c r="JQ4" s="30">
        <v>0.10920937499999997</v>
      </c>
      <c r="JR4" s="30">
        <v>0.50800000239822207</v>
      </c>
      <c r="JS4" s="30">
        <v>0.45664630788409771</v>
      </c>
      <c r="JT4" s="30">
        <v>0.58797337854084319</v>
      </c>
      <c r="JU4" s="30">
        <v>0.54246624716114167</v>
      </c>
      <c r="JV4" s="30">
        <v>0.23169106625859281</v>
      </c>
      <c r="JW4" s="30">
        <v>0.33724311119899919</v>
      </c>
      <c r="JX4" s="30">
        <v>0.31334906794542916</v>
      </c>
      <c r="JY4" s="30">
        <v>24.622812500000023</v>
      </c>
      <c r="JZ4" s="30">
        <v>23.533281250000002</v>
      </c>
      <c r="KA4" s="30">
        <v>23.690781250000001</v>
      </c>
      <c r="KB4" s="30">
        <v>22.482343750000013</v>
      </c>
      <c r="KC4" s="30">
        <f t="shared" si="52"/>
        <v>-0.93203125000002274</v>
      </c>
      <c r="KD4" s="7">
        <v>1.8</v>
      </c>
      <c r="KE4" s="7">
        <f t="shared" si="53"/>
        <v>-2.4700000000000006</v>
      </c>
      <c r="KF4" s="7">
        <f t="shared" si="54"/>
        <v>0.19542169631511788</v>
      </c>
      <c r="KG4" s="85">
        <v>36.617343749999989</v>
      </c>
      <c r="KH4" s="15">
        <f t="shared" si="55"/>
        <v>93.008053124999975</v>
      </c>
      <c r="KI4" s="5">
        <v>103.5</v>
      </c>
      <c r="KJ4" s="15">
        <f t="shared" ref="KJ4:KJ67" si="96">KI4-KH4</f>
        <v>10.491946875000025</v>
      </c>
      <c r="KK4" s="31">
        <v>0.4258814285714288</v>
      </c>
      <c r="KL4" s="31">
        <v>0.21365714285714293</v>
      </c>
      <c r="KM4" s="31">
        <v>7.7437142857142829E-2</v>
      </c>
      <c r="KN4" s="31">
        <v>0.3640585714285714</v>
      </c>
      <c r="KO4" s="31">
        <v>0.10475000000000002</v>
      </c>
      <c r="KP4" s="31">
        <v>7.8822857142857125E-2</v>
      </c>
      <c r="KQ4" s="31">
        <v>0.60552456657412712</v>
      </c>
      <c r="KR4" s="31">
        <v>0.55334913805466612</v>
      </c>
      <c r="KS4" s="31">
        <v>0.69318302738500748</v>
      </c>
      <c r="KT4" s="31">
        <v>0.65015638448131441</v>
      </c>
      <c r="KU4" s="31">
        <v>0.3427861313483091</v>
      </c>
      <c r="KV4" s="31">
        <v>0.46998191155350894</v>
      </c>
      <c r="KW4" s="31">
        <v>0.33177700196194865</v>
      </c>
      <c r="KX4" s="32">
        <v>26.562857142857155</v>
      </c>
      <c r="KY4" s="32">
        <v>24.354142857142829</v>
      </c>
      <c r="KZ4" s="32">
        <v>24.531285714285737</v>
      </c>
      <c r="LA4" s="32">
        <v>23.980714285714292</v>
      </c>
      <c r="LB4" s="7">
        <f t="shared" si="57"/>
        <v>-2.0315714285714179</v>
      </c>
      <c r="LC4" s="7">
        <v>0.9</v>
      </c>
      <c r="LD4" s="7">
        <f t="shared" si="58"/>
        <v>0.45499999999999963</v>
      </c>
      <c r="LE4" s="7">
        <f t="shared" si="0"/>
        <v>-0.5028455871731885</v>
      </c>
      <c r="LF4" s="32">
        <v>37.279000000000003</v>
      </c>
      <c r="LG4" s="15">
        <f t="shared" si="59"/>
        <v>94.688660000000013</v>
      </c>
      <c r="LH4" s="5">
        <v>103.5</v>
      </c>
      <c r="LI4" s="15">
        <f t="shared" si="60"/>
        <v>8.8113399999999871</v>
      </c>
      <c r="LJ4" s="33">
        <v>0.42377631578947378</v>
      </c>
      <c r="LK4" s="33">
        <v>0.19858947368421057</v>
      </c>
      <c r="LL4" s="33">
        <v>7.1492105263157885E-2</v>
      </c>
      <c r="LM4" s="33">
        <v>0.36173947368421061</v>
      </c>
      <c r="LN4" s="33">
        <v>0.10012631578947369</v>
      </c>
      <c r="LO4" s="33">
        <v>7.4228947368421047E-2</v>
      </c>
      <c r="LP4" s="33">
        <v>0.61787514295570511</v>
      </c>
      <c r="LQ4" s="33">
        <v>0.56664587743541783</v>
      </c>
      <c r="LR4" s="33">
        <v>0.71139151171937132</v>
      </c>
      <c r="LS4" s="33">
        <v>0.67028080600773887</v>
      </c>
      <c r="LT4" s="33">
        <v>0.33018629060902849</v>
      </c>
      <c r="LU4" s="33">
        <v>0.47163752261355435</v>
      </c>
      <c r="LV4" s="33">
        <v>0.36161913608126711</v>
      </c>
      <c r="LW4" s="33">
        <v>29.295000000000012</v>
      </c>
      <c r="LX4" s="33">
        <v>25.971315789473671</v>
      </c>
      <c r="LY4" s="33">
        <v>25.799736842105279</v>
      </c>
      <c r="LZ4" s="33">
        <v>24.023157894736848</v>
      </c>
      <c r="MA4" s="7">
        <f t="shared" si="1"/>
        <v>-3.4952631578947333</v>
      </c>
      <c r="MB4" s="7">
        <v>1.7</v>
      </c>
      <c r="MC4" s="7">
        <f t="shared" si="2"/>
        <v>-2.1449999999999996</v>
      </c>
      <c r="MD4" s="7">
        <f t="shared" si="61"/>
        <v>-0.17896131980049487</v>
      </c>
      <c r="ME4" s="7">
        <f t="shared" si="62"/>
        <v>-2.0560371517027844</v>
      </c>
      <c r="MF4" s="84">
        <v>37.218421052631584</v>
      </c>
      <c r="MG4" s="15">
        <f t="shared" si="63"/>
        <v>94.534789473684228</v>
      </c>
      <c r="MH4" s="5">
        <v>103.5</v>
      </c>
      <c r="MI4" s="15">
        <f t="shared" si="64"/>
        <v>8.9652105263157722</v>
      </c>
      <c r="MJ4" s="34">
        <v>0.43087368421052635</v>
      </c>
      <c r="MK4" s="34">
        <v>0.19548947368421055</v>
      </c>
      <c r="ML4" s="34">
        <v>6.6410526315789503E-2</v>
      </c>
      <c r="MM4" s="34">
        <v>0.37142105263157893</v>
      </c>
      <c r="MN4" s="34">
        <v>9.9636842105263176E-2</v>
      </c>
      <c r="MO4" s="34">
        <v>7.5894736842105265E-2</v>
      </c>
      <c r="MP4" s="34">
        <v>0.62454115737572435</v>
      </c>
      <c r="MQ4" s="34">
        <v>0.57707431083592353</v>
      </c>
      <c r="MR4" s="34">
        <v>0.73307604736589027</v>
      </c>
      <c r="MS4" s="34">
        <v>0.69650114999413382</v>
      </c>
      <c r="MT4" s="34">
        <v>0.32552228331628374</v>
      </c>
      <c r="MU4" s="34">
        <v>0.49344976305336974</v>
      </c>
      <c r="MV4" s="34">
        <v>0.37570131661697637</v>
      </c>
      <c r="MW4" s="35">
        <v>0.34317500000000001</v>
      </c>
      <c r="MX4" s="35">
        <v>0.15496499999999996</v>
      </c>
      <c r="MY4" s="35">
        <v>5.2714999999999998E-2</v>
      </c>
      <c r="MZ4" s="35">
        <v>0.28294000000000002</v>
      </c>
      <c r="NA4" s="35">
        <v>7.2259999999999991E-2</v>
      </c>
      <c r="NB4" s="35">
        <v>5.8764999999999991E-2</v>
      </c>
      <c r="NC4" s="35">
        <v>0.6521955118556545</v>
      </c>
      <c r="ND4" s="35">
        <v>0.59353882628636723</v>
      </c>
      <c r="NE4" s="35">
        <v>0.7337099911503927</v>
      </c>
      <c r="NF4" s="35">
        <v>0.68625023572796118</v>
      </c>
      <c r="NG4" s="35">
        <v>0.36458108317047261</v>
      </c>
      <c r="NH4" s="35">
        <v>0.49324420678422126</v>
      </c>
      <c r="NI4" s="35">
        <v>0.37782823673352922</v>
      </c>
      <c r="NJ4" s="36">
        <v>27.879000000000008</v>
      </c>
      <c r="NK4" s="36">
        <v>26.010999999999996</v>
      </c>
      <c r="NL4" s="36">
        <v>29.493000000000006</v>
      </c>
      <c r="NM4" s="36">
        <v>29.596499999999992</v>
      </c>
      <c r="NN4" s="7">
        <f t="shared" si="65"/>
        <v>1.6139999999999972</v>
      </c>
      <c r="NO4" s="7">
        <v>2.2999999999999998</v>
      </c>
      <c r="NP4" s="7">
        <f t="shared" si="66"/>
        <v>-1.9729999999999999</v>
      </c>
      <c r="NQ4" s="7">
        <f t="shared" si="67"/>
        <v>0.48650481486504776</v>
      </c>
      <c r="NR4" s="36">
        <v>71.329000000000008</v>
      </c>
      <c r="NS4" s="9">
        <f t="shared" si="68"/>
        <v>181.17566000000002</v>
      </c>
      <c r="NT4" s="5">
        <v>194</v>
      </c>
      <c r="NU4" s="9">
        <f t="shared" si="69"/>
        <v>12.824339999999978</v>
      </c>
      <c r="NV4" s="37">
        <v>0.43555483870967737</v>
      </c>
      <c r="NW4" s="37">
        <v>0.21871935483870966</v>
      </c>
      <c r="NX4" s="37">
        <v>8.6187096774193533E-2</v>
      </c>
      <c r="NY4" s="37">
        <v>0.37439354838709693</v>
      </c>
      <c r="NZ4" s="37">
        <v>0.11671290322580642</v>
      </c>
      <c r="OA4" s="37">
        <v>9.1822580645161314E-2</v>
      </c>
      <c r="OB4" s="37">
        <v>0.57717740958463948</v>
      </c>
      <c r="OC4" s="37">
        <v>0.52486753666033481</v>
      </c>
      <c r="OD4" s="37">
        <v>0.66953755985962959</v>
      </c>
      <c r="OE4" s="37">
        <v>0.62588363321998985</v>
      </c>
      <c r="OF4" s="37">
        <v>0.30497039783472873</v>
      </c>
      <c r="OG4" s="37">
        <v>0.43572114051938987</v>
      </c>
      <c r="OH4" s="37">
        <v>0.33100794141531537</v>
      </c>
      <c r="OI4" s="38">
        <v>23.518387096774195</v>
      </c>
      <c r="OJ4" s="38">
        <v>23.374516129032262</v>
      </c>
      <c r="OK4" s="38">
        <v>25.810967741935464</v>
      </c>
      <c r="OL4" s="38">
        <v>25.719354838709688</v>
      </c>
      <c r="OM4" s="7">
        <f t="shared" si="70"/>
        <v>2.2925806451612694</v>
      </c>
      <c r="ON4" s="7">
        <v>1.5</v>
      </c>
      <c r="OO4" s="7">
        <f t="shared" si="71"/>
        <v>-0.28500000000000014</v>
      </c>
      <c r="OP4" s="7">
        <f t="shared" si="72"/>
        <v>0.45340028938632704</v>
      </c>
      <c r="OQ4" s="38">
        <v>53.267419354838694</v>
      </c>
      <c r="OR4" s="15">
        <f t="shared" si="73"/>
        <v>135.29924516129029</v>
      </c>
      <c r="OS4" s="5">
        <v>170</v>
      </c>
      <c r="OT4" s="15">
        <f t="shared" si="74"/>
        <v>34.700754838709713</v>
      </c>
      <c r="OU4" s="39">
        <v>0.3789935483870967</v>
      </c>
      <c r="OV4" s="39">
        <v>0.20373870967741939</v>
      </c>
      <c r="OW4" s="39">
        <v>8.3848387096774168E-2</v>
      </c>
      <c r="OX4" s="39">
        <v>0.33545483870967741</v>
      </c>
      <c r="OY4" s="39">
        <v>0.11186451612903225</v>
      </c>
      <c r="OZ4" s="39">
        <v>9.2364516129032265E-2</v>
      </c>
      <c r="PA4" s="39">
        <v>0.54359646200804534</v>
      </c>
      <c r="PB4" s="39">
        <v>0.49974252022558335</v>
      </c>
      <c r="PC4" s="39">
        <v>0.63714121280521951</v>
      </c>
      <c r="PD4" s="39">
        <v>0.60015753738293554</v>
      </c>
      <c r="PE4" s="39">
        <v>0.29147288804592786</v>
      </c>
      <c r="PF4" s="39">
        <v>0.41789128071690662</v>
      </c>
      <c r="PG4" s="39">
        <v>0.30017935651348898</v>
      </c>
      <c r="PH4" s="40">
        <v>20.578709677419358</v>
      </c>
      <c r="PI4" s="40">
        <v>20.078709677419372</v>
      </c>
      <c r="PJ4" s="40">
        <v>20.08483870967742</v>
      </c>
      <c r="PK4" s="40">
        <v>19.946774193548393</v>
      </c>
      <c r="PL4" s="7">
        <f t="shared" si="75"/>
        <v>-0.49387096774193751</v>
      </c>
      <c r="PM4" s="7">
        <v>1.8</v>
      </c>
      <c r="PN4" s="7">
        <f t="shared" si="76"/>
        <v>-0.91800000000000015</v>
      </c>
      <c r="PO4" s="7">
        <f t="shared" si="77"/>
        <v>6.7130267847113428E-2</v>
      </c>
      <c r="PP4" s="40">
        <v>58.12903225806452</v>
      </c>
      <c r="PQ4" s="15">
        <f t="shared" si="78"/>
        <v>147.64774193548388</v>
      </c>
      <c r="PR4" s="5">
        <v>182</v>
      </c>
      <c r="PS4" s="15">
        <f t="shared" si="79"/>
        <v>34.352258064516121</v>
      </c>
      <c r="PT4" s="41">
        <v>0.34893999999999997</v>
      </c>
      <c r="PU4" s="41">
        <v>0.18071333333333328</v>
      </c>
      <c r="PV4" s="41">
        <v>9.1874999999999957E-2</v>
      </c>
      <c r="PW4" s="41">
        <v>0.2969783333333334</v>
      </c>
      <c r="PX4" s="41">
        <v>0.12457333333333334</v>
      </c>
      <c r="PY4" s="41">
        <v>8.3778333333333302E-2</v>
      </c>
      <c r="PZ4" s="41">
        <v>0.4730814572742163</v>
      </c>
      <c r="QA4" s="41">
        <v>0.40853094525832639</v>
      </c>
      <c r="QB4" s="41">
        <v>0.58803166011382713</v>
      </c>
      <c r="QC4" s="41">
        <v>0.53455022906035454</v>
      </c>
      <c r="QD4" s="41">
        <v>0.12289273638282557</v>
      </c>
      <c r="QE4" s="41">
        <v>0.32650240014802318</v>
      </c>
      <c r="QF4" s="41">
        <v>0.3344338054140748</v>
      </c>
      <c r="QG4" s="42">
        <v>30.190666666666644</v>
      </c>
      <c r="QH4" s="42">
        <v>27.015166666666655</v>
      </c>
      <c r="QI4" s="42">
        <v>28.511499999999973</v>
      </c>
      <c r="QJ4" s="42">
        <v>28.90349999999999</v>
      </c>
      <c r="QK4" s="7">
        <f t="shared" si="80"/>
        <v>-1.6791666666666707</v>
      </c>
      <c r="QL4" s="7">
        <v>3.2</v>
      </c>
      <c r="QM4" s="7">
        <f t="shared" si="81"/>
        <v>-3.8719999999999999</v>
      </c>
      <c r="QN4" s="7">
        <f t="shared" si="82"/>
        <v>0.23650057520851264</v>
      </c>
      <c r="QO4" s="42">
        <v>61.338499999999996</v>
      </c>
      <c r="QP4" s="15">
        <f t="shared" si="83"/>
        <v>155.79979</v>
      </c>
      <c r="QQ4" s="5">
        <v>186</v>
      </c>
      <c r="QR4" s="15">
        <f t="shared" si="84"/>
        <v>30.200209999999998</v>
      </c>
      <c r="QS4" s="7">
        <f t="shared" si="8"/>
        <v>19.458196051973161</v>
      </c>
      <c r="QT4" s="7">
        <f t="shared" si="9"/>
        <v>19.891057931934366</v>
      </c>
      <c r="QU4" s="7">
        <f t="shared" si="10"/>
        <v>-0.17840406462642514</v>
      </c>
    </row>
    <row r="5" spans="1:463" x14ac:dyDescent="0.25">
      <c r="A5" s="5">
        <v>1</v>
      </c>
      <c r="B5" s="5">
        <v>1</v>
      </c>
      <c r="C5" s="6">
        <v>104</v>
      </c>
      <c r="D5" s="8">
        <v>2</v>
      </c>
      <c r="E5" s="5">
        <v>4</v>
      </c>
      <c r="F5" s="5">
        <v>69.599999999999994</v>
      </c>
      <c r="G5" s="15">
        <v>292.7</v>
      </c>
      <c r="H5" s="15">
        <f t="shared" si="11"/>
        <v>362.29999999999995</v>
      </c>
      <c r="I5" s="7">
        <f t="shared" si="12"/>
        <v>0.62080191912268667</v>
      </c>
      <c r="J5" s="5" t="s">
        <v>7</v>
      </c>
      <c r="K5" s="9">
        <v>150</v>
      </c>
      <c r="L5" s="9">
        <f t="shared" si="13"/>
        <v>168.00000000000003</v>
      </c>
      <c r="M5" s="15">
        <v>65.84</v>
      </c>
      <c r="N5" s="15">
        <v>16</v>
      </c>
      <c r="O5" s="15">
        <v>18.160000000000004</v>
      </c>
      <c r="P5" s="15">
        <v>64.400000000000006</v>
      </c>
      <c r="Q5" s="15">
        <v>14.719999999999999</v>
      </c>
      <c r="R5" s="15">
        <v>20.880000000000003</v>
      </c>
      <c r="S5" s="15">
        <v>71.84</v>
      </c>
      <c r="T5" s="15">
        <v>16</v>
      </c>
      <c r="U5" s="15">
        <v>12.160000000000002</v>
      </c>
      <c r="V5" s="15">
        <v>74.400000000000006</v>
      </c>
      <c r="W5" s="15">
        <v>8.7199999999999989</v>
      </c>
      <c r="X5" s="15">
        <v>16.880000000000003</v>
      </c>
      <c r="Y5" s="15">
        <v>67.84</v>
      </c>
      <c r="Z5" s="15">
        <v>18</v>
      </c>
      <c r="AA5" s="15">
        <v>14.160000000000004</v>
      </c>
      <c r="AB5" s="15">
        <v>57.839999999999989</v>
      </c>
      <c r="AC5" s="15">
        <v>20</v>
      </c>
      <c r="AD5" s="15">
        <v>22.160000000000004</v>
      </c>
      <c r="AE5" s="9">
        <v>-9999</v>
      </c>
      <c r="AF5" s="5">
        <v>8.5</v>
      </c>
      <c r="AG5" s="5">
        <v>7.2</v>
      </c>
      <c r="AH5" s="5">
        <v>0.37</v>
      </c>
      <c r="AI5" s="5" t="s">
        <v>56</v>
      </c>
      <c r="AJ5" s="9">
        <v>-9999</v>
      </c>
      <c r="AK5" s="5">
        <v>278</v>
      </c>
      <c r="AL5" s="5">
        <v>0.73</v>
      </c>
      <c r="AM5" s="5">
        <v>4224</v>
      </c>
      <c r="AN5" s="5">
        <v>214</v>
      </c>
      <c r="AO5" s="5">
        <v>239</v>
      </c>
      <c r="AP5" s="5">
        <v>24.7</v>
      </c>
      <c r="AQ5" s="5">
        <v>0</v>
      </c>
      <c r="AR5" s="5">
        <v>3</v>
      </c>
      <c r="AS5" s="5">
        <v>86</v>
      </c>
      <c r="AT5" s="5">
        <v>7</v>
      </c>
      <c r="AU5" s="5">
        <v>4</v>
      </c>
      <c r="AV5" s="5">
        <v>42</v>
      </c>
      <c r="AW5" s="5">
        <v>57</v>
      </c>
      <c r="AX5" s="5">
        <v>0.6</v>
      </c>
      <c r="AY5" s="48">
        <v>1.6402562000000002E-2</v>
      </c>
      <c r="AZ5" s="48">
        <v>4.2371199999999883E-5</v>
      </c>
      <c r="BA5" s="48">
        <v>-2.9295177000000002E-3</v>
      </c>
      <c r="BB5" s="48">
        <v>-9.7728238000000002E-3</v>
      </c>
      <c r="BC5" s="49">
        <v>0.04</v>
      </c>
      <c r="BD5" s="49">
        <v>0.6</v>
      </c>
      <c r="BE5" s="7">
        <f>(2*AX5)+(2*AZ5)+(4*BA5)</f>
        <v>1.1883666715999999</v>
      </c>
      <c r="BF5" s="5">
        <f>(AY5*2)+(AZ5*2)+(BA5*4)+(BB5*4)</f>
        <v>-1.79194996E-2</v>
      </c>
      <c r="BG5" s="9">
        <v>-9999</v>
      </c>
      <c r="BH5" s="9">
        <v>-9999</v>
      </c>
      <c r="BI5" s="9">
        <v>-9999</v>
      </c>
      <c r="BJ5" s="9">
        <v>-9999</v>
      </c>
      <c r="BK5" s="9">
        <v>-9999</v>
      </c>
      <c r="BL5" s="9">
        <v>-9999</v>
      </c>
      <c r="BM5" s="9">
        <v>-9999</v>
      </c>
      <c r="BN5" s="9">
        <v>-9999</v>
      </c>
      <c r="BO5" s="44">
        <v>-9999</v>
      </c>
      <c r="BP5" s="9">
        <v>-9999</v>
      </c>
      <c r="BQ5" s="9">
        <v>-9999</v>
      </c>
      <c r="BR5" s="9">
        <v>-9999</v>
      </c>
      <c r="BS5" s="45">
        <v>-9999</v>
      </c>
      <c r="BT5" s="9">
        <v>-9999</v>
      </c>
      <c r="BU5" s="46">
        <v>-9999</v>
      </c>
      <c r="BV5" s="9">
        <v>-9999</v>
      </c>
      <c r="BW5" s="47">
        <v>-9999</v>
      </c>
      <c r="BX5" s="9">
        <v>-9999</v>
      </c>
      <c r="BY5" s="9">
        <v>-9999</v>
      </c>
      <c r="BZ5" s="9">
        <v>-9999</v>
      </c>
      <c r="CA5" s="7">
        <v>935.56</v>
      </c>
      <c r="CB5" s="7">
        <f t="shared" ref="CB5:CB67" si="97">(CA5/1000)*(10000/(5*2*0.15))</f>
        <v>6237.0666666666666</v>
      </c>
      <c r="CC5" s="5">
        <v>1.67</v>
      </c>
      <c r="CD5" s="15">
        <f t="shared" si="14"/>
        <v>104.15901333333333</v>
      </c>
      <c r="CE5" s="7">
        <v>2260.6999999999998</v>
      </c>
      <c r="CF5" s="7">
        <v>4.484</v>
      </c>
      <c r="CG5" s="7">
        <v>5041.7038358608379</v>
      </c>
      <c r="CH5" s="7">
        <f t="shared" si="15"/>
        <v>5041.7038358608379</v>
      </c>
      <c r="CI5" s="9">
        <v>-9999</v>
      </c>
      <c r="CJ5" s="3">
        <v>60.6</v>
      </c>
      <c r="CK5" s="7">
        <f t="shared" si="16"/>
        <v>84.196454058875986</v>
      </c>
      <c r="CL5" s="7">
        <v>63</v>
      </c>
      <c r="CM5" s="7">
        <v>1114</v>
      </c>
      <c r="CN5" s="7">
        <f t="shared" si="17"/>
        <v>56.552962298025136</v>
      </c>
      <c r="CO5" s="7">
        <v>92.5</v>
      </c>
      <c r="CP5" s="7">
        <v>0.72529629629629622</v>
      </c>
      <c r="CQ5" s="7">
        <v>0.52735925925925919</v>
      </c>
      <c r="CR5" s="7">
        <v>0.4731481481481481</v>
      </c>
      <c r="CS5" s="7">
        <v>0.21031729629629628</v>
      </c>
      <c r="CT5" s="7">
        <v>0.15793474074074074</v>
      </c>
      <c r="CU5" s="7">
        <v>5.4581481481481484</v>
      </c>
      <c r="CV5" s="7">
        <v>6.3137037037037027</v>
      </c>
      <c r="CW5" s="7">
        <v>5.7340740740740737</v>
      </c>
      <c r="CX5" s="7">
        <v>5.6948148148148148</v>
      </c>
      <c r="CY5" s="7">
        <f t="shared" si="18"/>
        <v>0.27592592592592524</v>
      </c>
      <c r="CZ5" s="7">
        <v>0.7</v>
      </c>
      <c r="DA5" s="7">
        <f t="shared" si="19"/>
        <v>1.105</v>
      </c>
      <c r="DB5" s="7">
        <f t="shared" si="91"/>
        <v>-0.19303238045962159</v>
      </c>
      <c r="DC5" s="7">
        <v>43.090909090909093</v>
      </c>
      <c r="DD5" s="7">
        <v>0.75180434782608696</v>
      </c>
      <c r="DE5" s="7">
        <v>0.51522173913043479</v>
      </c>
      <c r="DF5" s="7">
        <v>0.45805652173913042</v>
      </c>
      <c r="DG5" s="7">
        <v>0.24278221739130432</v>
      </c>
      <c r="DH5" s="7">
        <v>0.18674165217391306</v>
      </c>
      <c r="DI5" s="7">
        <v>7.4665217391304344</v>
      </c>
      <c r="DJ5" s="7">
        <v>8.0847826086956527</v>
      </c>
      <c r="DK5" s="7">
        <v>8.1269565217391317</v>
      </c>
      <c r="DL5" s="7">
        <v>7.6395652173913033</v>
      </c>
      <c r="DM5" s="7">
        <f t="shared" si="21"/>
        <v>0.66043478260869737</v>
      </c>
      <c r="DN5" s="7">
        <v>0.8</v>
      </c>
      <c r="DO5" s="7">
        <f t="shared" si="22"/>
        <v>0.7799999999999998</v>
      </c>
      <c r="DP5" s="7">
        <f t="shared" si="23"/>
        <v>-2.5879917184264592E-2</v>
      </c>
      <c r="DQ5" s="7">
        <v>21.477391304347826</v>
      </c>
      <c r="DR5" s="7">
        <v>1.0355541666666668</v>
      </c>
      <c r="DS5" s="7">
        <v>-0.46027500000000005</v>
      </c>
      <c r="DT5" s="7">
        <v>0.58519583333333336</v>
      </c>
      <c r="DU5" s="7">
        <v>0.90212291666666689</v>
      </c>
      <c r="DV5" s="7">
        <v>0.70557708333333313</v>
      </c>
      <c r="DW5" s="7">
        <v>0.31158750000000007</v>
      </c>
      <c r="DX5" s="7">
        <v>0.18925577083333331</v>
      </c>
      <c r="DY5" s="7">
        <v>0.12215970833333333</v>
      </c>
      <c r="DZ5" s="7">
        <v>0.27763114583333331</v>
      </c>
      <c r="EA5" s="7">
        <v>0.21299468750000003</v>
      </c>
      <c r="EB5" s="7">
        <v>-4.8073172708333329</v>
      </c>
      <c r="EC5" s="7">
        <v>-8.7187194166666693</v>
      </c>
      <c r="ED5" s="7">
        <v>2.6087879166666674</v>
      </c>
      <c r="EE5" s="7">
        <v>4.956666666666667</v>
      </c>
      <c r="EF5" s="7">
        <v>5.78</v>
      </c>
      <c r="EG5" s="7">
        <v>5.8295833333333347</v>
      </c>
      <c r="EH5" s="7">
        <v>5.2629166666666665</v>
      </c>
      <c r="EI5" s="7">
        <f t="shared" si="24"/>
        <v>0.87291666666666767</v>
      </c>
      <c r="EJ5" s="7">
        <v>0.6</v>
      </c>
      <c r="EK5" s="7">
        <f t="shared" si="25"/>
        <v>1.43</v>
      </c>
      <c r="EL5" s="7">
        <f t="shared" si="92"/>
        <v>-0.14032325776658242</v>
      </c>
      <c r="EM5" s="15">
        <v>44.220833333333331</v>
      </c>
      <c r="EN5" s="15">
        <f t="shared" si="27"/>
        <v>112.32091666666666</v>
      </c>
      <c r="EO5" s="5">
        <v>112</v>
      </c>
      <c r="EP5" s="15">
        <f t="shared" si="28"/>
        <v>-0.32091666666666185</v>
      </c>
      <c r="EQ5" s="27">
        <v>1.0823578947368424</v>
      </c>
      <c r="ER5" s="27">
        <v>-1.9098631578947372</v>
      </c>
      <c r="ES5" s="27">
        <v>0.47577368421052629</v>
      </c>
      <c r="ET5" s="27">
        <v>0.80517368421052626</v>
      </c>
      <c r="EU5" s="27">
        <v>0.74268421052631584</v>
      </c>
      <c r="EV5" s="27">
        <v>0.1356421052631579</v>
      </c>
      <c r="EW5" s="27">
        <v>0.18537673684210526</v>
      </c>
      <c r="EX5" s="27">
        <v>3.9478263157894732E-2</v>
      </c>
      <c r="EY5" s="27">
        <v>0.38855415789473685</v>
      </c>
      <c r="EZ5" s="27">
        <v>0.25616647368421047</v>
      </c>
      <c r="FA5" s="27">
        <v>2.2735308421052629</v>
      </c>
      <c r="FB5" s="27">
        <v>1.6641951578947365</v>
      </c>
      <c r="FC5" s="27">
        <v>-3.6420395789473683</v>
      </c>
      <c r="FD5" s="27">
        <v>3.0178947368421056</v>
      </c>
      <c r="FE5" s="27">
        <v>1.9910526315789472</v>
      </c>
      <c r="FF5" s="27">
        <v>1.9994736842105261</v>
      </c>
      <c r="FG5" s="27">
        <v>2.0563157894736843</v>
      </c>
      <c r="FH5" s="27">
        <f t="shared" si="29"/>
        <v>-1.0184210526315796</v>
      </c>
      <c r="FI5" s="7">
        <v>0.9</v>
      </c>
      <c r="FJ5" s="7">
        <f t="shared" si="30"/>
        <v>0.45499999999999963</v>
      </c>
      <c r="FK5" s="7">
        <f t="shared" si="93"/>
        <v>-0.29796179021872177</v>
      </c>
      <c r="FL5" s="27">
        <v>6.6263157894736846</v>
      </c>
      <c r="FM5" s="28">
        <v>-9999</v>
      </c>
      <c r="FN5" s="28">
        <v>-9999</v>
      </c>
      <c r="FO5" s="28">
        <v>-9999</v>
      </c>
      <c r="FP5" s="93">
        <v>0.62522121212121218</v>
      </c>
      <c r="FQ5" s="93">
        <v>0.37830606060606065</v>
      </c>
      <c r="FR5" s="93">
        <v>0.20373030303030307</v>
      </c>
      <c r="FS5" s="93">
        <v>0.55215151515151517</v>
      </c>
      <c r="FT5" s="93">
        <v>0.24973030303030302</v>
      </c>
      <c r="FU5" s="93">
        <v>0.16156969696969697</v>
      </c>
      <c r="FV5" s="93">
        <v>0.42923845454545451</v>
      </c>
      <c r="FW5" s="93">
        <v>0.37727739393939386</v>
      </c>
      <c r="FX5" s="93">
        <v>0.50912121212121209</v>
      </c>
      <c r="FY5" s="93">
        <v>0.4617247272727274</v>
      </c>
      <c r="FZ5" s="93">
        <v>0.20529236363636366</v>
      </c>
      <c r="GA5" s="93">
        <v>0.3012662727272728</v>
      </c>
      <c r="GB5" s="93">
        <v>0.24596048484848487</v>
      </c>
      <c r="GC5" s="93">
        <v>15.766666666666666</v>
      </c>
      <c r="GD5" s="93">
        <v>18.45242424242424</v>
      </c>
      <c r="GE5" s="93">
        <v>17.045151515151513</v>
      </c>
      <c r="GF5" s="93">
        <v>17.238787878787882</v>
      </c>
      <c r="GG5" s="7">
        <f t="shared" si="32"/>
        <v>1.2784848484848474</v>
      </c>
      <c r="GH5" s="7">
        <v>0.5</v>
      </c>
      <c r="GI5" s="7">
        <f t="shared" si="33"/>
        <v>1.7549999999999999</v>
      </c>
      <c r="GJ5" s="7">
        <f t="shared" si="94"/>
        <v>-0.13073118011389639</v>
      </c>
      <c r="GK5" s="95">
        <v>35.119090909090907</v>
      </c>
      <c r="GL5" s="15">
        <f t="shared" si="35"/>
        <v>89.202490909090912</v>
      </c>
      <c r="GM5" s="5">
        <v>102</v>
      </c>
      <c r="GN5" s="15">
        <f t="shared" si="36"/>
        <v>12.797509090909088</v>
      </c>
      <c r="GO5" s="97">
        <v>0.62522121212121218</v>
      </c>
      <c r="GP5" s="97">
        <v>0.37830606060606065</v>
      </c>
      <c r="GQ5" s="97">
        <v>0.20373030303030307</v>
      </c>
      <c r="GR5" s="97">
        <v>0.55215151515151517</v>
      </c>
      <c r="GS5" s="97">
        <v>0.24973030303030302</v>
      </c>
      <c r="GT5" s="97">
        <v>0.16156969696969697</v>
      </c>
      <c r="GU5" s="97">
        <v>0.42923845454545451</v>
      </c>
      <c r="GV5" s="97">
        <v>0.37727739393939386</v>
      </c>
      <c r="GW5" s="97">
        <v>0.50912121212121209</v>
      </c>
      <c r="GX5" s="97">
        <v>0.4617247272727274</v>
      </c>
      <c r="GY5" s="97">
        <v>0.20529236363636366</v>
      </c>
      <c r="GZ5" s="97">
        <v>0.3012662727272728</v>
      </c>
      <c r="HA5" s="97">
        <v>0.24596048484848487</v>
      </c>
      <c r="HB5" s="97">
        <v>15.766666666666666</v>
      </c>
      <c r="HC5" s="97">
        <v>18.45242424242424</v>
      </c>
      <c r="HD5" s="97">
        <v>17.045151515151513</v>
      </c>
      <c r="HE5" s="97">
        <v>17.238787878787882</v>
      </c>
      <c r="HF5" s="97">
        <f t="shared" si="37"/>
        <v>1.2784848484848474</v>
      </c>
      <c r="HG5" s="7">
        <v>0.5</v>
      </c>
      <c r="HH5" s="7">
        <f t="shared" si="38"/>
        <v>1.7549999999999999</v>
      </c>
      <c r="HI5" s="7">
        <f t="shared" si="95"/>
        <v>-0.13073118011389639</v>
      </c>
      <c r="HJ5" s="99">
        <v>35.119090909090907</v>
      </c>
      <c r="HK5" s="15">
        <f t="shared" si="40"/>
        <v>89.202490909090912</v>
      </c>
      <c r="HL5" s="5">
        <v>105</v>
      </c>
      <c r="HM5" s="15">
        <f t="shared" si="41"/>
        <v>15.797509090909088</v>
      </c>
      <c r="HN5" s="101">
        <v>0.62749354838709714</v>
      </c>
      <c r="HO5" s="101">
        <v>0.34498870967741924</v>
      </c>
      <c r="HP5" s="101">
        <v>0.18489354838709676</v>
      </c>
      <c r="HQ5" s="101">
        <v>0.54683064516129032</v>
      </c>
      <c r="HR5" s="101">
        <v>0.23447096774193546</v>
      </c>
      <c r="HS5" s="101">
        <v>0.14577580645161284</v>
      </c>
      <c r="HT5" s="101">
        <v>0.45578923997889392</v>
      </c>
      <c r="HU5" s="101">
        <v>0.40000580722409151</v>
      </c>
      <c r="HV5" s="101">
        <v>0.54531467441420789</v>
      </c>
      <c r="HW5" s="101">
        <v>0.49539565257806051</v>
      </c>
      <c r="HX5" s="101">
        <v>0.19130717370396738</v>
      </c>
      <c r="HY5" s="101">
        <v>0.30348211456057445</v>
      </c>
      <c r="HZ5" s="101">
        <v>0.29023299402500796</v>
      </c>
      <c r="IA5" s="101">
        <v>19.626451612903232</v>
      </c>
      <c r="IB5" s="101">
        <v>18.33693548387097</v>
      </c>
      <c r="IC5" s="101">
        <v>17.880161290322587</v>
      </c>
      <c r="ID5" s="101">
        <v>18.252741935483876</v>
      </c>
      <c r="IE5" s="7">
        <f t="shared" si="42"/>
        <v>-1.746290322580645</v>
      </c>
      <c r="IF5" s="7">
        <v>1.5</v>
      </c>
      <c r="IG5" s="7">
        <f t="shared" si="43"/>
        <v>-1.4950000000000001</v>
      </c>
      <c r="IH5" s="7">
        <f t="shared" si="44"/>
        <v>-3.6445296966010857E-2</v>
      </c>
      <c r="II5" s="102">
        <v>35.97870967741936</v>
      </c>
      <c r="IJ5" s="15">
        <f t="shared" si="45"/>
        <v>91.385922580645172</v>
      </c>
      <c r="IK5" s="5">
        <v>97.5</v>
      </c>
      <c r="IL5" s="15">
        <f t="shared" si="46"/>
        <v>6.1140774193548282</v>
      </c>
      <c r="IM5" s="29">
        <v>0.59802</v>
      </c>
      <c r="IN5" s="29">
        <v>0.33908000000000005</v>
      </c>
      <c r="IO5" s="29">
        <v>0.16592285714285712</v>
      </c>
      <c r="IP5" s="29">
        <v>0.52943428571428586</v>
      </c>
      <c r="IQ5" s="29">
        <v>0.20418285714285714</v>
      </c>
      <c r="IR5" s="29">
        <v>0.13568857142857144</v>
      </c>
      <c r="IS5" s="29">
        <v>0.4911141760555327</v>
      </c>
      <c r="IT5" s="29">
        <v>0.4434038162892065</v>
      </c>
      <c r="IU5" s="29">
        <v>0.56653724223270507</v>
      </c>
      <c r="IV5" s="29">
        <v>0.5237536482442815</v>
      </c>
      <c r="IW5" s="29">
        <v>0.24839741519341052</v>
      </c>
      <c r="IX5" s="29">
        <v>0.34490132049503008</v>
      </c>
      <c r="IY5" s="29">
        <v>0.2764488607540227</v>
      </c>
      <c r="IZ5" s="29">
        <v>17.380857142857135</v>
      </c>
      <c r="JA5" s="29">
        <v>16.5857142857143</v>
      </c>
      <c r="JB5" s="29">
        <v>16.756285714285706</v>
      </c>
      <c r="JC5" s="29">
        <v>16.238285714285713</v>
      </c>
      <c r="JD5" s="29">
        <f t="shared" si="47"/>
        <v>-0.62457142857142856</v>
      </c>
      <c r="JE5" s="7">
        <v>1.2</v>
      </c>
      <c r="JF5" s="7">
        <f t="shared" si="48"/>
        <v>-0.52</v>
      </c>
      <c r="JG5" s="7">
        <f t="shared" si="49"/>
        <v>-1.7664092664092659E-2</v>
      </c>
      <c r="JH5" s="86">
        <v>35.768285714285717</v>
      </c>
      <c r="JI5" s="15">
        <f t="shared" si="50"/>
        <v>90.851445714285717</v>
      </c>
      <c r="JJ5" s="5">
        <v>103.5</v>
      </c>
      <c r="JK5" s="15">
        <f t="shared" si="51"/>
        <v>12.648554285714283</v>
      </c>
      <c r="JL5" s="30">
        <v>0.47463692307692296</v>
      </c>
      <c r="JM5" s="30">
        <v>0.24045230769230772</v>
      </c>
      <c r="JN5" s="30">
        <v>0.11500769230769235</v>
      </c>
      <c r="JO5" s="30">
        <v>0.40998615384615378</v>
      </c>
      <c r="JP5" s="30">
        <v>0.14228769230769234</v>
      </c>
      <c r="JQ5" s="30">
        <v>9.5587692307692304E-2</v>
      </c>
      <c r="JR5" s="30">
        <v>0.53883503630282237</v>
      </c>
      <c r="JS5" s="30">
        <v>0.48499017957764734</v>
      </c>
      <c r="JT5" s="30">
        <v>0.61030567755266063</v>
      </c>
      <c r="JU5" s="30">
        <v>0.56239870583273088</v>
      </c>
      <c r="JV5" s="30">
        <v>0.25684364945515392</v>
      </c>
      <c r="JW5" s="30">
        <v>0.35445009150142559</v>
      </c>
      <c r="JX5" s="30">
        <v>0.32741929676898868</v>
      </c>
      <c r="JY5" s="30">
        <v>24.551076923076945</v>
      </c>
      <c r="JZ5" s="30">
        <v>22.544153846153858</v>
      </c>
      <c r="KA5" s="30">
        <v>22.945999999999998</v>
      </c>
      <c r="KB5" s="30">
        <v>22.095384615384603</v>
      </c>
      <c r="KC5" s="30">
        <f t="shared" si="52"/>
        <v>-1.6050769230769468</v>
      </c>
      <c r="KD5" s="7">
        <v>1.8</v>
      </c>
      <c r="KE5" s="7">
        <f t="shared" si="53"/>
        <v>-2.4700000000000006</v>
      </c>
      <c r="KF5" s="7">
        <f t="shared" si="54"/>
        <v>0.10990128042224316</v>
      </c>
      <c r="KG5" s="85">
        <v>36.945538461538462</v>
      </c>
      <c r="KH5" s="15">
        <f t="shared" si="55"/>
        <v>93.841667692307695</v>
      </c>
      <c r="KI5" s="5">
        <v>103.5</v>
      </c>
      <c r="KJ5" s="15">
        <f t="shared" si="96"/>
        <v>9.6583323076923051</v>
      </c>
      <c r="KK5" s="31">
        <v>0.41367205882352953</v>
      </c>
      <c r="KL5" s="31">
        <v>0.20344117647058818</v>
      </c>
      <c r="KM5" s="31">
        <v>6.583382352941175E-2</v>
      </c>
      <c r="KN5" s="31">
        <v>0.35348088235294117</v>
      </c>
      <c r="KO5" s="31">
        <v>9.0944117647058842E-2</v>
      </c>
      <c r="KP5" s="31">
        <v>7.0926470588235285E-2</v>
      </c>
      <c r="KQ5" s="31">
        <v>0.63910943358183214</v>
      </c>
      <c r="KR5" s="31">
        <v>0.59033006254479758</v>
      </c>
      <c r="KS5" s="31">
        <v>0.7258218430045007</v>
      </c>
      <c r="KT5" s="31">
        <v>0.68668864221544634</v>
      </c>
      <c r="KU5" s="31">
        <v>0.38215661894482755</v>
      </c>
      <c r="KV5" s="31">
        <v>0.51259671265618745</v>
      </c>
      <c r="KW5" s="31">
        <v>0.34035037674904783</v>
      </c>
      <c r="KX5" s="32">
        <v>26.586176470588242</v>
      </c>
      <c r="KY5" s="32">
        <v>24.308235294117626</v>
      </c>
      <c r="KZ5" s="32">
        <v>23.969558823529432</v>
      </c>
      <c r="LA5" s="32">
        <v>23.347058823529412</v>
      </c>
      <c r="LB5" s="7">
        <f t="shared" si="57"/>
        <v>-2.6166176470588098</v>
      </c>
      <c r="LC5" s="7">
        <v>0.9</v>
      </c>
      <c r="LD5" s="7">
        <f t="shared" si="58"/>
        <v>0.45499999999999963</v>
      </c>
      <c r="LE5" s="7">
        <f t="shared" ref="LE5:LE68" si="98">(LB5-LD5)/(5.4-LD5)</f>
        <v>-0.62115624814131631</v>
      </c>
      <c r="LF5" s="32">
        <v>36.875441176470588</v>
      </c>
      <c r="LG5" s="15">
        <f t="shared" si="59"/>
        <v>93.66362058823529</v>
      </c>
      <c r="LH5" s="5">
        <v>103.5</v>
      </c>
      <c r="LI5" s="15">
        <f t="shared" si="60"/>
        <v>9.8363794117647103</v>
      </c>
      <c r="LJ5" s="33">
        <v>0.42560000000000003</v>
      </c>
      <c r="LK5" s="33">
        <v>0.19394736842105265</v>
      </c>
      <c r="LL5" s="33">
        <v>6.1926315789473663E-2</v>
      </c>
      <c r="LM5" s="33">
        <v>0.36765789473684213</v>
      </c>
      <c r="LN5" s="33">
        <v>9.253421052631576E-2</v>
      </c>
      <c r="LO5" s="33">
        <v>6.9063157894736868E-2</v>
      </c>
      <c r="LP5" s="33">
        <v>0.64270516317312809</v>
      </c>
      <c r="LQ5" s="33">
        <v>0.59785169359128842</v>
      </c>
      <c r="LR5" s="33">
        <v>0.74596496370778886</v>
      </c>
      <c r="LS5" s="33">
        <v>0.7120709194082262</v>
      </c>
      <c r="LT5" s="33">
        <v>0.35447704073767872</v>
      </c>
      <c r="LU5" s="33">
        <v>0.51686482709637138</v>
      </c>
      <c r="LV5" s="33">
        <v>0.37364239803368887</v>
      </c>
      <c r="LW5" s="33">
        <v>29.173157894736839</v>
      </c>
      <c r="LX5" s="33">
        <v>22.431578947368436</v>
      </c>
      <c r="LY5" s="33">
        <v>23.001578947368429</v>
      </c>
      <c r="LZ5" s="33">
        <v>22.576578947368436</v>
      </c>
      <c r="MA5" s="7">
        <f t="shared" si="1"/>
        <v>-6.1715789473684097</v>
      </c>
      <c r="MB5" s="7">
        <v>1.7</v>
      </c>
      <c r="MC5" s="7">
        <f t="shared" si="2"/>
        <v>-2.1449999999999996</v>
      </c>
      <c r="MD5" s="7">
        <f t="shared" si="61"/>
        <v>-0.53367514212967659</v>
      </c>
      <c r="ME5" s="7">
        <f t="shared" si="62"/>
        <v>-3.6303405572755354</v>
      </c>
      <c r="MF5" s="84">
        <v>36.686842105263175</v>
      </c>
      <c r="MG5" s="15">
        <f t="shared" si="63"/>
        <v>93.184578947368465</v>
      </c>
      <c r="MH5" s="5">
        <v>103.5</v>
      </c>
      <c r="MI5" s="15">
        <f t="shared" si="64"/>
        <v>10.315421052631535</v>
      </c>
      <c r="MJ5" s="34">
        <v>0.43468947368421051</v>
      </c>
      <c r="MK5" s="34">
        <v>0.18795789473684213</v>
      </c>
      <c r="ML5" s="34">
        <v>5.7231578947368432E-2</v>
      </c>
      <c r="MM5" s="34">
        <v>0.36868947368421051</v>
      </c>
      <c r="MN5" s="34">
        <v>8.8473684210526329E-2</v>
      </c>
      <c r="MO5" s="34">
        <v>6.982105263157895E-2</v>
      </c>
      <c r="MP5" s="34">
        <v>0.66121981009313435</v>
      </c>
      <c r="MQ5" s="34">
        <v>0.61285377412361952</v>
      </c>
      <c r="MR5" s="34">
        <v>0.76705012806412032</v>
      </c>
      <c r="MS5" s="34">
        <v>0.73136808604669179</v>
      </c>
      <c r="MT5" s="34">
        <v>0.35957211280237733</v>
      </c>
      <c r="MU5" s="34">
        <v>0.53320430605790992</v>
      </c>
      <c r="MV5" s="34">
        <v>0.39572196590170639</v>
      </c>
      <c r="MW5" s="35">
        <v>0.34876666666666672</v>
      </c>
      <c r="MX5" s="35">
        <v>0.15179444444444448</v>
      </c>
      <c r="MY5" s="35">
        <v>4.3416666666666666E-2</v>
      </c>
      <c r="MZ5" s="35">
        <v>0.29133333333333333</v>
      </c>
      <c r="NA5" s="35">
        <v>6.161111111111111E-2</v>
      </c>
      <c r="NB5" s="35">
        <v>5.4555555555555552E-2</v>
      </c>
      <c r="NC5" s="35">
        <v>0.69963433899500316</v>
      </c>
      <c r="ND5" s="35">
        <v>0.65062691852598209</v>
      </c>
      <c r="NE5" s="35">
        <v>0.77835542509338651</v>
      </c>
      <c r="NF5" s="35">
        <v>0.74046893082992959</v>
      </c>
      <c r="NG5" s="35">
        <v>0.42287306106836753</v>
      </c>
      <c r="NH5" s="35">
        <v>0.5554777643704818</v>
      </c>
      <c r="NI5" s="35">
        <v>0.39338071408482933</v>
      </c>
      <c r="NJ5" s="36">
        <v>27.582777777777771</v>
      </c>
      <c r="NK5" s="36">
        <v>25.796111111111117</v>
      </c>
      <c r="NL5" s="36">
        <v>26.50055555555555</v>
      </c>
      <c r="NM5" s="36">
        <v>27.365000000000006</v>
      </c>
      <c r="NN5" s="7">
        <f t="shared" si="65"/>
        <v>-1.0822222222222209</v>
      </c>
      <c r="NO5" s="7">
        <v>2.2999999999999998</v>
      </c>
      <c r="NP5" s="7">
        <f t="shared" si="66"/>
        <v>-1.9729999999999999</v>
      </c>
      <c r="NQ5" s="7">
        <f t="shared" si="67"/>
        <v>0.12081619120816207</v>
      </c>
      <c r="NR5" s="36">
        <v>57.885555555555548</v>
      </c>
      <c r="NS5" s="9">
        <f t="shared" si="68"/>
        <v>147.0293111111111</v>
      </c>
      <c r="NT5" s="5">
        <v>194</v>
      </c>
      <c r="NU5" s="9">
        <f t="shared" si="69"/>
        <v>46.970688888888901</v>
      </c>
      <c r="NV5" s="37">
        <v>0.46210937499999999</v>
      </c>
      <c r="NW5" s="37">
        <v>0.21498437499999998</v>
      </c>
      <c r="NX5" s="37">
        <v>7.0834374999999977E-2</v>
      </c>
      <c r="NY5" s="37">
        <v>0.39973437499999998</v>
      </c>
      <c r="NZ5" s="37">
        <v>0.10285624999999997</v>
      </c>
      <c r="OA5" s="37">
        <v>8.7265624999999999E-2</v>
      </c>
      <c r="OB5" s="37">
        <v>0.63539374419586347</v>
      </c>
      <c r="OC5" s="37">
        <v>0.59031871977027017</v>
      </c>
      <c r="OD5" s="37">
        <v>0.73374839447820461</v>
      </c>
      <c r="OE5" s="37">
        <v>0.69848211001737814</v>
      </c>
      <c r="OF5" s="37">
        <v>0.35261498599294944</v>
      </c>
      <c r="OG5" s="37">
        <v>0.50448556554540391</v>
      </c>
      <c r="OH5" s="37">
        <v>0.36446284698806497</v>
      </c>
      <c r="OI5" s="38">
        <v>23.531250000000011</v>
      </c>
      <c r="OJ5" s="38">
        <v>22.776249999999987</v>
      </c>
      <c r="OK5" s="38">
        <v>25.472187500000011</v>
      </c>
      <c r="OL5" s="38">
        <v>24.161249999999999</v>
      </c>
      <c r="OM5" s="7">
        <f t="shared" si="70"/>
        <v>1.9409375000000004</v>
      </c>
      <c r="ON5" s="7">
        <v>1.5</v>
      </c>
      <c r="OO5" s="7">
        <f t="shared" si="71"/>
        <v>-0.28500000000000014</v>
      </c>
      <c r="OP5" s="7">
        <f t="shared" si="72"/>
        <v>0.39154573438874235</v>
      </c>
      <c r="OQ5" s="38">
        <v>52.6090625</v>
      </c>
      <c r="OR5" s="15">
        <f t="shared" si="73"/>
        <v>133.62701874999999</v>
      </c>
      <c r="OS5" s="5">
        <v>170</v>
      </c>
      <c r="OT5" s="15">
        <f t="shared" si="74"/>
        <v>36.372981250000009</v>
      </c>
      <c r="OU5" s="39">
        <v>0.39903103448275873</v>
      </c>
      <c r="OV5" s="39">
        <v>0.19993793103448276</v>
      </c>
      <c r="OW5" s="39">
        <v>7.0237931034482767E-2</v>
      </c>
      <c r="OX5" s="39">
        <v>0.35601034482758609</v>
      </c>
      <c r="OY5" s="39">
        <v>0.10206206896551726</v>
      </c>
      <c r="OZ5" s="39">
        <v>8.9434482758620704E-2</v>
      </c>
      <c r="PA5" s="39">
        <v>0.59213811704791364</v>
      </c>
      <c r="PB5" s="39">
        <v>0.55417475328263854</v>
      </c>
      <c r="PC5" s="39">
        <v>0.69986929849882251</v>
      </c>
      <c r="PD5" s="39">
        <v>0.66989204926445733</v>
      </c>
      <c r="PE5" s="39">
        <v>0.32395450574920764</v>
      </c>
      <c r="PF5" s="39">
        <v>0.47978012303254369</v>
      </c>
      <c r="PG5" s="39">
        <v>0.33174094725134667</v>
      </c>
      <c r="PH5" s="40">
        <v>20.564137931034491</v>
      </c>
      <c r="PI5" s="40">
        <v>18.957586206896551</v>
      </c>
      <c r="PJ5" s="40">
        <v>20.103448275862085</v>
      </c>
      <c r="PK5" s="40">
        <v>19.878275862068978</v>
      </c>
      <c r="PL5" s="7">
        <f t="shared" si="75"/>
        <v>-0.46068965517240557</v>
      </c>
      <c r="PM5" s="7">
        <v>1.8</v>
      </c>
      <c r="PN5" s="7">
        <f t="shared" si="76"/>
        <v>-0.91800000000000015</v>
      </c>
      <c r="PO5" s="7">
        <f t="shared" si="77"/>
        <v>7.2382137516238454E-2</v>
      </c>
      <c r="PP5" s="40">
        <v>52.025517241379312</v>
      </c>
      <c r="PQ5" s="15">
        <f t="shared" si="78"/>
        <v>132.14481379310345</v>
      </c>
      <c r="PR5" s="5">
        <v>182</v>
      </c>
      <c r="PS5" s="15">
        <f t="shared" si="79"/>
        <v>49.855186206896548</v>
      </c>
      <c r="PT5" s="41">
        <v>0.37364999999999998</v>
      </c>
      <c r="PU5" s="41">
        <v>0.11295156249999998</v>
      </c>
      <c r="PV5" s="41">
        <v>4.6990625000000001E-2</v>
      </c>
      <c r="PW5" s="41">
        <v>0.31665468750000003</v>
      </c>
      <c r="PX5" s="41">
        <v>0.11248750000000002</v>
      </c>
      <c r="PY5" s="41">
        <v>4.9778124999999993E-2</v>
      </c>
      <c r="PZ5" s="41">
        <v>0.53666947321987457</v>
      </c>
      <c r="QA5" s="41">
        <v>0.47528798981009396</v>
      </c>
      <c r="QB5" s="41">
        <v>0.7930936909208236</v>
      </c>
      <c r="QC5" s="41">
        <v>0.7640749199273118</v>
      </c>
      <c r="QD5" s="41">
        <v>-0.26780861942469741</v>
      </c>
      <c r="QE5" s="41">
        <v>0.41254776632852891</v>
      </c>
      <c r="QF5" s="41">
        <v>0.60281524061504699</v>
      </c>
      <c r="QG5" s="42">
        <v>30.094843750000006</v>
      </c>
      <c r="QH5" s="42">
        <v>26.639843749999994</v>
      </c>
      <c r="QI5" s="42">
        <v>26.143124999999994</v>
      </c>
      <c r="QJ5" s="42">
        <v>27.3325</v>
      </c>
      <c r="QK5" s="7">
        <f t="shared" si="80"/>
        <v>-3.9517187500000119</v>
      </c>
      <c r="QL5" s="7">
        <v>3.2</v>
      </c>
      <c r="QM5" s="7">
        <f t="shared" si="81"/>
        <v>-3.8719999999999999</v>
      </c>
      <c r="QN5" s="7">
        <f t="shared" si="82"/>
        <v>-8.5977944348589359E-3</v>
      </c>
      <c r="QO5" s="42">
        <v>57.473593749999999</v>
      </c>
      <c r="QP5" s="15">
        <f t="shared" si="83"/>
        <v>145.982928125</v>
      </c>
      <c r="QQ5" s="5">
        <v>186</v>
      </c>
      <c r="QR5" s="15">
        <f t="shared" si="84"/>
        <v>40.017071874999999</v>
      </c>
      <c r="QS5" s="7">
        <f t="shared" si="8"/>
        <v>18.696331541666176</v>
      </c>
      <c r="QT5" s="7">
        <f t="shared" si="9"/>
        <v>18.822481627290053</v>
      </c>
      <c r="QU5" s="7">
        <f t="shared" si="10"/>
        <v>-1.069720237311238</v>
      </c>
    </row>
    <row r="6" spans="1:463" x14ac:dyDescent="0.25">
      <c r="A6" s="5">
        <v>1</v>
      </c>
      <c r="B6" s="5">
        <v>1</v>
      </c>
      <c r="C6" s="6">
        <v>105</v>
      </c>
      <c r="D6" s="9">
        <v>-9999</v>
      </c>
      <c r="E6" s="5">
        <v>5</v>
      </c>
      <c r="F6" s="5">
        <v>69.599999999999994</v>
      </c>
      <c r="G6" s="15">
        <v>347.3</v>
      </c>
      <c r="H6" s="15">
        <f t="shared" si="11"/>
        <v>416.9</v>
      </c>
      <c r="I6" s="7">
        <f t="shared" si="12"/>
        <v>0.71435915010281004</v>
      </c>
      <c r="J6" s="5" t="s">
        <v>7</v>
      </c>
      <c r="K6" s="9">
        <v>150</v>
      </c>
      <c r="L6" s="9">
        <f t="shared" si="13"/>
        <v>168.00000000000003</v>
      </c>
      <c r="M6" s="9">
        <v>-9999</v>
      </c>
      <c r="N6" s="9">
        <v>-9999</v>
      </c>
      <c r="O6" s="9">
        <v>-9999</v>
      </c>
      <c r="P6" s="9">
        <v>-9999</v>
      </c>
      <c r="Q6" s="9">
        <v>-9999</v>
      </c>
      <c r="R6" s="9">
        <v>-9999</v>
      </c>
      <c r="S6" s="9">
        <v>-9999</v>
      </c>
      <c r="T6" s="9">
        <v>-9999</v>
      </c>
      <c r="U6" s="9">
        <v>-9999</v>
      </c>
      <c r="V6" s="9">
        <v>-9999</v>
      </c>
      <c r="W6" s="9">
        <v>-9999</v>
      </c>
      <c r="X6" s="9">
        <v>-9999</v>
      </c>
      <c r="Y6" s="9">
        <v>-9999</v>
      </c>
      <c r="Z6" s="9">
        <v>-9999</v>
      </c>
      <c r="AA6" s="9">
        <v>-9999</v>
      </c>
      <c r="AB6" s="9">
        <v>-9999</v>
      </c>
      <c r="AC6" s="9">
        <v>-9999</v>
      </c>
      <c r="AD6" s="9">
        <v>-9999</v>
      </c>
      <c r="AE6" s="9">
        <v>-9999</v>
      </c>
      <c r="AF6" s="9">
        <v>-9999</v>
      </c>
      <c r="AG6" s="9">
        <v>-9999</v>
      </c>
      <c r="AH6" s="9">
        <v>-9999</v>
      </c>
      <c r="AI6" s="9">
        <v>-9999</v>
      </c>
      <c r="AJ6" s="9">
        <v>-9999</v>
      </c>
      <c r="AK6" s="9">
        <v>-9999</v>
      </c>
      <c r="AL6" s="9">
        <v>-9999</v>
      </c>
      <c r="AM6" s="9">
        <v>-9999</v>
      </c>
      <c r="AN6" s="9">
        <v>-9999</v>
      </c>
      <c r="AO6" s="9">
        <v>-9999</v>
      </c>
      <c r="AP6" s="9">
        <v>-9999</v>
      </c>
      <c r="AQ6" s="9">
        <v>-9999</v>
      </c>
      <c r="AR6" s="9">
        <v>-9999</v>
      </c>
      <c r="AS6" s="9">
        <v>-9999</v>
      </c>
      <c r="AT6" s="9">
        <v>-9999</v>
      </c>
      <c r="AU6" s="9">
        <v>-9999</v>
      </c>
      <c r="AV6" s="9">
        <v>-9999</v>
      </c>
      <c r="AW6" s="9">
        <v>-9999</v>
      </c>
      <c r="AX6" s="9">
        <v>-9999</v>
      </c>
      <c r="AY6" s="9">
        <v>-9999</v>
      </c>
      <c r="AZ6" s="9">
        <v>-9999</v>
      </c>
      <c r="BA6" s="9">
        <v>-9999</v>
      </c>
      <c r="BB6" s="9">
        <v>-9999</v>
      </c>
      <c r="BC6" s="22">
        <v>-9999</v>
      </c>
      <c r="BD6" s="9">
        <v>-9999</v>
      </c>
      <c r="BE6" s="7">
        <f t="shared" ref="BE6:BE69" si="99">(2*AX6)+(2*AZ6)+(4*BA6)</f>
        <v>-79992</v>
      </c>
      <c r="BF6" s="9">
        <v>-9999</v>
      </c>
      <c r="BG6" s="9">
        <v>-9999</v>
      </c>
      <c r="BH6" s="9">
        <v>-9999</v>
      </c>
      <c r="BI6" s="9">
        <v>-9999</v>
      </c>
      <c r="BJ6" s="9">
        <v>-9999</v>
      </c>
      <c r="BK6" s="9">
        <v>-9999</v>
      </c>
      <c r="BL6" s="9">
        <v>-9999</v>
      </c>
      <c r="BM6" s="9">
        <v>-9999</v>
      </c>
      <c r="BN6" s="9">
        <v>-9999</v>
      </c>
      <c r="BO6" s="23">
        <v>40.909999999999997</v>
      </c>
      <c r="BP6" s="7">
        <f t="shared" si="85"/>
        <v>2727.333333333333</v>
      </c>
      <c r="BQ6" s="7">
        <v>2.3930752670237183</v>
      </c>
      <c r="BR6" s="7">
        <f t="shared" si="86"/>
        <v>65.267139449293538</v>
      </c>
      <c r="BS6" s="24">
        <v>210.97</v>
      </c>
      <c r="BT6" s="7">
        <f t="shared" si="87"/>
        <v>14064.666666666668</v>
      </c>
      <c r="BU6" s="25">
        <v>1.45</v>
      </c>
      <c r="BV6" s="7">
        <f t="shared" si="88"/>
        <v>203.93766666666667</v>
      </c>
      <c r="BW6" s="26">
        <v>221.68</v>
      </c>
      <c r="BX6" s="7">
        <f t="shared" si="89"/>
        <v>14778.66666666667</v>
      </c>
      <c r="BY6" s="5">
        <v>1.03</v>
      </c>
      <c r="BZ6" s="7">
        <f t="shared" si="90"/>
        <v>152.2202666666667</v>
      </c>
      <c r="CA6" s="9">
        <v>-9999</v>
      </c>
      <c r="CB6" s="9">
        <v>-9999</v>
      </c>
      <c r="CC6" s="5">
        <v>1.69</v>
      </c>
      <c r="CD6" s="15">
        <f t="shared" si="14"/>
        <v>-168.98309999999998</v>
      </c>
      <c r="CE6" s="7">
        <v>2574.6999999999998</v>
      </c>
      <c r="CF6" s="7">
        <v>4.4039000000000001</v>
      </c>
      <c r="CG6" s="7">
        <v>5846.4088648697743</v>
      </c>
      <c r="CH6" s="7">
        <f t="shared" si="15"/>
        <v>5846.4088648697743</v>
      </c>
      <c r="CI6" s="7">
        <f>CH6/(BX6)</f>
        <v>0.39559785715015605</v>
      </c>
      <c r="CJ6" s="3">
        <v>60.9</v>
      </c>
      <c r="CK6" s="7">
        <f t="shared" si="16"/>
        <v>98.804309816299195</v>
      </c>
      <c r="CL6" s="7">
        <v>58.8</v>
      </c>
      <c r="CM6" s="7">
        <v>1033</v>
      </c>
      <c r="CN6" s="7">
        <f t="shared" si="17"/>
        <v>56.921587608906101</v>
      </c>
      <c r="CO6" s="7">
        <v>87.5</v>
      </c>
      <c r="CP6" s="7">
        <v>0.73089629629629627</v>
      </c>
      <c r="CQ6" s="7">
        <v>0.51552592592592583</v>
      </c>
      <c r="CR6" s="7">
        <v>0.46195185185185189</v>
      </c>
      <c r="CS6" s="7">
        <v>0.22552288888888891</v>
      </c>
      <c r="CT6" s="7">
        <v>0.17302737037037036</v>
      </c>
      <c r="CU6" s="7">
        <v>4.9725925925925925</v>
      </c>
      <c r="CV6" s="7">
        <v>5.5096296296296297</v>
      </c>
      <c r="CW6" s="7">
        <v>5.4414814814814809</v>
      </c>
      <c r="CX6" s="7">
        <v>5.1114814814814808</v>
      </c>
      <c r="CY6" s="7">
        <f t="shared" si="18"/>
        <v>0.46888888888888847</v>
      </c>
      <c r="CZ6" s="7">
        <v>0.7</v>
      </c>
      <c r="DA6" s="7">
        <f t="shared" si="19"/>
        <v>1.105</v>
      </c>
      <c r="DB6" s="7">
        <f t="shared" si="91"/>
        <v>-0.14810503169059638</v>
      </c>
      <c r="DC6" s="7">
        <v>41.9</v>
      </c>
      <c r="DD6" s="7">
        <v>0.75326521739130448</v>
      </c>
      <c r="DE6" s="7">
        <v>0.49911739130434779</v>
      </c>
      <c r="DF6" s="7">
        <v>0.44526521739130442</v>
      </c>
      <c r="DG6" s="7">
        <v>0.25727134782608696</v>
      </c>
      <c r="DH6" s="7">
        <v>0.2035732608695652</v>
      </c>
      <c r="DI6" s="7">
        <v>8.1965217391304357</v>
      </c>
      <c r="DJ6" s="7">
        <v>8.822608695652173</v>
      </c>
      <c r="DK6" s="7">
        <v>8.9726086956521751</v>
      </c>
      <c r="DL6" s="7">
        <v>8.406521739130433</v>
      </c>
      <c r="DM6" s="7">
        <f t="shared" si="21"/>
        <v>0.77608695652173942</v>
      </c>
      <c r="DN6" s="7">
        <v>0.8</v>
      </c>
      <c r="DO6" s="7">
        <f t="shared" si="22"/>
        <v>0.7799999999999998</v>
      </c>
      <c r="DP6" s="7">
        <f t="shared" si="23"/>
        <v>-8.4697910784856708E-4</v>
      </c>
      <c r="DQ6" s="7">
        <v>23.209565217391301</v>
      </c>
      <c r="DR6" s="7">
        <v>1.0427933333333337</v>
      </c>
      <c r="DS6" s="7">
        <v>-0.46885777777777771</v>
      </c>
      <c r="DT6" s="7">
        <v>0.57139555555555555</v>
      </c>
      <c r="DU6" s="7">
        <v>0.90751333333333328</v>
      </c>
      <c r="DV6" s="7">
        <v>0.69558222222222221</v>
      </c>
      <c r="DW6" s="7">
        <v>0.30365555555555562</v>
      </c>
      <c r="DX6" s="7">
        <v>0.19956542222222223</v>
      </c>
      <c r="DY6" s="7">
        <v>0.13220575555555558</v>
      </c>
      <c r="DZ6" s="7">
        <v>0.29210166666666665</v>
      </c>
      <c r="EA6" s="7">
        <v>0.22755128888888884</v>
      </c>
      <c r="EB6" s="7">
        <v>-5.3373124222222224</v>
      </c>
      <c r="EC6" s="7">
        <v>-7.2105666000000017</v>
      </c>
      <c r="ED6" s="7">
        <v>2.6484812222222232</v>
      </c>
      <c r="EE6" s="7">
        <v>5.0535555555555556</v>
      </c>
      <c r="EF6" s="7">
        <v>5.9124444444444428</v>
      </c>
      <c r="EG6" s="7">
        <v>5.8214000000000015</v>
      </c>
      <c r="EH6" s="7">
        <v>5.0988888888888892</v>
      </c>
      <c r="EI6" s="7">
        <f t="shared" si="24"/>
        <v>0.76784444444444588</v>
      </c>
      <c r="EJ6" s="7">
        <v>0.6</v>
      </c>
      <c r="EK6" s="7">
        <f t="shared" si="25"/>
        <v>1.43</v>
      </c>
      <c r="EL6" s="7">
        <f t="shared" si="92"/>
        <v>-0.16678981248250729</v>
      </c>
      <c r="EM6" s="15">
        <v>44.14782608695652</v>
      </c>
      <c r="EN6" s="15">
        <f t="shared" si="27"/>
        <v>112.13547826086956</v>
      </c>
      <c r="EO6" s="5">
        <v>112</v>
      </c>
      <c r="EP6" s="15">
        <f t="shared" si="28"/>
        <v>-0.1354782608695615</v>
      </c>
      <c r="EQ6" s="27">
        <v>1.109815</v>
      </c>
      <c r="ER6" s="27">
        <v>-1.9102699999999999</v>
      </c>
      <c r="ES6" s="27">
        <v>0.46605999999999997</v>
      </c>
      <c r="ET6" s="27">
        <v>0.82149000000000005</v>
      </c>
      <c r="EU6" s="27">
        <v>0.73109000000000013</v>
      </c>
      <c r="EV6" s="27">
        <v>0.14033000000000001</v>
      </c>
      <c r="EW6" s="27">
        <v>0.20507855000000003</v>
      </c>
      <c r="EX6" s="27">
        <v>5.7975849999999995E-2</v>
      </c>
      <c r="EY6" s="27">
        <v>0.40787960000000006</v>
      </c>
      <c r="EZ6" s="27">
        <v>0.27581014999999998</v>
      </c>
      <c r="FA6" s="27">
        <v>2.2408652499999997</v>
      </c>
      <c r="FB6" s="27">
        <v>1.6459486999999999</v>
      </c>
      <c r="FC6" s="27">
        <v>-3.7899027499999995</v>
      </c>
      <c r="FD6" s="27">
        <v>6.6985000000000001</v>
      </c>
      <c r="FE6" s="27">
        <v>4.4159999999999995</v>
      </c>
      <c r="FF6" s="27">
        <v>4.4344999999999999</v>
      </c>
      <c r="FG6" s="27">
        <v>4.2989999999999995</v>
      </c>
      <c r="FH6" s="27">
        <f t="shared" si="29"/>
        <v>-2.2640000000000002</v>
      </c>
      <c r="FI6" s="7">
        <v>0.9</v>
      </c>
      <c r="FJ6" s="7">
        <f t="shared" si="30"/>
        <v>0.45499999999999963</v>
      </c>
      <c r="FK6" s="7">
        <f t="shared" si="93"/>
        <v>-0.54984833164812941</v>
      </c>
      <c r="FL6" s="27">
        <v>14.762499999999999</v>
      </c>
      <c r="FM6" s="28">
        <v>-9999</v>
      </c>
      <c r="FN6" s="28">
        <v>-9999</v>
      </c>
      <c r="FO6" s="28">
        <v>-9999</v>
      </c>
      <c r="FP6" s="93">
        <v>0.62229354838709694</v>
      </c>
      <c r="FQ6" s="93">
        <v>0.36449354838709669</v>
      </c>
      <c r="FR6" s="93">
        <v>0.18957096774193552</v>
      </c>
      <c r="FS6" s="93">
        <v>0.54430645161290325</v>
      </c>
      <c r="FT6" s="93">
        <v>0.23693225806451615</v>
      </c>
      <c r="FU6" s="93">
        <v>0.15213548387096773</v>
      </c>
      <c r="FV6" s="93">
        <v>0.44863025806451623</v>
      </c>
      <c r="FW6" s="93">
        <v>0.39390480645161291</v>
      </c>
      <c r="FX6" s="93">
        <v>0.5344180322580645</v>
      </c>
      <c r="FY6" s="93">
        <v>0.48513335483870973</v>
      </c>
      <c r="FZ6" s="93">
        <v>0.21318335483870968</v>
      </c>
      <c r="GA6" s="93">
        <v>0.31909438709677412</v>
      </c>
      <c r="GB6" s="93">
        <v>0.26096799999999998</v>
      </c>
      <c r="GC6" s="93">
        <v>15.637096774193548</v>
      </c>
      <c r="GD6" s="93">
        <v>18.173225806451612</v>
      </c>
      <c r="GE6" s="93">
        <v>16.65354838709677</v>
      </c>
      <c r="GF6" s="93">
        <v>17.222580645161301</v>
      </c>
      <c r="GG6" s="7">
        <f t="shared" si="32"/>
        <v>1.0164516129032215</v>
      </c>
      <c r="GH6" s="7">
        <v>0.5</v>
      </c>
      <c r="GI6" s="7">
        <f t="shared" si="33"/>
        <v>1.7549999999999999</v>
      </c>
      <c r="GJ6" s="7">
        <f t="shared" si="94"/>
        <v>-0.20261958493738774</v>
      </c>
      <c r="GK6" s="95">
        <v>35.402580645161294</v>
      </c>
      <c r="GL6" s="15">
        <f t="shared" si="35"/>
        <v>89.922554838709686</v>
      </c>
      <c r="GM6" s="5">
        <v>102</v>
      </c>
      <c r="GN6" s="15">
        <f t="shared" si="36"/>
        <v>12.077445161290314</v>
      </c>
      <c r="GO6" s="97">
        <v>0.62229354838709694</v>
      </c>
      <c r="GP6" s="97">
        <v>0.36449354838709669</v>
      </c>
      <c r="GQ6" s="97">
        <v>0.18957096774193552</v>
      </c>
      <c r="GR6" s="97">
        <v>0.54430645161290325</v>
      </c>
      <c r="GS6" s="97">
        <v>0.23693225806451615</v>
      </c>
      <c r="GT6" s="97">
        <v>0.15213548387096773</v>
      </c>
      <c r="GU6" s="97">
        <v>0.44863025806451623</v>
      </c>
      <c r="GV6" s="97">
        <v>0.39390480645161291</v>
      </c>
      <c r="GW6" s="97">
        <v>0.5344180322580645</v>
      </c>
      <c r="GX6" s="97">
        <v>0.48513335483870973</v>
      </c>
      <c r="GY6" s="97">
        <v>0.21318335483870968</v>
      </c>
      <c r="GZ6" s="97">
        <v>0.31909438709677412</v>
      </c>
      <c r="HA6" s="97">
        <v>0.26096799999999998</v>
      </c>
      <c r="HB6" s="97">
        <v>15.637096774193548</v>
      </c>
      <c r="HC6" s="97">
        <v>18.173225806451612</v>
      </c>
      <c r="HD6" s="97">
        <v>16.65354838709677</v>
      </c>
      <c r="HE6" s="97">
        <v>17.222580645161301</v>
      </c>
      <c r="HF6" s="97">
        <f t="shared" si="37"/>
        <v>1.0164516129032215</v>
      </c>
      <c r="HG6" s="7">
        <v>0.5</v>
      </c>
      <c r="HH6" s="7">
        <f t="shared" si="38"/>
        <v>1.7549999999999999</v>
      </c>
      <c r="HI6" s="7">
        <f t="shared" si="95"/>
        <v>-0.20261958493738774</v>
      </c>
      <c r="HJ6" s="99">
        <v>35.402580645161294</v>
      </c>
      <c r="HK6" s="15">
        <f t="shared" si="40"/>
        <v>89.922554838709686</v>
      </c>
      <c r="HL6" s="5">
        <v>105</v>
      </c>
      <c r="HM6" s="15">
        <f t="shared" si="41"/>
        <v>15.077445161290314</v>
      </c>
      <c r="HN6" s="101">
        <v>0.62048095238095224</v>
      </c>
      <c r="HO6" s="101">
        <v>0.33372857142857143</v>
      </c>
      <c r="HP6" s="101">
        <v>0.16814126984126987</v>
      </c>
      <c r="HQ6" s="101">
        <v>0.54405555555555574</v>
      </c>
      <c r="HR6" s="101">
        <v>0.22068730158730154</v>
      </c>
      <c r="HS6" s="101">
        <v>0.13728888888888888</v>
      </c>
      <c r="HT6" s="101">
        <v>0.47543133116286446</v>
      </c>
      <c r="HU6" s="101">
        <v>0.42336444893262332</v>
      </c>
      <c r="HV6" s="101">
        <v>0.57461960077852847</v>
      </c>
      <c r="HW6" s="101">
        <v>0.52910417599156856</v>
      </c>
      <c r="HX6" s="101">
        <v>0.20514041973716018</v>
      </c>
      <c r="HY6" s="101">
        <v>0.33303136680659207</v>
      </c>
      <c r="HZ6" s="101">
        <v>0.30027853773465552</v>
      </c>
      <c r="IA6" s="101">
        <v>19.624603174603177</v>
      </c>
      <c r="IB6" s="101">
        <v>17.739523809523817</v>
      </c>
      <c r="IC6" s="101">
        <v>17.295555555555545</v>
      </c>
      <c r="ID6" s="101">
        <v>17.605873015873009</v>
      </c>
      <c r="IE6" s="7">
        <f t="shared" si="42"/>
        <v>-2.3290476190476319</v>
      </c>
      <c r="IF6" s="7">
        <v>1.5</v>
      </c>
      <c r="IG6" s="7">
        <f t="shared" si="43"/>
        <v>-1.4950000000000001</v>
      </c>
      <c r="IH6" s="7">
        <f t="shared" si="44"/>
        <v>-0.12096412168928669</v>
      </c>
      <c r="II6" s="102">
        <v>36.48793650793651</v>
      </c>
      <c r="IJ6" s="15">
        <f t="shared" si="45"/>
        <v>92.679358730158739</v>
      </c>
      <c r="IK6" s="5">
        <v>97.5</v>
      </c>
      <c r="IL6" s="15">
        <f t="shared" si="46"/>
        <v>4.8206412698412606</v>
      </c>
      <c r="IM6" s="29">
        <v>0.58540882352941181</v>
      </c>
      <c r="IN6" s="29">
        <v>0.31892647058823531</v>
      </c>
      <c r="IO6" s="29">
        <v>0.14562058823529411</v>
      </c>
      <c r="IP6" s="29">
        <v>0.51651764705882364</v>
      </c>
      <c r="IQ6" s="29">
        <v>0.18934411764705886</v>
      </c>
      <c r="IR6" s="29">
        <v>0.12455000000000001</v>
      </c>
      <c r="IS6" s="29">
        <v>0.51077919473554856</v>
      </c>
      <c r="IT6" s="29">
        <v>0.46350796715438491</v>
      </c>
      <c r="IU6" s="29">
        <v>0.60254383064542549</v>
      </c>
      <c r="IV6" s="29">
        <v>0.56130573576433662</v>
      </c>
      <c r="IW6" s="29">
        <v>0.25545690557954481</v>
      </c>
      <c r="IX6" s="29">
        <v>0.37598591491432443</v>
      </c>
      <c r="IY6" s="29">
        <v>0.29385961921131992</v>
      </c>
      <c r="IZ6" s="29">
        <v>17.654999999999998</v>
      </c>
      <c r="JA6" s="29">
        <v>16.594117647058834</v>
      </c>
      <c r="JB6" s="29">
        <v>16.879411764705871</v>
      </c>
      <c r="JC6" s="29">
        <v>15.759999999999994</v>
      </c>
      <c r="JD6" s="29">
        <f t="shared" si="47"/>
        <v>-0.77558823529412635</v>
      </c>
      <c r="JE6" s="7">
        <v>1.2</v>
      </c>
      <c r="JF6" s="7">
        <f t="shared" si="48"/>
        <v>-0.52</v>
      </c>
      <c r="JG6" s="7">
        <f t="shared" si="49"/>
        <v>-4.3173688394278098E-2</v>
      </c>
      <c r="JH6" s="86">
        <v>36.830000000000005</v>
      </c>
      <c r="JI6" s="15">
        <f t="shared" si="50"/>
        <v>93.548200000000008</v>
      </c>
      <c r="JJ6" s="5">
        <v>103.5</v>
      </c>
      <c r="JK6" s="15">
        <f t="shared" si="51"/>
        <v>9.9517999999999915</v>
      </c>
      <c r="JL6" s="30">
        <v>0.46581641791044776</v>
      </c>
      <c r="JM6" s="30">
        <v>0.22765970149253731</v>
      </c>
      <c r="JN6" s="30">
        <v>9.7682089552238782E-2</v>
      </c>
      <c r="JO6" s="30">
        <v>0.40333283582089552</v>
      </c>
      <c r="JP6" s="30">
        <v>0.1303477611940298</v>
      </c>
      <c r="JQ6" s="30">
        <v>8.6620895522388053E-2</v>
      </c>
      <c r="JR6" s="30">
        <v>0.56264644266169883</v>
      </c>
      <c r="JS6" s="30">
        <v>0.51156508136626933</v>
      </c>
      <c r="JT6" s="30">
        <v>0.65421866918761828</v>
      </c>
      <c r="JU6" s="30">
        <v>0.61105836814026349</v>
      </c>
      <c r="JV6" s="30">
        <v>0.27241712654100009</v>
      </c>
      <c r="JW6" s="30">
        <v>0.40223007887006373</v>
      </c>
      <c r="JX6" s="30">
        <v>0.34320235759743795</v>
      </c>
      <c r="JY6" s="30">
        <v>24.469701492537318</v>
      </c>
      <c r="JZ6" s="30">
        <v>22.368358208955229</v>
      </c>
      <c r="KA6" s="30">
        <v>22.894776119402984</v>
      </c>
      <c r="KB6" s="30">
        <v>21.774776119402965</v>
      </c>
      <c r="KC6" s="30">
        <f t="shared" si="52"/>
        <v>-1.5749253731343344</v>
      </c>
      <c r="KD6" s="7">
        <v>1.8</v>
      </c>
      <c r="KE6" s="7">
        <f t="shared" si="53"/>
        <v>-2.4700000000000006</v>
      </c>
      <c r="KF6" s="7">
        <f t="shared" si="54"/>
        <v>0.11373248117734004</v>
      </c>
      <c r="KG6" s="85">
        <v>37.472089552238799</v>
      </c>
      <c r="KH6" s="15">
        <f t="shared" si="55"/>
        <v>95.179107462686545</v>
      </c>
      <c r="KI6" s="5">
        <v>103.5</v>
      </c>
      <c r="KJ6" s="15">
        <f t="shared" si="96"/>
        <v>8.3208925373134548</v>
      </c>
      <c r="KK6" s="31">
        <v>0.42275070422535194</v>
      </c>
      <c r="KL6" s="31">
        <v>0.19903098591549293</v>
      </c>
      <c r="KM6" s="31">
        <v>5.9718309859154918E-2</v>
      </c>
      <c r="KN6" s="31">
        <v>0.36042816901408442</v>
      </c>
      <c r="KO6" s="31">
        <v>8.7418309859154927E-2</v>
      </c>
      <c r="KP6" s="31">
        <v>6.7433802816901409E-2</v>
      </c>
      <c r="KQ6" s="31">
        <v>0.65576507888009594</v>
      </c>
      <c r="KR6" s="31">
        <v>0.60845433965038342</v>
      </c>
      <c r="KS6" s="31">
        <v>0.75247072950284044</v>
      </c>
      <c r="KT6" s="31">
        <v>0.71616912709860914</v>
      </c>
      <c r="KU6" s="31">
        <v>0.3901152260881125</v>
      </c>
      <c r="KV6" s="31">
        <v>0.53957214477603366</v>
      </c>
      <c r="KW6" s="31">
        <v>0.35844284569588647</v>
      </c>
      <c r="KX6" s="32">
        <v>26.573098591549311</v>
      </c>
      <c r="KY6" s="32">
        <v>24.31802816901406</v>
      </c>
      <c r="KZ6" s="32">
        <v>23.974788732394384</v>
      </c>
      <c r="LA6" s="32">
        <v>23.125211267605629</v>
      </c>
      <c r="LB6" s="7">
        <f t="shared" si="57"/>
        <v>-2.5983098591549272</v>
      </c>
      <c r="LC6" s="7">
        <v>0.9</v>
      </c>
      <c r="LD6" s="7">
        <f t="shared" si="58"/>
        <v>0.45499999999999963</v>
      </c>
      <c r="LE6" s="7">
        <f t="shared" si="98"/>
        <v>-0.61745396545094577</v>
      </c>
      <c r="LF6" s="32">
        <v>37.163380281690131</v>
      </c>
      <c r="LG6" s="15">
        <f t="shared" si="59"/>
        <v>94.394985915492938</v>
      </c>
      <c r="LH6" s="5">
        <v>103.5</v>
      </c>
      <c r="LI6" s="15">
        <f t="shared" si="60"/>
        <v>9.1050140845070615</v>
      </c>
      <c r="LJ6" s="33">
        <v>0.43288974358974369</v>
      </c>
      <c r="LK6" s="33">
        <v>0.19114358974358969</v>
      </c>
      <c r="LL6" s="33">
        <v>5.7884615384615389E-2</v>
      </c>
      <c r="LM6" s="33">
        <v>0.36767948717948723</v>
      </c>
      <c r="LN6" s="33">
        <v>8.603846153846155E-2</v>
      </c>
      <c r="LO6" s="33">
        <v>6.7564102564102571E-2</v>
      </c>
      <c r="LP6" s="33">
        <v>0.66800025909109562</v>
      </c>
      <c r="LQ6" s="33">
        <v>0.62016176485278951</v>
      </c>
      <c r="LR6" s="33">
        <v>0.76464886663196774</v>
      </c>
      <c r="LS6" s="33">
        <v>0.7285627271153009</v>
      </c>
      <c r="LT6" s="33">
        <v>0.37966990731806138</v>
      </c>
      <c r="LU6" s="33">
        <v>0.5374187594520905</v>
      </c>
      <c r="LV6" s="33">
        <v>0.38702196501236064</v>
      </c>
      <c r="LW6" s="33">
        <v>28.973589743589756</v>
      </c>
      <c r="LX6" s="33">
        <v>22.229230769230778</v>
      </c>
      <c r="LY6" s="33">
        <v>22.359487179487179</v>
      </c>
      <c r="LZ6" s="33">
        <v>22.589487179487186</v>
      </c>
      <c r="MA6" s="7">
        <f t="shared" si="1"/>
        <v>-6.614102564102577</v>
      </c>
      <c r="MB6" s="7">
        <v>1.7</v>
      </c>
      <c r="MC6" s="7">
        <f t="shared" si="2"/>
        <v>-2.1449999999999996</v>
      </c>
      <c r="MD6" s="7">
        <f t="shared" si="61"/>
        <v>-0.59232638357887046</v>
      </c>
      <c r="ME6" s="7">
        <f t="shared" si="62"/>
        <v>-3.8906485671191628</v>
      </c>
      <c r="MF6" s="84">
        <v>36.922051282051278</v>
      </c>
      <c r="MG6" s="15">
        <f t="shared" si="63"/>
        <v>93.782010256410246</v>
      </c>
      <c r="MH6" s="5">
        <v>103.5</v>
      </c>
      <c r="MI6" s="15">
        <f t="shared" si="64"/>
        <v>9.7179897435897544</v>
      </c>
      <c r="MJ6" s="34">
        <v>0.44251111111111108</v>
      </c>
      <c r="MK6" s="34">
        <v>0.18668333333333337</v>
      </c>
      <c r="ML6" s="34">
        <v>5.0022222222222225E-2</v>
      </c>
      <c r="MM6" s="34">
        <v>0.37939444444444442</v>
      </c>
      <c r="MN6" s="34">
        <v>8.008333333333334E-2</v>
      </c>
      <c r="MO6" s="34">
        <v>6.7061111111111113E-2</v>
      </c>
      <c r="MP6" s="34">
        <v>0.69319715225225631</v>
      </c>
      <c r="MQ6" s="34">
        <v>0.65119138455627334</v>
      </c>
      <c r="MR6" s="34">
        <v>0.79670525532927672</v>
      </c>
      <c r="MS6" s="34">
        <v>0.76702999232851277</v>
      </c>
      <c r="MT6" s="34">
        <v>0.39965148095817538</v>
      </c>
      <c r="MU6" s="34">
        <v>0.57779401554325749</v>
      </c>
      <c r="MV6" s="34">
        <v>0.40606664469411913</v>
      </c>
      <c r="MW6" s="35">
        <v>0.34115263157894732</v>
      </c>
      <c r="MX6" s="35">
        <v>0.14899999999999999</v>
      </c>
      <c r="MY6" s="35">
        <v>4.1600000000000005E-2</v>
      </c>
      <c r="MZ6" s="35">
        <v>0.28660000000000002</v>
      </c>
      <c r="NA6" s="35">
        <v>6.0505263157894749E-2</v>
      </c>
      <c r="NB6" s="35">
        <v>5.0547368421052626E-2</v>
      </c>
      <c r="NC6" s="35">
        <v>0.69855932408703725</v>
      </c>
      <c r="ND6" s="35">
        <v>0.65090588953471229</v>
      </c>
      <c r="NE6" s="35">
        <v>0.78263261466360801</v>
      </c>
      <c r="NF6" s="35">
        <v>0.74623541983720765</v>
      </c>
      <c r="NG6" s="35">
        <v>0.42269986258839437</v>
      </c>
      <c r="NH6" s="35">
        <v>0.5633640288664461</v>
      </c>
      <c r="NI6" s="35">
        <v>0.39173823266973895</v>
      </c>
      <c r="NJ6" s="36">
        <v>27.350526315789477</v>
      </c>
      <c r="NK6" s="36">
        <v>22.752105263157905</v>
      </c>
      <c r="NL6" s="36">
        <v>25.132631578947379</v>
      </c>
      <c r="NM6" s="36">
        <v>25.730526315789472</v>
      </c>
      <c r="NN6" s="7">
        <f t="shared" si="65"/>
        <v>-2.2178947368420978</v>
      </c>
      <c r="NO6" s="7">
        <v>2.2999999999999998</v>
      </c>
      <c r="NP6" s="7">
        <f t="shared" si="66"/>
        <v>-1.9729999999999999</v>
      </c>
      <c r="NQ6" s="7">
        <f t="shared" si="67"/>
        <v>-3.3215073490044482E-2</v>
      </c>
      <c r="NR6" s="36">
        <v>62.240526315789509</v>
      </c>
      <c r="NS6" s="9">
        <f t="shared" si="68"/>
        <v>158.09093684210535</v>
      </c>
      <c r="NT6" s="5">
        <v>194</v>
      </c>
      <c r="NU6" s="9">
        <f t="shared" si="69"/>
        <v>35.90906315789465</v>
      </c>
      <c r="NV6" s="37">
        <v>0.46890333333333345</v>
      </c>
      <c r="NW6" s="37">
        <v>0.21583333333333338</v>
      </c>
      <c r="NX6" s="37">
        <v>6.8313333333333323E-2</v>
      </c>
      <c r="NY6" s="37">
        <v>0.40425333333333324</v>
      </c>
      <c r="NZ6" s="37">
        <v>0.10198666666666666</v>
      </c>
      <c r="OA6" s="37">
        <v>8.6316666666666653E-2</v>
      </c>
      <c r="OB6" s="37">
        <v>0.64212525680102905</v>
      </c>
      <c r="OC6" s="37">
        <v>0.59652722938233893</v>
      </c>
      <c r="OD6" s="37">
        <v>0.74547378287391408</v>
      </c>
      <c r="OE6" s="37">
        <v>0.71057531431416832</v>
      </c>
      <c r="OF6" s="37">
        <v>0.3581352436415049</v>
      </c>
      <c r="OG6" s="37">
        <v>0.51884898933658474</v>
      </c>
      <c r="OH6" s="37">
        <v>0.36911456600039078</v>
      </c>
      <c r="OI6" s="38">
        <v>23.305333333333341</v>
      </c>
      <c r="OJ6" s="38">
        <v>22.672999999999991</v>
      </c>
      <c r="OK6" s="38">
        <v>24.84566666666667</v>
      </c>
      <c r="OL6" s="38">
        <v>24.186666666666653</v>
      </c>
      <c r="OM6" s="7">
        <f t="shared" si="70"/>
        <v>1.5403333333333293</v>
      </c>
      <c r="ON6" s="7">
        <v>1.5</v>
      </c>
      <c r="OO6" s="7">
        <f t="shared" si="71"/>
        <v>-0.28500000000000014</v>
      </c>
      <c r="OP6" s="7">
        <f t="shared" si="72"/>
        <v>0.32107886250366391</v>
      </c>
      <c r="OQ6" s="38">
        <v>58.53433333333335</v>
      </c>
      <c r="OR6" s="15">
        <f t="shared" si="73"/>
        <v>148.67720666666671</v>
      </c>
      <c r="OS6" s="5">
        <v>170</v>
      </c>
      <c r="OT6" s="15">
        <f t="shared" si="74"/>
        <v>21.322793333333294</v>
      </c>
      <c r="OU6" s="39">
        <v>0.39904999999999996</v>
      </c>
      <c r="OV6" s="39">
        <v>0.20034642857142854</v>
      </c>
      <c r="OW6" s="39">
        <v>7.0728571428571405E-2</v>
      </c>
      <c r="OX6" s="39">
        <v>0.35252142857142854</v>
      </c>
      <c r="OY6" s="39">
        <v>0.10248571428571429</v>
      </c>
      <c r="OZ6" s="39">
        <v>8.8832142857142887E-2</v>
      </c>
      <c r="PA6" s="39">
        <v>0.59086230328155265</v>
      </c>
      <c r="PB6" s="39">
        <v>0.54879082996483119</v>
      </c>
      <c r="PC6" s="39">
        <v>0.69848747311410186</v>
      </c>
      <c r="PD6" s="39">
        <v>0.66502888425874285</v>
      </c>
      <c r="PE6" s="39">
        <v>0.32266036655820113</v>
      </c>
      <c r="PF6" s="39">
        <v>0.47812448587622242</v>
      </c>
      <c r="PG6" s="39">
        <v>0.33092102427954245</v>
      </c>
      <c r="PH6" s="40">
        <v>20.588928571428568</v>
      </c>
      <c r="PI6" s="40">
        <v>18.929285714285708</v>
      </c>
      <c r="PJ6" s="40">
        <v>18.960357142857145</v>
      </c>
      <c r="PK6" s="40">
        <v>19.11571428571429</v>
      </c>
      <c r="PL6" s="7">
        <f t="shared" si="75"/>
        <v>-1.6285714285714228</v>
      </c>
      <c r="PM6" s="7">
        <v>1.8</v>
      </c>
      <c r="PN6" s="7">
        <f t="shared" si="76"/>
        <v>-0.91800000000000015</v>
      </c>
      <c r="PO6" s="7">
        <f t="shared" si="77"/>
        <v>-0.11246777913444485</v>
      </c>
      <c r="PP6" s="40">
        <v>65.949642857142834</v>
      </c>
      <c r="PQ6" s="15">
        <f t="shared" si="78"/>
        <v>167.51209285714279</v>
      </c>
      <c r="PR6" s="5">
        <v>182</v>
      </c>
      <c r="PS6" s="15">
        <f t="shared" si="79"/>
        <v>14.48790714285721</v>
      </c>
      <c r="PT6" s="41">
        <v>0.36689841269841278</v>
      </c>
      <c r="PU6" s="41">
        <v>0.19588730158730158</v>
      </c>
      <c r="PV6" s="41">
        <v>8.3058730158730137E-2</v>
      </c>
      <c r="PW6" s="41">
        <v>0.31090158730158735</v>
      </c>
      <c r="PX6" s="41">
        <v>0.11344126984126984</v>
      </c>
      <c r="PY6" s="41">
        <v>8.5607936507936522E-2</v>
      </c>
      <c r="PZ6" s="41">
        <v>0.52732534243458506</v>
      </c>
      <c r="QA6" s="41">
        <v>0.46484951683410558</v>
      </c>
      <c r="QB6" s="41">
        <v>0.63030054210533037</v>
      </c>
      <c r="QC6" s="41">
        <v>0.57780060304008507</v>
      </c>
      <c r="QD6" s="41">
        <v>0.2666434786607913</v>
      </c>
      <c r="QE6" s="41">
        <v>0.40482760887047359</v>
      </c>
      <c r="QF6" s="41">
        <v>0.3031277680659899</v>
      </c>
      <c r="QG6" s="42">
        <v>30.050634920634948</v>
      </c>
      <c r="QH6" s="42">
        <v>26.510476190476179</v>
      </c>
      <c r="QI6" s="42">
        <v>26.210000000000008</v>
      </c>
      <c r="QJ6" s="42">
        <v>27.161904761904754</v>
      </c>
      <c r="QK6" s="7">
        <f t="shared" si="80"/>
        <v>-3.8406349206349404</v>
      </c>
      <c r="QL6" s="7">
        <v>3.2</v>
      </c>
      <c r="QM6" s="7">
        <f t="shared" si="81"/>
        <v>-3.8719999999999999</v>
      </c>
      <c r="QN6" s="7">
        <f t="shared" si="82"/>
        <v>3.3827738745750109E-3</v>
      </c>
      <c r="QO6" s="42">
        <v>64.043015873015861</v>
      </c>
      <c r="QP6" s="15">
        <f t="shared" si="83"/>
        <v>162.6692603174603</v>
      </c>
      <c r="QQ6" s="5">
        <v>186</v>
      </c>
      <c r="QR6" s="15">
        <f t="shared" si="84"/>
        <v>23.330739682539701</v>
      </c>
      <c r="QS6" s="7">
        <f t="shared" si="8"/>
        <v>18.522232448388475</v>
      </c>
      <c r="QT6" s="7">
        <f t="shared" si="9"/>
        <v>18.624282424170055</v>
      </c>
      <c r="QU6" s="7">
        <f t="shared" si="10"/>
        <v>-1.5001533640921414</v>
      </c>
    </row>
    <row r="7" spans="1:463" x14ac:dyDescent="0.25">
      <c r="A7" s="5">
        <v>1</v>
      </c>
      <c r="B7" s="5">
        <v>1</v>
      </c>
      <c r="C7" s="6">
        <v>106</v>
      </c>
      <c r="D7" s="9">
        <v>-9999</v>
      </c>
      <c r="E7" s="5">
        <v>6</v>
      </c>
      <c r="F7" s="5">
        <v>69.599999999999994</v>
      </c>
      <c r="G7" s="15">
        <v>404.7</v>
      </c>
      <c r="H7" s="15">
        <f t="shared" si="11"/>
        <v>474.29999999999995</v>
      </c>
      <c r="I7" s="7">
        <f t="shared" si="12"/>
        <v>0.81271418779986282</v>
      </c>
      <c r="J7" s="5" t="s">
        <v>7</v>
      </c>
      <c r="K7" s="9">
        <v>150</v>
      </c>
      <c r="L7" s="9">
        <f t="shared" si="13"/>
        <v>168.00000000000003</v>
      </c>
      <c r="M7" s="9">
        <v>-9999</v>
      </c>
      <c r="N7" s="9">
        <v>-9999</v>
      </c>
      <c r="O7" s="9">
        <v>-9999</v>
      </c>
      <c r="P7" s="9">
        <v>-9999</v>
      </c>
      <c r="Q7" s="9">
        <v>-9999</v>
      </c>
      <c r="R7" s="9">
        <v>-9999</v>
      </c>
      <c r="S7" s="9">
        <v>-9999</v>
      </c>
      <c r="T7" s="9">
        <v>-9999</v>
      </c>
      <c r="U7" s="9">
        <v>-9999</v>
      </c>
      <c r="V7" s="9">
        <v>-9999</v>
      </c>
      <c r="W7" s="9">
        <v>-9999</v>
      </c>
      <c r="X7" s="9">
        <v>-9999</v>
      </c>
      <c r="Y7" s="9">
        <v>-9999</v>
      </c>
      <c r="Z7" s="9">
        <v>-9999</v>
      </c>
      <c r="AA7" s="9">
        <v>-9999</v>
      </c>
      <c r="AB7" s="9">
        <v>-9999</v>
      </c>
      <c r="AC7" s="9">
        <v>-9999</v>
      </c>
      <c r="AD7" s="9">
        <v>-9999</v>
      </c>
      <c r="AE7" s="9">
        <v>-9999</v>
      </c>
      <c r="AF7" s="9">
        <v>-9999</v>
      </c>
      <c r="AG7" s="9">
        <v>-9999</v>
      </c>
      <c r="AH7" s="9">
        <v>-9999</v>
      </c>
      <c r="AI7" s="9">
        <v>-9999</v>
      </c>
      <c r="AJ7" s="9">
        <v>-9999</v>
      </c>
      <c r="AK7" s="9">
        <v>-9999</v>
      </c>
      <c r="AL7" s="9">
        <v>-9999</v>
      </c>
      <c r="AM7" s="9">
        <v>-9999</v>
      </c>
      <c r="AN7" s="9">
        <v>-9999</v>
      </c>
      <c r="AO7" s="9">
        <v>-9999</v>
      </c>
      <c r="AP7" s="9">
        <v>-9999</v>
      </c>
      <c r="AQ7" s="9">
        <v>-9999</v>
      </c>
      <c r="AR7" s="9">
        <v>-9999</v>
      </c>
      <c r="AS7" s="9">
        <v>-9999</v>
      </c>
      <c r="AT7" s="9">
        <v>-9999</v>
      </c>
      <c r="AU7" s="9">
        <v>-9999</v>
      </c>
      <c r="AV7" s="9">
        <v>-9999</v>
      </c>
      <c r="AW7" s="9">
        <v>-9999</v>
      </c>
      <c r="AX7" s="9">
        <v>-9999</v>
      </c>
      <c r="AY7" s="9">
        <v>-9999</v>
      </c>
      <c r="AZ7" s="9">
        <v>-9999</v>
      </c>
      <c r="BA7" s="9">
        <v>-9999</v>
      </c>
      <c r="BB7" s="9">
        <v>-9999</v>
      </c>
      <c r="BC7" s="22">
        <v>-9999</v>
      </c>
      <c r="BD7" s="9">
        <v>-9999</v>
      </c>
      <c r="BE7" s="7">
        <f t="shared" si="99"/>
        <v>-79992</v>
      </c>
      <c r="BF7" s="9">
        <v>-9999</v>
      </c>
      <c r="BG7" s="9">
        <v>-9999</v>
      </c>
      <c r="BH7" s="9">
        <v>-9999</v>
      </c>
      <c r="BI7" s="9">
        <v>-9999</v>
      </c>
      <c r="BJ7" s="9">
        <v>-9999</v>
      </c>
      <c r="BK7" s="43">
        <v>3.4399999999999995</v>
      </c>
      <c r="BL7" s="9">
        <v>-9999</v>
      </c>
      <c r="BM7" s="9">
        <v>-9999</v>
      </c>
      <c r="BN7" s="9">
        <v>-9999</v>
      </c>
      <c r="BO7" s="44">
        <v>-9999</v>
      </c>
      <c r="BP7" s="9">
        <v>-9999</v>
      </c>
      <c r="BQ7" s="9">
        <v>-9999</v>
      </c>
      <c r="BR7" s="9">
        <v>-9999</v>
      </c>
      <c r="BS7" s="45">
        <v>-9999</v>
      </c>
      <c r="BT7" s="9">
        <v>-9999</v>
      </c>
      <c r="BU7" s="46">
        <v>-9999</v>
      </c>
      <c r="BV7" s="9">
        <v>-9999</v>
      </c>
      <c r="BW7" s="47">
        <v>-9999</v>
      </c>
      <c r="BX7" s="9">
        <v>-9999</v>
      </c>
      <c r="BY7" s="9">
        <v>-9999</v>
      </c>
      <c r="BZ7" s="9">
        <v>-9999</v>
      </c>
      <c r="CA7" s="7">
        <v>1043.3599999999999</v>
      </c>
      <c r="CB7" s="7">
        <f t="shared" si="97"/>
        <v>6955.7333333333327</v>
      </c>
      <c r="CC7" s="5">
        <v>1.63</v>
      </c>
      <c r="CD7" s="15">
        <f t="shared" si="14"/>
        <v>113.37845333333331</v>
      </c>
      <c r="CE7" s="7">
        <v>2784.1</v>
      </c>
      <c r="CF7" s="7">
        <v>4.5075999999999992</v>
      </c>
      <c r="CG7" s="7">
        <v>6176.4575383796273</v>
      </c>
      <c r="CH7" s="7">
        <f t="shared" si="15"/>
        <v>6176.4575383796273</v>
      </c>
      <c r="CI7" s="9">
        <v>-9999</v>
      </c>
      <c r="CJ7" s="3">
        <v>60.8</v>
      </c>
      <c r="CK7" s="7">
        <f t="shared" si="16"/>
        <v>100.67625787558792</v>
      </c>
      <c r="CL7" s="7">
        <v>176.4</v>
      </c>
      <c r="CM7" s="7">
        <v>3148</v>
      </c>
      <c r="CN7" s="7">
        <f t="shared" si="17"/>
        <v>56.035578144853872</v>
      </c>
      <c r="CO7" s="7">
        <v>65</v>
      </c>
      <c r="CP7" s="7">
        <v>0.72815384615384593</v>
      </c>
      <c r="CQ7" s="7">
        <v>0.53438076923076927</v>
      </c>
      <c r="CR7" s="7">
        <v>0.47652307692307694</v>
      </c>
      <c r="CS7" s="7">
        <v>0.20883473076923076</v>
      </c>
      <c r="CT7" s="7">
        <v>0.15344934615384617</v>
      </c>
      <c r="CU7" s="7">
        <v>5.1742307692307694</v>
      </c>
      <c r="CV7" s="7">
        <v>6.1165384615384628</v>
      </c>
      <c r="CW7" s="7">
        <v>5.7396153846153855</v>
      </c>
      <c r="CX7" s="7">
        <v>5.4799999999999995</v>
      </c>
      <c r="CY7" s="7">
        <f t="shared" si="18"/>
        <v>0.56538461538461604</v>
      </c>
      <c r="CZ7" s="7">
        <v>0.7</v>
      </c>
      <c r="DA7" s="7">
        <f t="shared" si="19"/>
        <v>1.105</v>
      </c>
      <c r="DB7" s="7">
        <f t="shared" si="91"/>
        <v>-0.12563804065550266</v>
      </c>
      <c r="DC7" s="7">
        <v>41.2</v>
      </c>
      <c r="DD7" s="7">
        <v>0.753664</v>
      </c>
      <c r="DE7" s="7">
        <v>0.52867999999999993</v>
      </c>
      <c r="DF7" s="7">
        <v>0.46858</v>
      </c>
      <c r="DG7" s="7">
        <v>0.23318291999999993</v>
      </c>
      <c r="DH7" s="7">
        <v>0.17539863999999997</v>
      </c>
      <c r="DI7" s="7">
        <v>8.2192000000000007</v>
      </c>
      <c r="DJ7" s="7">
        <v>8.7931999999999988</v>
      </c>
      <c r="DK7" s="7">
        <v>9.0276000000000014</v>
      </c>
      <c r="DL7" s="7">
        <v>8.4899999999999984</v>
      </c>
      <c r="DM7" s="7">
        <f t="shared" si="21"/>
        <v>0.80840000000000067</v>
      </c>
      <c r="DN7" s="7">
        <v>0.8</v>
      </c>
      <c r="DO7" s="7">
        <f t="shared" si="22"/>
        <v>0.7799999999999998</v>
      </c>
      <c r="DP7" s="7">
        <f t="shared" si="23"/>
        <v>6.1471861471863341E-3</v>
      </c>
      <c r="DQ7" s="7">
        <v>23.2988</v>
      </c>
      <c r="DR7" s="7">
        <v>1.0467799999999998</v>
      </c>
      <c r="DS7" s="7">
        <v>-0.47541111111111101</v>
      </c>
      <c r="DT7" s="7">
        <v>0.59747555555555565</v>
      </c>
      <c r="DU7" s="7">
        <v>0.90855111111111109</v>
      </c>
      <c r="DV7" s="7">
        <v>0.72000666666666691</v>
      </c>
      <c r="DW7" s="7">
        <v>0.31744444444444453</v>
      </c>
      <c r="DX7" s="7">
        <v>0.18465404444444447</v>
      </c>
      <c r="DY7" s="7">
        <v>0.11560139999999999</v>
      </c>
      <c r="DZ7" s="7">
        <v>0.27297731111111118</v>
      </c>
      <c r="EA7" s="7">
        <v>0.20640244444444447</v>
      </c>
      <c r="EB7" s="7">
        <v>-4.9244363777777789</v>
      </c>
      <c r="EC7" s="7">
        <v>-9.1212846666666696</v>
      </c>
      <c r="ED7" s="7">
        <v>2.6750746000000003</v>
      </c>
      <c r="EE7" s="7">
        <v>4.974444444444444</v>
      </c>
      <c r="EF7" s="7">
        <v>5.916666666666667</v>
      </c>
      <c r="EG7" s="7">
        <v>6.0562222222222202</v>
      </c>
      <c r="EH7" s="7">
        <v>5.3859999999999992</v>
      </c>
      <c r="EI7" s="7">
        <f t="shared" si="24"/>
        <v>1.0817777777777762</v>
      </c>
      <c r="EJ7" s="7">
        <v>0.6</v>
      </c>
      <c r="EK7" s="7">
        <f t="shared" si="25"/>
        <v>1.43</v>
      </c>
      <c r="EL7" s="7">
        <f t="shared" si="92"/>
        <v>-8.7713406101315797E-2</v>
      </c>
      <c r="EM7" s="15">
        <v>44.286086956521743</v>
      </c>
      <c r="EN7" s="15">
        <f t="shared" si="27"/>
        <v>112.48666086956523</v>
      </c>
      <c r="EO7" s="5">
        <v>112</v>
      </c>
      <c r="EP7" s="15">
        <f t="shared" si="28"/>
        <v>-0.48666086956522747</v>
      </c>
      <c r="EQ7" s="27">
        <v>1.1412789473684211</v>
      </c>
      <c r="ER7" s="27">
        <v>-1.8761052631578947</v>
      </c>
      <c r="ES7" s="27">
        <v>0.49575789473684206</v>
      </c>
      <c r="ET7" s="27">
        <v>0.83836315789473681</v>
      </c>
      <c r="EU7" s="27">
        <v>0.76484210526315788</v>
      </c>
      <c r="EV7" s="27">
        <v>0.15548421052631575</v>
      </c>
      <c r="EW7" s="27">
        <v>0.19662994736842107</v>
      </c>
      <c r="EX7" s="27">
        <v>4.5407684210526308E-2</v>
      </c>
      <c r="EY7" s="27">
        <v>0.3934378947368421</v>
      </c>
      <c r="EZ7" s="27">
        <v>0.25626326315789472</v>
      </c>
      <c r="FA7" s="27">
        <v>2.3792673684210528</v>
      </c>
      <c r="FB7" s="27">
        <v>1.7190423157894734</v>
      </c>
      <c r="FC7" s="27">
        <v>-4.1638779473684204</v>
      </c>
      <c r="FD7" s="27">
        <v>5.0542105263157895</v>
      </c>
      <c r="FE7" s="27">
        <v>3.3215789473684207</v>
      </c>
      <c r="FF7" s="27">
        <v>3.3363157894736841</v>
      </c>
      <c r="FG7" s="27">
        <v>3.2552631578947366</v>
      </c>
      <c r="FH7" s="27">
        <f t="shared" si="29"/>
        <v>-1.7178947368421054</v>
      </c>
      <c r="FI7" s="7">
        <v>0.9</v>
      </c>
      <c r="FJ7" s="7">
        <f t="shared" si="30"/>
        <v>0.45499999999999963</v>
      </c>
      <c r="FK7" s="7">
        <f t="shared" si="93"/>
        <v>-0.43941248470012234</v>
      </c>
      <c r="FL7" s="27">
        <v>10.893684210526317</v>
      </c>
      <c r="FM7" s="28">
        <v>-9999</v>
      </c>
      <c r="FN7" s="28">
        <v>-9999</v>
      </c>
      <c r="FO7" s="28">
        <v>-9999</v>
      </c>
      <c r="FP7" s="93">
        <v>0.62708888888888892</v>
      </c>
      <c r="FQ7" s="93">
        <v>0.38907037037037046</v>
      </c>
      <c r="FR7" s="93">
        <v>0.2203259259259259</v>
      </c>
      <c r="FS7" s="93">
        <v>0.55767777777777772</v>
      </c>
      <c r="FT7" s="93">
        <v>0.25985555555555556</v>
      </c>
      <c r="FU7" s="93">
        <v>0.16910370370370367</v>
      </c>
      <c r="FV7" s="93">
        <v>0.41453877777777776</v>
      </c>
      <c r="FW7" s="93">
        <v>0.36504244444444439</v>
      </c>
      <c r="FX7" s="93">
        <v>0.48094088888888881</v>
      </c>
      <c r="FY7" s="93">
        <v>0.43468366666666675</v>
      </c>
      <c r="FZ7" s="93">
        <v>0.20030596296296299</v>
      </c>
      <c r="GA7" s="93">
        <v>0.27879559259259268</v>
      </c>
      <c r="GB7" s="93">
        <v>0.23418648148148147</v>
      </c>
      <c r="GC7" s="93">
        <v>15.546296296296292</v>
      </c>
      <c r="GD7" s="93">
        <v>18.552962962962969</v>
      </c>
      <c r="GE7" s="93">
        <v>18.441111111111113</v>
      </c>
      <c r="GF7" s="93">
        <v>17.404814814814806</v>
      </c>
      <c r="GG7" s="7">
        <f t="shared" si="32"/>
        <v>2.8948148148148203</v>
      </c>
      <c r="GH7" s="7">
        <v>0.5</v>
      </c>
      <c r="GI7" s="7">
        <f t="shared" si="33"/>
        <v>1.7549999999999999</v>
      </c>
      <c r="GJ7" s="7">
        <f t="shared" si="94"/>
        <v>0.31270639638266673</v>
      </c>
      <c r="GK7" s="95">
        <v>35.350370370370364</v>
      </c>
      <c r="GL7" s="15">
        <f t="shared" si="35"/>
        <v>89.789940740740718</v>
      </c>
      <c r="GM7" s="5">
        <v>102</v>
      </c>
      <c r="GN7" s="15">
        <f t="shared" si="36"/>
        <v>12.210059259259282</v>
      </c>
      <c r="GO7" s="97">
        <v>0.62708888888888892</v>
      </c>
      <c r="GP7" s="97">
        <v>0.38907037037037046</v>
      </c>
      <c r="GQ7" s="97">
        <v>0.2203259259259259</v>
      </c>
      <c r="GR7" s="97">
        <v>0.55767777777777772</v>
      </c>
      <c r="GS7" s="97">
        <v>0.25985555555555556</v>
      </c>
      <c r="GT7" s="97">
        <v>0.16910370370370367</v>
      </c>
      <c r="GU7" s="97">
        <v>0.41453877777777776</v>
      </c>
      <c r="GV7" s="97">
        <v>0.36504244444444439</v>
      </c>
      <c r="GW7" s="97">
        <v>0.48094088888888881</v>
      </c>
      <c r="GX7" s="97">
        <v>0.43468366666666675</v>
      </c>
      <c r="GY7" s="97">
        <v>0.20030596296296299</v>
      </c>
      <c r="GZ7" s="97">
        <v>0.27879559259259268</v>
      </c>
      <c r="HA7" s="97">
        <v>0.23418648148148147</v>
      </c>
      <c r="HB7" s="97">
        <v>15.546296296296292</v>
      </c>
      <c r="HC7" s="97">
        <v>18.552962962962969</v>
      </c>
      <c r="HD7" s="97">
        <v>18.441111111111113</v>
      </c>
      <c r="HE7" s="97">
        <v>17.404814814814806</v>
      </c>
      <c r="HF7" s="97">
        <f t="shared" si="37"/>
        <v>2.8948148148148203</v>
      </c>
      <c r="HG7" s="7">
        <v>0.5</v>
      </c>
      <c r="HH7" s="7">
        <f t="shared" si="38"/>
        <v>1.7549999999999999</v>
      </c>
      <c r="HI7" s="7">
        <f t="shared" si="95"/>
        <v>0.31270639638266673</v>
      </c>
      <c r="HJ7" s="99">
        <v>35.350370370370364</v>
      </c>
      <c r="HK7" s="15">
        <f t="shared" si="40"/>
        <v>89.789940740740718</v>
      </c>
      <c r="HL7" s="5">
        <v>105</v>
      </c>
      <c r="HM7" s="15">
        <f t="shared" si="41"/>
        <v>15.210059259259282</v>
      </c>
      <c r="HN7" s="101">
        <v>0.62227692307692328</v>
      </c>
      <c r="HO7" s="101">
        <v>0.34599692307692309</v>
      </c>
      <c r="HP7" s="101">
        <v>0.1903538461538461</v>
      </c>
      <c r="HQ7" s="101">
        <v>0.5460153846153849</v>
      </c>
      <c r="HR7" s="101">
        <v>0.23504615384615382</v>
      </c>
      <c r="HS7" s="101">
        <v>0.14554923076923082</v>
      </c>
      <c r="HT7" s="101">
        <v>0.45220632238105352</v>
      </c>
      <c r="HU7" s="101">
        <v>0.39869903678045682</v>
      </c>
      <c r="HV7" s="101">
        <v>0.53215654457496708</v>
      </c>
      <c r="HW7" s="101">
        <v>0.48386626692586648</v>
      </c>
      <c r="HX7" s="101">
        <v>0.19186783626403969</v>
      </c>
      <c r="HY7" s="101">
        <v>0.291916800438969</v>
      </c>
      <c r="HZ7" s="101">
        <v>0.28525796568854822</v>
      </c>
      <c r="IA7" s="101">
        <v>19.676769230769242</v>
      </c>
      <c r="IB7" s="101">
        <v>18.220461538461549</v>
      </c>
      <c r="IC7" s="101">
        <v>17.863538461538468</v>
      </c>
      <c r="ID7" s="101">
        <v>18.048307692307681</v>
      </c>
      <c r="IE7" s="7">
        <f t="shared" si="42"/>
        <v>-1.8132307692307741</v>
      </c>
      <c r="IF7" s="7">
        <v>1.5</v>
      </c>
      <c r="IG7" s="7">
        <f t="shared" si="43"/>
        <v>-1.4950000000000001</v>
      </c>
      <c r="IH7" s="7">
        <f t="shared" si="44"/>
        <v>-4.6153846153846836E-2</v>
      </c>
      <c r="II7" s="102">
        <v>36.1396923076923</v>
      </c>
      <c r="IJ7" s="15">
        <f t="shared" si="45"/>
        <v>91.794818461538441</v>
      </c>
      <c r="IK7" s="5">
        <v>97.5</v>
      </c>
      <c r="IL7" s="15">
        <f t="shared" si="46"/>
        <v>5.7051815384615594</v>
      </c>
      <c r="IM7" s="29">
        <v>0.58187777777777761</v>
      </c>
      <c r="IN7" s="29">
        <v>0.32809444444444441</v>
      </c>
      <c r="IO7" s="29">
        <v>0.15987500000000004</v>
      </c>
      <c r="IP7" s="29">
        <v>0.5139055555555555</v>
      </c>
      <c r="IQ7" s="29">
        <v>0.20336944444444446</v>
      </c>
      <c r="IR7" s="29">
        <v>0.13116111111111112</v>
      </c>
      <c r="IS7" s="29">
        <v>0.48245859214300985</v>
      </c>
      <c r="IT7" s="29">
        <v>0.43373052668408885</v>
      </c>
      <c r="IU7" s="29">
        <v>0.56993927795390986</v>
      </c>
      <c r="IV7" s="29">
        <v>0.52671709093903973</v>
      </c>
      <c r="IW7" s="29">
        <v>0.23545811657945181</v>
      </c>
      <c r="IX7" s="29">
        <v>0.34717119139186875</v>
      </c>
      <c r="IY7" s="29">
        <v>0.2786727779885802</v>
      </c>
      <c r="IZ7" s="29">
        <v>17.705000000000002</v>
      </c>
      <c r="JA7" s="29">
        <v>18.281388888888888</v>
      </c>
      <c r="JB7" s="29">
        <v>17.552222222222213</v>
      </c>
      <c r="JC7" s="29">
        <v>17.620555555555555</v>
      </c>
      <c r="JD7" s="29">
        <f t="shared" si="47"/>
        <v>-0.15277777777778923</v>
      </c>
      <c r="JE7" s="7">
        <v>1.2</v>
      </c>
      <c r="JF7" s="7">
        <f t="shared" si="48"/>
        <v>-0.52</v>
      </c>
      <c r="JG7" s="7">
        <f t="shared" si="49"/>
        <v>6.2030780780778852E-2</v>
      </c>
      <c r="JH7" s="86">
        <v>36.290000000000006</v>
      </c>
      <c r="JI7" s="15">
        <f t="shared" si="50"/>
        <v>92.176600000000022</v>
      </c>
      <c r="JJ7" s="5">
        <v>103.5</v>
      </c>
      <c r="JK7" s="15">
        <f t="shared" si="51"/>
        <v>11.323399999999978</v>
      </c>
      <c r="JL7" s="30">
        <v>0.45996470588235278</v>
      </c>
      <c r="JM7" s="30">
        <v>0.22322352941176468</v>
      </c>
      <c r="JN7" s="30">
        <v>9.684999999999995E-2</v>
      </c>
      <c r="JO7" s="30">
        <v>0.39537058823529425</v>
      </c>
      <c r="JP7" s="30">
        <v>0.12886617647058823</v>
      </c>
      <c r="JQ7" s="30">
        <v>8.5954411764705863E-2</v>
      </c>
      <c r="JR7" s="30">
        <v>0.56249606738144164</v>
      </c>
      <c r="JS7" s="30">
        <v>0.50874745627051465</v>
      </c>
      <c r="JT7" s="30">
        <v>0.65257481300497933</v>
      </c>
      <c r="JU7" s="30">
        <v>0.60726625535595169</v>
      </c>
      <c r="JV7" s="30">
        <v>0.26838339786668264</v>
      </c>
      <c r="JW7" s="30">
        <v>0.39680508178776569</v>
      </c>
      <c r="JX7" s="30">
        <v>0.34643029499208844</v>
      </c>
      <c r="JY7" s="30">
        <v>24.418676470588238</v>
      </c>
      <c r="JZ7" s="30">
        <v>22.499558823529412</v>
      </c>
      <c r="KA7" s="30">
        <v>22.852941176470608</v>
      </c>
      <c r="KB7" s="30">
        <v>21.471617647058821</v>
      </c>
      <c r="KC7" s="30">
        <f t="shared" si="52"/>
        <v>-1.5657352941176299</v>
      </c>
      <c r="KD7" s="7">
        <v>1.8</v>
      </c>
      <c r="KE7" s="7">
        <f t="shared" si="53"/>
        <v>-2.4700000000000006</v>
      </c>
      <c r="KF7" s="7">
        <f t="shared" si="54"/>
        <v>0.11490021675760745</v>
      </c>
      <c r="KG7" s="85">
        <v>36.948382352941174</v>
      </c>
      <c r="KH7" s="15">
        <f t="shared" si="55"/>
        <v>93.848891176470588</v>
      </c>
      <c r="KI7" s="5">
        <v>103.5</v>
      </c>
      <c r="KJ7" s="15">
        <f t="shared" si="96"/>
        <v>9.6511088235294125</v>
      </c>
      <c r="KK7" s="31">
        <v>0.4214148648648649</v>
      </c>
      <c r="KL7" s="31">
        <v>0.19824594594594599</v>
      </c>
      <c r="KM7" s="31">
        <v>5.9122972972972955E-2</v>
      </c>
      <c r="KN7" s="31">
        <v>0.35947297297297298</v>
      </c>
      <c r="KO7" s="31">
        <v>8.77E-2</v>
      </c>
      <c r="KP7" s="31">
        <v>6.759324324324327E-2</v>
      </c>
      <c r="KQ7" s="31">
        <v>0.65496427147367875</v>
      </c>
      <c r="KR7" s="31">
        <v>0.60736648970557128</v>
      </c>
      <c r="KS7" s="31">
        <v>0.75402487814603403</v>
      </c>
      <c r="KT7" s="31">
        <v>0.71776766713039808</v>
      </c>
      <c r="KU7" s="31">
        <v>0.3866081557670637</v>
      </c>
      <c r="KV7" s="31">
        <v>0.54134508910671064</v>
      </c>
      <c r="KW7" s="31">
        <v>0.35974323662134627</v>
      </c>
      <c r="KX7" s="32">
        <v>26.466891891891908</v>
      </c>
      <c r="KY7" s="32">
        <v>24.329054054054023</v>
      </c>
      <c r="KZ7" s="32">
        <v>23.924324324324338</v>
      </c>
      <c r="LA7" s="32">
        <v>22.957297297297291</v>
      </c>
      <c r="LB7" s="7">
        <f t="shared" si="57"/>
        <v>-2.5425675675675699</v>
      </c>
      <c r="LC7" s="7">
        <v>0.9</v>
      </c>
      <c r="LD7" s="7">
        <f t="shared" si="58"/>
        <v>0.45499999999999963</v>
      </c>
      <c r="LE7" s="7">
        <f t="shared" si="98"/>
        <v>-0.60618151012488763</v>
      </c>
      <c r="LF7" s="32">
        <v>36.765000000000008</v>
      </c>
      <c r="LG7" s="15">
        <f t="shared" si="59"/>
        <v>93.383100000000027</v>
      </c>
      <c r="LH7" s="5">
        <v>103.5</v>
      </c>
      <c r="LI7" s="15">
        <f t="shared" si="60"/>
        <v>10.116899999999973</v>
      </c>
      <c r="LJ7" s="33">
        <v>0.44096923076923078</v>
      </c>
      <c r="LK7" s="33">
        <v>0.19333076923076919</v>
      </c>
      <c r="LL7" s="33">
        <v>5.5938461538461562E-2</v>
      </c>
      <c r="LM7" s="33">
        <v>0.37806666666666666</v>
      </c>
      <c r="LN7" s="33">
        <v>8.4566666666666679E-2</v>
      </c>
      <c r="LO7" s="33">
        <v>6.7687179487179477E-2</v>
      </c>
      <c r="LP7" s="33">
        <v>0.67818499503748386</v>
      </c>
      <c r="LQ7" s="33">
        <v>0.63434504792872626</v>
      </c>
      <c r="LR7" s="33">
        <v>0.77517413809693347</v>
      </c>
      <c r="LS7" s="33">
        <v>0.74239797690187248</v>
      </c>
      <c r="LT7" s="33">
        <v>0.39185916443285418</v>
      </c>
      <c r="LU7" s="33">
        <v>0.55228851640711318</v>
      </c>
      <c r="LV7" s="33">
        <v>0.39017701173689279</v>
      </c>
      <c r="LW7" s="33">
        <v>28.471794871794881</v>
      </c>
      <c r="LX7" s="33">
        <v>22.224615384615397</v>
      </c>
      <c r="LY7" s="33">
        <v>22.357692307692307</v>
      </c>
      <c r="LZ7" s="33">
        <v>22.505641025641037</v>
      </c>
      <c r="MA7" s="7">
        <f t="shared" si="1"/>
        <v>-6.1141025641025735</v>
      </c>
      <c r="MB7" s="7">
        <v>1.7</v>
      </c>
      <c r="MC7" s="7">
        <f t="shared" si="2"/>
        <v>-2.1449999999999996</v>
      </c>
      <c r="MD7" s="7">
        <f t="shared" si="61"/>
        <v>-0.52605733122631859</v>
      </c>
      <c r="ME7" s="7">
        <f t="shared" si="62"/>
        <v>-3.5965309200603373</v>
      </c>
      <c r="MF7" s="84">
        <v>37.650512820512823</v>
      </c>
      <c r="MG7" s="15">
        <f t="shared" si="63"/>
        <v>95.632302564102574</v>
      </c>
      <c r="MH7" s="5">
        <v>103.5</v>
      </c>
      <c r="MI7" s="15">
        <f t="shared" si="64"/>
        <v>7.8676974358974263</v>
      </c>
      <c r="MJ7" s="34">
        <v>0.47020000000000006</v>
      </c>
      <c r="MK7" s="34">
        <v>0.19295789473684211</v>
      </c>
      <c r="ML7" s="34">
        <v>4.7442105263157897E-2</v>
      </c>
      <c r="MM7" s="34">
        <v>0.39589999999999997</v>
      </c>
      <c r="MN7" s="34">
        <v>8.1742105263157908E-2</v>
      </c>
      <c r="MO7" s="34">
        <v>6.7389473684210541E-2</v>
      </c>
      <c r="MP7" s="34">
        <v>0.70355226729622111</v>
      </c>
      <c r="MQ7" s="34">
        <v>0.657336199494711</v>
      </c>
      <c r="MR7" s="34">
        <v>0.8163210758728997</v>
      </c>
      <c r="MS7" s="34">
        <v>0.78564510645474861</v>
      </c>
      <c r="MT7" s="34">
        <v>0.40453009390969097</v>
      </c>
      <c r="MU7" s="34">
        <v>0.6053484509959276</v>
      </c>
      <c r="MV7" s="34">
        <v>0.41774115164054271</v>
      </c>
      <c r="MW7" s="35">
        <v>0.37560555555555547</v>
      </c>
      <c r="MX7" s="35">
        <v>0.15029444444444442</v>
      </c>
      <c r="MY7" s="35">
        <v>3.5944444444444446E-2</v>
      </c>
      <c r="MZ7" s="35">
        <v>0.3160222222222222</v>
      </c>
      <c r="NA7" s="35">
        <v>5.5955555555555564E-2</v>
      </c>
      <c r="NB7" s="35">
        <v>5.2655555555555553E-2</v>
      </c>
      <c r="NC7" s="35">
        <v>0.74056895981359971</v>
      </c>
      <c r="ND7" s="35">
        <v>0.69894216359472483</v>
      </c>
      <c r="NE7" s="35">
        <v>0.82519042599934878</v>
      </c>
      <c r="NF7" s="35">
        <v>0.79569921018906609</v>
      </c>
      <c r="NG7" s="35">
        <v>0.45699873406472896</v>
      </c>
      <c r="NH7" s="35">
        <v>0.61397415171295355</v>
      </c>
      <c r="NI7" s="35">
        <v>0.42839518512196045</v>
      </c>
      <c r="NJ7" s="36">
        <v>27.020555555555561</v>
      </c>
      <c r="NK7" s="36">
        <v>21.65</v>
      </c>
      <c r="NL7" s="36">
        <v>24.00333333333333</v>
      </c>
      <c r="NM7" s="36">
        <v>23.426111111111112</v>
      </c>
      <c r="NN7" s="7">
        <f t="shared" si="65"/>
        <v>-3.0172222222222302</v>
      </c>
      <c r="NO7" s="7">
        <v>2.2999999999999998</v>
      </c>
      <c r="NP7" s="7">
        <f t="shared" si="66"/>
        <v>-1.9729999999999999</v>
      </c>
      <c r="NQ7" s="7">
        <f t="shared" si="67"/>
        <v>-0.14162786141627973</v>
      </c>
      <c r="NR7" s="36">
        <v>51.963333333333338</v>
      </c>
      <c r="NS7" s="9">
        <f t="shared" si="68"/>
        <v>131.98686666666669</v>
      </c>
      <c r="NT7" s="5">
        <v>194</v>
      </c>
      <c r="NU7" s="9">
        <f t="shared" si="69"/>
        <v>62.013133333333315</v>
      </c>
      <c r="NV7" s="37">
        <v>0.5115266666666668</v>
      </c>
      <c r="NW7" s="37">
        <v>0.22423666666666667</v>
      </c>
      <c r="NX7" s="37">
        <v>6.3296666666666682E-2</v>
      </c>
      <c r="NY7" s="37">
        <v>0.44424000000000002</v>
      </c>
      <c r="NZ7" s="37">
        <v>0.10036333333333335</v>
      </c>
      <c r="OA7" s="37">
        <v>8.6703333333333327E-2</v>
      </c>
      <c r="OB7" s="37">
        <v>0.67167993689877836</v>
      </c>
      <c r="OC7" s="37">
        <v>0.63106959648053573</v>
      </c>
      <c r="OD7" s="37">
        <v>0.77959967233556127</v>
      </c>
      <c r="OE7" s="37">
        <v>0.75030203318062949</v>
      </c>
      <c r="OF7" s="37">
        <v>0.38126399926676302</v>
      </c>
      <c r="OG7" s="37">
        <v>0.55951790301054427</v>
      </c>
      <c r="OH7" s="37">
        <v>0.39019002926490021</v>
      </c>
      <c r="OI7" s="38">
        <v>22.89533333333334</v>
      </c>
      <c r="OJ7" s="38">
        <v>20.824333333333325</v>
      </c>
      <c r="OK7" s="38">
        <v>21.763333333333328</v>
      </c>
      <c r="OL7" s="38">
        <v>21.747000000000007</v>
      </c>
      <c r="OM7" s="7">
        <f t="shared" si="70"/>
        <v>-1.1320000000000121</v>
      </c>
      <c r="ON7" s="7">
        <v>1.5</v>
      </c>
      <c r="OO7" s="7">
        <f t="shared" si="71"/>
        <v>-0.28500000000000014</v>
      </c>
      <c r="OP7" s="7">
        <f t="shared" si="72"/>
        <v>-0.14898856640281652</v>
      </c>
      <c r="OQ7" s="38">
        <v>42.899999999999991</v>
      </c>
      <c r="OR7" s="15">
        <f t="shared" si="73"/>
        <v>108.96599999999998</v>
      </c>
      <c r="OS7" s="5">
        <v>170</v>
      </c>
      <c r="OT7" s="15">
        <f t="shared" si="74"/>
        <v>61.03400000000002</v>
      </c>
      <c r="OU7" s="39">
        <v>0.44840000000000008</v>
      </c>
      <c r="OV7" s="39">
        <v>0.21400000000000002</v>
      </c>
      <c r="OW7" s="39">
        <v>6.7776666666666652E-2</v>
      </c>
      <c r="OX7" s="39">
        <v>0.39278666666666673</v>
      </c>
      <c r="OY7" s="39">
        <v>0.10243666666666669</v>
      </c>
      <c r="OZ7" s="39">
        <v>9.2096666666666674E-2</v>
      </c>
      <c r="PA7" s="39">
        <v>0.62789732991261837</v>
      </c>
      <c r="PB7" s="39">
        <v>0.58605542910247854</v>
      </c>
      <c r="PC7" s="39">
        <v>0.73723315864827521</v>
      </c>
      <c r="PD7" s="39">
        <v>0.70548397716500844</v>
      </c>
      <c r="PE7" s="39">
        <v>0.35220373512281733</v>
      </c>
      <c r="PF7" s="39">
        <v>0.51894872783392454</v>
      </c>
      <c r="PG7" s="39">
        <v>0.35350154776045756</v>
      </c>
      <c r="PH7" s="40">
        <v>20.623333333333331</v>
      </c>
      <c r="PI7" s="40">
        <v>18.384666666666671</v>
      </c>
      <c r="PJ7" s="40">
        <v>20.004333333333324</v>
      </c>
      <c r="PK7" s="40">
        <v>19.282333333333327</v>
      </c>
      <c r="PL7" s="7">
        <f t="shared" si="75"/>
        <v>-0.61900000000000688</v>
      </c>
      <c r="PM7" s="7">
        <v>1.8</v>
      </c>
      <c r="PN7" s="7">
        <f t="shared" si="76"/>
        <v>-0.91800000000000015</v>
      </c>
      <c r="PO7" s="7">
        <f t="shared" si="77"/>
        <v>4.7325102880657367E-2</v>
      </c>
      <c r="PP7" s="40">
        <v>48.292999999999992</v>
      </c>
      <c r="PQ7" s="15">
        <f t="shared" si="78"/>
        <v>122.66421999999999</v>
      </c>
      <c r="PR7" s="5">
        <v>182</v>
      </c>
      <c r="PS7" s="15">
        <f t="shared" si="79"/>
        <v>59.335780000000014</v>
      </c>
      <c r="PT7" s="41">
        <v>0.40983134328358206</v>
      </c>
      <c r="PU7" s="41">
        <v>0.20184179104477618</v>
      </c>
      <c r="PV7" s="41">
        <v>7.5634328358208922E-2</v>
      </c>
      <c r="PW7" s="41">
        <v>0.34832835820895508</v>
      </c>
      <c r="PX7" s="41">
        <v>0.10970597014925375</v>
      </c>
      <c r="PY7" s="41">
        <v>8.6253731343283582E-2</v>
      </c>
      <c r="PZ7" s="41">
        <v>0.57737107433496482</v>
      </c>
      <c r="QA7" s="41">
        <v>0.5207074210284709</v>
      </c>
      <c r="QB7" s="41">
        <v>0.68801974317159165</v>
      </c>
      <c r="QC7" s="41">
        <v>0.64282377701731441</v>
      </c>
      <c r="QD7" s="41">
        <v>0.29584619405356471</v>
      </c>
      <c r="QE7" s="41">
        <v>0.45502310383846151</v>
      </c>
      <c r="QF7" s="41">
        <v>0.33933267508442344</v>
      </c>
      <c r="QG7" s="42">
        <v>30.118208955223892</v>
      </c>
      <c r="QH7" s="42">
        <v>26.370149253731338</v>
      </c>
      <c r="QI7" s="42">
        <v>26.157761194029849</v>
      </c>
      <c r="QJ7" s="42">
        <v>26.947014925373114</v>
      </c>
      <c r="QK7" s="7">
        <f t="shared" si="80"/>
        <v>-3.9604477611940432</v>
      </c>
      <c r="QL7" s="7">
        <v>3.2</v>
      </c>
      <c r="QM7" s="7">
        <f t="shared" si="81"/>
        <v>-3.8719999999999999</v>
      </c>
      <c r="QN7" s="7">
        <f t="shared" si="82"/>
        <v>-9.5392322254145047E-3</v>
      </c>
      <c r="QO7" s="42">
        <v>50.716417910447745</v>
      </c>
      <c r="QP7" s="15">
        <f t="shared" si="83"/>
        <v>128.81970149253726</v>
      </c>
      <c r="QQ7" s="5">
        <v>186</v>
      </c>
      <c r="QR7" s="15">
        <f t="shared" si="84"/>
        <v>57.180298507462737</v>
      </c>
      <c r="QS7" s="7">
        <f t="shared" si="8"/>
        <v>18.394492267941665</v>
      </c>
      <c r="QT7" s="7">
        <f t="shared" si="9"/>
        <v>18.6734030707843</v>
      </c>
      <c r="QU7" s="7">
        <f t="shared" si="10"/>
        <v>-1.2125824065882553</v>
      </c>
    </row>
    <row r="8" spans="1:463" x14ac:dyDescent="0.25">
      <c r="A8" s="5">
        <v>1</v>
      </c>
      <c r="B8" s="5">
        <v>1</v>
      </c>
      <c r="C8" s="6">
        <v>107</v>
      </c>
      <c r="D8" s="9">
        <v>-9999</v>
      </c>
      <c r="E8" s="5">
        <v>7</v>
      </c>
      <c r="F8" s="5">
        <v>69.599999999999994</v>
      </c>
      <c r="G8" s="15">
        <v>472</v>
      </c>
      <c r="H8" s="15">
        <f t="shared" si="11"/>
        <v>541.6</v>
      </c>
      <c r="I8" s="7">
        <f t="shared" si="12"/>
        <v>0.92803289924605892</v>
      </c>
      <c r="J8" s="5" t="s">
        <v>7</v>
      </c>
      <c r="K8" s="9">
        <v>150</v>
      </c>
      <c r="L8" s="9">
        <f t="shared" si="13"/>
        <v>168.00000000000003</v>
      </c>
      <c r="M8" s="9">
        <v>-9999</v>
      </c>
      <c r="N8" s="9">
        <v>-9999</v>
      </c>
      <c r="O8" s="9">
        <v>-9999</v>
      </c>
      <c r="P8" s="9">
        <v>-9999</v>
      </c>
      <c r="Q8" s="9">
        <v>-9999</v>
      </c>
      <c r="R8" s="9">
        <v>-9999</v>
      </c>
      <c r="S8" s="9">
        <v>-9999</v>
      </c>
      <c r="T8" s="9">
        <v>-9999</v>
      </c>
      <c r="U8" s="9">
        <v>-9999</v>
      </c>
      <c r="V8" s="9">
        <v>-9999</v>
      </c>
      <c r="W8" s="9">
        <v>-9999</v>
      </c>
      <c r="X8" s="9">
        <v>-9999</v>
      </c>
      <c r="Y8" s="9">
        <v>-9999</v>
      </c>
      <c r="Z8" s="9">
        <v>-9999</v>
      </c>
      <c r="AA8" s="9">
        <v>-9999</v>
      </c>
      <c r="AB8" s="9">
        <v>-9999</v>
      </c>
      <c r="AC8" s="9">
        <v>-9999</v>
      </c>
      <c r="AD8" s="9">
        <v>-9999</v>
      </c>
      <c r="AE8" s="9">
        <v>-9999</v>
      </c>
      <c r="AF8" s="9">
        <v>-9999</v>
      </c>
      <c r="AG8" s="9">
        <v>-9999</v>
      </c>
      <c r="AH8" s="9">
        <v>-9999</v>
      </c>
      <c r="AI8" s="9">
        <v>-9999</v>
      </c>
      <c r="AJ8" s="9">
        <v>-9999</v>
      </c>
      <c r="AK8" s="9">
        <v>-9999</v>
      </c>
      <c r="AL8" s="9">
        <v>-9999</v>
      </c>
      <c r="AM8" s="9">
        <v>-9999</v>
      </c>
      <c r="AN8" s="9">
        <v>-9999</v>
      </c>
      <c r="AO8" s="9">
        <v>-9999</v>
      </c>
      <c r="AP8" s="9">
        <v>-9999</v>
      </c>
      <c r="AQ8" s="9">
        <v>-9999</v>
      </c>
      <c r="AR8" s="9">
        <v>-9999</v>
      </c>
      <c r="AS8" s="9">
        <v>-9999</v>
      </c>
      <c r="AT8" s="9">
        <v>-9999</v>
      </c>
      <c r="AU8" s="9">
        <v>-9999</v>
      </c>
      <c r="AV8" s="9">
        <v>-9999</v>
      </c>
      <c r="AW8" s="9">
        <v>-9999</v>
      </c>
      <c r="AX8" s="9">
        <v>-9999</v>
      </c>
      <c r="AY8" s="9">
        <v>-9999</v>
      </c>
      <c r="AZ8" s="9">
        <v>-9999</v>
      </c>
      <c r="BA8" s="9">
        <v>-9999</v>
      </c>
      <c r="BB8" s="9">
        <v>-9999</v>
      </c>
      <c r="BC8" s="22">
        <v>-9999</v>
      </c>
      <c r="BD8" s="9">
        <v>-9999</v>
      </c>
      <c r="BE8" s="7">
        <f t="shared" si="99"/>
        <v>-79992</v>
      </c>
      <c r="BF8" s="9">
        <v>-9999</v>
      </c>
      <c r="BG8" s="9">
        <v>-9999</v>
      </c>
      <c r="BH8" s="9">
        <v>-9999</v>
      </c>
      <c r="BI8" s="9">
        <v>-9999</v>
      </c>
      <c r="BJ8" s="9">
        <v>-9999</v>
      </c>
      <c r="BK8" s="9">
        <v>-9999</v>
      </c>
      <c r="BL8" s="9">
        <v>-9999</v>
      </c>
      <c r="BM8" s="9">
        <v>-9999</v>
      </c>
      <c r="BN8" s="9">
        <v>-9999</v>
      </c>
      <c r="BO8" s="23">
        <v>29.36</v>
      </c>
      <c r="BP8" s="7">
        <f t="shared" si="85"/>
        <v>1957.3333333333335</v>
      </c>
      <c r="BQ8" s="7">
        <v>2.7330534978975529</v>
      </c>
      <c r="BR8" s="7">
        <f t="shared" si="86"/>
        <v>53.494967132181436</v>
      </c>
      <c r="BS8" s="24">
        <v>227.14</v>
      </c>
      <c r="BT8" s="7">
        <f t="shared" si="87"/>
        <v>15142.666666666666</v>
      </c>
      <c r="BU8" s="25">
        <v>1.33</v>
      </c>
      <c r="BV8" s="7">
        <f t="shared" si="88"/>
        <v>201.39746666666667</v>
      </c>
      <c r="BW8" s="26">
        <v>292.89999999999998</v>
      </c>
      <c r="BX8" s="7">
        <f t="shared" si="89"/>
        <v>19526.666666666668</v>
      </c>
      <c r="BY8" s="5">
        <v>1.0900000000000001</v>
      </c>
      <c r="BZ8" s="7">
        <f t="shared" si="90"/>
        <v>212.84066666666669</v>
      </c>
      <c r="CA8" s="9">
        <v>-9999</v>
      </c>
      <c r="CB8" s="9">
        <v>-9999</v>
      </c>
      <c r="CC8" s="5">
        <v>1.6</v>
      </c>
      <c r="CD8" s="15">
        <f t="shared" si="14"/>
        <v>-159.98400000000001</v>
      </c>
      <c r="CE8" s="7">
        <v>2930.1</v>
      </c>
      <c r="CF8" s="7">
        <v>4.5075999999999992</v>
      </c>
      <c r="CG8" s="7">
        <v>6500.3549560741876</v>
      </c>
      <c r="CH8" s="7">
        <f t="shared" si="15"/>
        <v>6500.3549560741876</v>
      </c>
      <c r="CI8" s="7">
        <f>CH8/(BX8)</f>
        <v>0.33289629341451965</v>
      </c>
      <c r="CJ8" s="3">
        <v>60.2</v>
      </c>
      <c r="CK8" s="7">
        <f t="shared" si="16"/>
        <v>104.00567929718702</v>
      </c>
      <c r="CL8" s="7">
        <v>216</v>
      </c>
      <c r="CM8" s="7">
        <v>3913</v>
      </c>
      <c r="CN8" s="7">
        <f t="shared" si="17"/>
        <v>55.200613340148223</v>
      </c>
      <c r="CO8" s="7">
        <v>77.5</v>
      </c>
      <c r="CP8" s="7">
        <v>0.72842083333333341</v>
      </c>
      <c r="CQ8" s="7">
        <v>0.52912499999999996</v>
      </c>
      <c r="CR8" s="7">
        <v>0.47234166666666672</v>
      </c>
      <c r="CS8" s="7">
        <v>0.21318991666666665</v>
      </c>
      <c r="CT8" s="7">
        <v>0.15843208333333328</v>
      </c>
      <c r="CU8" s="7">
        <v>5.0516666666666667</v>
      </c>
      <c r="CV8" s="7">
        <v>5.970416666666666</v>
      </c>
      <c r="CW8" s="7">
        <v>5.4675000000000002</v>
      </c>
      <c r="CX8" s="7">
        <v>5.3916666666666666</v>
      </c>
      <c r="CY8" s="7">
        <f t="shared" si="18"/>
        <v>0.4158333333333335</v>
      </c>
      <c r="CZ8" s="7">
        <v>0.7</v>
      </c>
      <c r="DA8" s="7">
        <f t="shared" si="19"/>
        <v>1.105</v>
      </c>
      <c r="DB8" s="7">
        <f t="shared" si="91"/>
        <v>-0.16045789677920058</v>
      </c>
      <c r="DC8" s="7">
        <v>42.333333333333336</v>
      </c>
      <c r="DD8" s="7">
        <v>0.74568695652173933</v>
      </c>
      <c r="DE8" s="7">
        <v>0.52009565217391307</v>
      </c>
      <c r="DF8" s="7">
        <v>0.46085652173913055</v>
      </c>
      <c r="DG8" s="7">
        <v>0.23594369565217391</v>
      </c>
      <c r="DH8" s="7">
        <v>0.17814808695652171</v>
      </c>
      <c r="DI8" s="7">
        <v>7.5743478260869557</v>
      </c>
      <c r="DJ8" s="7">
        <v>8.0873913043478254</v>
      </c>
      <c r="DK8" s="7">
        <v>8.3026086956521752</v>
      </c>
      <c r="DL8" s="7">
        <v>7.7534782608695672</v>
      </c>
      <c r="DM8" s="7">
        <f t="shared" si="21"/>
        <v>0.72826086956521952</v>
      </c>
      <c r="DN8" s="7">
        <v>0.8</v>
      </c>
      <c r="DO8" s="7">
        <f t="shared" si="22"/>
        <v>0.7799999999999998</v>
      </c>
      <c r="DP8" s="7">
        <f t="shared" si="23"/>
        <v>-1.1198945981554173E-2</v>
      </c>
      <c r="DQ8" s="7">
        <v>21.430869565217392</v>
      </c>
      <c r="DR8" s="7">
        <v>1.0377285714285713</v>
      </c>
      <c r="DS8" s="7">
        <v>-0.47734897959183659</v>
      </c>
      <c r="DT8" s="7">
        <v>0.5947224489795917</v>
      </c>
      <c r="DU8" s="7">
        <v>0.90328571428571391</v>
      </c>
      <c r="DV8" s="7">
        <v>0.71793673469387742</v>
      </c>
      <c r="DW8" s="7">
        <v>0.31205102040816324</v>
      </c>
      <c r="DX8" s="7">
        <v>0.18185867346938775</v>
      </c>
      <c r="DY8" s="7">
        <v>0.11428400000000004</v>
      </c>
      <c r="DZ8" s="7">
        <v>0.27107065306122446</v>
      </c>
      <c r="EA8" s="7">
        <v>0.2059254897959184</v>
      </c>
      <c r="EB8" s="7">
        <v>-5.0056278979591831</v>
      </c>
      <c r="EC8" s="7">
        <v>-9.3731618571428577</v>
      </c>
      <c r="ED8" s="7">
        <v>2.7136264489795923</v>
      </c>
      <c r="EE8" s="7">
        <v>4.6475510204081623</v>
      </c>
      <c r="EF8" s="7">
        <v>5.6718367346938798</v>
      </c>
      <c r="EG8" s="7">
        <v>5.7646938775510206</v>
      </c>
      <c r="EH8" s="7">
        <v>5.1418367346938751</v>
      </c>
      <c r="EI8" s="7">
        <f t="shared" si="24"/>
        <v>1.1171428571428583</v>
      </c>
      <c r="EJ8" s="7">
        <v>0.6</v>
      </c>
      <c r="EK8" s="7">
        <f t="shared" si="25"/>
        <v>1.43</v>
      </c>
      <c r="EL8" s="7">
        <f t="shared" si="92"/>
        <v>-7.8805325656710723E-2</v>
      </c>
      <c r="EM8" s="15">
        <v>44.278333333333336</v>
      </c>
      <c r="EN8" s="15">
        <f t="shared" si="27"/>
        <v>112.46696666666668</v>
      </c>
      <c r="EO8" s="5">
        <v>112</v>
      </c>
      <c r="EP8" s="15">
        <f t="shared" si="28"/>
        <v>-0.46696666666667852</v>
      </c>
      <c r="EQ8" s="27">
        <v>1.1436809523809524</v>
      </c>
      <c r="ER8" s="27">
        <v>-1.8568761904761901</v>
      </c>
      <c r="ES8" s="27">
        <v>0.51511428571428564</v>
      </c>
      <c r="ET8" s="27">
        <v>0.84934285714285718</v>
      </c>
      <c r="EU8" s="27">
        <v>0.77668095238095225</v>
      </c>
      <c r="EV8" s="27">
        <v>0.16966190476190476</v>
      </c>
      <c r="EW8" s="27">
        <v>0.19009509523809526</v>
      </c>
      <c r="EX8" s="27">
        <v>4.4386952380952381E-2</v>
      </c>
      <c r="EY8" s="27">
        <v>0.37784452380952382</v>
      </c>
      <c r="EZ8" s="27">
        <v>0.24461747619047616</v>
      </c>
      <c r="FA8" s="27">
        <v>2.4393450000000003</v>
      </c>
      <c r="FB8" s="27">
        <v>1.7682475714285717</v>
      </c>
      <c r="FC8" s="27">
        <v>-4.269546000000001</v>
      </c>
      <c r="FD8" s="27">
        <v>5.5128571428571425</v>
      </c>
      <c r="FE8" s="27">
        <v>3.6080952380952387</v>
      </c>
      <c r="FF8" s="27">
        <v>3.6238095238095234</v>
      </c>
      <c r="FG8" s="27">
        <v>3.6595238095238094</v>
      </c>
      <c r="FH8" s="27">
        <f t="shared" si="29"/>
        <v>-1.8890476190476191</v>
      </c>
      <c r="FI8" s="7">
        <v>0.9</v>
      </c>
      <c r="FJ8" s="7">
        <f t="shared" si="30"/>
        <v>0.45499999999999963</v>
      </c>
      <c r="FK8" s="7">
        <f t="shared" si="93"/>
        <v>-0.47402378544946788</v>
      </c>
      <c r="FL8" s="27">
        <v>12.029047619047621</v>
      </c>
      <c r="FM8" s="28">
        <v>-9999</v>
      </c>
      <c r="FN8" s="28">
        <v>-9999</v>
      </c>
      <c r="FO8" s="28">
        <v>-9999</v>
      </c>
      <c r="FP8" s="93">
        <v>0.63486296296296296</v>
      </c>
      <c r="FQ8" s="93">
        <v>0.38434074074074076</v>
      </c>
      <c r="FR8" s="93">
        <v>0.2154666666666667</v>
      </c>
      <c r="FS8" s="93">
        <v>0.55739629629629628</v>
      </c>
      <c r="FT8" s="93">
        <v>0.25521111111111111</v>
      </c>
      <c r="FU8" s="93">
        <v>0.16581481481481483</v>
      </c>
      <c r="FV8" s="93">
        <v>0.42661292592592609</v>
      </c>
      <c r="FW8" s="93">
        <v>0.37226048148148155</v>
      </c>
      <c r="FX8" s="93">
        <v>0.49384618518518514</v>
      </c>
      <c r="FY8" s="93">
        <v>0.44355185185185175</v>
      </c>
      <c r="FZ8" s="93">
        <v>0.20261600000000002</v>
      </c>
      <c r="GA8" s="93">
        <v>0.28348337037037036</v>
      </c>
      <c r="GB8" s="93">
        <v>0.2456528148148148</v>
      </c>
      <c r="GC8" s="93">
        <v>15.404444444444444</v>
      </c>
      <c r="GD8" s="93">
        <v>18.549629629629639</v>
      </c>
      <c r="GE8" s="93">
        <v>18.580000000000005</v>
      </c>
      <c r="GF8" s="93">
        <v>17.699259259259254</v>
      </c>
      <c r="GG8" s="7">
        <f t="shared" si="32"/>
        <v>3.1755555555555617</v>
      </c>
      <c r="GH8" s="7">
        <v>0.5</v>
      </c>
      <c r="GI8" s="7">
        <f t="shared" si="33"/>
        <v>1.7549999999999999</v>
      </c>
      <c r="GJ8" s="7">
        <f t="shared" si="94"/>
        <v>0.38972717573540783</v>
      </c>
      <c r="GK8" s="95">
        <v>35.274074074074072</v>
      </c>
      <c r="GL8" s="15">
        <f t="shared" si="35"/>
        <v>89.596148148148146</v>
      </c>
      <c r="GM8" s="5">
        <v>102</v>
      </c>
      <c r="GN8" s="15">
        <f t="shared" si="36"/>
        <v>12.403851851851854</v>
      </c>
      <c r="GO8" s="97">
        <v>0.63486296296296296</v>
      </c>
      <c r="GP8" s="97">
        <v>0.38434074074074076</v>
      </c>
      <c r="GQ8" s="97">
        <v>0.2154666666666667</v>
      </c>
      <c r="GR8" s="97">
        <v>0.55739629629629628</v>
      </c>
      <c r="GS8" s="97">
        <v>0.25521111111111111</v>
      </c>
      <c r="GT8" s="97">
        <v>0.16581481481481483</v>
      </c>
      <c r="GU8" s="97">
        <v>0.42661292592592609</v>
      </c>
      <c r="GV8" s="97">
        <v>0.37226048148148155</v>
      </c>
      <c r="GW8" s="97">
        <v>0.49384618518518514</v>
      </c>
      <c r="GX8" s="97">
        <v>0.44355185185185175</v>
      </c>
      <c r="GY8" s="97">
        <v>0.20261600000000002</v>
      </c>
      <c r="GZ8" s="97">
        <v>0.28348337037037036</v>
      </c>
      <c r="HA8" s="97">
        <v>0.2456528148148148</v>
      </c>
      <c r="HB8" s="97">
        <v>15.404444444444444</v>
      </c>
      <c r="HC8" s="97">
        <v>18.549629629629639</v>
      </c>
      <c r="HD8" s="97">
        <v>18.580000000000005</v>
      </c>
      <c r="HE8" s="97">
        <v>17.699259259259254</v>
      </c>
      <c r="HF8" s="97">
        <f t="shared" si="37"/>
        <v>3.1755555555555617</v>
      </c>
      <c r="HG8" s="7">
        <v>0.5</v>
      </c>
      <c r="HH8" s="7">
        <f t="shared" si="38"/>
        <v>1.7549999999999999</v>
      </c>
      <c r="HI8" s="7">
        <f t="shared" si="95"/>
        <v>0.38972717573540783</v>
      </c>
      <c r="HJ8" s="99">
        <v>35.274074074074072</v>
      </c>
      <c r="HK8" s="15">
        <f t="shared" si="40"/>
        <v>89.596148148148146</v>
      </c>
      <c r="HL8" s="5">
        <v>105</v>
      </c>
      <c r="HM8" s="15">
        <f t="shared" si="41"/>
        <v>15.403851851851854</v>
      </c>
      <c r="HN8" s="101">
        <v>0.623773831775701</v>
      </c>
      <c r="HO8" s="101">
        <v>0.33952149532710291</v>
      </c>
      <c r="HP8" s="101">
        <v>0.18317757009345795</v>
      </c>
      <c r="HQ8" s="101">
        <v>0.5443280373831777</v>
      </c>
      <c r="HR8" s="101">
        <v>0.22957102803738322</v>
      </c>
      <c r="HS8" s="101">
        <v>0.14024859813084117</v>
      </c>
      <c r="HT8" s="101">
        <v>0.46204502965850264</v>
      </c>
      <c r="HU8" s="101">
        <v>0.40701474842734142</v>
      </c>
      <c r="HV8" s="101">
        <v>0.5465632839232839</v>
      </c>
      <c r="HW8" s="101">
        <v>0.49722243179692505</v>
      </c>
      <c r="HX8" s="101">
        <v>0.19385122170050009</v>
      </c>
      <c r="HY8" s="101">
        <v>0.30077660375014587</v>
      </c>
      <c r="HZ8" s="101">
        <v>0.29495766670195006</v>
      </c>
      <c r="IA8" s="101">
        <v>19.795887850467302</v>
      </c>
      <c r="IB8" s="101">
        <v>17.88056074766358</v>
      </c>
      <c r="IC8" s="101">
        <v>18.146168224299082</v>
      </c>
      <c r="ID8" s="101">
        <v>18.70869158878504</v>
      </c>
      <c r="IE8" s="7">
        <f t="shared" si="42"/>
        <v>-1.6497196261682205</v>
      </c>
      <c r="IF8" s="7">
        <v>1.5</v>
      </c>
      <c r="IG8" s="7">
        <f t="shared" si="43"/>
        <v>-1.4950000000000001</v>
      </c>
      <c r="IH8" s="7">
        <f t="shared" si="44"/>
        <v>-2.2439394658190056E-2</v>
      </c>
      <c r="II8" s="102">
        <v>35.749252336448585</v>
      </c>
      <c r="IJ8" s="15">
        <f t="shared" si="45"/>
        <v>90.803100934579405</v>
      </c>
      <c r="IK8" s="5">
        <v>97.5</v>
      </c>
      <c r="IL8" s="15">
        <f t="shared" si="46"/>
        <v>6.6968990654205953</v>
      </c>
      <c r="IM8" s="29">
        <v>0.5895096385542169</v>
      </c>
      <c r="IN8" s="29">
        <v>0.32498915662650596</v>
      </c>
      <c r="IO8" s="29">
        <v>0.15982168674698788</v>
      </c>
      <c r="IP8" s="29">
        <v>0.52020481927710838</v>
      </c>
      <c r="IQ8" s="29">
        <v>0.20341445783132536</v>
      </c>
      <c r="IR8" s="29">
        <v>0.12850120481927713</v>
      </c>
      <c r="IS8" s="29">
        <v>0.48745679143355608</v>
      </c>
      <c r="IT8" s="29">
        <v>0.43845455346189255</v>
      </c>
      <c r="IU8" s="29">
        <v>0.57436264939867188</v>
      </c>
      <c r="IV8" s="29">
        <v>0.53108084696279001</v>
      </c>
      <c r="IW8" s="29">
        <v>0.23103357787449044</v>
      </c>
      <c r="IX8" s="29">
        <v>0.34267756745695305</v>
      </c>
      <c r="IY8" s="29">
        <v>0.28919886758348123</v>
      </c>
      <c r="IZ8" s="29">
        <v>17.76313253012048</v>
      </c>
      <c r="JA8" s="29">
        <v>17.568313253012047</v>
      </c>
      <c r="JB8" s="29">
        <v>17.92915662650605</v>
      </c>
      <c r="JC8" s="29">
        <v>17.953493975903587</v>
      </c>
      <c r="JD8" s="29">
        <f t="shared" si="47"/>
        <v>0.16602409638556992</v>
      </c>
      <c r="JE8" s="7">
        <v>1.2</v>
      </c>
      <c r="JF8" s="7">
        <f t="shared" si="48"/>
        <v>-0.52</v>
      </c>
      <c r="JG8" s="7">
        <f t="shared" si="49"/>
        <v>0.1158824487137787</v>
      </c>
      <c r="JH8" s="86">
        <v>35.308554216867471</v>
      </c>
      <c r="JI8" s="15">
        <f t="shared" si="50"/>
        <v>89.683727710843371</v>
      </c>
      <c r="JJ8" s="5">
        <v>103.5</v>
      </c>
      <c r="JK8" s="15">
        <f t="shared" si="51"/>
        <v>13.816272289156629</v>
      </c>
      <c r="JL8" s="30">
        <v>0.45606990291262145</v>
      </c>
      <c r="JM8" s="30">
        <v>0.22360291262135917</v>
      </c>
      <c r="JN8" s="30">
        <v>9.7445631067961141E-2</v>
      </c>
      <c r="JO8" s="30">
        <v>0.39514174757281556</v>
      </c>
      <c r="JP8" s="30">
        <v>0.1288689320388349</v>
      </c>
      <c r="JQ8" s="30">
        <v>8.4282524271844655E-2</v>
      </c>
      <c r="JR8" s="30">
        <v>0.55998210597618658</v>
      </c>
      <c r="JS8" s="30">
        <v>0.50908988034227187</v>
      </c>
      <c r="JT8" s="30">
        <v>0.64872201417539654</v>
      </c>
      <c r="JU8" s="30">
        <v>0.6054418957791301</v>
      </c>
      <c r="JV8" s="30">
        <v>0.27016788344893478</v>
      </c>
      <c r="JW8" s="30">
        <v>0.39538431185074824</v>
      </c>
      <c r="JX8" s="30">
        <v>0.34203870495551031</v>
      </c>
      <c r="JY8" s="30">
        <v>24.435242718446588</v>
      </c>
      <c r="JZ8" s="30">
        <v>22.296116504854364</v>
      </c>
      <c r="KA8" s="30">
        <v>22.792038834951441</v>
      </c>
      <c r="KB8" s="30">
        <v>21.663203883495168</v>
      </c>
      <c r="KC8" s="30">
        <f t="shared" si="52"/>
        <v>-1.643203883495147</v>
      </c>
      <c r="KD8" s="7">
        <v>1.8</v>
      </c>
      <c r="KE8" s="7">
        <f t="shared" si="53"/>
        <v>-2.4700000000000006</v>
      </c>
      <c r="KF8" s="7">
        <f t="shared" si="54"/>
        <v>0.10505668570582637</v>
      </c>
      <c r="KG8" s="85">
        <v>34.54990291262137</v>
      </c>
      <c r="KH8" s="15">
        <f t="shared" si="55"/>
        <v>87.756753398058279</v>
      </c>
      <c r="KI8" s="5">
        <v>103.5</v>
      </c>
      <c r="KJ8" s="15">
        <f t="shared" si="96"/>
        <v>15.743246601941721</v>
      </c>
      <c r="KK8" s="31">
        <v>0.41719120000000004</v>
      </c>
      <c r="KL8" s="31">
        <v>0.20027839999999994</v>
      </c>
      <c r="KM8" s="31">
        <v>6.3426400000000008E-2</v>
      </c>
      <c r="KN8" s="31">
        <v>0.35698800000000019</v>
      </c>
      <c r="KO8" s="31">
        <v>9.0647999999999979E-2</v>
      </c>
      <c r="KP8" s="31">
        <v>6.9475999999999996E-2</v>
      </c>
      <c r="KQ8" s="31">
        <v>0.6426173442858093</v>
      </c>
      <c r="KR8" s="31">
        <v>0.59488822355809035</v>
      </c>
      <c r="KS8" s="31">
        <v>0.73585231597554768</v>
      </c>
      <c r="KT8" s="31">
        <v>0.69834257169709624</v>
      </c>
      <c r="KU8" s="31">
        <v>0.37708395081107887</v>
      </c>
      <c r="KV8" s="31">
        <v>0.51967417772369673</v>
      </c>
      <c r="KW8" s="31">
        <v>0.35098469067531834</v>
      </c>
      <c r="KX8" s="32">
        <v>26.217359999999982</v>
      </c>
      <c r="KY8" s="32">
        <v>24.308799999999948</v>
      </c>
      <c r="KZ8" s="32">
        <v>24.240719999999943</v>
      </c>
      <c r="LA8" s="32">
        <v>23.789360000000002</v>
      </c>
      <c r="LB8" s="7">
        <f t="shared" si="57"/>
        <v>-1.9766400000000388</v>
      </c>
      <c r="LC8" s="7">
        <v>0.9</v>
      </c>
      <c r="LD8" s="7">
        <f t="shared" si="58"/>
        <v>0.45499999999999963</v>
      </c>
      <c r="LE8" s="7">
        <f t="shared" si="98"/>
        <v>-0.49173710819009875</v>
      </c>
      <c r="LF8" s="32">
        <v>36.261440000000007</v>
      </c>
      <c r="LG8" s="15">
        <f t="shared" si="59"/>
        <v>92.104057600000019</v>
      </c>
      <c r="LH8" s="5">
        <v>103.5</v>
      </c>
      <c r="LI8" s="15">
        <f t="shared" si="60"/>
        <v>11.395942399999981</v>
      </c>
      <c r="LJ8" s="33">
        <v>0.43439870129870134</v>
      </c>
      <c r="LK8" s="33">
        <v>0.1935077922077923</v>
      </c>
      <c r="LL8" s="33">
        <v>5.972857142857145E-2</v>
      </c>
      <c r="LM8" s="33">
        <v>0.37002337662337653</v>
      </c>
      <c r="LN8" s="33">
        <v>9.0187012987013024E-2</v>
      </c>
      <c r="LO8" s="33">
        <v>6.8402597402597368E-2</v>
      </c>
      <c r="LP8" s="33">
        <v>0.65621990031504884</v>
      </c>
      <c r="LQ8" s="33">
        <v>0.60820128024517928</v>
      </c>
      <c r="LR8" s="33">
        <v>0.75844101906310812</v>
      </c>
      <c r="LS8" s="33">
        <v>0.72233233833787636</v>
      </c>
      <c r="LT8" s="33">
        <v>0.36481383416208557</v>
      </c>
      <c r="LU8" s="33">
        <v>0.52939252211941912</v>
      </c>
      <c r="LV8" s="33">
        <v>0.3834918535263423</v>
      </c>
      <c r="LW8" s="33">
        <v>27.862597402597398</v>
      </c>
      <c r="LX8" s="33">
        <v>22.19363636363639</v>
      </c>
      <c r="LY8" s="33">
        <v>22.599610389610397</v>
      </c>
      <c r="LZ8" s="33">
        <v>22.544935064935029</v>
      </c>
      <c r="MA8" s="7">
        <f t="shared" si="1"/>
        <v>-5.2629870129870007</v>
      </c>
      <c r="MB8" s="7">
        <v>1.7</v>
      </c>
      <c r="MC8" s="7">
        <f t="shared" si="2"/>
        <v>-2.1449999999999996</v>
      </c>
      <c r="MD8" s="7">
        <f t="shared" si="61"/>
        <v>-0.41325208919642165</v>
      </c>
      <c r="ME8" s="7">
        <f t="shared" si="62"/>
        <v>-3.095874713521765</v>
      </c>
      <c r="MF8" s="84">
        <v>36.686363636363637</v>
      </c>
      <c r="MG8" s="15">
        <f t="shared" si="63"/>
        <v>93.183363636363637</v>
      </c>
      <c r="MH8" s="5">
        <v>103.5</v>
      </c>
      <c r="MI8" s="15">
        <f t="shared" si="64"/>
        <v>10.316636363636363</v>
      </c>
      <c r="MJ8" s="34">
        <v>0.46336500000000014</v>
      </c>
      <c r="MK8" s="34">
        <v>0.18980000000000002</v>
      </c>
      <c r="ML8" s="34">
        <v>4.5540000000000004E-2</v>
      </c>
      <c r="MM8" s="34">
        <v>0.39754999999999996</v>
      </c>
      <c r="MN8" s="34">
        <v>7.7865000000000004E-2</v>
      </c>
      <c r="MO8" s="34">
        <v>6.6214999999999996E-2</v>
      </c>
      <c r="MP8" s="34">
        <v>0.71173289943470786</v>
      </c>
      <c r="MQ8" s="34">
        <v>0.67220781106398986</v>
      </c>
      <c r="MR8" s="34">
        <v>0.82087358151587586</v>
      </c>
      <c r="MS8" s="34">
        <v>0.79436752654728371</v>
      </c>
      <c r="MT8" s="34">
        <v>0.41802706464546979</v>
      </c>
      <c r="MU8" s="34">
        <v>0.61296804424426454</v>
      </c>
      <c r="MV8" s="34">
        <v>0.41828644325386055</v>
      </c>
      <c r="MW8" s="35">
        <v>0.37062222222222224</v>
      </c>
      <c r="MX8" s="35">
        <v>0.15252777777777776</v>
      </c>
      <c r="MY8" s="35">
        <v>3.6272222222222227E-2</v>
      </c>
      <c r="MZ8" s="35">
        <v>0.30969999999999998</v>
      </c>
      <c r="NA8" s="35">
        <v>5.6205555555555557E-2</v>
      </c>
      <c r="NB8" s="35">
        <v>4.9800000000000011E-2</v>
      </c>
      <c r="NC8" s="35">
        <v>0.73641948201998453</v>
      </c>
      <c r="ND8" s="35">
        <v>0.69236649307722109</v>
      </c>
      <c r="NE8" s="35">
        <v>0.82153629793727179</v>
      </c>
      <c r="NF8" s="35">
        <v>0.79006356435299807</v>
      </c>
      <c r="NG8" s="35">
        <v>0.46109623541572209</v>
      </c>
      <c r="NH8" s="35">
        <v>0.61538308760175708</v>
      </c>
      <c r="NI8" s="35">
        <v>0.41640395865998564</v>
      </c>
      <c r="NJ8" s="36">
        <v>26.789444444444442</v>
      </c>
      <c r="NK8" s="36">
        <v>21.635555555555548</v>
      </c>
      <c r="NL8" s="36">
        <v>24.220000000000002</v>
      </c>
      <c r="NM8" s="36">
        <v>23.115000000000002</v>
      </c>
      <c r="NN8" s="7">
        <f t="shared" si="65"/>
        <v>-2.5694444444444393</v>
      </c>
      <c r="NO8" s="7">
        <v>2.2999999999999998</v>
      </c>
      <c r="NP8" s="7">
        <f t="shared" si="66"/>
        <v>-1.9729999999999999</v>
      </c>
      <c r="NQ8" s="7">
        <f t="shared" si="67"/>
        <v>-8.0895760808956926E-2</v>
      </c>
      <c r="NR8" s="36">
        <v>51.385000000000005</v>
      </c>
      <c r="NS8" s="9">
        <f t="shared" si="68"/>
        <v>130.51790000000003</v>
      </c>
      <c r="NT8" s="5">
        <v>194</v>
      </c>
      <c r="NU8" s="9">
        <f t="shared" si="69"/>
        <v>63.482099999999974</v>
      </c>
      <c r="NV8" s="37">
        <v>0.49650909090909084</v>
      </c>
      <c r="NW8" s="37">
        <v>0.22308181818181821</v>
      </c>
      <c r="NX8" s="37">
        <v>6.4924242424242426E-2</v>
      </c>
      <c r="NY8" s="37">
        <v>0.42710000000000004</v>
      </c>
      <c r="NZ8" s="37">
        <v>0.1003090909090909</v>
      </c>
      <c r="OA8" s="37">
        <v>8.6948484848484831E-2</v>
      </c>
      <c r="OB8" s="37">
        <v>0.66334108071750808</v>
      </c>
      <c r="OC8" s="37">
        <v>0.61929195112542934</v>
      </c>
      <c r="OD8" s="37">
        <v>0.76854979285518621</v>
      </c>
      <c r="OE8" s="37">
        <v>0.73601494328208139</v>
      </c>
      <c r="OF8" s="37">
        <v>0.37944547658463884</v>
      </c>
      <c r="OG8" s="37">
        <v>0.54901427731572505</v>
      </c>
      <c r="OH8" s="37">
        <v>0.3795579507405652</v>
      </c>
      <c r="OI8" s="38">
        <v>22.293636363636363</v>
      </c>
      <c r="OJ8" s="38">
        <v>22.106666666666669</v>
      </c>
      <c r="OK8" s="38">
        <v>21.769999999999992</v>
      </c>
      <c r="OL8" s="38">
        <v>21.735454545454552</v>
      </c>
      <c r="OM8" s="7">
        <f t="shared" si="70"/>
        <v>-0.52363636363637056</v>
      </c>
      <c r="ON8" s="7">
        <v>1.5</v>
      </c>
      <c r="OO8" s="7">
        <f t="shared" si="71"/>
        <v>-0.28500000000000014</v>
      </c>
      <c r="OP8" s="7">
        <f t="shared" si="72"/>
        <v>-4.1976493163829447E-2</v>
      </c>
      <c r="OQ8" s="38">
        <v>47.79818181818181</v>
      </c>
      <c r="OR8" s="15">
        <f t="shared" si="73"/>
        <v>121.4073818181818</v>
      </c>
      <c r="OS8" s="5">
        <v>170</v>
      </c>
      <c r="OT8" s="15">
        <f t="shared" si="74"/>
        <v>48.592618181818196</v>
      </c>
      <c r="OU8" s="39">
        <v>0.43522499999999992</v>
      </c>
      <c r="OV8" s="39">
        <v>0.21232812499999998</v>
      </c>
      <c r="OW8" s="39">
        <v>6.7103125E-2</v>
      </c>
      <c r="OX8" s="39">
        <v>0.38516875000000006</v>
      </c>
      <c r="OY8" s="39">
        <v>0.10081562499999999</v>
      </c>
      <c r="OZ8" s="39">
        <v>9.0396875000000029E-2</v>
      </c>
      <c r="PA8" s="39">
        <v>0.62358976405964972</v>
      </c>
      <c r="PB8" s="39">
        <v>0.58472567370269379</v>
      </c>
      <c r="PC8" s="39">
        <v>0.73254053879882619</v>
      </c>
      <c r="PD8" s="39">
        <v>0.70291943061172912</v>
      </c>
      <c r="PE8" s="39">
        <v>0.35585954910409118</v>
      </c>
      <c r="PF8" s="39">
        <v>0.51932756805822422</v>
      </c>
      <c r="PG8" s="39">
        <v>0.34402633990861703</v>
      </c>
      <c r="PH8" s="40">
        <v>20.870624999999997</v>
      </c>
      <c r="PI8" s="40">
        <v>19.033124999999995</v>
      </c>
      <c r="PJ8" s="40">
        <v>19.504687499999992</v>
      </c>
      <c r="PK8" s="40">
        <v>19.154062500000002</v>
      </c>
      <c r="PL8" s="7">
        <f t="shared" si="75"/>
        <v>-1.3659375000000047</v>
      </c>
      <c r="PM8" s="7">
        <v>1.8</v>
      </c>
      <c r="PN8" s="7">
        <f t="shared" si="76"/>
        <v>-0.91800000000000015</v>
      </c>
      <c r="PO8" s="7">
        <f t="shared" si="77"/>
        <v>-7.0898622981957024E-2</v>
      </c>
      <c r="PP8" s="40">
        <v>56.581250000000004</v>
      </c>
      <c r="PQ8" s="15">
        <f t="shared" si="78"/>
        <v>143.716375</v>
      </c>
      <c r="PR8" s="5">
        <v>182</v>
      </c>
      <c r="PS8" s="15">
        <f t="shared" si="79"/>
        <v>38.283625000000001</v>
      </c>
      <c r="PT8" s="41">
        <v>0.39159512195121959</v>
      </c>
      <c r="PU8" s="41">
        <v>0.19855975609756094</v>
      </c>
      <c r="PV8" s="41">
        <v>7.5547560975609773E-2</v>
      </c>
      <c r="PW8" s="41">
        <v>0.33457926829268281</v>
      </c>
      <c r="PX8" s="41">
        <v>0.10652560975609757</v>
      </c>
      <c r="PY8" s="41">
        <v>8.474268292682928E-2</v>
      </c>
      <c r="PZ8" s="41">
        <v>0.57183229916849043</v>
      </c>
      <c r="QA8" s="41">
        <v>0.51639190845987404</v>
      </c>
      <c r="QB8" s="41">
        <v>0.67611340605850034</v>
      </c>
      <c r="QC8" s="41">
        <v>0.63101542587839665</v>
      </c>
      <c r="QD8" s="41">
        <v>0.30138430365256313</v>
      </c>
      <c r="QE8" s="41">
        <v>0.44854848844050871</v>
      </c>
      <c r="QF8" s="41">
        <v>0.32664332487230197</v>
      </c>
      <c r="QG8" s="42">
        <v>29.889634146341479</v>
      </c>
      <c r="QH8" s="42">
        <v>26.403780487804863</v>
      </c>
      <c r="QI8" s="42">
        <v>26.168048780487808</v>
      </c>
      <c r="QJ8" s="42">
        <v>27.113292682926811</v>
      </c>
      <c r="QK8" s="7">
        <f t="shared" si="80"/>
        <v>-3.7215853658536702</v>
      </c>
      <c r="QL8" s="7">
        <v>3.2</v>
      </c>
      <c r="QM8" s="7">
        <f t="shared" si="81"/>
        <v>-3.8719999999999999</v>
      </c>
      <c r="QN8" s="7">
        <f t="shared" si="82"/>
        <v>1.6222458385065759E-2</v>
      </c>
      <c r="QO8" s="42">
        <v>55.572317073170723</v>
      </c>
      <c r="QP8" s="15">
        <f t="shared" si="83"/>
        <v>141.15368536585365</v>
      </c>
      <c r="QQ8" s="5">
        <v>186</v>
      </c>
      <c r="QR8" s="15">
        <f t="shared" si="84"/>
        <v>44.846314634146353</v>
      </c>
      <c r="QS8" s="7">
        <f t="shared" si="8"/>
        <v>18.446595831633985</v>
      </c>
      <c r="QT8" s="7">
        <f t="shared" si="9"/>
        <v>18.762994904401175</v>
      </c>
      <c r="QU8" s="7">
        <f t="shared" si="10"/>
        <v>-0.99753259623022761</v>
      </c>
    </row>
    <row r="9" spans="1:463" x14ac:dyDescent="0.25">
      <c r="A9" s="5">
        <v>1</v>
      </c>
      <c r="B9" s="5">
        <v>1</v>
      </c>
      <c r="C9" s="6">
        <v>108</v>
      </c>
      <c r="D9" s="9">
        <v>-9999</v>
      </c>
      <c r="E9" s="5">
        <v>8</v>
      </c>
      <c r="F9" s="5">
        <v>69.599999999999994</v>
      </c>
      <c r="G9" s="15">
        <v>514</v>
      </c>
      <c r="H9" s="15">
        <f t="shared" si="11"/>
        <v>583.6</v>
      </c>
      <c r="I9" s="7">
        <f t="shared" si="12"/>
        <v>1</v>
      </c>
      <c r="J9" s="5" t="s">
        <v>7</v>
      </c>
      <c r="K9" s="9">
        <v>150</v>
      </c>
      <c r="L9" s="9">
        <f t="shared" si="13"/>
        <v>168.00000000000003</v>
      </c>
      <c r="M9" s="9">
        <v>-9999</v>
      </c>
      <c r="N9" s="9">
        <v>-9999</v>
      </c>
      <c r="O9" s="9">
        <v>-9999</v>
      </c>
      <c r="P9" s="9">
        <v>-9999</v>
      </c>
      <c r="Q9" s="9">
        <v>-9999</v>
      </c>
      <c r="R9" s="9">
        <v>-9999</v>
      </c>
      <c r="S9" s="9">
        <v>-9999</v>
      </c>
      <c r="T9" s="9">
        <v>-9999</v>
      </c>
      <c r="U9" s="9">
        <v>-9999</v>
      </c>
      <c r="V9" s="9">
        <v>-9999</v>
      </c>
      <c r="W9" s="9">
        <v>-9999</v>
      </c>
      <c r="X9" s="9">
        <v>-9999</v>
      </c>
      <c r="Y9" s="9">
        <v>-9999</v>
      </c>
      <c r="Z9" s="9">
        <v>-9999</v>
      </c>
      <c r="AA9" s="9">
        <v>-9999</v>
      </c>
      <c r="AB9" s="9">
        <v>-9999</v>
      </c>
      <c r="AC9" s="9">
        <v>-9999</v>
      </c>
      <c r="AD9" s="9">
        <v>-9999</v>
      </c>
      <c r="AE9" s="9">
        <v>-9999</v>
      </c>
      <c r="AF9" s="9">
        <v>-9999</v>
      </c>
      <c r="AG9" s="9">
        <v>-9999</v>
      </c>
      <c r="AH9" s="9">
        <v>-9999</v>
      </c>
      <c r="AI9" s="9">
        <v>-9999</v>
      </c>
      <c r="AJ9" s="9">
        <v>-9999</v>
      </c>
      <c r="AK9" s="10">
        <v>-9999</v>
      </c>
      <c r="AL9" s="9">
        <v>-9999</v>
      </c>
      <c r="AM9" s="9">
        <v>-9999</v>
      </c>
      <c r="AN9" s="9">
        <v>-9999</v>
      </c>
      <c r="AO9" s="9">
        <v>-9999</v>
      </c>
      <c r="AP9" s="9">
        <v>-9999</v>
      </c>
      <c r="AQ9" s="9">
        <v>-9999</v>
      </c>
      <c r="AR9" s="9">
        <v>-9999</v>
      </c>
      <c r="AS9" s="9">
        <v>-9999</v>
      </c>
      <c r="AT9" s="9">
        <v>-9999</v>
      </c>
      <c r="AU9" s="9">
        <v>-9999</v>
      </c>
      <c r="AV9" s="9">
        <v>-9999</v>
      </c>
      <c r="AW9" s="9">
        <v>-9999</v>
      </c>
      <c r="AX9" s="9">
        <v>-9999</v>
      </c>
      <c r="AY9" s="9">
        <v>-9999</v>
      </c>
      <c r="AZ9" s="9">
        <v>-9999</v>
      </c>
      <c r="BA9" s="9">
        <v>-9999</v>
      </c>
      <c r="BB9" s="9">
        <v>-9999</v>
      </c>
      <c r="BC9" s="22">
        <v>-9999</v>
      </c>
      <c r="BD9" s="9">
        <v>-9999</v>
      </c>
      <c r="BE9" s="7">
        <f t="shared" si="99"/>
        <v>-79992</v>
      </c>
      <c r="BF9" s="9">
        <v>-9999</v>
      </c>
      <c r="BG9" s="9">
        <v>-9999</v>
      </c>
      <c r="BH9" s="9">
        <v>-9999</v>
      </c>
      <c r="BI9" s="9">
        <v>-9999</v>
      </c>
      <c r="BJ9" s="9">
        <v>-9999</v>
      </c>
      <c r="BK9" s="9">
        <v>-9999</v>
      </c>
      <c r="BL9" s="9">
        <v>-9999</v>
      </c>
      <c r="BM9" s="9">
        <v>-9999</v>
      </c>
      <c r="BN9" s="9">
        <v>-9999</v>
      </c>
      <c r="BO9" s="44">
        <v>-9999</v>
      </c>
      <c r="BP9" s="9">
        <v>-9999</v>
      </c>
      <c r="BQ9" s="9">
        <v>-9999</v>
      </c>
      <c r="BR9" s="9">
        <v>-9999</v>
      </c>
      <c r="BS9" s="45">
        <v>-9999</v>
      </c>
      <c r="BT9" s="9">
        <v>-9999</v>
      </c>
      <c r="BU9" s="46">
        <v>-9999</v>
      </c>
      <c r="BV9" s="9">
        <v>-9999</v>
      </c>
      <c r="BW9" s="47">
        <v>-9999</v>
      </c>
      <c r="BX9" s="9">
        <v>-9999</v>
      </c>
      <c r="BY9" s="9">
        <v>-9999</v>
      </c>
      <c r="BZ9" s="9">
        <v>-9999</v>
      </c>
      <c r="CA9" s="7">
        <v>934.48</v>
      </c>
      <c r="CB9" s="7">
        <f t="shared" si="97"/>
        <v>6229.8666666666668</v>
      </c>
      <c r="CC9" s="5">
        <v>1.64</v>
      </c>
      <c r="CD9" s="15">
        <f t="shared" si="14"/>
        <v>102.16981333333334</v>
      </c>
      <c r="CE9" s="7">
        <v>2500.8000000000002</v>
      </c>
      <c r="CF9" s="7">
        <v>4.1535999999999991</v>
      </c>
      <c r="CG9" s="7">
        <v>6020.8012326656417</v>
      </c>
      <c r="CH9" s="7">
        <f t="shared" si="15"/>
        <v>6020.8012326656417</v>
      </c>
      <c r="CI9" s="9">
        <v>-9999</v>
      </c>
      <c r="CJ9" s="3">
        <v>59.9</v>
      </c>
      <c r="CK9" s="7">
        <f t="shared" si="16"/>
        <v>98.741140215716513</v>
      </c>
      <c r="CL9" s="7">
        <v>186.4</v>
      </c>
      <c r="CM9" s="7">
        <v>3387</v>
      </c>
      <c r="CN9" s="7">
        <f t="shared" si="17"/>
        <v>55.033953351048126</v>
      </c>
      <c r="CO9" s="7">
        <v>70</v>
      </c>
      <c r="CP9" s="7">
        <v>0.72134347826086942</v>
      </c>
      <c r="CQ9" s="7">
        <v>0.53032173913043479</v>
      </c>
      <c r="CR9" s="7">
        <v>0.47302173913043488</v>
      </c>
      <c r="CS9" s="7">
        <v>0.20781873913043478</v>
      </c>
      <c r="CT9" s="7">
        <v>0.15252973913043477</v>
      </c>
      <c r="CU9" s="7">
        <v>4.678260869565217</v>
      </c>
      <c r="CV9" s="7">
        <v>5.3686956521739138</v>
      </c>
      <c r="CW9" s="7">
        <v>5.2752173913043485</v>
      </c>
      <c r="CX9" s="7">
        <v>4.9947826086956528</v>
      </c>
      <c r="CY9" s="7">
        <f t="shared" si="18"/>
        <v>0.5969565217391315</v>
      </c>
      <c r="CZ9" s="7">
        <v>0.7</v>
      </c>
      <c r="DA9" s="7">
        <f t="shared" si="19"/>
        <v>1.105</v>
      </c>
      <c r="DB9" s="7">
        <f t="shared" si="91"/>
        <v>-0.11828718935060967</v>
      </c>
      <c r="DC9" s="7">
        <v>43.166666666666664</v>
      </c>
      <c r="DD9" s="7">
        <v>0.74404347826086958</v>
      </c>
      <c r="DE9" s="7">
        <v>0.52406086956521747</v>
      </c>
      <c r="DF9" s="7">
        <v>0.46273913043478254</v>
      </c>
      <c r="DG9" s="7">
        <v>0.23294995652173908</v>
      </c>
      <c r="DH9" s="7">
        <v>0.17334817391304344</v>
      </c>
      <c r="DI9" s="7">
        <v>8.3043478260869534</v>
      </c>
      <c r="DJ9" s="7">
        <v>8.8213043478260857</v>
      </c>
      <c r="DK9" s="7">
        <v>9.0547826086956551</v>
      </c>
      <c r="DL9" s="7">
        <v>8.4534782608695647</v>
      </c>
      <c r="DM9" s="7">
        <f t="shared" si="21"/>
        <v>0.75043478260870167</v>
      </c>
      <c r="DN9" s="7">
        <v>0.8</v>
      </c>
      <c r="DO9" s="7">
        <f t="shared" si="22"/>
        <v>0.7799999999999998</v>
      </c>
      <c r="DP9" s="7">
        <f t="shared" si="23"/>
        <v>-6.3993977037441838E-3</v>
      </c>
      <c r="DQ9" s="7">
        <v>23.415217391304346</v>
      </c>
      <c r="DR9" s="7">
        <v>1.0362062500000002</v>
      </c>
      <c r="DS9" s="7">
        <v>-0.49298958333333331</v>
      </c>
      <c r="DT9" s="7">
        <v>0.59796874999999983</v>
      </c>
      <c r="DU9" s="7">
        <v>0.89747291666666673</v>
      </c>
      <c r="DV9" s="7">
        <v>0.71849166666666653</v>
      </c>
      <c r="DW9" s="7">
        <v>0.31451875000000001</v>
      </c>
      <c r="DX9" s="7">
        <v>0.1808281041666667</v>
      </c>
      <c r="DY9" s="7">
        <v>0.11049914583333331</v>
      </c>
      <c r="DZ9" s="7">
        <v>0.26794395833333329</v>
      </c>
      <c r="EA9" s="7">
        <v>0.20004543750000003</v>
      </c>
      <c r="EB9" s="7">
        <v>-5.4134846249999997</v>
      </c>
      <c r="EC9" s="7">
        <v>-10.809415895833331</v>
      </c>
      <c r="ED9" s="7">
        <v>2.824810166666667</v>
      </c>
      <c r="EE9" s="7">
        <v>4.7418749999999994</v>
      </c>
      <c r="EF9" s="7">
        <v>5.7900000000000027</v>
      </c>
      <c r="EG9" s="7">
        <v>5.5883333333333356</v>
      </c>
      <c r="EH9" s="7">
        <v>5.0158333333333323</v>
      </c>
      <c r="EI9" s="7">
        <f t="shared" si="24"/>
        <v>0.8464583333333362</v>
      </c>
      <c r="EJ9" s="7">
        <v>0.6</v>
      </c>
      <c r="EK9" s="7">
        <f t="shared" si="25"/>
        <v>1.43</v>
      </c>
      <c r="EL9" s="7">
        <f t="shared" si="92"/>
        <v>-0.14698782535684224</v>
      </c>
      <c r="EM9" s="15">
        <v>44.396666666666668</v>
      </c>
      <c r="EN9" s="15">
        <f t="shared" si="27"/>
        <v>112.76753333333333</v>
      </c>
      <c r="EO9" s="5">
        <v>112</v>
      </c>
      <c r="EP9" s="15">
        <f t="shared" si="28"/>
        <v>-0.76753333333333273</v>
      </c>
      <c r="EQ9" s="27">
        <v>1.1360350000000001</v>
      </c>
      <c r="ER9" s="27">
        <v>-1.87974</v>
      </c>
      <c r="ES9" s="27">
        <v>0.50546500000000005</v>
      </c>
      <c r="ET9" s="27">
        <v>0.82298000000000004</v>
      </c>
      <c r="EU9" s="27">
        <v>0.76578499999999994</v>
      </c>
      <c r="EV9" s="27">
        <v>0.16490500000000002</v>
      </c>
      <c r="EW9" s="27">
        <v>0.19381844999999998</v>
      </c>
      <c r="EX9" s="27">
        <v>3.5459450000000003E-2</v>
      </c>
      <c r="EY9" s="27">
        <v>0.38337054999999992</v>
      </c>
      <c r="EZ9" s="27">
        <v>0.23839844999999998</v>
      </c>
      <c r="FA9" s="27">
        <v>2.3770414000000004</v>
      </c>
      <c r="FB9" s="27">
        <v>1.7366655000000002</v>
      </c>
      <c r="FC9" s="27">
        <v>-4.1082912500000006</v>
      </c>
      <c r="FD9" s="27">
        <v>8.7025000000000006</v>
      </c>
      <c r="FE9" s="27">
        <v>5.6834999999999996</v>
      </c>
      <c r="FF9" s="27">
        <v>5.7099999999999991</v>
      </c>
      <c r="FG9" s="27">
        <v>5.7314999999999996</v>
      </c>
      <c r="FH9" s="27">
        <f t="shared" si="29"/>
        <v>-2.9925000000000015</v>
      </c>
      <c r="FI9" s="7">
        <v>0.9</v>
      </c>
      <c r="FJ9" s="7">
        <f t="shared" si="30"/>
        <v>0.45499999999999963</v>
      </c>
      <c r="FK9" s="7">
        <f t="shared" si="93"/>
        <v>-0.69716885743174939</v>
      </c>
      <c r="FL9" s="27">
        <v>18.730499999999999</v>
      </c>
      <c r="FM9" s="28">
        <v>-9999</v>
      </c>
      <c r="FN9" s="28">
        <v>-9999</v>
      </c>
      <c r="FO9" s="28">
        <v>-9999</v>
      </c>
      <c r="FP9" s="93">
        <v>0.61334074074074063</v>
      </c>
      <c r="FQ9" s="93">
        <v>0.38404444444444447</v>
      </c>
      <c r="FR9" s="93">
        <v>0.23286666666666667</v>
      </c>
      <c r="FS9" s="93">
        <v>0.54324814814814815</v>
      </c>
      <c r="FT9" s="93">
        <v>0.27066666666666672</v>
      </c>
      <c r="FU9" s="93">
        <v>0.17141851851851853</v>
      </c>
      <c r="FV9" s="93">
        <v>0.38779033333333335</v>
      </c>
      <c r="FW9" s="93">
        <v>0.33538340740740735</v>
      </c>
      <c r="FX9" s="93">
        <v>0.45066337037037035</v>
      </c>
      <c r="FY9" s="93">
        <v>0.40117133333333327</v>
      </c>
      <c r="FZ9" s="93">
        <v>0.17393044444444447</v>
      </c>
      <c r="GA9" s="93">
        <v>0.24688725925925931</v>
      </c>
      <c r="GB9" s="93">
        <v>0.2298107407407407</v>
      </c>
      <c r="GC9" s="93">
        <v>15.377777777777773</v>
      </c>
      <c r="GD9" s="93">
        <v>18.686296296296302</v>
      </c>
      <c r="GE9" s="93">
        <v>18.722222222222232</v>
      </c>
      <c r="GF9" s="93">
        <v>18.394074074074084</v>
      </c>
      <c r="GG9" s="7">
        <f t="shared" si="32"/>
        <v>3.3444444444444592</v>
      </c>
      <c r="GH9" s="7">
        <v>0.5</v>
      </c>
      <c r="GI9" s="7">
        <f t="shared" si="33"/>
        <v>1.7549999999999999</v>
      </c>
      <c r="GJ9" s="7">
        <f t="shared" si="94"/>
        <v>0.43606157597927547</v>
      </c>
      <c r="GK9" s="95">
        <v>35.337037037037035</v>
      </c>
      <c r="GL9" s="15">
        <f t="shared" si="35"/>
        <v>89.756074074074064</v>
      </c>
      <c r="GM9" s="5">
        <v>102</v>
      </c>
      <c r="GN9" s="15">
        <f t="shared" si="36"/>
        <v>12.243925925925936</v>
      </c>
      <c r="GO9" s="97">
        <v>0.61334074074074063</v>
      </c>
      <c r="GP9" s="97">
        <v>0.38404444444444447</v>
      </c>
      <c r="GQ9" s="97">
        <v>0.23286666666666667</v>
      </c>
      <c r="GR9" s="97">
        <v>0.54324814814814815</v>
      </c>
      <c r="GS9" s="97">
        <v>0.27066666666666672</v>
      </c>
      <c r="GT9" s="97">
        <v>0.17141851851851853</v>
      </c>
      <c r="GU9" s="97">
        <v>0.38779033333333335</v>
      </c>
      <c r="GV9" s="97">
        <v>0.33538340740740735</v>
      </c>
      <c r="GW9" s="97">
        <v>0.45066337037037035</v>
      </c>
      <c r="GX9" s="97">
        <v>0.40117133333333327</v>
      </c>
      <c r="GY9" s="97">
        <v>0.17393044444444447</v>
      </c>
      <c r="GZ9" s="97">
        <v>0.24688725925925931</v>
      </c>
      <c r="HA9" s="97">
        <v>0.2298107407407407</v>
      </c>
      <c r="HB9" s="97">
        <v>15.377777777777773</v>
      </c>
      <c r="HC9" s="97">
        <v>18.686296296296302</v>
      </c>
      <c r="HD9" s="97">
        <v>18.722222222222232</v>
      </c>
      <c r="HE9" s="97">
        <v>18.394074074074084</v>
      </c>
      <c r="HF9" s="97">
        <f t="shared" si="37"/>
        <v>3.3444444444444592</v>
      </c>
      <c r="HG9" s="7">
        <v>0.5</v>
      </c>
      <c r="HH9" s="7">
        <f t="shared" si="38"/>
        <v>1.7549999999999999</v>
      </c>
      <c r="HI9" s="7">
        <f t="shared" si="95"/>
        <v>0.43606157597927547</v>
      </c>
      <c r="HJ9" s="99">
        <v>35.337037037037035</v>
      </c>
      <c r="HK9" s="15">
        <f t="shared" si="40"/>
        <v>89.756074074074064</v>
      </c>
      <c r="HL9" s="5">
        <v>105</v>
      </c>
      <c r="HM9" s="15">
        <f t="shared" si="41"/>
        <v>15.243925925925936</v>
      </c>
      <c r="HN9" s="101">
        <v>0.61199014084507064</v>
      </c>
      <c r="HO9" s="101">
        <v>0.34596901408450709</v>
      </c>
      <c r="HP9" s="101">
        <v>0.2003028169014085</v>
      </c>
      <c r="HQ9" s="101">
        <v>0.53566338028169003</v>
      </c>
      <c r="HR9" s="101">
        <v>0.24220281690140852</v>
      </c>
      <c r="HS9" s="101">
        <v>0.149087323943662</v>
      </c>
      <c r="HT9" s="101">
        <v>0.43320857741996338</v>
      </c>
      <c r="HU9" s="101">
        <v>0.37782409729362271</v>
      </c>
      <c r="HV9" s="101">
        <v>0.50792384239660493</v>
      </c>
      <c r="HW9" s="101">
        <v>0.45705607726459396</v>
      </c>
      <c r="HX9" s="101">
        <v>0.17728754312697589</v>
      </c>
      <c r="HY9" s="101">
        <v>0.26907790893480849</v>
      </c>
      <c r="HZ9" s="101">
        <v>0.27768324959871421</v>
      </c>
      <c r="IA9" s="101">
        <v>19.698732394366193</v>
      </c>
      <c r="IB9" s="101">
        <v>18.788450704225365</v>
      </c>
      <c r="IC9" s="101">
        <v>18.433661971830983</v>
      </c>
      <c r="ID9" s="101">
        <v>18.327323943661973</v>
      </c>
      <c r="IE9" s="7">
        <f t="shared" si="42"/>
        <v>-1.2650704225352101</v>
      </c>
      <c r="IF9" s="7">
        <v>1.5</v>
      </c>
      <c r="IG9" s="7">
        <f t="shared" si="43"/>
        <v>-1.4950000000000001</v>
      </c>
      <c r="IH9" s="7">
        <f t="shared" si="44"/>
        <v>3.3347291873065996E-2</v>
      </c>
      <c r="II9" s="102">
        <v>36.862957746478877</v>
      </c>
      <c r="IJ9" s="15">
        <f t="shared" si="45"/>
        <v>93.631912676056345</v>
      </c>
      <c r="IK9" s="5">
        <v>97.5</v>
      </c>
      <c r="IL9" s="15">
        <f t="shared" si="46"/>
        <v>3.8680873239436551</v>
      </c>
      <c r="IM9" s="29">
        <v>0.57872368421052622</v>
      </c>
      <c r="IN9" s="29">
        <v>0.33617105263157898</v>
      </c>
      <c r="IO9" s="29">
        <v>0.17735789473684208</v>
      </c>
      <c r="IP9" s="29">
        <v>0.5134236842105262</v>
      </c>
      <c r="IQ9" s="29">
        <v>0.2161315789473684</v>
      </c>
      <c r="IR9" s="29">
        <v>0.1374263157894737</v>
      </c>
      <c r="IS9" s="29">
        <v>0.45714775370554656</v>
      </c>
      <c r="IT9" s="29">
        <v>0.40846576415294072</v>
      </c>
      <c r="IU9" s="29">
        <v>0.53253506455047506</v>
      </c>
      <c r="IV9" s="29">
        <v>0.48837609092096734</v>
      </c>
      <c r="IW9" s="29">
        <v>0.21850354398166433</v>
      </c>
      <c r="IX9" s="29">
        <v>0.31214906128624437</v>
      </c>
      <c r="IY9" s="29">
        <v>0.26532031795382011</v>
      </c>
      <c r="IZ9" s="29">
        <v>17.80026315789474</v>
      </c>
      <c r="JA9" s="29">
        <v>18.952631578947365</v>
      </c>
      <c r="JB9" s="29">
        <v>18.157631578947377</v>
      </c>
      <c r="JC9" s="29">
        <v>17.899736842105249</v>
      </c>
      <c r="JD9" s="29">
        <f t="shared" si="47"/>
        <v>0.35736842105263733</v>
      </c>
      <c r="JE9" s="7">
        <v>1.2</v>
      </c>
      <c r="JF9" s="7">
        <f t="shared" si="48"/>
        <v>-0.52</v>
      </c>
      <c r="JG9" s="7">
        <f t="shared" si="49"/>
        <v>0.14820412517781037</v>
      </c>
      <c r="JH9" s="86">
        <v>36.357105263157884</v>
      </c>
      <c r="JI9" s="15">
        <f t="shared" si="50"/>
        <v>92.34704736842103</v>
      </c>
      <c r="JJ9" s="5">
        <v>103.5</v>
      </c>
      <c r="JK9" s="15">
        <f t="shared" si="51"/>
        <v>11.15295263157897</v>
      </c>
      <c r="JL9" s="30">
        <v>0.45155205479452049</v>
      </c>
      <c r="JM9" s="30">
        <v>0.22846301369863015</v>
      </c>
      <c r="JN9" s="30">
        <v>0.10588219178082192</v>
      </c>
      <c r="JO9" s="30">
        <v>0.3947493150684932</v>
      </c>
      <c r="JP9" s="30">
        <v>0.13597397260273972</v>
      </c>
      <c r="JQ9" s="30">
        <v>8.7938356164383558E-2</v>
      </c>
      <c r="JR9" s="30">
        <v>0.53742483170431576</v>
      </c>
      <c r="JS9" s="30">
        <v>0.48841347121217338</v>
      </c>
      <c r="JT9" s="30">
        <v>0.62088594821044751</v>
      </c>
      <c r="JU9" s="30">
        <v>0.57829042712718659</v>
      </c>
      <c r="JV9" s="30">
        <v>0.25501513585488228</v>
      </c>
      <c r="JW9" s="30">
        <v>0.3695795636036967</v>
      </c>
      <c r="JX9" s="30">
        <v>0.32762087368616577</v>
      </c>
      <c r="JY9" s="30">
        <v>24.56410958904112</v>
      </c>
      <c r="JZ9" s="30">
        <v>22.631369863013695</v>
      </c>
      <c r="KA9" s="30">
        <v>22.993972602739703</v>
      </c>
      <c r="KB9" s="30">
        <v>21.52890410958906</v>
      </c>
      <c r="KC9" s="30">
        <f t="shared" si="52"/>
        <v>-1.5701369863014172</v>
      </c>
      <c r="KD9" s="7">
        <v>1.8</v>
      </c>
      <c r="KE9" s="7">
        <f t="shared" si="53"/>
        <v>-2.4700000000000006</v>
      </c>
      <c r="KF9" s="7">
        <f t="shared" si="54"/>
        <v>0.11434091660718976</v>
      </c>
      <c r="KG9" s="85">
        <v>36.760136986301376</v>
      </c>
      <c r="KH9" s="15">
        <f t="shared" si="55"/>
        <v>93.370747945205494</v>
      </c>
      <c r="KI9" s="5">
        <v>103.5</v>
      </c>
      <c r="KJ9" s="15">
        <f t="shared" si="96"/>
        <v>10.129252054794506</v>
      </c>
      <c r="KK9" s="31">
        <v>0.41225857142857136</v>
      </c>
      <c r="KL9" s="31">
        <v>0.20194428571428572</v>
      </c>
      <c r="KM9" s="31">
        <v>6.5450000000000008E-2</v>
      </c>
      <c r="KN9" s="31">
        <v>0.35462428571428578</v>
      </c>
      <c r="KO9" s="31">
        <v>9.3058571428571435E-2</v>
      </c>
      <c r="KP9" s="31">
        <v>7.053714285714284E-2</v>
      </c>
      <c r="KQ9" s="31">
        <v>0.63121079599402885</v>
      </c>
      <c r="KR9" s="31">
        <v>0.58390345178766345</v>
      </c>
      <c r="KS9" s="31">
        <v>0.72664501499792122</v>
      </c>
      <c r="KT9" s="31">
        <v>0.6890447950144335</v>
      </c>
      <c r="KU9" s="31">
        <v>0.36968860431895756</v>
      </c>
      <c r="KV9" s="31">
        <v>0.51216362829019546</v>
      </c>
      <c r="KW9" s="31">
        <v>0.34187093397578511</v>
      </c>
      <c r="KX9" s="32">
        <v>26.423428571428587</v>
      </c>
      <c r="KY9" s="32">
        <v>24.340428571428532</v>
      </c>
      <c r="KZ9" s="32">
        <v>24.151142857142869</v>
      </c>
      <c r="LA9" s="32">
        <v>23.489142857142852</v>
      </c>
      <c r="LB9" s="7">
        <f t="shared" si="57"/>
        <v>-2.2722857142857187</v>
      </c>
      <c r="LC9" s="7">
        <v>0.9</v>
      </c>
      <c r="LD9" s="7">
        <f t="shared" si="58"/>
        <v>0.45499999999999963</v>
      </c>
      <c r="LE9" s="7">
        <f t="shared" si="98"/>
        <v>-0.55152390582117661</v>
      </c>
      <c r="LF9" s="32">
        <v>37.015428571428572</v>
      </c>
      <c r="LG9" s="15">
        <f t="shared" si="59"/>
        <v>94.019188571428572</v>
      </c>
      <c r="LH9" s="5">
        <v>103.5</v>
      </c>
      <c r="LI9" s="15">
        <f t="shared" si="60"/>
        <v>9.4808114285714282</v>
      </c>
      <c r="LJ9" s="33">
        <v>0.4270000000000001</v>
      </c>
      <c r="LK9" s="33">
        <v>0.19415121951219513</v>
      </c>
      <c r="LL9" s="33">
        <v>6.2178048780487785E-2</v>
      </c>
      <c r="LM9" s="33">
        <v>0.36496097560975621</v>
      </c>
      <c r="LN9" s="33">
        <v>9.0407317073170748E-2</v>
      </c>
      <c r="LO9" s="33">
        <v>6.9880487804878058E-2</v>
      </c>
      <c r="LP9" s="33">
        <v>0.65021318238330572</v>
      </c>
      <c r="LQ9" s="33">
        <v>0.6030917724609326</v>
      </c>
      <c r="LR9" s="33">
        <v>0.74617963857432068</v>
      </c>
      <c r="LS9" s="33">
        <v>0.70963607323441547</v>
      </c>
      <c r="LT9" s="33">
        <v>0.36550405868936597</v>
      </c>
      <c r="LU9" s="33">
        <v>0.51700374177224517</v>
      </c>
      <c r="LV9" s="33">
        <v>0.37446147962995163</v>
      </c>
      <c r="LW9" s="33">
        <v>27.529756097560959</v>
      </c>
      <c r="LX9" s="33">
        <v>22.24634146341462</v>
      </c>
      <c r="LY9" s="33">
        <v>22.479512195121963</v>
      </c>
      <c r="LZ9" s="33">
        <v>22.493658536585365</v>
      </c>
      <c r="MA9" s="7">
        <f t="shared" si="1"/>
        <v>-5.0502439024389965</v>
      </c>
      <c r="MB9" s="7">
        <v>1.7</v>
      </c>
      <c r="MC9" s="7">
        <f t="shared" si="2"/>
        <v>-2.1449999999999996</v>
      </c>
      <c r="MD9" s="7">
        <f t="shared" si="61"/>
        <v>-0.38505552053532099</v>
      </c>
      <c r="ME9" s="7">
        <f t="shared" si="62"/>
        <v>-2.9707317073170567</v>
      </c>
      <c r="MF9" s="84">
        <v>35.850243902439026</v>
      </c>
      <c r="MG9" s="15">
        <f t="shared" si="63"/>
        <v>91.059619512195127</v>
      </c>
      <c r="MH9" s="5">
        <v>103.5</v>
      </c>
      <c r="MI9" s="15">
        <f t="shared" si="64"/>
        <v>12.440380487804873</v>
      </c>
      <c r="MJ9" s="34">
        <v>0.45317894736842118</v>
      </c>
      <c r="MK9" s="34">
        <v>0.18853157894736841</v>
      </c>
      <c r="ML9" s="34">
        <v>4.8621052631578947E-2</v>
      </c>
      <c r="MM9" s="34">
        <v>0.3830157894736842</v>
      </c>
      <c r="MN9" s="34">
        <v>8.0915789473684205E-2</v>
      </c>
      <c r="MO9" s="34">
        <v>6.7294736842105254E-2</v>
      </c>
      <c r="MP9" s="34">
        <v>0.69671229164310622</v>
      </c>
      <c r="MQ9" s="34">
        <v>0.65087333326840113</v>
      </c>
      <c r="MR9" s="34">
        <v>0.80615231289985234</v>
      </c>
      <c r="MS9" s="34">
        <v>0.7747936361005251</v>
      </c>
      <c r="MT9" s="34">
        <v>0.39959588495773807</v>
      </c>
      <c r="MU9" s="34">
        <v>0.59057190373902646</v>
      </c>
      <c r="MV9" s="34">
        <v>0.41188498158675424</v>
      </c>
      <c r="MW9" s="35">
        <v>0.37013333333333331</v>
      </c>
      <c r="MX9" s="35">
        <v>0.15284444444444442</v>
      </c>
      <c r="MY9" s="35">
        <v>3.6411111111111102E-2</v>
      </c>
      <c r="MZ9" s="35">
        <v>0.3123777777777777</v>
      </c>
      <c r="NA9" s="35">
        <v>5.6149999999999999E-2</v>
      </c>
      <c r="NB9" s="35">
        <v>5.1405555555555552E-2</v>
      </c>
      <c r="NC9" s="35">
        <v>0.73606445787119412</v>
      </c>
      <c r="ND9" s="35">
        <v>0.69500390609868079</v>
      </c>
      <c r="NE9" s="35">
        <v>0.8207289657233795</v>
      </c>
      <c r="NF9" s="35">
        <v>0.79116430973876506</v>
      </c>
      <c r="NG9" s="35">
        <v>0.46246242421734451</v>
      </c>
      <c r="NH9" s="35">
        <v>0.61560732489305592</v>
      </c>
      <c r="NI9" s="35">
        <v>0.41492403909729941</v>
      </c>
      <c r="NJ9" s="36">
        <v>26.609999999999996</v>
      </c>
      <c r="NK9" s="36">
        <v>21.623888888888885</v>
      </c>
      <c r="NL9" s="36">
        <v>24.437777777777786</v>
      </c>
      <c r="NM9" s="36">
        <v>23.101111111111113</v>
      </c>
      <c r="NN9" s="7">
        <f t="shared" si="65"/>
        <v>-2.1722222222222101</v>
      </c>
      <c r="NO9" s="7">
        <v>2.2999999999999998</v>
      </c>
      <c r="NP9" s="7">
        <f t="shared" si="66"/>
        <v>-1.9729999999999999</v>
      </c>
      <c r="NQ9" s="7">
        <f t="shared" si="67"/>
        <v>-2.7020510270203472E-2</v>
      </c>
      <c r="NR9" s="36">
        <v>59.01166666666667</v>
      </c>
      <c r="NS9" s="9">
        <f t="shared" si="68"/>
        <v>149.88963333333334</v>
      </c>
      <c r="NT9" s="5">
        <v>194</v>
      </c>
      <c r="NU9" s="9">
        <f t="shared" si="69"/>
        <v>44.110366666666664</v>
      </c>
      <c r="NV9" s="37">
        <v>0.49746470588235292</v>
      </c>
      <c r="NW9" s="37">
        <v>0.2242147058823529</v>
      </c>
      <c r="NX9" s="37">
        <v>6.3770588235294107E-2</v>
      </c>
      <c r="NY9" s="37">
        <v>0.43348823529411767</v>
      </c>
      <c r="NZ9" s="37">
        <v>9.9679411764705864E-2</v>
      </c>
      <c r="OA9" s="37">
        <v>8.6341176470588227E-2</v>
      </c>
      <c r="OB9" s="37">
        <v>0.66588833516424051</v>
      </c>
      <c r="OC9" s="37">
        <v>0.62584853804590945</v>
      </c>
      <c r="OD9" s="37">
        <v>0.77245011732682534</v>
      </c>
      <c r="OE9" s="37">
        <v>0.74325175532199594</v>
      </c>
      <c r="OF9" s="37">
        <v>0.38434125515212264</v>
      </c>
      <c r="OG9" s="37">
        <v>0.55700163934066627</v>
      </c>
      <c r="OH9" s="37">
        <v>0.37836083862490072</v>
      </c>
      <c r="OI9" s="38">
        <v>21.802058823529411</v>
      </c>
      <c r="OJ9" s="38">
        <v>20.345882352941175</v>
      </c>
      <c r="OK9" s="38">
        <v>21.763529411764697</v>
      </c>
      <c r="OL9" s="38">
        <v>21.720882352941189</v>
      </c>
      <c r="OM9" s="7">
        <f t="shared" si="70"/>
        <v>-3.8529411764713473E-2</v>
      </c>
      <c r="ON9" s="7">
        <v>1.5</v>
      </c>
      <c r="OO9" s="7">
        <f t="shared" si="71"/>
        <v>-0.28500000000000014</v>
      </c>
      <c r="OP9" s="7">
        <f t="shared" si="72"/>
        <v>4.3354544984219284E-2</v>
      </c>
      <c r="OQ9" s="38">
        <v>42.441764705882356</v>
      </c>
      <c r="OR9" s="15">
        <f t="shared" si="73"/>
        <v>107.80208235294118</v>
      </c>
      <c r="OS9" s="5">
        <v>170</v>
      </c>
      <c r="OT9" s="15">
        <f t="shared" si="74"/>
        <v>62.197917647058816</v>
      </c>
      <c r="OU9" s="39">
        <v>0.43687500000000001</v>
      </c>
      <c r="OV9" s="39">
        <v>0.21117187499999995</v>
      </c>
      <c r="OW9" s="39">
        <v>6.5462499999999993E-2</v>
      </c>
      <c r="OX9" s="39">
        <v>0.38505624999999999</v>
      </c>
      <c r="OY9" s="39">
        <v>9.9740624999999972E-2</v>
      </c>
      <c r="OZ9" s="39">
        <v>8.7728124999999976E-2</v>
      </c>
      <c r="PA9" s="39">
        <v>0.62810057145213816</v>
      </c>
      <c r="PB9" s="39">
        <v>0.58855693640813278</v>
      </c>
      <c r="PC9" s="39">
        <v>0.73892368114771012</v>
      </c>
      <c r="PD9" s="39">
        <v>0.7090171191841429</v>
      </c>
      <c r="PE9" s="39">
        <v>0.35818209205691165</v>
      </c>
      <c r="PF9" s="39">
        <v>0.52652469639030297</v>
      </c>
      <c r="PG9" s="39">
        <v>0.34775576665652475</v>
      </c>
      <c r="PH9" s="40">
        <v>21.000937500000006</v>
      </c>
      <c r="PI9" s="40">
        <v>20.296874999999996</v>
      </c>
      <c r="PJ9" s="40">
        <v>20.133437499999996</v>
      </c>
      <c r="PK9" s="40">
        <v>19.917499999999997</v>
      </c>
      <c r="PL9" s="7">
        <f t="shared" si="75"/>
        <v>-0.86750000000001037</v>
      </c>
      <c r="PM9" s="7">
        <v>1.8</v>
      </c>
      <c r="PN9" s="7">
        <f t="shared" si="76"/>
        <v>-0.91800000000000015</v>
      </c>
      <c r="PO9" s="7">
        <f t="shared" si="77"/>
        <v>7.9930357708119289E-3</v>
      </c>
      <c r="PP9" s="40">
        <v>47.333125000000017</v>
      </c>
      <c r="PQ9" s="15">
        <f t="shared" si="78"/>
        <v>120.22613750000005</v>
      </c>
      <c r="PR9" s="5">
        <v>182</v>
      </c>
      <c r="PS9" s="15">
        <f t="shared" si="79"/>
        <v>61.77386249999995</v>
      </c>
      <c r="PT9" s="41">
        <v>0.3932742424242423</v>
      </c>
      <c r="PU9" s="41">
        <v>0.19796666666666671</v>
      </c>
      <c r="PV9" s="41">
        <v>7.2648484848484837E-2</v>
      </c>
      <c r="PW9" s="41">
        <v>0.33662878787878803</v>
      </c>
      <c r="PX9" s="41">
        <v>0.10482121212121213</v>
      </c>
      <c r="PY9" s="41">
        <v>8.281212121212117E-2</v>
      </c>
      <c r="PZ9" s="41">
        <v>0.57868391393130836</v>
      </c>
      <c r="QA9" s="41">
        <v>0.52483010132999597</v>
      </c>
      <c r="QB9" s="41">
        <v>0.68753441456457254</v>
      </c>
      <c r="QC9" s="41">
        <v>0.64451126157498861</v>
      </c>
      <c r="QD9" s="41">
        <v>0.30739707400708444</v>
      </c>
      <c r="QE9" s="41">
        <v>0.46292992752363915</v>
      </c>
      <c r="QF9" s="41">
        <v>0.32975577064614936</v>
      </c>
      <c r="QG9" s="42">
        <v>29.909696969696963</v>
      </c>
      <c r="QH9" s="42">
        <v>25.943787878787862</v>
      </c>
      <c r="QI9" s="42">
        <v>26.106666666666658</v>
      </c>
      <c r="QJ9" s="42">
        <v>26.783333333333307</v>
      </c>
      <c r="QK9" s="7">
        <f t="shared" si="80"/>
        <v>-3.8030303030303045</v>
      </c>
      <c r="QL9" s="7">
        <v>3.2</v>
      </c>
      <c r="QM9" s="7">
        <f t="shared" si="81"/>
        <v>-3.8719999999999999</v>
      </c>
      <c r="QN9" s="7">
        <f t="shared" si="82"/>
        <v>7.4384919078618796E-3</v>
      </c>
      <c r="QO9" s="42">
        <v>50.947272727272718</v>
      </c>
      <c r="QP9" s="15">
        <f t="shared" si="83"/>
        <v>129.40607272727271</v>
      </c>
      <c r="QQ9" s="5">
        <v>186</v>
      </c>
      <c r="QR9" s="15">
        <f t="shared" si="84"/>
        <v>56.593927272727285</v>
      </c>
      <c r="QS9" s="7">
        <f t="shared" si="8"/>
        <v>18.770442222633854</v>
      </c>
      <c r="QT9" s="7">
        <f t="shared" si="9"/>
        <v>19.030777718443833</v>
      </c>
      <c r="QU9" s="7">
        <f t="shared" si="10"/>
        <v>-0.93375410148489923</v>
      </c>
    </row>
    <row r="10" spans="1:463" x14ac:dyDescent="0.25">
      <c r="A10" s="5">
        <v>1</v>
      </c>
      <c r="B10" s="5">
        <v>1</v>
      </c>
      <c r="C10" s="6">
        <v>109</v>
      </c>
      <c r="D10" s="8">
        <v>1</v>
      </c>
      <c r="E10" s="5">
        <v>9</v>
      </c>
      <c r="F10" s="5">
        <v>69.599999999999994</v>
      </c>
      <c r="G10" s="15">
        <v>549</v>
      </c>
      <c r="H10" s="15">
        <f t="shared" si="11"/>
        <v>618.6</v>
      </c>
      <c r="I10" s="7">
        <f t="shared" si="12"/>
        <v>1.0599725839616176</v>
      </c>
      <c r="J10" s="5" t="s">
        <v>7</v>
      </c>
      <c r="K10" s="9">
        <v>150</v>
      </c>
      <c r="L10" s="9">
        <f t="shared" si="13"/>
        <v>168.00000000000003</v>
      </c>
      <c r="M10" s="15">
        <v>59.679999999999986</v>
      </c>
      <c r="N10" s="15">
        <v>16.720000000000013</v>
      </c>
      <c r="O10" s="15">
        <v>23.6</v>
      </c>
      <c r="P10" s="15">
        <v>61.679999999999993</v>
      </c>
      <c r="Q10" s="15">
        <v>14.719999999999999</v>
      </c>
      <c r="R10" s="15">
        <v>23.6</v>
      </c>
      <c r="S10" s="15">
        <v>47.679999999999993</v>
      </c>
      <c r="T10" s="15">
        <v>21.439999999999998</v>
      </c>
      <c r="U10" s="15">
        <v>30.880000000000003</v>
      </c>
      <c r="V10" s="15">
        <v>43.679999999999993</v>
      </c>
      <c r="W10" s="15">
        <v>13.439999999999998</v>
      </c>
      <c r="X10" s="15">
        <v>42.88</v>
      </c>
      <c r="Y10" s="15">
        <v>47.679999999999993</v>
      </c>
      <c r="Z10" s="15">
        <v>26.72</v>
      </c>
      <c r="AA10" s="15">
        <v>25.6</v>
      </c>
      <c r="AB10" s="15">
        <v>63.679999999999993</v>
      </c>
      <c r="AC10" s="15">
        <v>10.719999999999999</v>
      </c>
      <c r="AD10" s="15">
        <v>25.6</v>
      </c>
      <c r="AE10" s="9">
        <v>-9999</v>
      </c>
      <c r="AF10" s="5">
        <v>8.5</v>
      </c>
      <c r="AG10" s="5">
        <v>7.2</v>
      </c>
      <c r="AH10" s="5">
        <v>0.4</v>
      </c>
      <c r="AI10" s="5" t="s">
        <v>56</v>
      </c>
      <c r="AJ10" s="9">
        <v>-9999</v>
      </c>
      <c r="AK10" s="5">
        <v>264</v>
      </c>
      <c r="AL10" s="5">
        <v>0.67</v>
      </c>
      <c r="AM10" s="5">
        <v>4261</v>
      </c>
      <c r="AN10" s="5">
        <v>213</v>
      </c>
      <c r="AO10" s="5">
        <v>239</v>
      </c>
      <c r="AP10" s="5">
        <v>24.8</v>
      </c>
      <c r="AQ10" s="5">
        <v>0</v>
      </c>
      <c r="AR10" s="5">
        <v>3</v>
      </c>
      <c r="AS10" s="5">
        <v>86</v>
      </c>
      <c r="AT10" s="5">
        <v>7</v>
      </c>
      <c r="AU10" s="5">
        <v>4</v>
      </c>
      <c r="AV10" s="5">
        <v>46</v>
      </c>
      <c r="AW10" s="5">
        <v>53</v>
      </c>
      <c r="AX10" s="5">
        <v>0.5</v>
      </c>
      <c r="AY10" s="7">
        <v>3.6841053000000006E-2</v>
      </c>
      <c r="AZ10" s="7">
        <v>8.3062068000000003E-2</v>
      </c>
      <c r="BA10" s="7">
        <v>-1.1379323E-2</v>
      </c>
      <c r="BB10" s="7">
        <v>-1.5843119000000003E-2</v>
      </c>
      <c r="BC10" s="49">
        <v>0.03</v>
      </c>
      <c r="BD10" s="49">
        <v>0.03</v>
      </c>
      <c r="BE10" s="7">
        <f t="shared" si="99"/>
        <v>1.1206068440000001</v>
      </c>
      <c r="BF10" s="5">
        <f t="shared" ref="BF10:BF65" si="100">(AY10*2)+(AZ10*2)+(BA10*4)+(BB10*4)</f>
        <v>0.130916474</v>
      </c>
      <c r="BG10" s="50">
        <v>-9999</v>
      </c>
      <c r="BH10" s="9">
        <v>-9999</v>
      </c>
      <c r="BI10" s="9">
        <v>-9999</v>
      </c>
      <c r="BJ10" s="9">
        <v>-9999</v>
      </c>
      <c r="BK10" s="9">
        <v>-9999</v>
      </c>
      <c r="BL10" s="9">
        <v>-9999</v>
      </c>
      <c r="BM10" s="9">
        <v>-9999</v>
      </c>
      <c r="BN10" s="9">
        <v>-9999</v>
      </c>
      <c r="BO10" s="23">
        <v>23.66</v>
      </c>
      <c r="BP10" s="7">
        <f t="shared" si="85"/>
        <v>1577.3333333333335</v>
      </c>
      <c r="BQ10" s="7">
        <v>2.6242053557175749</v>
      </c>
      <c r="BR10" s="7">
        <f t="shared" si="86"/>
        <v>41.392465810851881</v>
      </c>
      <c r="BS10" s="24">
        <v>244.96</v>
      </c>
      <c r="BT10" s="7">
        <f t="shared" si="87"/>
        <v>16330.666666666668</v>
      </c>
      <c r="BU10" s="25">
        <v>1.53</v>
      </c>
      <c r="BV10" s="7">
        <f t="shared" si="88"/>
        <v>249.85920000000002</v>
      </c>
      <c r="BW10" s="26">
        <v>245.99</v>
      </c>
      <c r="BX10" s="7">
        <f t="shared" si="89"/>
        <v>16399.333333333336</v>
      </c>
      <c r="BY10" s="5">
        <v>1.1399999999999999</v>
      </c>
      <c r="BZ10" s="7">
        <f t="shared" si="90"/>
        <v>186.95240000000001</v>
      </c>
      <c r="CA10" s="9">
        <v>-9999</v>
      </c>
      <c r="CB10" s="9">
        <v>-9999</v>
      </c>
      <c r="CC10" s="5">
        <v>1.67</v>
      </c>
      <c r="CD10" s="15">
        <f t="shared" si="14"/>
        <v>-166.98329999999999</v>
      </c>
      <c r="CE10" s="7">
        <v>2733.05</v>
      </c>
      <c r="CF10" s="7">
        <v>4.4073000000000002</v>
      </c>
      <c r="CG10" s="7">
        <v>6201.1889365371089</v>
      </c>
      <c r="CH10" s="7">
        <f t="shared" si="15"/>
        <v>6201.1889365371089</v>
      </c>
      <c r="CI10" s="7">
        <f>CH10/(BX10)</f>
        <v>0.37813664802657271</v>
      </c>
      <c r="CJ10" s="3">
        <v>61</v>
      </c>
      <c r="CK10" s="7">
        <f t="shared" si="16"/>
        <v>103.55985524016971</v>
      </c>
      <c r="CL10" s="7">
        <v>236</v>
      </c>
      <c r="CM10" s="7">
        <v>4332</v>
      </c>
      <c r="CN10" s="7">
        <f t="shared" si="17"/>
        <v>54.478301015697134</v>
      </c>
      <c r="CO10" s="7">
        <v>82.5</v>
      </c>
      <c r="CP10" s="7">
        <v>0.72231304347826086</v>
      </c>
      <c r="CQ10" s="7">
        <v>0.5268739130434783</v>
      </c>
      <c r="CR10" s="7">
        <v>0.47037826086956519</v>
      </c>
      <c r="CS10" s="7">
        <v>0.21116917391304352</v>
      </c>
      <c r="CT10" s="7">
        <v>0.15640069565217393</v>
      </c>
      <c r="CU10" s="7">
        <v>5.2430434782608701</v>
      </c>
      <c r="CV10" s="7">
        <v>5.5413043478260864</v>
      </c>
      <c r="CW10" s="7">
        <v>5.5408695652173909</v>
      </c>
      <c r="CX10" s="7">
        <v>5.4021739130434785</v>
      </c>
      <c r="CY10" s="7">
        <f t="shared" si="18"/>
        <v>0.2978260869565208</v>
      </c>
      <c r="CZ10" s="7">
        <v>0.7</v>
      </c>
      <c r="DA10" s="7">
        <f t="shared" si="19"/>
        <v>1.105</v>
      </c>
      <c r="DB10" s="7">
        <f t="shared" si="91"/>
        <v>-0.18793339069696838</v>
      </c>
      <c r="DC10" s="7">
        <v>40.222222222222221</v>
      </c>
      <c r="DD10" s="7">
        <v>0.7399434782608697</v>
      </c>
      <c r="DE10" s="7">
        <v>0.51812608695652163</v>
      </c>
      <c r="DF10" s="7">
        <v>0.46076086956521739</v>
      </c>
      <c r="DG10" s="7">
        <v>0.23248434782608698</v>
      </c>
      <c r="DH10" s="7">
        <v>0.17631843478260872</v>
      </c>
      <c r="DI10" s="7">
        <v>7.6308695652173926</v>
      </c>
      <c r="DJ10" s="7">
        <v>8.0826086956521745</v>
      </c>
      <c r="DK10" s="7">
        <v>8.2978260869565208</v>
      </c>
      <c r="DL10" s="7">
        <v>7.9256521739130417</v>
      </c>
      <c r="DM10" s="7">
        <f t="shared" si="21"/>
        <v>0.66695652173912823</v>
      </c>
      <c r="DN10" s="7">
        <v>0.8</v>
      </c>
      <c r="DO10" s="7">
        <f t="shared" si="22"/>
        <v>0.7799999999999998</v>
      </c>
      <c r="DP10" s="7">
        <f t="shared" si="23"/>
        <v>-2.4468285337850986E-2</v>
      </c>
      <c r="DQ10" s="7">
        <v>21.5</v>
      </c>
      <c r="DR10" s="7">
        <v>1.0512666666666666</v>
      </c>
      <c r="DS10" s="7">
        <v>-0.49743958333333332</v>
      </c>
      <c r="DT10" s="7">
        <v>0.59659583333333333</v>
      </c>
      <c r="DU10" s="7">
        <v>0.91677083333333309</v>
      </c>
      <c r="DV10" s="7">
        <v>0.72354999999999992</v>
      </c>
      <c r="DW10" s="7">
        <v>0.31477499999999997</v>
      </c>
      <c r="DX10" s="7">
        <v>0.18425152083333329</v>
      </c>
      <c r="DY10" s="7">
        <v>0.11772581250000004</v>
      </c>
      <c r="DZ10" s="7">
        <v>0.27546918749999999</v>
      </c>
      <c r="EA10" s="7">
        <v>0.21145216666666669</v>
      </c>
      <c r="EB10" s="7">
        <v>-5.4560384583333343</v>
      </c>
      <c r="EC10" s="7">
        <v>-11.588304541666664</v>
      </c>
      <c r="ED10" s="7">
        <v>2.8137478333333337</v>
      </c>
      <c r="EE10" s="7">
        <v>4.7541666666666664</v>
      </c>
      <c r="EF10" s="7">
        <v>5.7900000000000027</v>
      </c>
      <c r="EG10" s="7">
        <v>5.8437500000000036</v>
      </c>
      <c r="EH10" s="7">
        <v>5.1616666666666653</v>
      </c>
      <c r="EI10" s="7">
        <f t="shared" si="24"/>
        <v>1.0895833333333371</v>
      </c>
      <c r="EJ10" s="7">
        <v>0.6</v>
      </c>
      <c r="EK10" s="7">
        <f t="shared" si="25"/>
        <v>1.43</v>
      </c>
      <c r="EL10" s="7">
        <f t="shared" si="92"/>
        <v>-8.5747271200670716E-2</v>
      </c>
      <c r="EM10" s="15">
        <v>44.427083333333336</v>
      </c>
      <c r="EN10" s="15">
        <f t="shared" si="27"/>
        <v>112.84479166666668</v>
      </c>
      <c r="EO10" s="5">
        <v>112</v>
      </c>
      <c r="EP10" s="15">
        <f t="shared" si="28"/>
        <v>-0.84479166666667993</v>
      </c>
      <c r="EQ10" s="27">
        <v>1.1448100000000001</v>
      </c>
      <c r="ER10" s="27">
        <v>-1.8753700000000002</v>
      </c>
      <c r="ES10" s="27">
        <v>0.50283999999999995</v>
      </c>
      <c r="ET10" s="27">
        <v>0.85156999999999994</v>
      </c>
      <c r="EU10" s="27">
        <v>0.76944500000000016</v>
      </c>
      <c r="EV10" s="27">
        <v>0.163935</v>
      </c>
      <c r="EW10" s="27">
        <v>0.19546374999999999</v>
      </c>
      <c r="EX10" s="27">
        <v>5.0063349999999993E-2</v>
      </c>
      <c r="EY10" s="27">
        <v>0.38894895000000007</v>
      </c>
      <c r="EZ10" s="27">
        <v>0.25679845000000007</v>
      </c>
      <c r="FA10" s="27">
        <v>2.3947706499999999</v>
      </c>
      <c r="FB10" s="27">
        <v>1.7337827000000001</v>
      </c>
      <c r="FC10" s="27">
        <v>-4.1845418499999996</v>
      </c>
      <c r="FD10" s="27">
        <v>8.7245000000000008</v>
      </c>
      <c r="FE10" s="27">
        <v>5.6869999999999994</v>
      </c>
      <c r="FF10" s="27">
        <v>5.7109999999999994</v>
      </c>
      <c r="FG10" s="27">
        <v>5.7329999999999988</v>
      </c>
      <c r="FH10" s="27">
        <f t="shared" si="29"/>
        <v>-3.0135000000000014</v>
      </c>
      <c r="FI10" s="7">
        <v>0.9</v>
      </c>
      <c r="FJ10" s="7">
        <f t="shared" si="30"/>
        <v>0.45499999999999963</v>
      </c>
      <c r="FK10" s="7">
        <f t="shared" si="93"/>
        <v>-0.70141557128412557</v>
      </c>
      <c r="FL10" s="27">
        <v>18.908499999999997</v>
      </c>
      <c r="FM10" s="28">
        <v>-9999</v>
      </c>
      <c r="FN10" s="28">
        <v>-9999</v>
      </c>
      <c r="FO10" s="28">
        <v>-9999</v>
      </c>
      <c r="FP10" s="93">
        <v>0.62064074074074094</v>
      </c>
      <c r="FQ10" s="93">
        <v>0.37855555555555553</v>
      </c>
      <c r="FR10" s="93">
        <v>0.20845925925925926</v>
      </c>
      <c r="FS10" s="93">
        <v>0.5498777777777778</v>
      </c>
      <c r="FT10" s="93">
        <v>0.25372962962962964</v>
      </c>
      <c r="FU10" s="93">
        <v>0.1628259259259259</v>
      </c>
      <c r="FV10" s="93">
        <v>0.41970414814814816</v>
      </c>
      <c r="FW10" s="93">
        <v>0.36868940740740741</v>
      </c>
      <c r="FX10" s="93">
        <v>0.49732129629629634</v>
      </c>
      <c r="FY10" s="93">
        <v>0.45062311111111103</v>
      </c>
      <c r="FZ10" s="93">
        <v>0.198048</v>
      </c>
      <c r="GA10" s="93">
        <v>0.29098840740740739</v>
      </c>
      <c r="GB10" s="93">
        <v>0.24208644444444449</v>
      </c>
      <c r="GC10" s="93">
        <v>15.559629629629629</v>
      </c>
      <c r="GD10" s="93">
        <v>18.543333333333344</v>
      </c>
      <c r="GE10" s="93">
        <v>18.568518518518527</v>
      </c>
      <c r="GF10" s="93">
        <v>17.685555555555563</v>
      </c>
      <c r="GG10" s="7">
        <f t="shared" si="32"/>
        <v>3.0088888888888974</v>
      </c>
      <c r="GH10" s="7">
        <v>0.5</v>
      </c>
      <c r="GI10" s="7">
        <f t="shared" si="33"/>
        <v>1.7549999999999999</v>
      </c>
      <c r="GJ10" s="7">
        <f t="shared" si="94"/>
        <v>0.34400243865264674</v>
      </c>
      <c r="GK10" s="95">
        <v>35.322592592592592</v>
      </c>
      <c r="GL10" s="15">
        <f t="shared" si="35"/>
        <v>89.719385185185189</v>
      </c>
      <c r="GM10" s="5">
        <v>102</v>
      </c>
      <c r="GN10" s="15">
        <f t="shared" si="36"/>
        <v>12.280614814814811</v>
      </c>
      <c r="GO10" s="97">
        <v>0.62064074074074094</v>
      </c>
      <c r="GP10" s="97">
        <v>0.37855555555555553</v>
      </c>
      <c r="GQ10" s="97">
        <v>0.20845925925925926</v>
      </c>
      <c r="GR10" s="97">
        <v>0.5498777777777778</v>
      </c>
      <c r="GS10" s="97">
        <v>0.25372962962962964</v>
      </c>
      <c r="GT10" s="97">
        <v>0.1628259259259259</v>
      </c>
      <c r="GU10" s="97">
        <v>0.41970414814814816</v>
      </c>
      <c r="GV10" s="97">
        <v>0.36868940740740741</v>
      </c>
      <c r="GW10" s="97">
        <v>0.49732129629629634</v>
      </c>
      <c r="GX10" s="97">
        <v>0.45062311111111103</v>
      </c>
      <c r="GY10" s="97">
        <v>0.198048</v>
      </c>
      <c r="GZ10" s="97">
        <v>0.29098840740740739</v>
      </c>
      <c r="HA10" s="97">
        <v>0.24208644444444449</v>
      </c>
      <c r="HB10" s="97">
        <v>15.559629629629629</v>
      </c>
      <c r="HC10" s="97">
        <v>18.543333333333344</v>
      </c>
      <c r="HD10" s="97">
        <v>18.568518518518527</v>
      </c>
      <c r="HE10" s="97">
        <v>17.685555555555563</v>
      </c>
      <c r="HF10" s="97">
        <f t="shared" si="37"/>
        <v>3.0088888888888974</v>
      </c>
      <c r="HG10" s="7">
        <v>0.5</v>
      </c>
      <c r="HH10" s="7">
        <f t="shared" si="38"/>
        <v>1.7549999999999999</v>
      </c>
      <c r="HI10" s="7">
        <f t="shared" si="95"/>
        <v>0.34400243865264674</v>
      </c>
      <c r="HJ10" s="99">
        <v>35.322592592592592</v>
      </c>
      <c r="HK10" s="15">
        <f t="shared" si="40"/>
        <v>89.719385185185189</v>
      </c>
      <c r="HL10" s="5">
        <v>105</v>
      </c>
      <c r="HM10" s="15">
        <f t="shared" si="41"/>
        <v>15.280614814814811</v>
      </c>
      <c r="HN10" s="101">
        <v>0.60299999999999987</v>
      </c>
      <c r="HO10" s="101">
        <v>0.33141690140845054</v>
      </c>
      <c r="HP10" s="101">
        <v>0.17410704225352105</v>
      </c>
      <c r="HQ10" s="101">
        <v>0.52553802816901407</v>
      </c>
      <c r="HR10" s="101">
        <v>0.21986197183098594</v>
      </c>
      <c r="HS10" s="101">
        <v>0.13440281690140843</v>
      </c>
      <c r="HT10" s="101">
        <v>0.46581880711879825</v>
      </c>
      <c r="HU10" s="101">
        <v>0.41046739025620793</v>
      </c>
      <c r="HV10" s="101">
        <v>0.55230969458885293</v>
      </c>
      <c r="HW10" s="101">
        <v>0.50279549621981079</v>
      </c>
      <c r="HX10" s="101">
        <v>0.20303324885460367</v>
      </c>
      <c r="HY10" s="101">
        <v>0.31276450437355546</v>
      </c>
      <c r="HZ10" s="101">
        <v>0.29049963378855426</v>
      </c>
      <c r="IA10" s="101">
        <v>19.64211267605636</v>
      </c>
      <c r="IB10" s="101">
        <v>17.491267605633801</v>
      </c>
      <c r="IC10" s="101">
        <v>17.30281690140847</v>
      </c>
      <c r="ID10" s="101">
        <v>17.672253521126759</v>
      </c>
      <c r="IE10" s="7">
        <f t="shared" si="42"/>
        <v>-2.3392957746478906</v>
      </c>
      <c r="IF10" s="7">
        <v>1.5</v>
      </c>
      <c r="IG10" s="7">
        <f t="shared" si="43"/>
        <v>-1.4950000000000001</v>
      </c>
      <c r="IH10" s="7">
        <f t="shared" si="44"/>
        <v>-0.12245043867264546</v>
      </c>
      <c r="II10" s="102">
        <v>36.460422535211272</v>
      </c>
      <c r="IJ10" s="15">
        <f t="shared" si="45"/>
        <v>92.609473239436639</v>
      </c>
      <c r="IK10" s="5">
        <v>97.5</v>
      </c>
      <c r="IL10" s="15">
        <f t="shared" si="46"/>
        <v>4.8905267605633611</v>
      </c>
      <c r="IM10" s="29">
        <v>0.57758205128205131</v>
      </c>
      <c r="IN10" s="29">
        <v>0.31850512820512816</v>
      </c>
      <c r="IO10" s="29">
        <v>0.1535333333333333</v>
      </c>
      <c r="IP10" s="29">
        <v>0.50808974358974357</v>
      </c>
      <c r="IQ10" s="29">
        <v>0.19107179487179485</v>
      </c>
      <c r="IR10" s="29">
        <v>0.12484615384615384</v>
      </c>
      <c r="IS10" s="29">
        <v>0.50295180372753379</v>
      </c>
      <c r="IT10" s="29">
        <v>0.45357230783404401</v>
      </c>
      <c r="IU10" s="29">
        <v>0.5804138935479265</v>
      </c>
      <c r="IV10" s="29">
        <v>0.53634390002404952</v>
      </c>
      <c r="IW10" s="29">
        <v>0.2504855786350913</v>
      </c>
      <c r="IX10" s="29">
        <v>0.35147269011206839</v>
      </c>
      <c r="IY10" s="29">
        <v>0.28901568283533835</v>
      </c>
      <c r="IZ10" s="29">
        <v>17.915384615384617</v>
      </c>
      <c r="JA10" s="29">
        <v>18.90230769230768</v>
      </c>
      <c r="JB10" s="29">
        <v>19.271538461538462</v>
      </c>
      <c r="JC10" s="29">
        <v>18.137692307692298</v>
      </c>
      <c r="JD10" s="29">
        <f t="shared" si="47"/>
        <v>1.3561538461538447</v>
      </c>
      <c r="JE10" s="7">
        <v>1.2</v>
      </c>
      <c r="JF10" s="7">
        <f t="shared" si="48"/>
        <v>-0.52</v>
      </c>
      <c r="JG10" s="7">
        <f t="shared" si="49"/>
        <v>0.31691787941787919</v>
      </c>
      <c r="JH10" s="86">
        <v>36.741538461538461</v>
      </c>
      <c r="JI10" s="15">
        <f t="shared" si="50"/>
        <v>93.323507692307686</v>
      </c>
      <c r="JJ10" s="5">
        <v>103.5</v>
      </c>
      <c r="JK10" s="15">
        <f t="shared" si="51"/>
        <v>10.176492307692314</v>
      </c>
      <c r="JL10" s="30">
        <v>0.44507424242424248</v>
      </c>
      <c r="JM10" s="30">
        <v>0.2201575757575758</v>
      </c>
      <c r="JN10" s="30">
        <v>9.7534848484848502E-2</v>
      </c>
      <c r="JO10" s="30">
        <v>0.38571212121212123</v>
      </c>
      <c r="JP10" s="30">
        <v>0.12651818181818184</v>
      </c>
      <c r="JQ10" s="30">
        <v>8.3866666666666659E-2</v>
      </c>
      <c r="JR10" s="30">
        <v>0.55789439132809182</v>
      </c>
      <c r="JS10" s="30">
        <v>0.50664990741005178</v>
      </c>
      <c r="JT10" s="30">
        <v>0.64089483167689343</v>
      </c>
      <c r="JU10" s="30">
        <v>0.59685559591992599</v>
      </c>
      <c r="JV10" s="30">
        <v>0.27101172746542551</v>
      </c>
      <c r="JW10" s="30">
        <v>0.38788234445489678</v>
      </c>
      <c r="JX10" s="30">
        <v>0.33808816734824715</v>
      </c>
      <c r="JY10" s="30">
        <v>24.646666666666668</v>
      </c>
      <c r="JZ10" s="30">
        <v>22.392272727272722</v>
      </c>
      <c r="KA10" s="30">
        <v>22.92803030303028</v>
      </c>
      <c r="KB10" s="30">
        <v>21.157424242424259</v>
      </c>
      <c r="KC10" s="30">
        <f t="shared" si="52"/>
        <v>-1.7186363636363886</v>
      </c>
      <c r="KD10" s="7">
        <v>1.8</v>
      </c>
      <c r="KE10" s="7">
        <f t="shared" si="53"/>
        <v>-2.4700000000000006</v>
      </c>
      <c r="KF10" s="7">
        <f t="shared" si="54"/>
        <v>9.5471872473140013E-2</v>
      </c>
      <c r="KG10" s="85">
        <v>36.658181818181831</v>
      </c>
      <c r="KH10" s="15">
        <f t="shared" si="55"/>
        <v>93.111781818181854</v>
      </c>
      <c r="KI10" s="5">
        <v>103.5</v>
      </c>
      <c r="KJ10" s="15">
        <f t="shared" si="96"/>
        <v>10.388218181818146</v>
      </c>
      <c r="KK10" s="31">
        <v>0.4239699999999999</v>
      </c>
      <c r="KL10" s="31">
        <v>0.20122285714285704</v>
      </c>
      <c r="KM10" s="31">
        <v>6.2552857142857118E-2</v>
      </c>
      <c r="KN10" s="31">
        <v>0.36079000000000006</v>
      </c>
      <c r="KO10" s="31">
        <v>8.7198571428571445E-2</v>
      </c>
      <c r="KP10" s="31">
        <v>6.9137142857142869E-2</v>
      </c>
      <c r="KQ10" s="31">
        <v>0.65815746325214297</v>
      </c>
      <c r="KR10" s="31">
        <v>0.61028734445890187</v>
      </c>
      <c r="KS10" s="31">
        <v>0.74232862060514559</v>
      </c>
      <c r="KT10" s="31">
        <v>0.70428445579335641</v>
      </c>
      <c r="KU10" s="31">
        <v>0.3955545837677385</v>
      </c>
      <c r="KV10" s="31">
        <v>0.5268527697522889</v>
      </c>
      <c r="KW10" s="31">
        <v>0.35571100503111447</v>
      </c>
      <c r="KX10" s="32">
        <v>26.447999999999997</v>
      </c>
      <c r="KY10" s="32">
        <v>24.397142857142821</v>
      </c>
      <c r="KZ10" s="32">
        <v>24.092285714285726</v>
      </c>
      <c r="LA10" s="32">
        <v>23.48742857142857</v>
      </c>
      <c r="LB10" s="7">
        <f t="shared" si="57"/>
        <v>-2.3557142857142708</v>
      </c>
      <c r="LC10" s="7">
        <v>0.9</v>
      </c>
      <c r="LD10" s="7">
        <f t="shared" si="58"/>
        <v>0.45499999999999963</v>
      </c>
      <c r="LE10" s="7">
        <f t="shared" si="98"/>
        <v>-0.56839520439115676</v>
      </c>
      <c r="LF10" s="32">
        <v>36.204999999999998</v>
      </c>
      <c r="LG10" s="15">
        <f t="shared" si="59"/>
        <v>91.960700000000003</v>
      </c>
      <c r="LH10" s="5">
        <v>103.5</v>
      </c>
      <c r="LI10" s="15">
        <f t="shared" si="60"/>
        <v>11.539299999999997</v>
      </c>
      <c r="LJ10" s="33">
        <v>0.433628947368421</v>
      </c>
      <c r="LK10" s="33">
        <v>0.19173947368421054</v>
      </c>
      <c r="LL10" s="33">
        <v>5.4942105263157896E-2</v>
      </c>
      <c r="LM10" s="33">
        <v>0.37575263157894734</v>
      </c>
      <c r="LN10" s="33">
        <v>8.4400000000000003E-2</v>
      </c>
      <c r="LO10" s="33">
        <v>6.5723684210526309E-2</v>
      </c>
      <c r="LP10" s="33">
        <v>0.67382466841041622</v>
      </c>
      <c r="LQ10" s="33">
        <v>0.63281241804490251</v>
      </c>
      <c r="LR10" s="33">
        <v>0.77514844809422367</v>
      </c>
      <c r="LS10" s="33">
        <v>0.74469527602665431</v>
      </c>
      <c r="LT10" s="33">
        <v>0.3891043603019792</v>
      </c>
      <c r="LU10" s="33">
        <v>0.55552197321499674</v>
      </c>
      <c r="LV10" s="33">
        <v>0.38649698971284102</v>
      </c>
      <c r="LW10" s="33">
        <v>27.437631578947371</v>
      </c>
      <c r="LX10" s="33">
        <v>22.112368421052636</v>
      </c>
      <c r="LY10" s="33">
        <v>22.140789473684197</v>
      </c>
      <c r="LZ10" s="33">
        <v>21.848157894736847</v>
      </c>
      <c r="MA10" s="7">
        <f t="shared" si="1"/>
        <v>-5.296842105263174</v>
      </c>
      <c r="MB10" s="7">
        <v>1.7</v>
      </c>
      <c r="MC10" s="7">
        <f t="shared" si="2"/>
        <v>-2.1449999999999996</v>
      </c>
      <c r="MD10" s="7">
        <f t="shared" si="61"/>
        <v>-0.41773917896132201</v>
      </c>
      <c r="ME10" s="7">
        <f t="shared" si="62"/>
        <v>-3.1157894736842202</v>
      </c>
      <c r="MF10" s="84">
        <v>35.228157894736839</v>
      </c>
      <c r="MG10" s="15">
        <f t="shared" si="63"/>
        <v>89.479521052631569</v>
      </c>
      <c r="MH10" s="5">
        <v>103.5</v>
      </c>
      <c r="MI10" s="15">
        <f t="shared" si="64"/>
        <v>14.020478947368431</v>
      </c>
      <c r="MJ10" s="34">
        <v>0.45972999999999997</v>
      </c>
      <c r="MK10" s="34">
        <v>0.19100500000000001</v>
      </c>
      <c r="ML10" s="34">
        <v>4.6804999999999999E-2</v>
      </c>
      <c r="MM10" s="34">
        <v>0.39193</v>
      </c>
      <c r="MN10" s="34">
        <v>7.8740000000000004E-2</v>
      </c>
      <c r="MO10" s="34">
        <v>6.5065000000000012E-2</v>
      </c>
      <c r="MP10" s="34">
        <v>0.70707188796477083</v>
      </c>
      <c r="MQ10" s="34">
        <v>0.6649385442279695</v>
      </c>
      <c r="MR10" s="34">
        <v>0.81523480322725006</v>
      </c>
      <c r="MS10" s="34">
        <v>0.78654334177474039</v>
      </c>
      <c r="MT10" s="34">
        <v>0.4159919183189037</v>
      </c>
      <c r="MU10" s="34">
        <v>0.60632520858534722</v>
      </c>
      <c r="MV10" s="34">
        <v>0.41245522238886079</v>
      </c>
      <c r="MW10" s="35">
        <v>0.3843333333333333</v>
      </c>
      <c r="MX10" s="35">
        <v>0.1497111111111111</v>
      </c>
      <c r="MY10" s="35">
        <v>3.3155555555555556E-2</v>
      </c>
      <c r="MZ10" s="35">
        <v>0.31926111111111111</v>
      </c>
      <c r="NA10" s="35">
        <v>5.3922222222222219E-2</v>
      </c>
      <c r="NB10" s="35">
        <v>4.8105555555555561E-2</v>
      </c>
      <c r="NC10" s="35">
        <v>0.75342141513308059</v>
      </c>
      <c r="ND10" s="35">
        <v>0.71034519013139463</v>
      </c>
      <c r="NE10" s="35">
        <v>0.84095976530394467</v>
      </c>
      <c r="NF10" s="35">
        <v>0.81151719750510909</v>
      </c>
      <c r="NG10" s="35">
        <v>0.47016792772692612</v>
      </c>
      <c r="NH10" s="35">
        <v>0.63675298827506799</v>
      </c>
      <c r="NI10" s="35">
        <v>0.43859291308158788</v>
      </c>
      <c r="NJ10" s="36">
        <v>26.634444444444441</v>
      </c>
      <c r="NK10" s="36">
        <v>23.667222222222229</v>
      </c>
      <c r="NL10" s="36">
        <v>24.654444444444451</v>
      </c>
      <c r="NM10" s="36">
        <v>24.003333333333334</v>
      </c>
      <c r="NN10" s="7">
        <f t="shared" si="65"/>
        <v>-1.9799999999999898</v>
      </c>
      <c r="NO10" s="7">
        <v>2.2999999999999998</v>
      </c>
      <c r="NP10" s="7">
        <f t="shared" si="66"/>
        <v>-1.9729999999999999</v>
      </c>
      <c r="NQ10" s="7">
        <f t="shared" si="67"/>
        <v>-9.4941000949273064E-4</v>
      </c>
      <c r="NR10" s="36">
        <v>58.420555555555566</v>
      </c>
      <c r="NS10" s="9">
        <f t="shared" si="68"/>
        <v>148.38821111111113</v>
      </c>
      <c r="NT10" s="5">
        <v>194</v>
      </c>
      <c r="NU10" s="9">
        <f t="shared" si="69"/>
        <v>45.611788888888867</v>
      </c>
      <c r="NV10" s="37">
        <v>0.52541212121212122</v>
      </c>
      <c r="NW10" s="37">
        <v>0.22465454545454541</v>
      </c>
      <c r="NX10" s="37">
        <v>6.1745454545454541E-2</v>
      </c>
      <c r="NY10" s="37">
        <v>0.44933939393939398</v>
      </c>
      <c r="NZ10" s="37">
        <v>9.7333333333333327E-2</v>
      </c>
      <c r="OA10" s="37">
        <v>8.5484848484848497E-2</v>
      </c>
      <c r="OB10" s="37">
        <v>0.68638358047012393</v>
      </c>
      <c r="OC10" s="37">
        <v>0.64298444383316744</v>
      </c>
      <c r="OD10" s="37">
        <v>0.7887695197737038</v>
      </c>
      <c r="OE10" s="37">
        <v>0.75744028439854139</v>
      </c>
      <c r="OF10" s="37">
        <v>0.3953990449169571</v>
      </c>
      <c r="OG10" s="37">
        <v>0.56851961178830124</v>
      </c>
      <c r="OH10" s="37">
        <v>0.39945128434810639</v>
      </c>
      <c r="OI10" s="38">
        <v>21.583636363636369</v>
      </c>
      <c r="OJ10" s="38">
        <v>20.870909090909102</v>
      </c>
      <c r="OK10" s="38">
        <v>21.759999999999994</v>
      </c>
      <c r="OL10" s="38">
        <v>21.87151515151514</v>
      </c>
      <c r="OM10" s="7">
        <f t="shared" si="70"/>
        <v>0.17636363636362518</v>
      </c>
      <c r="ON10" s="7">
        <v>1.5</v>
      </c>
      <c r="OO10" s="7">
        <f t="shared" si="71"/>
        <v>-0.28500000000000014</v>
      </c>
      <c r="OP10" s="7">
        <f t="shared" si="72"/>
        <v>8.1154553450066017E-2</v>
      </c>
      <c r="OQ10" s="38">
        <v>42.706363636363619</v>
      </c>
      <c r="OR10" s="15">
        <f t="shared" si="73"/>
        <v>108.4741636363636</v>
      </c>
      <c r="OS10" s="5">
        <v>170</v>
      </c>
      <c r="OT10" s="15">
        <f t="shared" si="74"/>
        <v>61.525836363636401</v>
      </c>
      <c r="OU10" s="39">
        <v>0.453434375</v>
      </c>
      <c r="OV10" s="39">
        <v>0.21029062499999995</v>
      </c>
      <c r="OW10" s="39">
        <v>6.3709374999999999E-2</v>
      </c>
      <c r="OX10" s="39">
        <v>0.40117500000000006</v>
      </c>
      <c r="OY10" s="39">
        <v>9.9906250000000016E-2</v>
      </c>
      <c r="OZ10" s="39">
        <v>8.6934375000000022E-2</v>
      </c>
      <c r="PA10" s="39">
        <v>0.63846736258165337</v>
      </c>
      <c r="PB10" s="39">
        <v>0.60086944445693991</v>
      </c>
      <c r="PC10" s="39">
        <v>0.75237739748786781</v>
      </c>
      <c r="PD10" s="39">
        <v>0.72459126449875855</v>
      </c>
      <c r="PE10" s="39">
        <v>0.35613009236540966</v>
      </c>
      <c r="PF10" s="39">
        <v>0.53479490196180102</v>
      </c>
      <c r="PG10" s="39">
        <v>0.36463909840810227</v>
      </c>
      <c r="PH10" s="40">
        <v>20.989062499999996</v>
      </c>
      <c r="PI10" s="40">
        <v>19.920312499999998</v>
      </c>
      <c r="PJ10" s="40">
        <v>20.132499999999997</v>
      </c>
      <c r="PK10" s="40">
        <v>19.995624999999997</v>
      </c>
      <c r="PL10" s="7">
        <f t="shared" si="75"/>
        <v>-0.85656249999999901</v>
      </c>
      <c r="PM10" s="7">
        <v>1.8</v>
      </c>
      <c r="PN10" s="7">
        <f t="shared" si="76"/>
        <v>-0.91800000000000015</v>
      </c>
      <c r="PO10" s="7">
        <f t="shared" si="77"/>
        <v>9.7242006964230986E-3</v>
      </c>
      <c r="PP10" s="40">
        <v>53.993437499999992</v>
      </c>
      <c r="PQ10" s="15">
        <f t="shared" si="78"/>
        <v>137.14333124999999</v>
      </c>
      <c r="PR10" s="5">
        <v>182</v>
      </c>
      <c r="PS10" s="15">
        <f t="shared" si="79"/>
        <v>44.856668750000011</v>
      </c>
      <c r="PT10" s="41">
        <v>0.4099565217391305</v>
      </c>
      <c r="PU10" s="41">
        <v>0.20250869565217391</v>
      </c>
      <c r="PV10" s="41">
        <v>7.378840579710147E-2</v>
      </c>
      <c r="PW10" s="41">
        <v>0.35015507246376804</v>
      </c>
      <c r="PX10" s="41">
        <v>0.10628985507246377</v>
      </c>
      <c r="PY10" s="41">
        <v>8.5375362318840603E-2</v>
      </c>
      <c r="PZ10" s="41">
        <v>0.58767873117061686</v>
      </c>
      <c r="QA10" s="41">
        <v>0.53397332812404519</v>
      </c>
      <c r="QB10" s="41">
        <v>0.69384948051218809</v>
      </c>
      <c r="QC10" s="41">
        <v>0.65103112177983691</v>
      </c>
      <c r="QD10" s="41">
        <v>0.31124090969703588</v>
      </c>
      <c r="QE10" s="41">
        <v>0.46550703075295324</v>
      </c>
      <c r="QF10" s="41">
        <v>0.33764409933739514</v>
      </c>
      <c r="QG10" s="42">
        <v>29.831159420289854</v>
      </c>
      <c r="QH10" s="42">
        <v>25.061739130434766</v>
      </c>
      <c r="QI10" s="42">
        <v>26.18608695652172</v>
      </c>
      <c r="QJ10" s="42">
        <v>25.879999999999974</v>
      </c>
      <c r="QK10" s="7">
        <f t="shared" si="80"/>
        <v>-3.645072463768134</v>
      </c>
      <c r="QL10" s="7">
        <v>3.2</v>
      </c>
      <c r="QM10" s="7">
        <f t="shared" si="81"/>
        <v>-3.8719999999999999</v>
      </c>
      <c r="QN10" s="7">
        <f t="shared" si="82"/>
        <v>2.4474497005162413E-2</v>
      </c>
      <c r="QO10" s="42">
        <v>53.462028985507231</v>
      </c>
      <c r="QP10" s="15">
        <f t="shared" si="83"/>
        <v>135.79355362318836</v>
      </c>
      <c r="QQ10" s="5">
        <v>186</v>
      </c>
      <c r="QR10" s="15">
        <f t="shared" si="84"/>
        <v>50.206446376811641</v>
      </c>
      <c r="QS10" s="7">
        <f t="shared" si="8"/>
        <v>18.721477608741726</v>
      </c>
      <c r="QT10" s="7">
        <f t="shared" si="9"/>
        <v>19.012329176303872</v>
      </c>
      <c r="QU10" s="7">
        <f t="shared" si="10"/>
        <v>-0.96659576149240345</v>
      </c>
    </row>
    <row r="11" spans="1:463" x14ac:dyDescent="0.25">
      <c r="A11" s="5">
        <v>1</v>
      </c>
      <c r="B11" s="5">
        <v>1</v>
      </c>
      <c r="C11" s="6">
        <v>110</v>
      </c>
      <c r="D11" s="9">
        <v>-9999</v>
      </c>
      <c r="E11" s="5">
        <v>10</v>
      </c>
      <c r="F11" s="5">
        <v>69.599999999999994</v>
      </c>
      <c r="G11" s="15">
        <v>589.70000000000005</v>
      </c>
      <c r="H11" s="15">
        <f t="shared" si="11"/>
        <v>659.30000000000007</v>
      </c>
      <c r="I11" s="7">
        <f t="shared" si="12"/>
        <v>1.1297121315969842</v>
      </c>
      <c r="J11" s="5" t="s">
        <v>7</v>
      </c>
      <c r="K11" s="9">
        <v>150</v>
      </c>
      <c r="L11" s="9">
        <f t="shared" si="13"/>
        <v>168.00000000000003</v>
      </c>
      <c r="M11" s="9">
        <v>-9999</v>
      </c>
      <c r="N11" s="9">
        <v>-9999</v>
      </c>
      <c r="O11" s="9">
        <v>-9999</v>
      </c>
      <c r="P11" s="9">
        <v>-9999</v>
      </c>
      <c r="Q11" s="9">
        <v>-9999</v>
      </c>
      <c r="R11" s="9">
        <v>-9999</v>
      </c>
      <c r="S11" s="9">
        <v>-9999</v>
      </c>
      <c r="T11" s="9">
        <v>-9999</v>
      </c>
      <c r="U11" s="9">
        <v>-9999</v>
      </c>
      <c r="V11" s="9">
        <v>-9999</v>
      </c>
      <c r="W11" s="9">
        <v>-9999</v>
      </c>
      <c r="X11" s="9">
        <v>-9999</v>
      </c>
      <c r="Y11" s="9">
        <v>-9999</v>
      </c>
      <c r="Z11" s="9">
        <v>-9999</v>
      </c>
      <c r="AA11" s="9">
        <v>-9999</v>
      </c>
      <c r="AB11" s="9">
        <v>-9999</v>
      </c>
      <c r="AC11" s="9">
        <v>-9999</v>
      </c>
      <c r="AD11" s="9">
        <v>-9999</v>
      </c>
      <c r="AE11" s="9">
        <v>-9999</v>
      </c>
      <c r="AF11" s="9">
        <v>-9999</v>
      </c>
      <c r="AG11" s="9">
        <v>-9999</v>
      </c>
      <c r="AH11" s="9">
        <v>-9999</v>
      </c>
      <c r="AI11" s="9">
        <v>-9999</v>
      </c>
      <c r="AJ11" s="9">
        <v>-9999</v>
      </c>
      <c r="AK11" s="10">
        <v>-9999</v>
      </c>
      <c r="AL11" s="9">
        <v>-9999</v>
      </c>
      <c r="AM11" s="9">
        <v>-9999</v>
      </c>
      <c r="AN11" s="9">
        <v>-9999</v>
      </c>
      <c r="AO11" s="9">
        <v>-9999</v>
      </c>
      <c r="AP11" s="9">
        <v>-9999</v>
      </c>
      <c r="AQ11" s="9">
        <v>-9999</v>
      </c>
      <c r="AR11" s="9">
        <v>-9999</v>
      </c>
      <c r="AS11" s="9">
        <v>-9999</v>
      </c>
      <c r="AT11" s="9">
        <v>-9999</v>
      </c>
      <c r="AU11" s="9">
        <v>-9999</v>
      </c>
      <c r="AV11" s="9">
        <v>-9999</v>
      </c>
      <c r="AW11" s="9">
        <v>-9999</v>
      </c>
      <c r="AX11" s="9">
        <v>-9999</v>
      </c>
      <c r="AY11" s="9">
        <v>-9999</v>
      </c>
      <c r="AZ11" s="9">
        <v>-9999</v>
      </c>
      <c r="BA11" s="9">
        <v>-9999</v>
      </c>
      <c r="BB11" s="9">
        <v>-9999</v>
      </c>
      <c r="BC11" s="22">
        <v>-9999</v>
      </c>
      <c r="BD11" s="50">
        <v>-9999</v>
      </c>
      <c r="BE11" s="7">
        <f t="shared" si="99"/>
        <v>-79992</v>
      </c>
      <c r="BF11" s="9">
        <v>-9999</v>
      </c>
      <c r="BG11" s="50">
        <v>-9999</v>
      </c>
      <c r="BH11" s="9">
        <v>-9999</v>
      </c>
      <c r="BI11" s="9">
        <v>-9999</v>
      </c>
      <c r="BJ11" s="9">
        <v>-9999</v>
      </c>
      <c r="BK11" s="9">
        <v>-9999</v>
      </c>
      <c r="BL11" s="9">
        <v>-9999</v>
      </c>
      <c r="BM11" s="9">
        <v>-9999</v>
      </c>
      <c r="BN11" s="9">
        <v>-9999</v>
      </c>
      <c r="BO11" s="44">
        <v>-9999</v>
      </c>
      <c r="BP11" s="9">
        <v>-9999</v>
      </c>
      <c r="BQ11" s="9">
        <v>-9999</v>
      </c>
      <c r="BR11" s="9">
        <v>-9999</v>
      </c>
      <c r="BS11" s="45">
        <v>-9999</v>
      </c>
      <c r="BT11" s="9">
        <v>-9999</v>
      </c>
      <c r="BU11" s="46">
        <v>-9999</v>
      </c>
      <c r="BV11" s="9">
        <v>-9999</v>
      </c>
      <c r="BW11" s="47">
        <v>-9999</v>
      </c>
      <c r="BX11" s="9">
        <v>-9999</v>
      </c>
      <c r="BY11" s="9">
        <v>-9999</v>
      </c>
      <c r="BZ11" s="9">
        <v>-9999</v>
      </c>
      <c r="CA11" s="7">
        <v>1075.54</v>
      </c>
      <c r="CB11" s="7">
        <f t="shared" si="97"/>
        <v>7170.2666666666664</v>
      </c>
      <c r="CC11" s="5">
        <v>1.9</v>
      </c>
      <c r="CD11" s="15">
        <f t="shared" si="14"/>
        <v>136.23506666666665</v>
      </c>
      <c r="CE11" s="7">
        <v>3305.65</v>
      </c>
      <c r="CF11" s="7">
        <v>4.6028180000000001</v>
      </c>
      <c r="CG11" s="7">
        <v>7181.7960214807536</v>
      </c>
      <c r="CH11" s="7">
        <f t="shared" si="15"/>
        <v>7181.7960214807536</v>
      </c>
      <c r="CI11" s="9">
        <v>-9999</v>
      </c>
      <c r="CJ11" s="3">
        <v>60.3</v>
      </c>
      <c r="CK11" s="7">
        <f t="shared" si="16"/>
        <v>136.45412440813431</v>
      </c>
      <c r="CL11" s="7">
        <v>162</v>
      </c>
      <c r="CM11" s="7">
        <v>3039</v>
      </c>
      <c r="CN11" s="7">
        <f t="shared" si="17"/>
        <v>53.307008884501478</v>
      </c>
      <c r="CO11" s="7">
        <v>35</v>
      </c>
      <c r="CP11" s="7">
        <v>0.71223599999999987</v>
      </c>
      <c r="CQ11" s="7">
        <v>0.53364</v>
      </c>
      <c r="CR11" s="7">
        <v>0.47379200000000005</v>
      </c>
      <c r="CS11" s="7">
        <v>0.20093080000000008</v>
      </c>
      <c r="CT11" s="7">
        <v>0.14322776000000001</v>
      </c>
      <c r="CU11" s="7">
        <v>5.3524000000000003</v>
      </c>
      <c r="CV11" s="7">
        <v>6.2236000000000011</v>
      </c>
      <c r="CW11" s="7">
        <v>5.9144000000000005</v>
      </c>
      <c r="CX11" s="7">
        <v>5.7320000000000002</v>
      </c>
      <c r="CY11" s="7">
        <f t="shared" si="18"/>
        <v>0.56200000000000028</v>
      </c>
      <c r="CZ11" s="7">
        <v>0.7</v>
      </c>
      <c r="DA11" s="7">
        <f t="shared" si="19"/>
        <v>1.105</v>
      </c>
      <c r="DB11" s="7">
        <f t="shared" si="91"/>
        <v>-0.1264260768335273</v>
      </c>
      <c r="DC11" s="7">
        <v>39.5</v>
      </c>
      <c r="DD11" s="7">
        <v>0.73202916666666662</v>
      </c>
      <c r="DE11" s="7">
        <v>0.52977083333333341</v>
      </c>
      <c r="DF11" s="7">
        <v>0.46592083333333334</v>
      </c>
      <c r="DG11" s="7">
        <v>0.22193545833333331</v>
      </c>
      <c r="DH11" s="7">
        <v>0.160100625</v>
      </c>
      <c r="DI11" s="7">
        <v>7.9595833333333337</v>
      </c>
      <c r="DJ11" s="7">
        <v>8.5337500000000013</v>
      </c>
      <c r="DK11" s="7">
        <v>8.6712499999999988</v>
      </c>
      <c r="DL11" s="7">
        <v>8.4375</v>
      </c>
      <c r="DM11" s="7">
        <f t="shared" si="21"/>
        <v>0.71166666666666512</v>
      </c>
      <c r="DN11" s="7">
        <v>0.8</v>
      </c>
      <c r="DO11" s="7">
        <f t="shared" si="22"/>
        <v>0.7799999999999998</v>
      </c>
      <c r="DP11" s="7">
        <f t="shared" si="23"/>
        <v>-1.4790764790765082E-2</v>
      </c>
      <c r="DQ11" s="7">
        <v>22.545833333333334</v>
      </c>
      <c r="DR11" s="7">
        <v>1.0281499999999999</v>
      </c>
      <c r="DS11" s="7">
        <v>-0.51194400000000007</v>
      </c>
      <c r="DT11" s="7">
        <v>0.60887600000000008</v>
      </c>
      <c r="DU11" s="7">
        <v>0.89304600000000012</v>
      </c>
      <c r="DV11" s="7">
        <v>0.73409399999999991</v>
      </c>
      <c r="DW11" s="7">
        <v>0.31811799999999996</v>
      </c>
      <c r="DX11" s="7">
        <v>0.16646226000000006</v>
      </c>
      <c r="DY11" s="7">
        <v>9.752487999999998E-2</v>
      </c>
      <c r="DZ11" s="7">
        <v>0.25572869999999998</v>
      </c>
      <c r="EA11" s="7">
        <v>0.18903868000000001</v>
      </c>
      <c r="EB11" s="7">
        <v>-5.6995779399999984</v>
      </c>
      <c r="EC11" s="7">
        <v>-12.436960179999994</v>
      </c>
      <c r="ED11" s="7">
        <v>3.0109057400000006</v>
      </c>
      <c r="EE11" s="7">
        <v>4.7180000000000009</v>
      </c>
      <c r="EF11" s="7">
        <v>5.7892000000000019</v>
      </c>
      <c r="EG11" s="7">
        <v>5.8831999999999995</v>
      </c>
      <c r="EH11" s="7">
        <v>5.4431999999999992</v>
      </c>
      <c r="EI11" s="7">
        <f t="shared" si="24"/>
        <v>1.1651999999999987</v>
      </c>
      <c r="EJ11" s="7">
        <v>0.6</v>
      </c>
      <c r="EK11" s="7">
        <f t="shared" si="25"/>
        <v>1.43</v>
      </c>
      <c r="EL11" s="7">
        <f t="shared" si="92"/>
        <v>-6.6700251889169074E-2</v>
      </c>
      <c r="EM11" s="15">
        <v>44.472799999999999</v>
      </c>
      <c r="EN11" s="15">
        <f t="shared" si="27"/>
        <v>112.96091199999999</v>
      </c>
      <c r="EO11" s="5">
        <v>112</v>
      </c>
      <c r="EP11" s="15">
        <f t="shared" si="28"/>
        <v>-0.96091199999999333</v>
      </c>
      <c r="EQ11" s="27">
        <v>1.1607999999999996</v>
      </c>
      <c r="ER11" s="27">
        <v>-1.8332727272727267</v>
      </c>
      <c r="ES11" s="27">
        <v>0.5454863636363636</v>
      </c>
      <c r="ET11" s="27">
        <v>0.85931818181818187</v>
      </c>
      <c r="EU11" s="27">
        <v>0.81211363636363609</v>
      </c>
      <c r="EV11" s="27">
        <v>0.19354090909090907</v>
      </c>
      <c r="EW11" s="27">
        <v>0.17617590909090908</v>
      </c>
      <c r="EX11" s="27">
        <v>2.7973181818181814E-2</v>
      </c>
      <c r="EY11" s="27">
        <v>0.36011686363636364</v>
      </c>
      <c r="EZ11" s="27">
        <v>0.22325213636363642</v>
      </c>
      <c r="FA11" s="27">
        <v>2.5944825909090907</v>
      </c>
      <c r="FB11" s="27">
        <v>1.8489973636363635</v>
      </c>
      <c r="FC11" s="27">
        <v>-4.5041341363636356</v>
      </c>
      <c r="FD11" s="27">
        <v>7.089090909090908</v>
      </c>
      <c r="FE11" s="27">
        <v>4.5963636363636367</v>
      </c>
      <c r="FF11" s="27">
        <v>4.6177272727272731</v>
      </c>
      <c r="FG11" s="27">
        <v>5.1172727272727263</v>
      </c>
      <c r="FH11" s="27">
        <f t="shared" si="29"/>
        <v>-2.4713636363636349</v>
      </c>
      <c r="FI11" s="7">
        <v>0.9</v>
      </c>
      <c r="FJ11" s="7">
        <f t="shared" si="30"/>
        <v>0.45499999999999963</v>
      </c>
      <c r="FK11" s="7">
        <f t="shared" si="93"/>
        <v>-0.59178233293501203</v>
      </c>
      <c r="FL11" s="27">
        <v>15.217727272727272</v>
      </c>
      <c r="FM11" s="28">
        <v>-9999</v>
      </c>
      <c r="FN11" s="28">
        <v>-9999</v>
      </c>
      <c r="FO11" s="28">
        <v>-9999</v>
      </c>
      <c r="FP11" s="93">
        <v>0.62191379310344808</v>
      </c>
      <c r="FQ11" s="93">
        <v>0.39497931034482758</v>
      </c>
      <c r="FR11" s="93">
        <v>0.2475206896551724</v>
      </c>
      <c r="FS11" s="93">
        <v>0.54554137931034485</v>
      </c>
      <c r="FT11" s="93">
        <v>0.27533448275862066</v>
      </c>
      <c r="FU11" s="93">
        <v>0.17985172413793105</v>
      </c>
      <c r="FV11" s="93">
        <v>0.38696237931034483</v>
      </c>
      <c r="FW11" s="93">
        <v>0.33021306896551716</v>
      </c>
      <c r="FX11" s="93">
        <v>0.43252751724137928</v>
      </c>
      <c r="FY11" s="93">
        <v>0.378003275862069</v>
      </c>
      <c r="FZ11" s="93">
        <v>0.18119313793103448</v>
      </c>
      <c r="GA11" s="93">
        <v>0.23379900000000001</v>
      </c>
      <c r="GB11" s="93">
        <v>0.22274331034482764</v>
      </c>
      <c r="GC11" s="93">
        <v>15.706551724137931</v>
      </c>
      <c r="GD11" s="93">
        <v>19.766896551724138</v>
      </c>
      <c r="GE11" s="93">
        <v>19.396551724137943</v>
      </c>
      <c r="GF11" s="93">
        <v>19.715517241379313</v>
      </c>
      <c r="GG11" s="7">
        <f t="shared" si="32"/>
        <v>3.6900000000000119</v>
      </c>
      <c r="GH11" s="7">
        <v>0.5</v>
      </c>
      <c r="GI11" s="7">
        <f t="shared" si="33"/>
        <v>1.7549999999999999</v>
      </c>
      <c r="GJ11" s="7">
        <f t="shared" si="94"/>
        <v>0.53086419753086744</v>
      </c>
      <c r="GK11" s="95">
        <v>35.582413793103449</v>
      </c>
      <c r="GL11" s="15">
        <f t="shared" si="35"/>
        <v>90.37933103448276</v>
      </c>
      <c r="GM11" s="5">
        <v>102</v>
      </c>
      <c r="GN11" s="15">
        <f t="shared" si="36"/>
        <v>11.62066896551724</v>
      </c>
      <c r="GO11" s="97">
        <v>0.62191379310344808</v>
      </c>
      <c r="GP11" s="97">
        <v>0.39497931034482758</v>
      </c>
      <c r="GQ11" s="97">
        <v>0.2475206896551724</v>
      </c>
      <c r="GR11" s="97">
        <v>0.54554137931034485</v>
      </c>
      <c r="GS11" s="97">
        <v>0.27533448275862066</v>
      </c>
      <c r="GT11" s="97">
        <v>0.17985172413793105</v>
      </c>
      <c r="GU11" s="97">
        <v>0.38696237931034483</v>
      </c>
      <c r="GV11" s="97">
        <v>0.33021306896551716</v>
      </c>
      <c r="GW11" s="97">
        <v>0.43252751724137928</v>
      </c>
      <c r="GX11" s="97">
        <v>0.378003275862069</v>
      </c>
      <c r="GY11" s="97">
        <v>0.18119313793103448</v>
      </c>
      <c r="GZ11" s="97">
        <v>0.23379900000000001</v>
      </c>
      <c r="HA11" s="97">
        <v>0.22274331034482764</v>
      </c>
      <c r="HB11" s="97">
        <v>15.706551724137931</v>
      </c>
      <c r="HC11" s="97">
        <v>19.766896551724138</v>
      </c>
      <c r="HD11" s="97">
        <v>19.396551724137943</v>
      </c>
      <c r="HE11" s="97">
        <v>19.715517241379313</v>
      </c>
      <c r="HF11" s="97">
        <f t="shared" si="37"/>
        <v>3.6900000000000119</v>
      </c>
      <c r="HG11" s="7">
        <v>0.5</v>
      </c>
      <c r="HH11" s="7">
        <f t="shared" si="38"/>
        <v>1.7549999999999999</v>
      </c>
      <c r="HI11" s="7">
        <f t="shared" si="95"/>
        <v>0.53086419753086744</v>
      </c>
      <c r="HJ11" s="99">
        <v>35.582413793103449</v>
      </c>
      <c r="HK11" s="15">
        <f t="shared" si="40"/>
        <v>90.37933103448276</v>
      </c>
      <c r="HL11" s="5">
        <v>105</v>
      </c>
      <c r="HM11" s="15">
        <f t="shared" si="41"/>
        <v>14.62066896551724</v>
      </c>
      <c r="HN11" s="101">
        <v>0.6143507042253521</v>
      </c>
      <c r="HO11" s="101">
        <v>0.34884084507042257</v>
      </c>
      <c r="HP11" s="101">
        <v>0.21104788732394367</v>
      </c>
      <c r="HQ11" s="101">
        <v>0.53465774647887332</v>
      </c>
      <c r="HR11" s="101">
        <v>0.24326338028169017</v>
      </c>
      <c r="HS11" s="101">
        <v>0.15116338028169021</v>
      </c>
      <c r="HT11" s="101">
        <v>0.43375515157600397</v>
      </c>
      <c r="HU11" s="101">
        <v>0.37610893244846588</v>
      </c>
      <c r="HV11" s="101">
        <v>0.49093082017361966</v>
      </c>
      <c r="HW11" s="101">
        <v>0.43696729943359519</v>
      </c>
      <c r="HX11" s="101">
        <v>0.18137520923850964</v>
      </c>
      <c r="HY11" s="101">
        <v>0.25121996939640218</v>
      </c>
      <c r="HZ11" s="101">
        <v>0.27554902901891837</v>
      </c>
      <c r="IA11" s="101">
        <v>19.750563380281683</v>
      </c>
      <c r="IB11" s="101">
        <v>18.696901408450724</v>
      </c>
      <c r="IC11" s="101">
        <v>18.740563380281703</v>
      </c>
      <c r="ID11" s="101">
        <v>18.972394366197197</v>
      </c>
      <c r="IE11" s="7">
        <f t="shared" si="42"/>
        <v>-1.0099999999999802</v>
      </c>
      <c r="IF11" s="7">
        <v>1.5</v>
      </c>
      <c r="IG11" s="7">
        <f t="shared" si="43"/>
        <v>-1.4950000000000001</v>
      </c>
      <c r="IH11" s="7">
        <f t="shared" si="44"/>
        <v>7.0340826686007232E-2</v>
      </c>
      <c r="II11" s="102">
        <v>36.323239436619723</v>
      </c>
      <c r="IJ11" s="15">
        <f t="shared" si="45"/>
        <v>92.261028169014097</v>
      </c>
      <c r="IK11" s="5">
        <v>97.5</v>
      </c>
      <c r="IL11" s="15">
        <f t="shared" si="46"/>
        <v>5.2389718309859035</v>
      </c>
      <c r="IM11" s="29">
        <v>0.60733600000000021</v>
      </c>
      <c r="IN11" s="29">
        <v>0.34432399999999996</v>
      </c>
      <c r="IO11" s="29">
        <v>0.18342399999999998</v>
      </c>
      <c r="IP11" s="29">
        <v>0.53608999999999996</v>
      </c>
      <c r="IQ11" s="29">
        <v>0.24115600000000006</v>
      </c>
      <c r="IR11" s="29">
        <v>0.14283599999999999</v>
      </c>
      <c r="IS11" s="29">
        <v>0.43516556365542974</v>
      </c>
      <c r="IT11" s="29">
        <v>0.38392977505956749</v>
      </c>
      <c r="IU11" s="29">
        <v>0.53893793543412638</v>
      </c>
      <c r="IV11" s="29">
        <v>0.49371057158832882</v>
      </c>
      <c r="IW11" s="29">
        <v>0.18318611609230781</v>
      </c>
      <c r="IX11" s="29">
        <v>0.31091351378508397</v>
      </c>
      <c r="IY11" s="29">
        <v>0.27649091370371037</v>
      </c>
      <c r="IZ11" s="29">
        <v>18.089199999999995</v>
      </c>
      <c r="JA11" s="29">
        <v>18.9666</v>
      </c>
      <c r="JB11" s="29">
        <v>19.042599999999982</v>
      </c>
      <c r="JC11" s="29">
        <v>18.515000000000008</v>
      </c>
      <c r="JD11" s="29">
        <f t="shared" si="47"/>
        <v>0.95339999999998781</v>
      </c>
      <c r="JE11" s="7">
        <v>1.2</v>
      </c>
      <c r="JF11" s="7">
        <f t="shared" si="48"/>
        <v>-0.52</v>
      </c>
      <c r="JG11" s="7">
        <f t="shared" si="49"/>
        <v>0.24888513513513308</v>
      </c>
      <c r="JH11" s="86">
        <v>36.087799999999994</v>
      </c>
      <c r="JI11" s="15">
        <f t="shared" si="50"/>
        <v>91.663011999999981</v>
      </c>
      <c r="JJ11" s="5">
        <v>103.5</v>
      </c>
      <c r="JK11" s="15">
        <f t="shared" si="51"/>
        <v>11.836988000000019</v>
      </c>
      <c r="JL11" s="30">
        <v>0.47828676470588244</v>
      </c>
      <c r="JM11" s="30">
        <v>0.22870882352941174</v>
      </c>
      <c r="JN11" s="30">
        <v>0.10075294117647057</v>
      </c>
      <c r="JO11" s="30">
        <v>0.41531470588235292</v>
      </c>
      <c r="JP11" s="30">
        <v>0.13301764705882357</v>
      </c>
      <c r="JQ11" s="30">
        <v>8.5498529411764682E-2</v>
      </c>
      <c r="JR11" s="30">
        <v>0.56667966202118136</v>
      </c>
      <c r="JS11" s="30">
        <v>0.51728912072451128</v>
      </c>
      <c r="JT11" s="30">
        <v>0.65438516591699758</v>
      </c>
      <c r="JU11" s="30">
        <v>0.61243765230146929</v>
      </c>
      <c r="JV11" s="30">
        <v>0.2684360866524208</v>
      </c>
      <c r="JW11" s="30">
        <v>0.39443354929753383</v>
      </c>
      <c r="JX11" s="30">
        <v>0.353388055180127</v>
      </c>
      <c r="JY11" s="30">
        <v>24.865735294117634</v>
      </c>
      <c r="JZ11" s="30">
        <v>22.391911764705878</v>
      </c>
      <c r="KA11" s="30">
        <v>22.687794117647055</v>
      </c>
      <c r="KB11" s="30">
        <v>21.366323529411748</v>
      </c>
      <c r="KC11" s="30">
        <f t="shared" si="52"/>
        <v>-2.1779411764705792</v>
      </c>
      <c r="KD11" s="7">
        <v>1.8</v>
      </c>
      <c r="KE11" s="7">
        <f t="shared" si="53"/>
        <v>-2.4700000000000006</v>
      </c>
      <c r="KF11" s="7">
        <f t="shared" si="54"/>
        <v>3.7110396890650751E-2</v>
      </c>
      <c r="KG11" s="85">
        <v>35.048823529411756</v>
      </c>
      <c r="KH11" s="15">
        <f t="shared" si="55"/>
        <v>89.024011764705861</v>
      </c>
      <c r="KI11" s="5">
        <v>103.5</v>
      </c>
      <c r="KJ11" s="15">
        <f t="shared" si="96"/>
        <v>14.475988235294139</v>
      </c>
      <c r="KK11" s="31">
        <v>0.4545042253521126</v>
      </c>
      <c r="KL11" s="31">
        <v>0.2075394366197183</v>
      </c>
      <c r="KM11" s="31">
        <v>6.1991549295774682E-2</v>
      </c>
      <c r="KN11" s="31">
        <v>0.39275211267605631</v>
      </c>
      <c r="KO11" s="31">
        <v>9.129014084507045E-2</v>
      </c>
      <c r="KP11" s="31">
        <v>6.9253521126760573E-2</v>
      </c>
      <c r="KQ11" s="31">
        <v>0.66520189434299781</v>
      </c>
      <c r="KR11" s="31">
        <v>0.62302835878750973</v>
      </c>
      <c r="KS11" s="31">
        <v>0.76084582536540613</v>
      </c>
      <c r="KT11" s="31">
        <v>0.72866077655510508</v>
      </c>
      <c r="KU11" s="31">
        <v>0.39205569734231654</v>
      </c>
      <c r="KV11" s="31">
        <v>0.5449604701633517</v>
      </c>
      <c r="KW11" s="31">
        <v>0.37206415961208977</v>
      </c>
      <c r="KX11" s="32">
        <v>26.499718309859148</v>
      </c>
      <c r="KY11" s="32">
        <v>24.342676056338014</v>
      </c>
      <c r="KZ11" s="32">
        <v>24.031971830985928</v>
      </c>
      <c r="LA11" s="32">
        <v>22.969999999999995</v>
      </c>
      <c r="LB11" s="7">
        <f t="shared" si="57"/>
        <v>-2.4677464788732202</v>
      </c>
      <c r="LC11" s="7">
        <v>0.9</v>
      </c>
      <c r="LD11" s="7">
        <f t="shared" si="58"/>
        <v>0.45499999999999963</v>
      </c>
      <c r="LE11" s="7">
        <f t="shared" si="98"/>
        <v>-0.59105085518164202</v>
      </c>
      <c r="LF11" s="32">
        <v>34.231690140845046</v>
      </c>
      <c r="LG11" s="15">
        <f t="shared" si="59"/>
        <v>86.948492957746424</v>
      </c>
      <c r="LH11" s="5">
        <v>103.5</v>
      </c>
      <c r="LI11" s="15">
        <f t="shared" si="60"/>
        <v>16.551507042253576</v>
      </c>
      <c r="LJ11" s="33">
        <v>0.47666046511627902</v>
      </c>
      <c r="LK11" s="33">
        <v>0.20068139534883722</v>
      </c>
      <c r="LL11" s="33">
        <v>5.6174418604651166E-2</v>
      </c>
      <c r="LM11" s="33">
        <v>0.40645813953488369</v>
      </c>
      <c r="LN11" s="33">
        <v>8.3472093023255811E-2</v>
      </c>
      <c r="LO11" s="33">
        <v>6.7686046511627893E-2</v>
      </c>
      <c r="LP11" s="33">
        <v>0.70136163361860138</v>
      </c>
      <c r="LQ11" s="33">
        <v>0.65902518510461428</v>
      </c>
      <c r="LR11" s="33">
        <v>0.79086630072527231</v>
      </c>
      <c r="LS11" s="33">
        <v>0.75929645171525983</v>
      </c>
      <c r="LT11" s="33">
        <v>0.41444170730488306</v>
      </c>
      <c r="LU11" s="33">
        <v>0.56837865358065043</v>
      </c>
      <c r="LV11" s="33">
        <v>0.40690873107385905</v>
      </c>
      <c r="LW11" s="33">
        <v>27.317906976744183</v>
      </c>
      <c r="LX11" s="33">
        <v>22.167906976744202</v>
      </c>
      <c r="LY11" s="33">
        <v>22.386976744186054</v>
      </c>
      <c r="LZ11" s="33">
        <v>21.942325581395327</v>
      </c>
      <c r="MA11" s="7">
        <f t="shared" si="1"/>
        <v>-4.9309302325581292</v>
      </c>
      <c r="MB11" s="7">
        <v>1.7</v>
      </c>
      <c r="MC11" s="7">
        <f t="shared" si="2"/>
        <v>-2.1449999999999996</v>
      </c>
      <c r="MD11" s="7">
        <f t="shared" si="61"/>
        <v>-0.36924191286390057</v>
      </c>
      <c r="ME11" s="7">
        <f t="shared" si="62"/>
        <v>-2.9005471956224289</v>
      </c>
      <c r="MF11" s="84">
        <v>31.890930232558144</v>
      </c>
      <c r="MG11" s="15">
        <f t="shared" si="63"/>
        <v>81.002962790697694</v>
      </c>
      <c r="MH11" s="5">
        <v>103.5</v>
      </c>
      <c r="MI11" s="15">
        <f t="shared" si="64"/>
        <v>22.497037209302306</v>
      </c>
      <c r="MJ11" s="34">
        <v>0.50201499999999999</v>
      </c>
      <c r="MK11" s="34">
        <v>0.19580000000000003</v>
      </c>
      <c r="ML11" s="34">
        <v>4.2804999999999996E-2</v>
      </c>
      <c r="MM11" s="34">
        <v>0.42918500000000004</v>
      </c>
      <c r="MN11" s="34">
        <v>7.6190000000000008E-2</v>
      </c>
      <c r="MO11" s="34">
        <v>6.6904999999999992E-2</v>
      </c>
      <c r="MP11" s="34">
        <v>0.73557028995708174</v>
      </c>
      <c r="MQ11" s="34">
        <v>0.6969717673057948</v>
      </c>
      <c r="MR11" s="34">
        <v>0.84230364588563122</v>
      </c>
      <c r="MS11" s="34">
        <v>0.81795343277572985</v>
      </c>
      <c r="MT11" s="34">
        <v>0.43950864480493423</v>
      </c>
      <c r="MU11" s="34">
        <v>0.64097934304094295</v>
      </c>
      <c r="MV11" s="34">
        <v>0.43745188476352592</v>
      </c>
      <c r="MW11" s="35">
        <v>0.40403157894736852</v>
      </c>
      <c r="MX11" s="35">
        <v>0.16215263157894738</v>
      </c>
      <c r="MY11" s="35">
        <v>3.5173684210526322E-2</v>
      </c>
      <c r="MZ11" s="35">
        <v>0.34189473684210531</v>
      </c>
      <c r="NA11" s="35">
        <v>6.167368421052629E-2</v>
      </c>
      <c r="NB11" s="35">
        <v>5.107368421052632E-2</v>
      </c>
      <c r="NC11" s="35">
        <v>0.72396599716354193</v>
      </c>
      <c r="ND11" s="35">
        <v>0.68469310183881349</v>
      </c>
      <c r="NE11" s="35">
        <v>0.83321890870235193</v>
      </c>
      <c r="NF11" s="35">
        <v>0.8071130508472808</v>
      </c>
      <c r="NG11" s="35">
        <v>0.45338264365593089</v>
      </c>
      <c r="NH11" s="35">
        <v>0.64321998439221839</v>
      </c>
      <c r="NI11" s="35">
        <v>0.41952225722103637</v>
      </c>
      <c r="NJ11" s="36">
        <v>26.748947368421053</v>
      </c>
      <c r="NK11" s="36">
        <v>29.830526315789474</v>
      </c>
      <c r="NL11" s="36">
        <v>26.474210526315776</v>
      </c>
      <c r="NM11" s="36">
        <v>25.084736842105258</v>
      </c>
      <c r="NN11" s="7">
        <f t="shared" si="65"/>
        <v>-0.27473684210527693</v>
      </c>
      <c r="NO11" s="7">
        <v>2.2999999999999998</v>
      </c>
      <c r="NP11" s="7">
        <f t="shared" si="66"/>
        <v>-1.9729999999999999</v>
      </c>
      <c r="NQ11" s="7">
        <f t="shared" si="67"/>
        <v>0.23033543440861562</v>
      </c>
      <c r="NR11" s="36">
        <v>52.692105263157899</v>
      </c>
      <c r="NS11" s="9">
        <f t="shared" si="68"/>
        <v>133.83794736842106</v>
      </c>
      <c r="NT11" s="5">
        <v>194</v>
      </c>
      <c r="NU11" s="9">
        <f t="shared" si="69"/>
        <v>60.162052631578945</v>
      </c>
      <c r="NV11" s="37">
        <v>0.51989117647058825</v>
      </c>
      <c r="NW11" s="37">
        <v>0.23368529411764699</v>
      </c>
      <c r="NX11" s="37">
        <v>6.4985294117647072E-2</v>
      </c>
      <c r="NY11" s="37">
        <v>0.44775294117647058</v>
      </c>
      <c r="NZ11" s="37">
        <v>0.10955588235294116</v>
      </c>
      <c r="OA11" s="37">
        <v>8.8397058823529426E-2</v>
      </c>
      <c r="OB11" s="37">
        <v>0.63762341172832282</v>
      </c>
      <c r="OC11" s="37">
        <v>0.59163572022993349</v>
      </c>
      <c r="OD11" s="37">
        <v>0.76786804241245399</v>
      </c>
      <c r="OE11" s="37">
        <v>0.73504841536486143</v>
      </c>
      <c r="OF11" s="37">
        <v>0.36390953293764311</v>
      </c>
      <c r="OG11" s="37">
        <v>0.56401691404755383</v>
      </c>
      <c r="OH11" s="37">
        <v>0.36892527864956187</v>
      </c>
      <c r="OI11" s="38">
        <v>21.607058823529425</v>
      </c>
      <c r="OJ11" s="38">
        <v>26.719117647058845</v>
      </c>
      <c r="OK11" s="38">
        <v>24.187058823529405</v>
      </c>
      <c r="OL11" s="38">
        <v>22.792647058823519</v>
      </c>
      <c r="OM11" s="7">
        <f t="shared" si="70"/>
        <v>2.5799999999999805</v>
      </c>
      <c r="ON11" s="7">
        <v>1.5</v>
      </c>
      <c r="OO11" s="7">
        <f t="shared" si="71"/>
        <v>-0.28500000000000014</v>
      </c>
      <c r="OP11" s="7">
        <f t="shared" si="72"/>
        <v>0.50395778364115751</v>
      </c>
      <c r="OQ11" s="38">
        <v>43.924411764705873</v>
      </c>
      <c r="OR11" s="15">
        <f t="shared" si="73"/>
        <v>111.56800588235292</v>
      </c>
      <c r="OS11" s="5">
        <v>170</v>
      </c>
      <c r="OT11" s="15">
        <f t="shared" si="74"/>
        <v>58.431994117647079</v>
      </c>
      <c r="OU11" s="39">
        <v>0.41714411764705878</v>
      </c>
      <c r="OV11" s="39">
        <v>0.21085000000000001</v>
      </c>
      <c r="OW11" s="39">
        <v>7.2667647058823559E-2</v>
      </c>
      <c r="OX11" s="39">
        <v>0.36967647058823533</v>
      </c>
      <c r="OY11" s="39">
        <v>0.10866176470588236</v>
      </c>
      <c r="OZ11" s="39">
        <v>9.0341176470588244E-2</v>
      </c>
      <c r="PA11" s="39">
        <v>0.56265124353959395</v>
      </c>
      <c r="PB11" s="39">
        <v>0.52276767398394886</v>
      </c>
      <c r="PC11" s="39">
        <v>0.67922115152650431</v>
      </c>
      <c r="PD11" s="39">
        <v>0.64847405682361992</v>
      </c>
      <c r="PE11" s="39">
        <v>0.32349122777579981</v>
      </c>
      <c r="PF11" s="39">
        <v>0.49449694273207406</v>
      </c>
      <c r="PG11" s="39">
        <v>0.30827634103758772</v>
      </c>
      <c r="PH11" s="40">
        <v>20.762941176470591</v>
      </c>
      <c r="PI11" s="40">
        <v>19.61852941176469</v>
      </c>
      <c r="PJ11" s="40">
        <v>20.361176470588227</v>
      </c>
      <c r="PK11" s="40">
        <v>19.282647058823528</v>
      </c>
      <c r="PL11" s="7">
        <f t="shared" si="75"/>
        <v>-0.40176470588236413</v>
      </c>
      <c r="PM11" s="7">
        <v>1.8</v>
      </c>
      <c r="PN11" s="7">
        <f t="shared" si="76"/>
        <v>-0.91800000000000015</v>
      </c>
      <c r="PO11" s="7">
        <f t="shared" si="77"/>
        <v>8.1708656872053809E-2</v>
      </c>
      <c r="PP11" s="40">
        <v>53.567647058823525</v>
      </c>
      <c r="PQ11" s="15">
        <f t="shared" si="78"/>
        <v>136.06182352941175</v>
      </c>
      <c r="PR11" s="5">
        <v>182</v>
      </c>
      <c r="PS11" s="15">
        <f t="shared" si="79"/>
        <v>45.938176470588246</v>
      </c>
      <c r="PT11" s="41">
        <v>0.4052577464788733</v>
      </c>
      <c r="PU11" s="41">
        <v>0.19855352112676056</v>
      </c>
      <c r="PV11" s="41">
        <v>6.8218309859154919E-2</v>
      </c>
      <c r="PW11" s="41">
        <v>0.34439999999999998</v>
      </c>
      <c r="PX11" s="41">
        <v>0.10537746478873242</v>
      </c>
      <c r="PY11" s="41">
        <v>8.0326760563380256E-2</v>
      </c>
      <c r="PZ11" s="41">
        <v>0.5742450171068838</v>
      </c>
      <c r="QA11" s="41">
        <v>0.51895915299078477</v>
      </c>
      <c r="QB11" s="41">
        <v>0.70172819088679239</v>
      </c>
      <c r="QC11" s="41">
        <v>0.65893002063576367</v>
      </c>
      <c r="QD11" s="41">
        <v>0.30849550842102536</v>
      </c>
      <c r="QE11" s="41">
        <v>0.48805829414297386</v>
      </c>
      <c r="QF11" s="41">
        <v>0.33212131121480154</v>
      </c>
      <c r="QG11" s="42">
        <v>29.853943661971833</v>
      </c>
      <c r="QH11" s="42">
        <v>28.620563380281681</v>
      </c>
      <c r="QI11" s="42">
        <v>26.921549295774653</v>
      </c>
      <c r="QJ11" s="42">
        <v>25.392112676056325</v>
      </c>
      <c r="QK11" s="7">
        <f t="shared" si="80"/>
        <v>-2.9323943661971796</v>
      </c>
      <c r="QL11" s="7">
        <v>3.2</v>
      </c>
      <c r="QM11" s="7">
        <f t="shared" si="81"/>
        <v>-3.8719999999999999</v>
      </c>
      <c r="QN11" s="7">
        <f t="shared" si="82"/>
        <v>0.1013379674075518</v>
      </c>
      <c r="QO11" s="42">
        <v>55.321830985915476</v>
      </c>
      <c r="QP11" s="15">
        <f t="shared" si="83"/>
        <v>140.5174507042253</v>
      </c>
      <c r="QQ11" s="5">
        <v>186</v>
      </c>
      <c r="QR11" s="15">
        <f t="shared" si="84"/>
        <v>45.482549295774703</v>
      </c>
      <c r="QS11" s="7">
        <f t="shared" si="8"/>
        <v>20.098006900072726</v>
      </c>
      <c r="QT11" s="7">
        <f t="shared" si="9"/>
        <v>19.54830245463938</v>
      </c>
      <c r="QU11" s="7">
        <f t="shared" si="10"/>
        <v>-0.35294441834233642</v>
      </c>
    </row>
    <row r="12" spans="1:463" x14ac:dyDescent="0.25">
      <c r="A12" s="5">
        <v>1</v>
      </c>
      <c r="B12" s="5">
        <v>2</v>
      </c>
      <c r="C12" s="6">
        <v>201</v>
      </c>
      <c r="D12" s="5">
        <v>3</v>
      </c>
      <c r="E12" s="5">
        <v>1</v>
      </c>
      <c r="F12" s="5">
        <v>69.599999999999994</v>
      </c>
      <c r="G12" s="15">
        <v>162.4</v>
      </c>
      <c r="H12" s="15">
        <f t="shared" si="11"/>
        <v>232</v>
      </c>
      <c r="I12" s="7">
        <f t="shared" si="12"/>
        <v>0.39753255654557917</v>
      </c>
      <c r="J12" s="5" t="s">
        <v>8</v>
      </c>
      <c r="K12" s="9">
        <v>0</v>
      </c>
      <c r="L12" s="9">
        <f t="shared" si="13"/>
        <v>0</v>
      </c>
      <c r="M12" s="15">
        <v>61.12</v>
      </c>
      <c r="N12" s="15">
        <v>18.72</v>
      </c>
      <c r="O12" s="15">
        <v>20.160000000000004</v>
      </c>
      <c r="P12" s="15">
        <v>55.120000000000005</v>
      </c>
      <c r="Q12" s="15">
        <v>20.72</v>
      </c>
      <c r="R12" s="15">
        <v>24.160000000000004</v>
      </c>
      <c r="S12" s="15">
        <v>37.119999999999997</v>
      </c>
      <c r="T12" s="15">
        <v>26.72</v>
      </c>
      <c r="U12" s="15">
        <v>36.160000000000004</v>
      </c>
      <c r="V12" s="15">
        <v>51.12</v>
      </c>
      <c r="W12" s="15">
        <v>22</v>
      </c>
      <c r="X12" s="15">
        <v>26.880000000000003</v>
      </c>
      <c r="Y12" s="15">
        <v>55.120000000000005</v>
      </c>
      <c r="Z12" s="15">
        <v>20</v>
      </c>
      <c r="AA12" s="15">
        <v>24.880000000000003</v>
      </c>
      <c r="AB12" s="15">
        <v>61.12</v>
      </c>
      <c r="AC12" s="15">
        <v>18</v>
      </c>
      <c r="AD12" s="15">
        <v>20.880000000000003</v>
      </c>
      <c r="AE12" s="5">
        <v>1</v>
      </c>
      <c r="AF12" s="5">
        <v>8.4</v>
      </c>
      <c r="AG12" s="5">
        <v>7.2</v>
      </c>
      <c r="AH12" s="5">
        <v>0.37</v>
      </c>
      <c r="AI12" s="5" t="s">
        <v>56</v>
      </c>
      <c r="AJ12" s="9">
        <v>-9999</v>
      </c>
      <c r="AK12" s="5">
        <v>231</v>
      </c>
      <c r="AL12" s="5">
        <v>0.79</v>
      </c>
      <c r="AM12" s="5">
        <v>4060</v>
      </c>
      <c r="AN12" s="5">
        <v>189</v>
      </c>
      <c r="AO12" s="5">
        <v>220</v>
      </c>
      <c r="AP12" s="5">
        <v>23.4</v>
      </c>
      <c r="AQ12" s="5">
        <v>0</v>
      </c>
      <c r="AR12" s="5">
        <v>3</v>
      </c>
      <c r="AS12" s="5">
        <v>86</v>
      </c>
      <c r="AT12" s="5">
        <v>7</v>
      </c>
      <c r="AU12" s="5">
        <v>4</v>
      </c>
      <c r="AV12" s="5">
        <v>30</v>
      </c>
      <c r="AW12" s="5">
        <v>61</v>
      </c>
      <c r="AX12" s="5">
        <v>0.8</v>
      </c>
      <c r="AY12" s="48">
        <v>6.6344585999999995E-3</v>
      </c>
      <c r="AZ12" s="48">
        <v>6.1184413000000007E-2</v>
      </c>
      <c r="BA12" s="48">
        <v>-2.5937170000000006E-3</v>
      </c>
      <c r="BB12" s="48">
        <v>-1.2878522E-3</v>
      </c>
      <c r="BC12" s="49">
        <v>0.06</v>
      </c>
      <c r="BD12" s="49">
        <v>0.23</v>
      </c>
      <c r="BE12" s="7">
        <f t="shared" si="99"/>
        <v>1.7119939580000001</v>
      </c>
      <c r="BF12" s="5">
        <f t="shared" si="100"/>
        <v>0.12011146640000001</v>
      </c>
      <c r="BG12" s="50">
        <v>-9999</v>
      </c>
      <c r="BH12" s="9">
        <v>-9999</v>
      </c>
      <c r="BI12" s="9">
        <v>-9999</v>
      </c>
      <c r="BJ12" s="9">
        <v>-9999</v>
      </c>
      <c r="BK12" s="9">
        <v>-9999</v>
      </c>
      <c r="BL12" s="9">
        <v>-9999</v>
      </c>
      <c r="BM12" s="9">
        <v>-9999</v>
      </c>
      <c r="BN12" s="9">
        <v>-9999</v>
      </c>
      <c r="BO12" s="23">
        <v>43.4</v>
      </c>
      <c r="BP12" s="7">
        <f t="shared" si="85"/>
        <v>2893.3333333333335</v>
      </c>
      <c r="BQ12" s="7">
        <v>1.5147453459407831</v>
      </c>
      <c r="BR12" s="7">
        <f t="shared" si="86"/>
        <v>43.826632009219992</v>
      </c>
      <c r="BS12" s="24">
        <v>101.05</v>
      </c>
      <c r="BT12" s="7">
        <f t="shared" si="87"/>
        <v>6736.666666666667</v>
      </c>
      <c r="BU12" s="25">
        <v>0.86299999999999999</v>
      </c>
      <c r="BV12" s="7">
        <f t="shared" si="88"/>
        <v>58.137433333333341</v>
      </c>
      <c r="BW12" s="26">
        <v>63.86</v>
      </c>
      <c r="BX12" s="7">
        <f t="shared" si="89"/>
        <v>4257.3333333333339</v>
      </c>
      <c r="BY12" s="5">
        <v>0.71799999999999997</v>
      </c>
      <c r="BZ12" s="7">
        <f t="shared" si="90"/>
        <v>30.567653333333336</v>
      </c>
      <c r="CA12" s="9">
        <v>-9999</v>
      </c>
      <c r="CB12" s="9">
        <v>-9999</v>
      </c>
      <c r="CC12" s="5">
        <v>1.53</v>
      </c>
      <c r="CD12" s="15">
        <f t="shared" si="14"/>
        <v>-152.9847</v>
      </c>
      <c r="CE12" s="7">
        <v>260.76</v>
      </c>
      <c r="CF12" s="7">
        <v>4.4308999999999994</v>
      </c>
      <c r="CG12" s="7">
        <v>588.50346430747709</v>
      </c>
      <c r="CH12" s="7">
        <f t="shared" si="15"/>
        <v>588.50346430747709</v>
      </c>
      <c r="CI12" s="7">
        <f>CH12/(BX12)</f>
        <v>0.13823288388055363</v>
      </c>
      <c r="CJ12" s="3">
        <v>58.7</v>
      </c>
      <c r="CK12" s="7">
        <f t="shared" si="16"/>
        <v>9.0041030039043992</v>
      </c>
      <c r="CL12" s="7">
        <v>49.2</v>
      </c>
      <c r="CM12" s="7">
        <v>955</v>
      </c>
      <c r="CN12" s="7">
        <f t="shared" si="17"/>
        <v>51.518324607329845</v>
      </c>
      <c r="CO12" s="7">
        <v>75</v>
      </c>
      <c r="CP12" s="7">
        <v>0.73043333333333316</v>
      </c>
      <c r="CQ12" s="7">
        <v>0.51269583333333335</v>
      </c>
      <c r="CR12" s="7">
        <v>0.46219166666666661</v>
      </c>
      <c r="CS12" s="7">
        <v>0.22490979166666669</v>
      </c>
      <c r="CT12" s="7">
        <v>0.17514549999999998</v>
      </c>
      <c r="CU12" s="7">
        <v>5.0645833333333341</v>
      </c>
      <c r="CV12" s="7">
        <v>5.4912500000000009</v>
      </c>
      <c r="CW12" s="7">
        <v>5.3141666666666678</v>
      </c>
      <c r="CX12" s="7">
        <v>5.0808333333333335</v>
      </c>
      <c r="CY12" s="7">
        <f t="shared" si="18"/>
        <v>0.24958333333333371</v>
      </c>
      <c r="CZ12" s="7">
        <v>0.7</v>
      </c>
      <c r="DA12" s="7">
        <f t="shared" si="19"/>
        <v>1.105</v>
      </c>
      <c r="DB12" s="7">
        <f t="shared" si="91"/>
        <v>-0.19916569654637167</v>
      </c>
      <c r="DC12" s="7">
        <v>43.111111111111114</v>
      </c>
      <c r="DD12" s="7">
        <v>0.74299130434782601</v>
      </c>
      <c r="DE12" s="7">
        <v>0.49089782608695648</v>
      </c>
      <c r="DF12" s="7">
        <v>0.43909565217391289</v>
      </c>
      <c r="DG12" s="7">
        <v>0.25699993478260863</v>
      </c>
      <c r="DH12" s="7">
        <v>0.20422632608695651</v>
      </c>
      <c r="DI12" s="7">
        <v>8.5406521739130437</v>
      </c>
      <c r="DJ12" s="7">
        <v>8.8278260869565255</v>
      </c>
      <c r="DK12" s="7">
        <v>8.9747826086956533</v>
      </c>
      <c r="DL12" s="7">
        <v>8.4615217391304327</v>
      </c>
      <c r="DM12" s="7">
        <f t="shared" si="21"/>
        <v>0.4341304347826096</v>
      </c>
      <c r="DN12" s="7">
        <v>0.8</v>
      </c>
      <c r="DO12" s="7">
        <f t="shared" si="22"/>
        <v>0.7799999999999998</v>
      </c>
      <c r="DP12" s="7">
        <f t="shared" si="23"/>
        <v>-7.4863542254846344E-2</v>
      </c>
      <c r="DQ12" s="7">
        <v>23.45326086956522</v>
      </c>
      <c r="DR12" s="7">
        <v>1.0402</v>
      </c>
      <c r="DS12" s="7">
        <v>-0.32969565217391283</v>
      </c>
      <c r="DT12" s="7">
        <v>0.56381739130434771</v>
      </c>
      <c r="DU12" s="7">
        <v>0.90723478260869606</v>
      </c>
      <c r="DV12" s="7">
        <v>0.68149347826086959</v>
      </c>
      <c r="DW12" s="7">
        <v>0.30738913043478261</v>
      </c>
      <c r="DX12" s="7">
        <v>0.20802071739130432</v>
      </c>
      <c r="DY12" s="7">
        <v>0.14202399999999996</v>
      </c>
      <c r="DZ12" s="7">
        <v>0.29671284782608709</v>
      </c>
      <c r="EA12" s="7">
        <v>0.23345239130434783</v>
      </c>
      <c r="EB12" s="7">
        <v>-2.8886022173913046</v>
      </c>
      <c r="EC12" s="7">
        <v>-3.8786118478260869</v>
      </c>
      <c r="ED12" s="7">
        <v>1.932636630434782</v>
      </c>
      <c r="EE12" s="7">
        <v>4.8869565217391315</v>
      </c>
      <c r="EF12" s="7">
        <v>5.8004347826086944</v>
      </c>
      <c r="EG12" s="7">
        <v>5.5681086956521737</v>
      </c>
      <c r="EH12" s="7">
        <v>5.0391304347826091</v>
      </c>
      <c r="EI12" s="7">
        <f t="shared" si="24"/>
        <v>0.68115217391304217</v>
      </c>
      <c r="EJ12" s="7">
        <v>0.6</v>
      </c>
      <c r="EK12" s="7">
        <f t="shared" si="25"/>
        <v>1.43</v>
      </c>
      <c r="EL12" s="7">
        <f t="shared" si="92"/>
        <v>-0.18862665644507751</v>
      </c>
      <c r="EM12" s="15">
        <v>43.938260869565212</v>
      </c>
      <c r="EN12" s="15">
        <f t="shared" si="27"/>
        <v>111.60318260869565</v>
      </c>
      <c r="EO12" s="5">
        <v>112</v>
      </c>
      <c r="EP12" s="15">
        <f t="shared" si="28"/>
        <v>0.3968173913043529</v>
      </c>
      <c r="EQ12" s="27">
        <v>1.1142227272727274</v>
      </c>
      <c r="ER12" s="27">
        <v>-1.8634590909090909</v>
      </c>
      <c r="ES12" s="27">
        <v>0.46217272727272735</v>
      </c>
      <c r="ET12" s="27">
        <v>0.8126363636363636</v>
      </c>
      <c r="EU12" s="27">
        <v>0.71568636363636362</v>
      </c>
      <c r="EV12" s="27">
        <v>0.15030909090909092</v>
      </c>
      <c r="EW12" s="27">
        <v>0.21689681818181816</v>
      </c>
      <c r="EX12" s="27">
        <v>6.2860454545454553E-2</v>
      </c>
      <c r="EY12" s="27">
        <v>0.41279404545454546</v>
      </c>
      <c r="EZ12" s="27">
        <v>0.27436349999999998</v>
      </c>
      <c r="FA12" s="27">
        <v>2.2484958636363639</v>
      </c>
      <c r="FB12" s="27">
        <v>1.6604261363636361</v>
      </c>
      <c r="FC12" s="27">
        <v>-4.0169121818181823</v>
      </c>
      <c r="FD12" s="27">
        <v>9.6218181818181829</v>
      </c>
      <c r="FE12" s="27">
        <v>6.3299999999999992</v>
      </c>
      <c r="FF12" s="27">
        <v>6.36</v>
      </c>
      <c r="FG12" s="27">
        <v>6.3268181818181803</v>
      </c>
      <c r="FH12" s="27">
        <f t="shared" si="29"/>
        <v>-3.2618181818181826</v>
      </c>
      <c r="FI12" s="7">
        <v>0.9</v>
      </c>
      <c r="FJ12" s="7">
        <f t="shared" si="30"/>
        <v>0.45499999999999963</v>
      </c>
      <c r="FK12" s="7">
        <f t="shared" si="93"/>
        <v>-0.75163158378527439</v>
      </c>
      <c r="FL12" s="27">
        <v>20.905454545454546</v>
      </c>
      <c r="FM12" s="28">
        <v>-9999</v>
      </c>
      <c r="FN12" s="28">
        <v>-9999</v>
      </c>
      <c r="FO12" s="28">
        <v>-9999</v>
      </c>
      <c r="FP12" s="93">
        <v>0.64926551724137938</v>
      </c>
      <c r="FQ12" s="93">
        <v>0.3817655172413793</v>
      </c>
      <c r="FR12" s="93">
        <v>0.18138275862068964</v>
      </c>
      <c r="FS12" s="93">
        <v>0.57530344827586211</v>
      </c>
      <c r="FT12" s="93">
        <v>0.23855862068965519</v>
      </c>
      <c r="FU12" s="93">
        <v>0.15478965517241383</v>
      </c>
      <c r="FV12" s="93">
        <v>0.46264420689655167</v>
      </c>
      <c r="FW12" s="93">
        <v>0.41397382758620688</v>
      </c>
      <c r="FX12" s="93">
        <v>0.5635367241379311</v>
      </c>
      <c r="FY12" s="93">
        <v>0.52103517241379305</v>
      </c>
      <c r="FZ12" s="93">
        <v>0.23147344827586208</v>
      </c>
      <c r="GA12" s="93">
        <v>0.3571836206896552</v>
      </c>
      <c r="GB12" s="93">
        <v>0.25931703448275867</v>
      </c>
      <c r="GC12" s="93">
        <v>15.335172413793106</v>
      </c>
      <c r="GD12" s="93">
        <v>18.20965517241379</v>
      </c>
      <c r="GE12" s="93">
        <v>16.577931034482756</v>
      </c>
      <c r="GF12" s="93">
        <v>17.27379310344827</v>
      </c>
      <c r="GG12" s="7">
        <f t="shared" si="32"/>
        <v>1.2427586206896493</v>
      </c>
      <c r="GH12" s="7">
        <v>0.5</v>
      </c>
      <c r="GI12" s="7">
        <f t="shared" si="33"/>
        <v>1.7549999999999999</v>
      </c>
      <c r="GJ12" s="7">
        <f t="shared" si="94"/>
        <v>-0.14053261435126216</v>
      </c>
      <c r="GK12" s="95">
        <v>35.226896551724131</v>
      </c>
      <c r="GL12" s="15">
        <f t="shared" si="35"/>
        <v>89.476317241379292</v>
      </c>
      <c r="GM12" s="5">
        <v>102</v>
      </c>
      <c r="GN12" s="15">
        <f t="shared" si="36"/>
        <v>12.523682758620708</v>
      </c>
      <c r="GO12" s="97">
        <v>0.64926551724137938</v>
      </c>
      <c r="GP12" s="97">
        <v>0.3817655172413793</v>
      </c>
      <c r="GQ12" s="97">
        <v>0.18138275862068964</v>
      </c>
      <c r="GR12" s="97">
        <v>0.57530344827586211</v>
      </c>
      <c r="GS12" s="97">
        <v>0.23855862068965519</v>
      </c>
      <c r="GT12" s="97">
        <v>0.15478965517241383</v>
      </c>
      <c r="GU12" s="97">
        <v>0.46264420689655167</v>
      </c>
      <c r="GV12" s="97">
        <v>0.41397382758620688</v>
      </c>
      <c r="GW12" s="97">
        <v>0.5635367241379311</v>
      </c>
      <c r="GX12" s="97">
        <v>0.52103517241379305</v>
      </c>
      <c r="GY12" s="97">
        <v>0.23147344827586208</v>
      </c>
      <c r="GZ12" s="97">
        <v>0.3571836206896552</v>
      </c>
      <c r="HA12" s="97">
        <v>0.25931703448275867</v>
      </c>
      <c r="HB12" s="97">
        <v>15.335172413793106</v>
      </c>
      <c r="HC12" s="97">
        <v>18.20965517241379</v>
      </c>
      <c r="HD12" s="97">
        <v>16.577931034482756</v>
      </c>
      <c r="HE12" s="97">
        <v>17.27379310344827</v>
      </c>
      <c r="HF12" s="97">
        <f t="shared" si="37"/>
        <v>1.2427586206896493</v>
      </c>
      <c r="HG12" s="7">
        <v>0.5</v>
      </c>
      <c r="HH12" s="7">
        <f t="shared" si="38"/>
        <v>1.7549999999999999</v>
      </c>
      <c r="HI12" s="7">
        <f t="shared" si="95"/>
        <v>-0.14053261435126216</v>
      </c>
      <c r="HJ12" s="99">
        <v>35.226896551724131</v>
      </c>
      <c r="HK12" s="15">
        <f t="shared" si="40"/>
        <v>89.476317241379292</v>
      </c>
      <c r="HL12" s="5">
        <v>105</v>
      </c>
      <c r="HM12" s="15">
        <f t="shared" si="41"/>
        <v>15.523682758620708</v>
      </c>
      <c r="HN12" s="101">
        <v>0.66792894736842112</v>
      </c>
      <c r="HO12" s="101">
        <v>0.3712026315789474</v>
      </c>
      <c r="HP12" s="101">
        <v>0.18227368421052634</v>
      </c>
      <c r="HQ12" s="101">
        <v>0.58437368421052638</v>
      </c>
      <c r="HR12" s="101">
        <v>0.24493947368421054</v>
      </c>
      <c r="HS12" s="101">
        <v>0.15353421052631575</v>
      </c>
      <c r="HT12" s="101">
        <v>0.46355361320498917</v>
      </c>
      <c r="HU12" s="101">
        <v>0.40951314579599274</v>
      </c>
      <c r="HV12" s="101">
        <v>0.57141440314054437</v>
      </c>
      <c r="HW12" s="101">
        <v>0.5247445841271684</v>
      </c>
      <c r="HX12" s="101">
        <v>0.20545482631496287</v>
      </c>
      <c r="HY12" s="101">
        <v>0.34215086322044935</v>
      </c>
      <c r="HZ12" s="101">
        <v>0.28553647697688539</v>
      </c>
      <c r="IA12" s="101">
        <v>19.494210526315786</v>
      </c>
      <c r="IB12" s="101">
        <v>20.622105263157909</v>
      </c>
      <c r="IC12" s="101">
        <v>19.788947368421045</v>
      </c>
      <c r="ID12" s="101">
        <v>19.079210526315773</v>
      </c>
      <c r="IE12" s="7">
        <f t="shared" si="42"/>
        <v>0.29473684210525875</v>
      </c>
      <c r="IF12" s="7">
        <v>1.5</v>
      </c>
      <c r="IG12" s="7">
        <f t="shared" si="43"/>
        <v>-1.4950000000000001</v>
      </c>
      <c r="IH12" s="7">
        <f t="shared" si="44"/>
        <v>0.25957024541047985</v>
      </c>
      <c r="II12" s="102">
        <v>36.253421052631573</v>
      </c>
      <c r="IJ12" s="15">
        <f t="shared" si="45"/>
        <v>92.083689473684203</v>
      </c>
      <c r="IK12" s="5">
        <v>97.5</v>
      </c>
      <c r="IL12" s="15">
        <f t="shared" si="46"/>
        <v>5.4163105263157973</v>
      </c>
      <c r="IM12" s="29">
        <v>0.67665937500000006</v>
      </c>
      <c r="IN12" s="29">
        <v>0.40309687499999997</v>
      </c>
      <c r="IO12" s="29">
        <v>0.20195937500000005</v>
      </c>
      <c r="IP12" s="29">
        <v>0.60235312499999993</v>
      </c>
      <c r="IQ12" s="29">
        <v>0.26037499999999997</v>
      </c>
      <c r="IR12" s="29">
        <v>0.16966250000000005</v>
      </c>
      <c r="IS12" s="29">
        <v>0.44435705813662002</v>
      </c>
      <c r="IT12" s="29">
        <v>0.39650817145969552</v>
      </c>
      <c r="IU12" s="29">
        <v>0.54066908253687829</v>
      </c>
      <c r="IV12" s="29">
        <v>0.49831341352985087</v>
      </c>
      <c r="IW12" s="29">
        <v>0.21539855227817531</v>
      </c>
      <c r="IX12" s="29">
        <v>0.33337949558721452</v>
      </c>
      <c r="IY12" s="29">
        <v>0.25330407383994097</v>
      </c>
      <c r="IZ12" s="29">
        <v>16.934999999999992</v>
      </c>
      <c r="JA12" s="29">
        <v>19.136562499999989</v>
      </c>
      <c r="JB12" s="29">
        <v>19.208750000000009</v>
      </c>
      <c r="JC12" s="29">
        <v>18.483437500000001</v>
      </c>
      <c r="JD12" s="29">
        <f t="shared" si="47"/>
        <v>2.2737500000000175</v>
      </c>
      <c r="JE12" s="7">
        <v>1.2</v>
      </c>
      <c r="JF12" s="7">
        <f t="shared" si="48"/>
        <v>-0.52</v>
      </c>
      <c r="JG12" s="7">
        <f t="shared" si="49"/>
        <v>0.47191722972973271</v>
      </c>
      <c r="JH12" s="86">
        <v>36.028437500000003</v>
      </c>
      <c r="JI12" s="15">
        <f t="shared" si="50"/>
        <v>91.512231250000013</v>
      </c>
      <c r="JJ12" s="5">
        <v>103.5</v>
      </c>
      <c r="JK12" s="15">
        <f t="shared" si="51"/>
        <v>11.987768749999987</v>
      </c>
      <c r="JL12" s="30">
        <v>0.51114375000000001</v>
      </c>
      <c r="JM12" s="30">
        <v>0.29669375000000003</v>
      </c>
      <c r="JN12" s="30">
        <v>0.16505624999999996</v>
      </c>
      <c r="JO12" s="30">
        <v>0.44906875000000007</v>
      </c>
      <c r="JP12" s="30">
        <v>0.2081375</v>
      </c>
      <c r="JQ12" s="30">
        <v>0.13315312500000001</v>
      </c>
      <c r="JR12" s="30">
        <v>0.42118759412089979</v>
      </c>
      <c r="JS12" s="30">
        <v>0.36659593976969534</v>
      </c>
      <c r="JT12" s="30">
        <v>0.51201134642997947</v>
      </c>
      <c r="JU12" s="30">
        <v>0.46280063010528022</v>
      </c>
      <c r="JV12" s="30">
        <v>0.1755155495896624</v>
      </c>
      <c r="JW12" s="30">
        <v>0.28564384184040642</v>
      </c>
      <c r="JX12" s="30">
        <v>0.26541900998430534</v>
      </c>
      <c r="JY12" s="30">
        <v>25.984687500000017</v>
      </c>
      <c r="JZ12" s="30">
        <v>29.344687499999999</v>
      </c>
      <c r="KA12" s="30">
        <v>29.375312499999996</v>
      </c>
      <c r="KB12" s="30">
        <v>27.37125</v>
      </c>
      <c r="KC12" s="30">
        <f t="shared" si="52"/>
        <v>3.3906249999999787</v>
      </c>
      <c r="KD12" s="7">
        <v>1.8</v>
      </c>
      <c r="KE12" s="7">
        <f t="shared" si="53"/>
        <v>-2.4700000000000006</v>
      </c>
      <c r="KF12" s="7">
        <f t="shared" si="54"/>
        <v>0.74467916137229717</v>
      </c>
      <c r="KG12" s="85">
        <v>36.488437500000011</v>
      </c>
      <c r="KH12" s="15">
        <f t="shared" si="55"/>
        <v>92.680631250000033</v>
      </c>
      <c r="KI12" s="5">
        <v>103.5</v>
      </c>
      <c r="KJ12" s="15">
        <f t="shared" si="96"/>
        <v>10.819368749999967</v>
      </c>
      <c r="KK12" s="31">
        <v>0.42697272727272712</v>
      </c>
      <c r="KL12" s="31">
        <v>0.26799696969696973</v>
      </c>
      <c r="KM12" s="31">
        <v>0.1543181818181818</v>
      </c>
      <c r="KN12" s="31">
        <v>0.36883333333333335</v>
      </c>
      <c r="KO12" s="31">
        <v>0.18023030303030307</v>
      </c>
      <c r="KP12" s="31">
        <v>0.12058484848484849</v>
      </c>
      <c r="KQ12" s="31">
        <v>0.40639526927483732</v>
      </c>
      <c r="KR12" s="31">
        <v>0.34373759353720873</v>
      </c>
      <c r="KS12" s="31">
        <v>0.4691649262451128</v>
      </c>
      <c r="KT12" s="31">
        <v>0.41035817042457617</v>
      </c>
      <c r="KU12" s="31">
        <v>0.19619652164266679</v>
      </c>
      <c r="KV12" s="31">
        <v>0.26991151142276398</v>
      </c>
      <c r="KW12" s="31">
        <v>0.22854844909867483</v>
      </c>
      <c r="KX12" s="32">
        <v>26.685757575757577</v>
      </c>
      <c r="KY12" s="32">
        <v>30.928484848484864</v>
      </c>
      <c r="KZ12" s="32">
        <v>30.829696969696954</v>
      </c>
      <c r="LA12" s="32">
        <v>29.11212121212122</v>
      </c>
      <c r="LB12" s="7">
        <f t="shared" si="57"/>
        <v>4.1439393939393767</v>
      </c>
      <c r="LC12" s="7">
        <v>0.9</v>
      </c>
      <c r="LD12" s="7">
        <f t="shared" si="58"/>
        <v>0.45499999999999963</v>
      </c>
      <c r="LE12" s="7">
        <f t="shared" si="98"/>
        <v>0.74599381070563742</v>
      </c>
      <c r="LF12" s="32">
        <v>38.32030303030303</v>
      </c>
      <c r="LG12" s="15">
        <f t="shared" si="59"/>
        <v>97.333569696969704</v>
      </c>
      <c r="LH12" s="5">
        <v>103.5</v>
      </c>
      <c r="LI12" s="15">
        <f t="shared" si="60"/>
        <v>6.166430303030296</v>
      </c>
      <c r="LJ12" s="33">
        <v>0.35172499999999984</v>
      </c>
      <c r="LK12" s="33">
        <v>0.22153888888888895</v>
      </c>
      <c r="LL12" s="33">
        <v>0.14441111111111107</v>
      </c>
      <c r="LM12" s="33">
        <v>0.29938611111111119</v>
      </c>
      <c r="LN12" s="33">
        <v>0.16165833333333329</v>
      </c>
      <c r="LO12" s="33">
        <v>0.10506666666666668</v>
      </c>
      <c r="LP12" s="33">
        <v>0.37001146441266519</v>
      </c>
      <c r="LQ12" s="33">
        <v>0.29875832824058535</v>
      </c>
      <c r="LR12" s="33">
        <v>0.41770145760654653</v>
      </c>
      <c r="LS12" s="33">
        <v>0.34933869234935511</v>
      </c>
      <c r="LT12" s="33">
        <v>0.15627990966110156</v>
      </c>
      <c r="LU12" s="33">
        <v>0.21092786894061843</v>
      </c>
      <c r="LV12" s="33">
        <v>0.22685389268633147</v>
      </c>
      <c r="LW12" s="33">
        <v>28.027222222222221</v>
      </c>
      <c r="LX12" s="33">
        <v>33.633055555555558</v>
      </c>
      <c r="LY12" s="33">
        <v>33.840555555555561</v>
      </c>
      <c r="LZ12" s="33">
        <v>32.510277777777773</v>
      </c>
      <c r="MA12" s="7">
        <f t="shared" si="1"/>
        <v>5.8133333333333397</v>
      </c>
      <c r="MB12" s="7">
        <v>1.7</v>
      </c>
      <c r="MC12" s="7">
        <f t="shared" si="2"/>
        <v>-2.1449999999999996</v>
      </c>
      <c r="MD12" s="7">
        <f t="shared" si="61"/>
        <v>1.0547824166114432</v>
      </c>
      <c r="ME12" s="7">
        <f t="shared" si="62"/>
        <v>3.4196078431372587</v>
      </c>
      <c r="MF12" s="84">
        <v>37.688055555555557</v>
      </c>
      <c r="MG12" s="15">
        <f t="shared" si="63"/>
        <v>95.727661111111118</v>
      </c>
      <c r="MH12" s="5">
        <v>103.5</v>
      </c>
      <c r="MI12" s="15">
        <f t="shared" si="64"/>
        <v>7.772338888888882</v>
      </c>
      <c r="MJ12" s="34">
        <v>0.31631176470588235</v>
      </c>
      <c r="MK12" s="34">
        <v>0.20831176470588236</v>
      </c>
      <c r="ML12" s="34">
        <v>0.14398823529411761</v>
      </c>
      <c r="MM12" s="34">
        <v>0.27779999999999999</v>
      </c>
      <c r="MN12" s="34">
        <v>0.15706470588235294</v>
      </c>
      <c r="MO12" s="34">
        <v>0.10107647058823531</v>
      </c>
      <c r="MP12" s="34">
        <v>0.33628335162649625</v>
      </c>
      <c r="MQ12" s="34">
        <v>0.27754147312606087</v>
      </c>
      <c r="MR12" s="34">
        <v>0.37436020605859199</v>
      </c>
      <c r="MS12" s="34">
        <v>0.31722407875597897</v>
      </c>
      <c r="MT12" s="34">
        <v>0.14020141887030113</v>
      </c>
      <c r="MU12" s="34">
        <v>0.18269001584308259</v>
      </c>
      <c r="MV12" s="34">
        <v>0.20578923153992532</v>
      </c>
      <c r="MW12" s="35">
        <v>0.2410411764705882</v>
      </c>
      <c r="MX12" s="35">
        <v>0.1646705882352941</v>
      </c>
      <c r="MY12" s="35">
        <v>0.11378823529411765</v>
      </c>
      <c r="MZ12" s="35">
        <v>0.21221764705882354</v>
      </c>
      <c r="NA12" s="35">
        <v>0.11831176470588234</v>
      </c>
      <c r="NB12" s="35">
        <v>7.9552941176470576E-2</v>
      </c>
      <c r="NC12" s="35">
        <v>0.34113426693653032</v>
      </c>
      <c r="ND12" s="35">
        <v>0.28406164985282412</v>
      </c>
      <c r="NE12" s="35">
        <v>0.35837223898520643</v>
      </c>
      <c r="NF12" s="35">
        <v>0.30201735803658225</v>
      </c>
      <c r="NG12" s="35">
        <v>0.16378322820977562</v>
      </c>
      <c r="NH12" s="35">
        <v>0.18277113762913652</v>
      </c>
      <c r="NI12" s="35">
        <v>0.1879276608142946</v>
      </c>
      <c r="NJ12" s="36">
        <v>27.978235294117646</v>
      </c>
      <c r="NK12" s="36">
        <v>34.030588235294125</v>
      </c>
      <c r="NL12" s="36">
        <v>36.70882352941176</v>
      </c>
      <c r="NM12" s="36">
        <v>36.168235294117657</v>
      </c>
      <c r="NN12" s="7">
        <f t="shared" si="65"/>
        <v>8.730588235294114</v>
      </c>
      <c r="NO12" s="7">
        <v>2.2999999999999998</v>
      </c>
      <c r="NP12" s="7">
        <f t="shared" si="66"/>
        <v>-1.9729999999999999</v>
      </c>
      <c r="NQ12" s="7">
        <f t="shared" si="67"/>
        <v>1.4517276868702174</v>
      </c>
      <c r="NR12" s="36">
        <v>74.126470588235293</v>
      </c>
      <c r="NS12" s="9">
        <f t="shared" si="68"/>
        <v>188.28123529411764</v>
      </c>
      <c r="NT12" s="5">
        <v>194</v>
      </c>
      <c r="NU12" s="9">
        <f t="shared" si="69"/>
        <v>5.7187647058823643</v>
      </c>
      <c r="NV12" s="37">
        <v>0.30994827586206902</v>
      </c>
      <c r="NW12" s="37">
        <v>0.21914827586206895</v>
      </c>
      <c r="NX12" s="37">
        <v>0.16616896551724139</v>
      </c>
      <c r="NY12" s="37">
        <v>0.26903103448275867</v>
      </c>
      <c r="NZ12" s="37">
        <v>0.17057241379310348</v>
      </c>
      <c r="OA12" s="37">
        <v>0.11135172413793107</v>
      </c>
      <c r="OB12" s="37">
        <v>0.28952622792755922</v>
      </c>
      <c r="OC12" s="37">
        <v>0.2237361774916759</v>
      </c>
      <c r="OD12" s="37">
        <v>0.3013854745736157</v>
      </c>
      <c r="OE12" s="37">
        <v>0.2360269656831272</v>
      </c>
      <c r="OF12" s="37">
        <v>0.12471727203186289</v>
      </c>
      <c r="OG12" s="37">
        <v>0.13749799202774399</v>
      </c>
      <c r="OH12" s="37">
        <v>0.171013130872047</v>
      </c>
      <c r="OI12" s="38">
        <v>21.829999999999995</v>
      </c>
      <c r="OJ12" s="38">
        <v>30.121724137931032</v>
      </c>
      <c r="OK12" s="38">
        <v>32.053103448275849</v>
      </c>
      <c r="OL12" s="38">
        <v>31.063103448275882</v>
      </c>
      <c r="OM12" s="7">
        <f t="shared" si="70"/>
        <v>10.223103448275854</v>
      </c>
      <c r="ON12" s="7">
        <v>1.5</v>
      </c>
      <c r="OO12" s="7">
        <f t="shared" si="71"/>
        <v>-0.28500000000000014</v>
      </c>
      <c r="OP12" s="7">
        <f t="shared" si="72"/>
        <v>1.8483911078761395</v>
      </c>
      <c r="OQ12" s="38">
        <v>64.247241379310353</v>
      </c>
      <c r="OR12" s="15">
        <f t="shared" si="73"/>
        <v>163.18799310344829</v>
      </c>
      <c r="OS12" s="5">
        <v>170</v>
      </c>
      <c r="OT12" s="15">
        <f t="shared" si="74"/>
        <v>6.8120068965517078</v>
      </c>
      <c r="OU12" s="39">
        <v>0.27399199999999996</v>
      </c>
      <c r="OV12" s="39">
        <v>0.20827600000000002</v>
      </c>
      <c r="OW12" s="39">
        <v>0.15953199999999998</v>
      </c>
      <c r="OX12" s="39">
        <v>0.24533199999999997</v>
      </c>
      <c r="OY12" s="39">
        <v>0.15823599999999999</v>
      </c>
      <c r="OZ12" s="39">
        <v>0.11044399999999997</v>
      </c>
      <c r="PA12" s="39">
        <v>0.26749371153591833</v>
      </c>
      <c r="PB12" s="39">
        <v>0.21566381216835787</v>
      </c>
      <c r="PC12" s="39">
        <v>0.26361369700310744</v>
      </c>
      <c r="PD12" s="39">
        <v>0.21168543153468392</v>
      </c>
      <c r="PE12" s="39">
        <v>0.13646398633928553</v>
      </c>
      <c r="PF12" s="39">
        <v>0.13239443447377458</v>
      </c>
      <c r="PG12" s="39">
        <v>0.13598034035043485</v>
      </c>
      <c r="PH12" s="40">
        <v>20.807200000000002</v>
      </c>
      <c r="PI12" s="40">
        <v>22.764000000000006</v>
      </c>
      <c r="PJ12" s="40">
        <v>23.961599999999997</v>
      </c>
      <c r="PK12" s="40">
        <v>22.994799999999987</v>
      </c>
      <c r="PL12" s="7">
        <f t="shared" si="75"/>
        <v>3.1543999999999954</v>
      </c>
      <c r="PM12" s="7">
        <v>1.8</v>
      </c>
      <c r="PN12" s="7">
        <f t="shared" si="76"/>
        <v>-0.91800000000000015</v>
      </c>
      <c r="PO12" s="7">
        <f t="shared" si="77"/>
        <v>0.64457106679328824</v>
      </c>
      <c r="PP12" s="40">
        <v>69.1464</v>
      </c>
      <c r="PQ12" s="15">
        <f t="shared" si="78"/>
        <v>175.631856</v>
      </c>
      <c r="PR12" s="5">
        <v>182</v>
      </c>
      <c r="PS12" s="15">
        <f t="shared" si="79"/>
        <v>6.3681440000000009</v>
      </c>
      <c r="PT12" s="41">
        <v>0.26839687499999992</v>
      </c>
      <c r="PU12" s="41">
        <v>0.19268437500000005</v>
      </c>
      <c r="PV12" s="41">
        <v>0.15495624999999996</v>
      </c>
      <c r="PW12" s="41">
        <v>0.22821875000000003</v>
      </c>
      <c r="PX12" s="41">
        <v>0.155678125</v>
      </c>
      <c r="PY12" s="41">
        <v>0.1010625</v>
      </c>
      <c r="PZ12" s="41">
        <v>0.26531618516735922</v>
      </c>
      <c r="QA12" s="41">
        <v>0.18864072501577209</v>
      </c>
      <c r="QB12" s="41">
        <v>0.26739205085132534</v>
      </c>
      <c r="QC12" s="41">
        <v>0.19074273441895562</v>
      </c>
      <c r="QD12" s="41">
        <v>0.10618110392176348</v>
      </c>
      <c r="QE12" s="41">
        <v>0.10835911502704122</v>
      </c>
      <c r="QF12" s="41">
        <v>0.16373750656367589</v>
      </c>
      <c r="QG12" s="42">
        <v>30.924062499999994</v>
      </c>
      <c r="QH12" s="42">
        <v>34.188750000000027</v>
      </c>
      <c r="QI12" s="42">
        <v>35.82125000000002</v>
      </c>
      <c r="QJ12" s="42">
        <v>35.007187499999986</v>
      </c>
      <c r="QK12" s="7">
        <f t="shared" si="80"/>
        <v>4.897187500000026</v>
      </c>
      <c r="QL12" s="7">
        <v>3.2</v>
      </c>
      <c r="QM12" s="7">
        <f t="shared" si="81"/>
        <v>-3.8719999999999999</v>
      </c>
      <c r="QN12" s="7">
        <f t="shared" si="82"/>
        <v>0.94577086928386822</v>
      </c>
      <c r="QO12" s="42">
        <v>71.185937500000009</v>
      </c>
      <c r="QP12" s="15">
        <f t="shared" si="83"/>
        <v>180.81228125000001</v>
      </c>
      <c r="QQ12" s="5">
        <v>186</v>
      </c>
      <c r="QR12" s="15">
        <f t="shared" si="84"/>
        <v>5.1877187499999877</v>
      </c>
      <c r="QS12" s="7">
        <f t="shared" si="8"/>
        <v>23.332284859066135</v>
      </c>
      <c r="QT12" s="7">
        <f t="shared" si="9"/>
        <v>23.59015462584453</v>
      </c>
      <c r="QU12" s="7">
        <f t="shared" si="10"/>
        <v>3.2943473066478557</v>
      </c>
    </row>
    <row r="13" spans="1:463" x14ac:dyDescent="0.25">
      <c r="A13" s="5">
        <v>1</v>
      </c>
      <c r="B13" s="5">
        <v>2</v>
      </c>
      <c r="C13" s="6">
        <v>202</v>
      </c>
      <c r="D13" s="9">
        <v>-9999</v>
      </c>
      <c r="E13" s="5">
        <v>2</v>
      </c>
      <c r="F13" s="5">
        <v>69.599999999999994</v>
      </c>
      <c r="G13" s="15">
        <v>200.2</v>
      </c>
      <c r="H13" s="15">
        <f t="shared" si="11"/>
        <v>269.79999999999995</v>
      </c>
      <c r="I13" s="7">
        <f t="shared" si="12"/>
        <v>0.46230294722412602</v>
      </c>
      <c r="J13" s="5" t="s">
        <v>8</v>
      </c>
      <c r="K13" s="9">
        <v>0</v>
      </c>
      <c r="L13" s="9">
        <f t="shared" si="13"/>
        <v>0</v>
      </c>
      <c r="M13" s="9">
        <v>-9999</v>
      </c>
      <c r="N13" s="9">
        <v>-9999</v>
      </c>
      <c r="O13" s="9">
        <v>-9999</v>
      </c>
      <c r="P13" s="9">
        <v>-9999</v>
      </c>
      <c r="Q13" s="9">
        <v>-9999</v>
      </c>
      <c r="R13" s="9">
        <v>-9999</v>
      </c>
      <c r="S13" s="9">
        <v>-9999</v>
      </c>
      <c r="T13" s="9">
        <v>-9999</v>
      </c>
      <c r="U13" s="9">
        <v>-9999</v>
      </c>
      <c r="V13" s="9">
        <v>-9999</v>
      </c>
      <c r="W13" s="9">
        <v>-9999</v>
      </c>
      <c r="X13" s="9">
        <v>-9999</v>
      </c>
      <c r="Y13" s="9">
        <v>-9999</v>
      </c>
      <c r="Z13" s="9">
        <v>-9999</v>
      </c>
      <c r="AA13" s="9">
        <v>-9999</v>
      </c>
      <c r="AB13" s="9">
        <v>-9999</v>
      </c>
      <c r="AC13" s="9">
        <v>-9999</v>
      </c>
      <c r="AD13" s="9">
        <v>-9999</v>
      </c>
      <c r="AE13" s="9">
        <v>-9999</v>
      </c>
      <c r="AF13" s="9">
        <v>-9999</v>
      </c>
      <c r="AG13" s="9">
        <v>-9999</v>
      </c>
      <c r="AH13" s="9">
        <v>-9999</v>
      </c>
      <c r="AI13" s="9">
        <v>-9999</v>
      </c>
      <c r="AJ13" s="9">
        <v>-9999</v>
      </c>
      <c r="AK13" s="10">
        <v>-9999</v>
      </c>
      <c r="AL13" s="9">
        <v>-9999</v>
      </c>
      <c r="AM13" s="9">
        <v>-9999</v>
      </c>
      <c r="AN13" s="9">
        <v>-9999</v>
      </c>
      <c r="AO13" s="9">
        <v>-9999</v>
      </c>
      <c r="AP13" s="9">
        <v>-9999</v>
      </c>
      <c r="AQ13" s="9">
        <v>-9999</v>
      </c>
      <c r="AR13" s="9">
        <v>-9999</v>
      </c>
      <c r="AS13" s="9">
        <v>-9999</v>
      </c>
      <c r="AT13" s="9">
        <v>-9999</v>
      </c>
      <c r="AU13" s="9">
        <v>-9999</v>
      </c>
      <c r="AV13" s="9">
        <v>-9999</v>
      </c>
      <c r="AW13" s="9">
        <v>-9999</v>
      </c>
      <c r="AX13" s="9">
        <v>-9999</v>
      </c>
      <c r="AY13" s="9">
        <v>-9999</v>
      </c>
      <c r="AZ13" s="9">
        <v>-9999</v>
      </c>
      <c r="BA13" s="9">
        <v>-9999</v>
      </c>
      <c r="BB13" s="9">
        <v>-9999</v>
      </c>
      <c r="BC13" s="22">
        <v>-9999</v>
      </c>
      <c r="BD13" s="50">
        <v>-9999</v>
      </c>
      <c r="BE13" s="7">
        <f t="shared" si="99"/>
        <v>-79992</v>
      </c>
      <c r="BF13" s="9">
        <v>-9999</v>
      </c>
      <c r="BG13" s="50">
        <v>-9999</v>
      </c>
      <c r="BH13" s="9">
        <v>-9999</v>
      </c>
      <c r="BI13" s="9">
        <v>-9999</v>
      </c>
      <c r="BJ13" s="9">
        <v>-9999</v>
      </c>
      <c r="BK13" s="9">
        <v>-9999</v>
      </c>
      <c r="BL13" s="9">
        <v>-9999</v>
      </c>
      <c r="BM13" s="9">
        <v>-9999</v>
      </c>
      <c r="BN13" s="9">
        <v>-9999</v>
      </c>
      <c r="BO13" s="44">
        <v>-9999</v>
      </c>
      <c r="BP13" s="9">
        <v>-9999</v>
      </c>
      <c r="BQ13" s="9">
        <v>-9999</v>
      </c>
      <c r="BR13" s="9">
        <v>-9999</v>
      </c>
      <c r="BS13" s="45">
        <v>-9999</v>
      </c>
      <c r="BT13" s="9">
        <v>-9999</v>
      </c>
      <c r="BU13" s="46">
        <v>-9999</v>
      </c>
      <c r="BV13" s="9">
        <v>-9999</v>
      </c>
      <c r="BW13" s="47">
        <v>-9999</v>
      </c>
      <c r="BX13" s="9">
        <v>-9999</v>
      </c>
      <c r="BY13" s="9">
        <v>-9999</v>
      </c>
      <c r="BZ13" s="9">
        <v>-9999</v>
      </c>
      <c r="CA13" s="7">
        <v>224.65</v>
      </c>
      <c r="CB13" s="7">
        <f t="shared" si="97"/>
        <v>1497.6666666666667</v>
      </c>
      <c r="CC13" s="5">
        <v>1.42</v>
      </c>
      <c r="CD13" s="15">
        <f t="shared" si="14"/>
        <v>21.266866666666665</v>
      </c>
      <c r="CE13" s="7">
        <v>582.9</v>
      </c>
      <c r="CF13" s="7">
        <v>4.4308999999999994</v>
      </c>
      <c r="CG13" s="7">
        <v>1315.5340901397008</v>
      </c>
      <c r="CH13" s="7">
        <f t="shared" si="15"/>
        <v>1315.5340901397008</v>
      </c>
      <c r="CI13" s="9">
        <v>-9999</v>
      </c>
      <c r="CJ13" s="3">
        <v>60.3</v>
      </c>
      <c r="CK13" s="7">
        <f t="shared" si="16"/>
        <v>18.680584079983749</v>
      </c>
      <c r="CL13" s="7">
        <v>53.1</v>
      </c>
      <c r="CM13" s="7">
        <v>987</v>
      </c>
      <c r="CN13" s="7">
        <f t="shared" si="17"/>
        <v>53.799392097264437</v>
      </c>
      <c r="CO13" s="7">
        <v>90</v>
      </c>
      <c r="CP13" s="7">
        <v>0.74006410256410249</v>
      </c>
      <c r="CQ13" s="7">
        <v>0.52966410256410257</v>
      </c>
      <c r="CR13" s="7">
        <v>0.47471538461538459</v>
      </c>
      <c r="CS13" s="7">
        <v>0.21832802564102557</v>
      </c>
      <c r="CT13" s="7">
        <v>0.16558520512820515</v>
      </c>
      <c r="CU13" s="7">
        <v>5.175128205128205</v>
      </c>
      <c r="CV13" s="7">
        <v>5.49</v>
      </c>
      <c r="CW13" s="7">
        <v>5.3617948717948716</v>
      </c>
      <c r="CX13" s="7">
        <v>5.3123076923076944</v>
      </c>
      <c r="CY13" s="7">
        <f t="shared" si="18"/>
        <v>0.18666666666666654</v>
      </c>
      <c r="CZ13" s="7">
        <v>0.7</v>
      </c>
      <c r="DA13" s="7">
        <f t="shared" si="19"/>
        <v>1.105</v>
      </c>
      <c r="DB13" s="7">
        <f t="shared" si="91"/>
        <v>-0.21381451299961199</v>
      </c>
      <c r="DC13" s="7">
        <v>41.866666666666667</v>
      </c>
      <c r="DD13" s="7">
        <v>0.75296666666666667</v>
      </c>
      <c r="DE13" s="7">
        <v>0.50401874999999985</v>
      </c>
      <c r="DF13" s="7">
        <v>0.45067083333333319</v>
      </c>
      <c r="DG13" s="7">
        <v>0.25107204166666663</v>
      </c>
      <c r="DH13" s="7">
        <v>0.19798439583333335</v>
      </c>
      <c r="DI13" s="7">
        <v>8.2225000000000001</v>
      </c>
      <c r="DJ13" s="7">
        <v>8.4633333333333329</v>
      </c>
      <c r="DK13" s="7">
        <v>8.6891666666666652</v>
      </c>
      <c r="DL13" s="7">
        <v>8.1981249999999992</v>
      </c>
      <c r="DM13" s="7">
        <f t="shared" si="21"/>
        <v>0.46666666666666501</v>
      </c>
      <c r="DN13" s="7">
        <v>0.8</v>
      </c>
      <c r="DO13" s="7">
        <f t="shared" si="22"/>
        <v>0.7799999999999998</v>
      </c>
      <c r="DP13" s="7">
        <f t="shared" si="23"/>
        <v>-6.7821067821068129E-2</v>
      </c>
      <c r="DQ13" s="7">
        <v>22.319999999999997</v>
      </c>
      <c r="DR13" s="7">
        <v>1.0566444444444445</v>
      </c>
      <c r="DS13" s="7">
        <v>-0.30315111111111104</v>
      </c>
      <c r="DT13" s="7">
        <v>0.58114444444444435</v>
      </c>
      <c r="DU13" s="7">
        <v>0.92389777777777793</v>
      </c>
      <c r="DV13" s="7">
        <v>0.70018444444444428</v>
      </c>
      <c r="DW13" s="7">
        <v>0.31871111111111117</v>
      </c>
      <c r="DX13" s="7">
        <v>0.20275324444444448</v>
      </c>
      <c r="DY13" s="7">
        <v>0.13768531111111112</v>
      </c>
      <c r="DZ13" s="7">
        <v>0.29015762222222219</v>
      </c>
      <c r="EA13" s="7">
        <v>0.22764815555555556</v>
      </c>
      <c r="EB13" s="7">
        <v>-2.5356896000000004</v>
      </c>
      <c r="EC13" s="7">
        <v>-3.2016839555555547</v>
      </c>
      <c r="ED13" s="7">
        <v>1.8077755777777778</v>
      </c>
      <c r="EE13" s="7">
        <v>4.9768888888888894</v>
      </c>
      <c r="EF13" s="7">
        <v>5.9348888888888913</v>
      </c>
      <c r="EG13" s="7">
        <v>5.9728888888888925</v>
      </c>
      <c r="EH13" s="7">
        <v>5.4108888888888886</v>
      </c>
      <c r="EI13" s="7">
        <f t="shared" si="24"/>
        <v>0.99600000000000311</v>
      </c>
      <c r="EJ13" s="7">
        <v>0.6</v>
      </c>
      <c r="EK13" s="7">
        <f t="shared" si="25"/>
        <v>1.43</v>
      </c>
      <c r="EL13" s="7">
        <f t="shared" si="92"/>
        <v>-0.10931989924433168</v>
      </c>
      <c r="EM13" s="15">
        <v>43.388695652173922</v>
      </c>
      <c r="EN13" s="15">
        <f t="shared" si="27"/>
        <v>110.20728695652177</v>
      </c>
      <c r="EO13" s="5">
        <v>112</v>
      </c>
      <c r="EP13" s="15">
        <f t="shared" si="28"/>
        <v>1.7927130434782299</v>
      </c>
      <c r="EQ13" s="27">
        <v>1.1663391304347825</v>
      </c>
      <c r="ER13" s="27">
        <v>-1.8499347826086956</v>
      </c>
      <c r="ES13" s="27">
        <v>0.47667391304347823</v>
      </c>
      <c r="ET13" s="27">
        <v>0.84354782608695655</v>
      </c>
      <c r="EU13" s="27">
        <v>0.73974782608695644</v>
      </c>
      <c r="EV13" s="27">
        <v>0.15493913043478261</v>
      </c>
      <c r="EW13" s="27">
        <v>0.22283504347826086</v>
      </c>
      <c r="EX13" s="27">
        <v>6.4588782608695675E-2</v>
      </c>
      <c r="EY13" s="27">
        <v>0.418792</v>
      </c>
      <c r="EZ13" s="27">
        <v>0.27693013043478265</v>
      </c>
      <c r="FA13" s="27">
        <v>2.3379434347826087</v>
      </c>
      <c r="FB13" s="27">
        <v>1.6965176956521737</v>
      </c>
      <c r="FC13" s="27">
        <v>-4.5222570000000006</v>
      </c>
      <c r="FD13" s="27">
        <v>10.037826086956521</v>
      </c>
      <c r="FE13" s="27">
        <v>6.6052173913043477</v>
      </c>
      <c r="FF13" s="27">
        <v>6.6356521739130434</v>
      </c>
      <c r="FG13" s="27">
        <v>6.8878260869565224</v>
      </c>
      <c r="FH13" s="27">
        <f t="shared" si="29"/>
        <v>-3.4021739130434776</v>
      </c>
      <c r="FI13" s="7">
        <v>0.9</v>
      </c>
      <c r="FJ13" s="7">
        <f t="shared" si="30"/>
        <v>0.45499999999999963</v>
      </c>
      <c r="FK13" s="7">
        <f t="shared" si="93"/>
        <v>-0.78001494702598118</v>
      </c>
      <c r="FL13" s="27">
        <v>21.451304347826088</v>
      </c>
      <c r="FM13" s="28">
        <v>-9999</v>
      </c>
      <c r="FN13" s="28">
        <v>-9999</v>
      </c>
      <c r="FO13" s="28">
        <v>-9999</v>
      </c>
      <c r="FP13" s="93">
        <v>0.6584862068965518</v>
      </c>
      <c r="FQ13" s="93">
        <v>0.38793448275862069</v>
      </c>
      <c r="FR13" s="93">
        <v>0.18208275862068965</v>
      </c>
      <c r="FS13" s="93">
        <v>0.581313793103448</v>
      </c>
      <c r="FT13" s="93">
        <v>0.23624827586206898</v>
      </c>
      <c r="FU13" s="93">
        <v>0.15740000000000001</v>
      </c>
      <c r="FV13" s="93">
        <v>0.47225234482758627</v>
      </c>
      <c r="FW13" s="93">
        <v>0.42234886206896549</v>
      </c>
      <c r="FX13" s="93">
        <v>0.56729765517241393</v>
      </c>
      <c r="FY13" s="93">
        <v>0.52346982758620686</v>
      </c>
      <c r="FZ13" s="93">
        <v>0.2435575517241379</v>
      </c>
      <c r="GA13" s="93">
        <v>0.36231200000000002</v>
      </c>
      <c r="GB13" s="93">
        <v>0.2585681379310345</v>
      </c>
      <c r="GC13" s="93">
        <v>15.369310344827587</v>
      </c>
      <c r="GD13" s="93">
        <v>17.526206896551717</v>
      </c>
      <c r="GE13" s="93">
        <v>16.305172413793102</v>
      </c>
      <c r="GF13" s="93">
        <v>17.279999999999987</v>
      </c>
      <c r="GG13" s="7">
        <f t="shared" si="32"/>
        <v>0.93586206896551438</v>
      </c>
      <c r="GH13" s="7">
        <v>0.5</v>
      </c>
      <c r="GI13" s="7">
        <f t="shared" si="33"/>
        <v>1.7549999999999999</v>
      </c>
      <c r="GJ13" s="7">
        <f t="shared" si="94"/>
        <v>-0.22472919918641576</v>
      </c>
      <c r="GK13" s="95">
        <v>34.450000000000003</v>
      </c>
      <c r="GL13" s="15">
        <f t="shared" si="35"/>
        <v>87.503000000000014</v>
      </c>
      <c r="GM13" s="5">
        <v>102</v>
      </c>
      <c r="GN13" s="15">
        <f t="shared" si="36"/>
        <v>14.496999999999986</v>
      </c>
      <c r="GO13" s="97">
        <v>0.6584862068965518</v>
      </c>
      <c r="GP13" s="97">
        <v>0.38793448275862069</v>
      </c>
      <c r="GQ13" s="97">
        <v>0.18208275862068965</v>
      </c>
      <c r="GR13" s="97">
        <v>0.581313793103448</v>
      </c>
      <c r="GS13" s="97">
        <v>0.23624827586206898</v>
      </c>
      <c r="GT13" s="97">
        <v>0.15740000000000001</v>
      </c>
      <c r="GU13" s="97">
        <v>0.47225234482758627</v>
      </c>
      <c r="GV13" s="97">
        <v>0.42234886206896549</v>
      </c>
      <c r="GW13" s="97">
        <v>0.56729765517241393</v>
      </c>
      <c r="GX13" s="97">
        <v>0.52346982758620686</v>
      </c>
      <c r="GY13" s="97">
        <v>0.2435575517241379</v>
      </c>
      <c r="GZ13" s="97">
        <v>0.36231200000000002</v>
      </c>
      <c r="HA13" s="97">
        <v>0.2585681379310345</v>
      </c>
      <c r="HB13" s="97">
        <v>15.369310344827587</v>
      </c>
      <c r="HC13" s="97">
        <v>17.526206896551717</v>
      </c>
      <c r="HD13" s="97">
        <v>16.305172413793102</v>
      </c>
      <c r="HE13" s="97">
        <v>17.279999999999987</v>
      </c>
      <c r="HF13" s="97">
        <f t="shared" si="37"/>
        <v>0.93586206896551438</v>
      </c>
      <c r="HG13" s="7">
        <v>0.5</v>
      </c>
      <c r="HH13" s="7">
        <f t="shared" si="38"/>
        <v>1.7549999999999999</v>
      </c>
      <c r="HI13" s="7">
        <f t="shared" si="95"/>
        <v>-0.22472919918641576</v>
      </c>
      <c r="HJ13" s="99">
        <v>34.450000000000003</v>
      </c>
      <c r="HK13" s="15">
        <f t="shared" si="40"/>
        <v>87.503000000000014</v>
      </c>
      <c r="HL13" s="5">
        <v>105</v>
      </c>
      <c r="HM13" s="15">
        <f t="shared" si="41"/>
        <v>17.496999999999986</v>
      </c>
      <c r="HN13" s="101">
        <v>0.68091764705882363</v>
      </c>
      <c r="HO13" s="101">
        <v>0.37987058823529418</v>
      </c>
      <c r="HP13" s="101">
        <v>0.18461176470588236</v>
      </c>
      <c r="HQ13" s="101">
        <v>0.59737352941176447</v>
      </c>
      <c r="HR13" s="101">
        <v>0.24883823529411769</v>
      </c>
      <c r="HS13" s="101">
        <v>0.15737647058823528</v>
      </c>
      <c r="HT13" s="101">
        <v>0.464627992678114</v>
      </c>
      <c r="HU13" s="101">
        <v>0.41204988853614977</v>
      </c>
      <c r="HV13" s="101">
        <v>0.57380774905132448</v>
      </c>
      <c r="HW13" s="101">
        <v>0.52837814502871738</v>
      </c>
      <c r="HX13" s="101">
        <v>0.20881029579726981</v>
      </c>
      <c r="HY13" s="101">
        <v>0.3469299432938226</v>
      </c>
      <c r="HZ13" s="101">
        <v>0.28360339772937693</v>
      </c>
      <c r="IA13" s="101">
        <v>19.383235294117647</v>
      </c>
      <c r="IB13" s="101">
        <v>19.02882352941177</v>
      </c>
      <c r="IC13" s="101">
        <v>18.767647058823538</v>
      </c>
      <c r="ID13" s="101">
        <v>19.1420588235294</v>
      </c>
      <c r="IE13" s="7">
        <f t="shared" si="42"/>
        <v>-0.61558823529410844</v>
      </c>
      <c r="IF13" s="7">
        <v>1.5</v>
      </c>
      <c r="IG13" s="7">
        <f t="shared" si="43"/>
        <v>-1.4950000000000001</v>
      </c>
      <c r="IH13" s="7">
        <f t="shared" si="44"/>
        <v>0.12754340314806259</v>
      </c>
      <c r="II13" s="102">
        <v>35.675588235294121</v>
      </c>
      <c r="IJ13" s="15">
        <f t="shared" si="45"/>
        <v>90.615994117647062</v>
      </c>
      <c r="IK13" s="5">
        <v>97.5</v>
      </c>
      <c r="IL13" s="15">
        <f t="shared" si="46"/>
        <v>6.8840058823529375</v>
      </c>
      <c r="IM13" s="29">
        <v>0.68663870967741925</v>
      </c>
      <c r="IN13" s="29">
        <v>0.41014516129032269</v>
      </c>
      <c r="IO13" s="29">
        <v>0.20530967741935485</v>
      </c>
      <c r="IP13" s="29">
        <v>0.6103064516129032</v>
      </c>
      <c r="IQ13" s="29">
        <v>0.26629677419354836</v>
      </c>
      <c r="IR13" s="29">
        <v>0.17289354838709678</v>
      </c>
      <c r="IS13" s="29">
        <v>0.4413558060935821</v>
      </c>
      <c r="IT13" s="29">
        <v>0.39267273279187304</v>
      </c>
      <c r="IU13" s="29">
        <v>0.54018760042757208</v>
      </c>
      <c r="IV13" s="29">
        <v>0.4972123665337288</v>
      </c>
      <c r="IW13" s="29">
        <v>0.21322041887218485</v>
      </c>
      <c r="IX13" s="29">
        <v>0.33404469383927454</v>
      </c>
      <c r="IY13" s="29">
        <v>0.25205701381259116</v>
      </c>
      <c r="IZ13" s="29">
        <v>17.092580645161291</v>
      </c>
      <c r="JA13" s="29">
        <v>19.101935483870971</v>
      </c>
      <c r="JB13" s="29">
        <v>18.648709677419351</v>
      </c>
      <c r="JC13" s="29">
        <v>18.488387096774204</v>
      </c>
      <c r="JD13" s="29">
        <f t="shared" si="47"/>
        <v>1.5561290322580597</v>
      </c>
      <c r="JE13" s="7">
        <v>1.2</v>
      </c>
      <c r="JF13" s="7">
        <f t="shared" si="48"/>
        <v>-0.52</v>
      </c>
      <c r="JG13" s="7">
        <f t="shared" si="49"/>
        <v>0.35069747166521281</v>
      </c>
      <c r="JH13" s="86">
        <v>35.500645161290322</v>
      </c>
      <c r="JI13" s="15">
        <f t="shared" si="50"/>
        <v>90.171638709677424</v>
      </c>
      <c r="JJ13" s="5">
        <v>103.5</v>
      </c>
      <c r="JK13" s="15">
        <f t="shared" si="51"/>
        <v>13.328361290322576</v>
      </c>
      <c r="JL13" s="30">
        <v>0.51966176470588232</v>
      </c>
      <c r="JM13" s="30">
        <v>0.29970294117647056</v>
      </c>
      <c r="JN13" s="30">
        <v>0.16125</v>
      </c>
      <c r="JO13" s="30">
        <v>0.45886764705882355</v>
      </c>
      <c r="JP13" s="30">
        <v>0.20743823529411765</v>
      </c>
      <c r="JQ13" s="30">
        <v>0.13037352941176469</v>
      </c>
      <c r="JR13" s="30">
        <v>0.42948614867747964</v>
      </c>
      <c r="JS13" s="30">
        <v>0.37757349110084693</v>
      </c>
      <c r="JT13" s="30">
        <v>0.52662727398525411</v>
      </c>
      <c r="JU13" s="30">
        <v>0.48038628413617535</v>
      </c>
      <c r="JV13" s="30">
        <v>0.18231513967202487</v>
      </c>
      <c r="JW13" s="30">
        <v>0.30100887876952637</v>
      </c>
      <c r="JX13" s="30">
        <v>0.26835738447933533</v>
      </c>
      <c r="JY13" s="30">
        <v>26.052058823529403</v>
      </c>
      <c r="JZ13" s="30">
        <v>27.45147058823531</v>
      </c>
      <c r="KA13" s="30">
        <v>28.194117647058846</v>
      </c>
      <c r="KB13" s="30">
        <v>26.88</v>
      </c>
      <c r="KC13" s="30">
        <f t="shared" si="52"/>
        <v>2.1420588235294424</v>
      </c>
      <c r="KD13" s="7">
        <v>1.8</v>
      </c>
      <c r="KE13" s="7">
        <f t="shared" si="53"/>
        <v>-2.4700000000000006</v>
      </c>
      <c r="KF13" s="7">
        <f t="shared" si="54"/>
        <v>0.58603034606473225</v>
      </c>
      <c r="KG13" s="85">
        <v>35.790294117647058</v>
      </c>
      <c r="KH13" s="15">
        <f t="shared" si="55"/>
        <v>90.907347058823532</v>
      </c>
      <c r="KI13" s="5">
        <v>103.5</v>
      </c>
      <c r="KJ13" s="15">
        <f t="shared" si="96"/>
        <v>12.592652941176468</v>
      </c>
      <c r="KK13" s="31">
        <v>0.43817058823529403</v>
      </c>
      <c r="KL13" s="31">
        <v>0.27222941176470589</v>
      </c>
      <c r="KM13" s="31">
        <v>0.15226176470588232</v>
      </c>
      <c r="KN13" s="31">
        <v>0.37869117647058831</v>
      </c>
      <c r="KO13" s="31">
        <v>0.18196470588235289</v>
      </c>
      <c r="KP13" s="31">
        <v>0.11926764705882353</v>
      </c>
      <c r="KQ13" s="31">
        <v>0.41332707747051678</v>
      </c>
      <c r="KR13" s="31">
        <v>0.35129227680093694</v>
      </c>
      <c r="KS13" s="31">
        <v>0.48443848152801777</v>
      </c>
      <c r="KT13" s="31">
        <v>0.42687152832542796</v>
      </c>
      <c r="KU13" s="31">
        <v>0.19919965837672832</v>
      </c>
      <c r="KV13" s="31">
        <v>0.28328939117292945</v>
      </c>
      <c r="KW13" s="31">
        <v>0.23340119506876375</v>
      </c>
      <c r="KX13" s="32">
        <v>26.337647058823531</v>
      </c>
      <c r="KY13" s="32">
        <v>28.053529411764686</v>
      </c>
      <c r="KZ13" s="32">
        <v>28.158235294117663</v>
      </c>
      <c r="LA13" s="32">
        <v>27.638823529411756</v>
      </c>
      <c r="LB13" s="7">
        <f t="shared" si="57"/>
        <v>1.8205882352941316</v>
      </c>
      <c r="LC13" s="7">
        <v>0.9</v>
      </c>
      <c r="LD13" s="7">
        <f t="shared" si="58"/>
        <v>0.45499999999999963</v>
      </c>
      <c r="LE13" s="7">
        <f t="shared" si="98"/>
        <v>0.27615535597454638</v>
      </c>
      <c r="LF13" s="32">
        <v>37.664411764705903</v>
      </c>
      <c r="LG13" s="15">
        <f t="shared" si="59"/>
        <v>95.667605882353001</v>
      </c>
      <c r="LH13" s="5">
        <v>103.5</v>
      </c>
      <c r="LI13" s="15">
        <f t="shared" si="60"/>
        <v>7.8323941176469987</v>
      </c>
      <c r="LJ13" s="33">
        <v>0.35865263157894739</v>
      </c>
      <c r="LK13" s="33">
        <v>0.22518947368421052</v>
      </c>
      <c r="LL13" s="33">
        <v>0.14052631578947369</v>
      </c>
      <c r="LM13" s="33">
        <v>0.30801315789473682</v>
      </c>
      <c r="LN13" s="33">
        <v>0.16100526315789471</v>
      </c>
      <c r="LO13" s="33">
        <v>0.10400263157894735</v>
      </c>
      <c r="LP13" s="33">
        <v>0.38013253740309888</v>
      </c>
      <c r="LQ13" s="33">
        <v>0.31369056109266291</v>
      </c>
      <c r="LR13" s="33">
        <v>0.43691694723857277</v>
      </c>
      <c r="LS13" s="33">
        <v>0.37369959280192749</v>
      </c>
      <c r="LT13" s="33">
        <v>0.16638804368168711</v>
      </c>
      <c r="LU13" s="33">
        <v>0.2319333557207546</v>
      </c>
      <c r="LV13" s="33">
        <v>0.22830743411342225</v>
      </c>
      <c r="LW13" s="33">
        <v>27.886578947368424</v>
      </c>
      <c r="LX13" s="33">
        <v>31.431315789473686</v>
      </c>
      <c r="LY13" s="33">
        <v>32.432894736842101</v>
      </c>
      <c r="LZ13" s="33">
        <v>30.434473684210531</v>
      </c>
      <c r="MA13" s="7">
        <f t="shared" si="1"/>
        <v>4.5463157894736774</v>
      </c>
      <c r="MB13" s="7">
        <v>1.7</v>
      </c>
      <c r="MC13" s="7">
        <f t="shared" si="2"/>
        <v>-2.1449999999999996</v>
      </c>
      <c r="MD13" s="7">
        <f t="shared" si="61"/>
        <v>0.88685431272016924</v>
      </c>
      <c r="ME13" s="7">
        <f t="shared" si="62"/>
        <v>2.6743034055727515</v>
      </c>
      <c r="MF13" s="84">
        <v>30.65447368421054</v>
      </c>
      <c r="MG13" s="15">
        <f t="shared" si="63"/>
        <v>77.862363157894777</v>
      </c>
      <c r="MH13" s="5">
        <v>103.5</v>
      </c>
      <c r="MI13" s="15">
        <f t="shared" si="64"/>
        <v>25.637636842105223</v>
      </c>
      <c r="MJ13" s="34">
        <v>0.33710666666666672</v>
      </c>
      <c r="MK13" s="34">
        <v>0.21145333333333335</v>
      </c>
      <c r="ML13" s="34">
        <v>0.13278000000000001</v>
      </c>
      <c r="MM13" s="34">
        <v>0.29389999999999988</v>
      </c>
      <c r="MN13" s="34">
        <v>0.15551999999999999</v>
      </c>
      <c r="MO13" s="34">
        <v>0.10003333333333334</v>
      </c>
      <c r="MP13" s="34">
        <v>0.36848499951716307</v>
      </c>
      <c r="MQ13" s="34">
        <v>0.30786228813835487</v>
      </c>
      <c r="MR13" s="34">
        <v>0.43475826095730113</v>
      </c>
      <c r="MS13" s="34">
        <v>0.3776583413752847</v>
      </c>
      <c r="MT13" s="34">
        <v>0.15224386905530402</v>
      </c>
      <c r="MU13" s="34">
        <v>0.22855782163251745</v>
      </c>
      <c r="MV13" s="34">
        <v>0.22906418737438214</v>
      </c>
      <c r="MW13" s="35">
        <v>0.25587894736842109</v>
      </c>
      <c r="MX13" s="35">
        <v>0.16707894736842102</v>
      </c>
      <c r="MY13" s="35">
        <v>0.10691578947368419</v>
      </c>
      <c r="MZ13" s="35">
        <v>0.21605263157894736</v>
      </c>
      <c r="NA13" s="35">
        <v>0.11639473684210526</v>
      </c>
      <c r="NB13" s="35">
        <v>7.983157894736842E-2</v>
      </c>
      <c r="NC13" s="35">
        <v>0.37429207516283308</v>
      </c>
      <c r="ND13" s="35">
        <v>0.29941912769416396</v>
      </c>
      <c r="NE13" s="35">
        <v>0.41037058110864283</v>
      </c>
      <c r="NF13" s="35">
        <v>0.33752027590729611</v>
      </c>
      <c r="NG13" s="35">
        <v>0.17873138970869126</v>
      </c>
      <c r="NH13" s="35">
        <v>0.21960624123129774</v>
      </c>
      <c r="NI13" s="35">
        <v>0.20966384538136901</v>
      </c>
      <c r="NJ13" s="36">
        <v>27.728947368421046</v>
      </c>
      <c r="NK13" s="36">
        <v>31.00473684210527</v>
      </c>
      <c r="NL13" s="36">
        <v>34.154210526315794</v>
      </c>
      <c r="NM13" s="36">
        <v>33.462631578947381</v>
      </c>
      <c r="NN13" s="7">
        <f t="shared" si="65"/>
        <v>6.4252631578947472</v>
      </c>
      <c r="NO13" s="7">
        <v>2.2999999999999998</v>
      </c>
      <c r="NP13" s="7">
        <f t="shared" si="66"/>
        <v>-1.9729999999999999</v>
      </c>
      <c r="NQ13" s="7">
        <f t="shared" si="67"/>
        <v>1.1390564434958288</v>
      </c>
      <c r="NR13" s="36">
        <v>73.502631578947373</v>
      </c>
      <c r="NS13" s="9">
        <f t="shared" si="68"/>
        <v>186.69668421052634</v>
      </c>
      <c r="NT13" s="5">
        <v>194</v>
      </c>
      <c r="NU13" s="9">
        <f t="shared" si="69"/>
        <v>7.3033157894736576</v>
      </c>
      <c r="NV13" s="37">
        <v>0.32565172413793098</v>
      </c>
      <c r="NW13" s="37">
        <v>0.22446206896551718</v>
      </c>
      <c r="NX13" s="37">
        <v>0.15587241379310343</v>
      </c>
      <c r="NY13" s="37">
        <v>0.28418620689655166</v>
      </c>
      <c r="NZ13" s="37">
        <v>0.16771724137931035</v>
      </c>
      <c r="OA13" s="37">
        <v>0.11241724137931035</v>
      </c>
      <c r="OB13" s="37">
        <v>0.31989806959787792</v>
      </c>
      <c r="OC13" s="37">
        <v>0.2578985393667404</v>
      </c>
      <c r="OD13" s="37">
        <v>0.35243709580166582</v>
      </c>
      <c r="OE13" s="37">
        <v>0.29185876436567376</v>
      </c>
      <c r="OF13" s="37">
        <v>0.14493465703225603</v>
      </c>
      <c r="OG13" s="37">
        <v>0.18077548580111499</v>
      </c>
      <c r="OH13" s="37">
        <v>0.18348479890348782</v>
      </c>
      <c r="OI13" s="38">
        <v>21.580000000000009</v>
      </c>
      <c r="OJ13" s="38">
        <v>27.680689655172408</v>
      </c>
      <c r="OK13" s="38">
        <v>29.687586206896558</v>
      </c>
      <c r="OL13" s="38">
        <v>29.033103448275863</v>
      </c>
      <c r="OM13" s="7">
        <f t="shared" si="70"/>
        <v>8.1075862068965492</v>
      </c>
      <c r="ON13" s="7">
        <v>1.5</v>
      </c>
      <c r="OO13" s="7">
        <f t="shared" si="71"/>
        <v>-0.28500000000000014</v>
      </c>
      <c r="OP13" s="7">
        <f t="shared" si="72"/>
        <v>1.4762684620750306</v>
      </c>
      <c r="OQ13" s="38">
        <v>63.508620689655174</v>
      </c>
      <c r="OR13" s="15">
        <f t="shared" si="73"/>
        <v>161.31189655172415</v>
      </c>
      <c r="OS13" s="5">
        <v>170</v>
      </c>
      <c r="OT13" s="15">
        <f t="shared" si="74"/>
        <v>8.6881034482758537</v>
      </c>
      <c r="OU13" s="39">
        <v>0.27307666666666663</v>
      </c>
      <c r="OV13" s="39">
        <v>0.20079333333333332</v>
      </c>
      <c r="OW13" s="39">
        <v>0.14398999999999998</v>
      </c>
      <c r="OX13" s="39">
        <v>0.24235666666666669</v>
      </c>
      <c r="OY13" s="39">
        <v>0.14595666666666668</v>
      </c>
      <c r="OZ13" s="39">
        <v>0.10444333333333335</v>
      </c>
      <c r="PA13" s="39">
        <v>0.30388286564569139</v>
      </c>
      <c r="PB13" s="39">
        <v>0.24933118821295058</v>
      </c>
      <c r="PC13" s="39">
        <v>0.31045741998324572</v>
      </c>
      <c r="PD13" s="39">
        <v>0.25607677334838302</v>
      </c>
      <c r="PE13" s="39">
        <v>0.15923171190411309</v>
      </c>
      <c r="PF13" s="39">
        <v>0.16642704126612909</v>
      </c>
      <c r="PG13" s="39">
        <v>0.1523247948990013</v>
      </c>
      <c r="PH13" s="40">
        <v>20.757333333333328</v>
      </c>
      <c r="PI13" s="40">
        <v>20.554000000000006</v>
      </c>
      <c r="PJ13" s="40">
        <v>21.614333333333338</v>
      </c>
      <c r="PK13" s="40">
        <v>22.405333333333331</v>
      </c>
      <c r="PL13" s="7">
        <f t="shared" si="75"/>
        <v>0.85700000000000998</v>
      </c>
      <c r="PM13" s="7">
        <v>1.8</v>
      </c>
      <c r="PN13" s="7">
        <f t="shared" si="76"/>
        <v>-0.91800000000000015</v>
      </c>
      <c r="PO13" s="7">
        <f t="shared" si="77"/>
        <v>0.28094333649889364</v>
      </c>
      <c r="PP13" s="40">
        <v>68.533666666666676</v>
      </c>
      <c r="PQ13" s="15">
        <f t="shared" si="78"/>
        <v>174.07551333333336</v>
      </c>
      <c r="PR13" s="5">
        <v>182</v>
      </c>
      <c r="PS13" s="15">
        <f t="shared" si="79"/>
        <v>7.9244866666666383</v>
      </c>
      <c r="PT13" s="41">
        <v>0.26969999999999994</v>
      </c>
      <c r="PU13" s="41">
        <v>0.19063437500000002</v>
      </c>
      <c r="PV13" s="41">
        <v>0.149140625</v>
      </c>
      <c r="PW13" s="41">
        <v>0.22968124999999995</v>
      </c>
      <c r="PX13" s="41">
        <v>0.15479062499999996</v>
      </c>
      <c r="PY13" s="41">
        <v>0.10078125</v>
      </c>
      <c r="PZ13" s="41">
        <v>0.27013282845136766</v>
      </c>
      <c r="QA13" s="41">
        <v>0.1946210312411274</v>
      </c>
      <c r="QB13" s="41">
        <v>0.28733795043576915</v>
      </c>
      <c r="QC13" s="41">
        <v>0.21256416728639468</v>
      </c>
      <c r="QD13" s="41">
        <v>0.1036416506235488</v>
      </c>
      <c r="QE13" s="41">
        <v>0.12211783528676341</v>
      </c>
      <c r="QF13" s="41">
        <v>0.17127445539422478</v>
      </c>
      <c r="QG13" s="42">
        <v>30.923124999999985</v>
      </c>
      <c r="QH13" s="42">
        <v>33.114687499999981</v>
      </c>
      <c r="QI13" s="42">
        <v>33.514999999999993</v>
      </c>
      <c r="QJ13" s="42">
        <v>34.298124999999992</v>
      </c>
      <c r="QK13" s="7">
        <f t="shared" si="80"/>
        <v>2.5918750000000088</v>
      </c>
      <c r="QL13" s="7">
        <v>3.2</v>
      </c>
      <c r="QM13" s="7">
        <f t="shared" si="81"/>
        <v>-3.8719999999999999</v>
      </c>
      <c r="QN13" s="7">
        <f t="shared" si="82"/>
        <v>0.69713923641069975</v>
      </c>
      <c r="QO13" s="42">
        <v>70.555937499999999</v>
      </c>
      <c r="QP13" s="15">
        <f t="shared" si="83"/>
        <v>179.21208125000001</v>
      </c>
      <c r="QQ13" s="5">
        <v>186</v>
      </c>
      <c r="QR13" s="15">
        <f t="shared" si="84"/>
        <v>6.7879187499999887</v>
      </c>
      <c r="QS13" s="7">
        <f t="shared" si="8"/>
        <v>21.924131451794672</v>
      </c>
      <c r="QT13" s="7">
        <f t="shared" si="9"/>
        <v>22.337816951630412</v>
      </c>
      <c r="QU13" s="7">
        <f t="shared" si="10"/>
        <v>2.0689829411492364</v>
      </c>
    </row>
    <row r="14" spans="1:463" x14ac:dyDescent="0.25">
      <c r="A14" s="5">
        <v>1</v>
      </c>
      <c r="B14" s="5">
        <v>2</v>
      </c>
      <c r="C14" s="6">
        <v>203</v>
      </c>
      <c r="D14" s="9">
        <v>-9999</v>
      </c>
      <c r="E14" s="5">
        <v>3</v>
      </c>
      <c r="F14" s="5">
        <v>69.599999999999994</v>
      </c>
      <c r="G14" s="15">
        <v>243.6</v>
      </c>
      <c r="H14" s="15">
        <f t="shared" si="11"/>
        <v>313.2</v>
      </c>
      <c r="I14" s="7">
        <f t="shared" si="12"/>
        <v>0.53666895133653181</v>
      </c>
      <c r="J14" s="5" t="s">
        <v>8</v>
      </c>
      <c r="K14" s="9">
        <v>0</v>
      </c>
      <c r="L14" s="9">
        <f t="shared" si="13"/>
        <v>0</v>
      </c>
      <c r="M14" s="9">
        <v>-9999</v>
      </c>
      <c r="N14" s="9">
        <v>-9999</v>
      </c>
      <c r="O14" s="9">
        <v>-9999</v>
      </c>
      <c r="P14" s="9">
        <v>-9999</v>
      </c>
      <c r="Q14" s="9">
        <v>-9999</v>
      </c>
      <c r="R14" s="9">
        <v>-9999</v>
      </c>
      <c r="S14" s="9">
        <v>-9999</v>
      </c>
      <c r="T14" s="9">
        <v>-9999</v>
      </c>
      <c r="U14" s="9">
        <v>-9999</v>
      </c>
      <c r="V14" s="9">
        <v>-9999</v>
      </c>
      <c r="W14" s="9">
        <v>-9999</v>
      </c>
      <c r="X14" s="9">
        <v>-9999</v>
      </c>
      <c r="Y14" s="9">
        <v>-9999</v>
      </c>
      <c r="Z14" s="9">
        <v>-9999</v>
      </c>
      <c r="AA14" s="9">
        <v>-9999</v>
      </c>
      <c r="AB14" s="9">
        <v>-9999</v>
      </c>
      <c r="AC14" s="9">
        <v>-9999</v>
      </c>
      <c r="AD14" s="9">
        <v>-9999</v>
      </c>
      <c r="AE14" s="5">
        <v>2</v>
      </c>
      <c r="AF14" s="9">
        <v>-9999</v>
      </c>
      <c r="AG14" s="9">
        <v>-9999</v>
      </c>
      <c r="AH14" s="9">
        <v>-9999</v>
      </c>
      <c r="AI14" s="9">
        <v>-9999</v>
      </c>
      <c r="AJ14" s="9">
        <v>-9999</v>
      </c>
      <c r="AK14" s="10">
        <v>-9999</v>
      </c>
      <c r="AL14" s="9">
        <v>-9999</v>
      </c>
      <c r="AM14" s="9">
        <v>-9999</v>
      </c>
      <c r="AN14" s="9">
        <v>-9999</v>
      </c>
      <c r="AO14" s="9">
        <v>-9999</v>
      </c>
      <c r="AP14" s="9">
        <v>-9999</v>
      </c>
      <c r="AQ14" s="9">
        <v>-9999</v>
      </c>
      <c r="AR14" s="9">
        <v>-9999</v>
      </c>
      <c r="AS14" s="9">
        <v>-9999</v>
      </c>
      <c r="AT14" s="9">
        <v>-9999</v>
      </c>
      <c r="AU14" s="9">
        <v>-9999</v>
      </c>
      <c r="AV14" s="9">
        <v>-9999</v>
      </c>
      <c r="AW14" s="9">
        <v>-9999</v>
      </c>
      <c r="AX14" s="9">
        <v>-9999</v>
      </c>
      <c r="AY14" s="9">
        <v>-9999</v>
      </c>
      <c r="AZ14" s="9">
        <v>-9999</v>
      </c>
      <c r="BA14" s="9">
        <v>-9999</v>
      </c>
      <c r="BB14" s="9">
        <v>-9999</v>
      </c>
      <c r="BC14" s="22">
        <v>-9999</v>
      </c>
      <c r="BD14" s="50">
        <v>-9999</v>
      </c>
      <c r="BE14" s="7">
        <f t="shared" si="99"/>
        <v>-79992</v>
      </c>
      <c r="BF14" s="9">
        <v>-9999</v>
      </c>
      <c r="BG14" s="50">
        <v>-9999</v>
      </c>
      <c r="BH14" s="9">
        <v>-9999</v>
      </c>
      <c r="BI14" s="9">
        <v>-9999</v>
      </c>
      <c r="BJ14" s="9">
        <v>-9999</v>
      </c>
      <c r="BK14" s="51">
        <v>3.12</v>
      </c>
      <c r="BL14" s="9">
        <v>-9999</v>
      </c>
      <c r="BM14" s="9">
        <v>-9999</v>
      </c>
      <c r="BN14" s="9">
        <v>-9999</v>
      </c>
      <c r="BO14" s="23">
        <v>30.79</v>
      </c>
      <c r="BP14" s="7">
        <f t="shared" si="85"/>
        <v>2052.6666666666665</v>
      </c>
      <c r="BQ14" s="7">
        <v>1.7373074598795413</v>
      </c>
      <c r="BR14" s="7">
        <f t="shared" si="86"/>
        <v>35.661131126460717</v>
      </c>
      <c r="BS14" s="24">
        <v>110.08</v>
      </c>
      <c r="BT14" s="7">
        <f t="shared" si="87"/>
        <v>7338.666666666667</v>
      </c>
      <c r="BU14" s="25">
        <v>0.627</v>
      </c>
      <c r="BV14" s="7">
        <f t="shared" si="88"/>
        <v>46.013440000000003</v>
      </c>
      <c r="BW14" s="26">
        <v>165.14</v>
      </c>
      <c r="BX14" s="7">
        <f t="shared" si="89"/>
        <v>11009.333333333332</v>
      </c>
      <c r="BY14" s="5">
        <v>0.68899999999999995</v>
      </c>
      <c r="BZ14" s="7">
        <f t="shared" si="90"/>
        <v>75.854306666666659</v>
      </c>
      <c r="CA14" s="9">
        <v>-9999</v>
      </c>
      <c r="CB14" s="9">
        <v>-9999</v>
      </c>
      <c r="CC14" s="5">
        <v>1.24</v>
      </c>
      <c r="CD14" s="15">
        <f t="shared" si="14"/>
        <v>-123.9876</v>
      </c>
      <c r="CE14" s="7">
        <v>596.25</v>
      </c>
      <c r="CF14" s="7">
        <v>4.3010999999999999</v>
      </c>
      <c r="CG14" s="7">
        <v>1386.2732789286461</v>
      </c>
      <c r="CH14" s="7">
        <f t="shared" si="15"/>
        <v>1386.2732789286461</v>
      </c>
      <c r="CI14" s="7">
        <f>CH14/(BX14)</f>
        <v>0.12591800402040507</v>
      </c>
      <c r="CJ14" s="3">
        <v>59.2</v>
      </c>
      <c r="CK14" s="7">
        <f t="shared" si="16"/>
        <v>17.189788658715212</v>
      </c>
      <c r="CL14" s="7">
        <v>48</v>
      </c>
      <c r="CM14" s="7">
        <v>871</v>
      </c>
      <c r="CN14" s="7">
        <f t="shared" si="17"/>
        <v>55.109070034443171</v>
      </c>
      <c r="CO14" s="7">
        <v>92.5</v>
      </c>
      <c r="CP14" s="7">
        <v>0.73764444444444444</v>
      </c>
      <c r="CQ14" s="7">
        <v>0.53155925925925918</v>
      </c>
      <c r="CR14" s="7">
        <v>0.47476666666666667</v>
      </c>
      <c r="CS14" s="7">
        <v>0.21677014814814816</v>
      </c>
      <c r="CT14" s="7">
        <v>0.16233311111111112</v>
      </c>
      <c r="CU14" s="7">
        <v>4.9577777777777783</v>
      </c>
      <c r="CV14" s="7">
        <v>5.2337037037037035</v>
      </c>
      <c r="CW14" s="7">
        <v>5.1607407407407413</v>
      </c>
      <c r="CX14" s="7">
        <v>4.9925925925925929</v>
      </c>
      <c r="CY14" s="7">
        <f t="shared" si="18"/>
        <v>0.20296296296296301</v>
      </c>
      <c r="CZ14" s="7">
        <v>0.7</v>
      </c>
      <c r="DA14" s="7">
        <f t="shared" si="19"/>
        <v>1.105</v>
      </c>
      <c r="DB14" s="7">
        <f t="shared" si="91"/>
        <v>-0.21002026473504937</v>
      </c>
      <c r="DC14" s="7">
        <v>42</v>
      </c>
      <c r="DD14" s="7">
        <v>0.75222826086956518</v>
      </c>
      <c r="DE14" s="7">
        <v>0.50979782608695645</v>
      </c>
      <c r="DF14" s="7">
        <v>0.45397391304347834</v>
      </c>
      <c r="DG14" s="7">
        <v>0.24722978260869563</v>
      </c>
      <c r="DH14" s="7">
        <v>0.19208658695652175</v>
      </c>
      <c r="DI14" s="7">
        <v>8.2121739130434772</v>
      </c>
      <c r="DJ14" s="7">
        <v>8.4671739130434762</v>
      </c>
      <c r="DK14" s="7">
        <v>8.6936956521739166</v>
      </c>
      <c r="DL14" s="7">
        <v>8.1736956521739117</v>
      </c>
      <c r="DM14" s="7">
        <f t="shared" si="21"/>
        <v>0.48152173913043939</v>
      </c>
      <c r="DN14" s="7">
        <v>0.8</v>
      </c>
      <c r="DO14" s="7">
        <f t="shared" si="22"/>
        <v>0.7799999999999998</v>
      </c>
      <c r="DP14" s="7">
        <f t="shared" si="23"/>
        <v>-6.4605684170900513E-2</v>
      </c>
      <c r="DQ14" s="7">
        <v>22.361086956521739</v>
      </c>
      <c r="DR14" s="7">
        <v>1.0347738095238097</v>
      </c>
      <c r="DS14" s="7">
        <v>-0.30509523809523809</v>
      </c>
      <c r="DT14" s="7">
        <v>0.58258809523809507</v>
      </c>
      <c r="DU14" s="7">
        <v>0.91640476190476183</v>
      </c>
      <c r="DV14" s="7">
        <v>0.7001047619047619</v>
      </c>
      <c r="DW14" s="7">
        <v>0.31745714285714283</v>
      </c>
      <c r="DX14" s="7">
        <v>0.19258933333333336</v>
      </c>
      <c r="DY14" s="7">
        <v>0.13371283333333336</v>
      </c>
      <c r="DZ14" s="7">
        <v>0.2793065714285714</v>
      </c>
      <c r="EA14" s="7">
        <v>0.22263609523809524</v>
      </c>
      <c r="EB14" s="7">
        <v>-2.5515871904761904</v>
      </c>
      <c r="EC14" s="7">
        <v>-3.2283108571428571</v>
      </c>
      <c r="ED14" s="7">
        <v>1.8413750714285713</v>
      </c>
      <c r="EE14" s="7">
        <v>4.7035714285714283</v>
      </c>
      <c r="EF14" s="7">
        <v>5.8157142857142858</v>
      </c>
      <c r="EG14" s="7">
        <v>5.3600714285714286</v>
      </c>
      <c r="EH14" s="7">
        <v>4.864523809523809</v>
      </c>
      <c r="EI14" s="7">
        <f t="shared" si="24"/>
        <v>0.65650000000000031</v>
      </c>
      <c r="EJ14" s="7">
        <v>0.6</v>
      </c>
      <c r="EK14" s="7">
        <f t="shared" si="25"/>
        <v>1.43</v>
      </c>
      <c r="EL14" s="7">
        <f t="shared" si="92"/>
        <v>-0.19483627204030216</v>
      </c>
      <c r="EM14" s="15">
        <v>43.478571428571435</v>
      </c>
      <c r="EN14" s="15">
        <f t="shared" si="27"/>
        <v>110.43557142857145</v>
      </c>
      <c r="EO14" s="5">
        <v>112</v>
      </c>
      <c r="EP14" s="15">
        <f t="shared" si="28"/>
        <v>1.5644285714285502</v>
      </c>
      <c r="EQ14" s="27">
        <v>1.1454320000000004</v>
      </c>
      <c r="ER14" s="27">
        <v>-1.8581279999999998</v>
      </c>
      <c r="ES14" s="27">
        <v>0.47466000000000003</v>
      </c>
      <c r="ET14" s="27">
        <v>0.8104840000000002</v>
      </c>
      <c r="EU14" s="27">
        <v>0.72884800000000016</v>
      </c>
      <c r="EV14" s="27">
        <v>0.15111600000000003</v>
      </c>
      <c r="EW14" s="27">
        <v>0.22127387999999995</v>
      </c>
      <c r="EX14" s="27">
        <v>5.2705160000000008E-2</v>
      </c>
      <c r="EY14" s="27">
        <v>0.41310320000000006</v>
      </c>
      <c r="EZ14" s="27">
        <v>0.26096576000000005</v>
      </c>
      <c r="FA14" s="27">
        <v>2.2931395599999997</v>
      </c>
      <c r="FB14" s="27">
        <v>1.6872243999999998</v>
      </c>
      <c r="FC14" s="27">
        <v>-4.2784059599999997</v>
      </c>
      <c r="FD14" s="27">
        <v>9.2139999999999986</v>
      </c>
      <c r="FE14" s="27">
        <v>6.0767999999999995</v>
      </c>
      <c r="FF14" s="27">
        <v>6.1036000000000001</v>
      </c>
      <c r="FG14" s="27">
        <v>6.0480000000000009</v>
      </c>
      <c r="FH14" s="27">
        <f t="shared" si="29"/>
        <v>-3.1103999999999985</v>
      </c>
      <c r="FI14" s="7">
        <v>0.9</v>
      </c>
      <c r="FJ14" s="7">
        <f t="shared" si="30"/>
        <v>0.45499999999999963</v>
      </c>
      <c r="FK14" s="7">
        <f t="shared" si="93"/>
        <v>-0.72101112234580345</v>
      </c>
      <c r="FL14" s="27">
        <v>19.788400000000003</v>
      </c>
      <c r="FM14" s="28">
        <v>-9999</v>
      </c>
      <c r="FN14" s="28">
        <v>-9999</v>
      </c>
      <c r="FO14" s="28">
        <v>-9999</v>
      </c>
      <c r="FP14" s="93">
        <v>0.6485966666666666</v>
      </c>
      <c r="FQ14" s="93">
        <v>0.3924366666666666</v>
      </c>
      <c r="FR14" s="93">
        <v>0.20490999999999995</v>
      </c>
      <c r="FS14" s="93">
        <v>0.57295333333333331</v>
      </c>
      <c r="FT14" s="93">
        <v>0.25607333333333337</v>
      </c>
      <c r="FU14" s="93">
        <v>0.16701666666666662</v>
      </c>
      <c r="FV14" s="93">
        <v>0.43393483333333338</v>
      </c>
      <c r="FW14" s="93">
        <v>0.38240793333333334</v>
      </c>
      <c r="FX14" s="93">
        <v>0.52002403333333347</v>
      </c>
      <c r="FY14" s="93">
        <v>0.47346793333333337</v>
      </c>
      <c r="FZ14" s="93">
        <v>0.21067159999999999</v>
      </c>
      <c r="GA14" s="93">
        <v>0.31460423333333332</v>
      </c>
      <c r="GB14" s="93">
        <v>0.24599210000000002</v>
      </c>
      <c r="GC14" s="93">
        <v>15.273999999999999</v>
      </c>
      <c r="GD14" s="93">
        <v>18.667666666666676</v>
      </c>
      <c r="GE14" s="93">
        <v>17.62733333333334</v>
      </c>
      <c r="GF14" s="93">
        <v>17.279999999999987</v>
      </c>
      <c r="GG14" s="7">
        <f t="shared" si="32"/>
        <v>2.3533333333333406</v>
      </c>
      <c r="GH14" s="7">
        <v>0.5</v>
      </c>
      <c r="GI14" s="7">
        <f t="shared" si="33"/>
        <v>1.7549999999999999</v>
      </c>
      <c r="GJ14" s="7">
        <f t="shared" si="94"/>
        <v>0.16415180612711677</v>
      </c>
      <c r="GK14" s="95">
        <v>34.351999999999997</v>
      </c>
      <c r="GL14" s="15">
        <f t="shared" si="35"/>
        <v>87.254079999999988</v>
      </c>
      <c r="GM14" s="5">
        <v>102</v>
      </c>
      <c r="GN14" s="15">
        <f t="shared" si="36"/>
        <v>14.745920000000012</v>
      </c>
      <c r="GO14" s="97">
        <v>0.6485966666666666</v>
      </c>
      <c r="GP14" s="97">
        <v>0.3924366666666666</v>
      </c>
      <c r="GQ14" s="97">
        <v>0.20490999999999995</v>
      </c>
      <c r="GR14" s="97">
        <v>0.57295333333333331</v>
      </c>
      <c r="GS14" s="97">
        <v>0.25607333333333337</v>
      </c>
      <c r="GT14" s="97">
        <v>0.16701666666666662</v>
      </c>
      <c r="GU14" s="97">
        <v>0.43393483333333338</v>
      </c>
      <c r="GV14" s="97">
        <v>0.38240793333333334</v>
      </c>
      <c r="GW14" s="97">
        <v>0.52002403333333347</v>
      </c>
      <c r="GX14" s="97">
        <v>0.47346793333333337</v>
      </c>
      <c r="GY14" s="97">
        <v>0.21067159999999999</v>
      </c>
      <c r="GZ14" s="97">
        <v>0.31460423333333332</v>
      </c>
      <c r="HA14" s="97">
        <v>0.24599210000000002</v>
      </c>
      <c r="HB14" s="97">
        <v>15.273999999999999</v>
      </c>
      <c r="HC14" s="97">
        <v>18.667666666666676</v>
      </c>
      <c r="HD14" s="97">
        <v>17.62733333333334</v>
      </c>
      <c r="HE14" s="97">
        <v>17.279999999999987</v>
      </c>
      <c r="HF14" s="97">
        <f t="shared" si="37"/>
        <v>2.3533333333333406</v>
      </c>
      <c r="HG14" s="7">
        <v>0.5</v>
      </c>
      <c r="HH14" s="7">
        <f t="shared" si="38"/>
        <v>1.7549999999999999</v>
      </c>
      <c r="HI14" s="7">
        <f t="shared" si="95"/>
        <v>0.16415180612711677</v>
      </c>
      <c r="HJ14" s="99">
        <v>34.351999999999997</v>
      </c>
      <c r="HK14" s="15">
        <f t="shared" si="40"/>
        <v>87.254079999999988</v>
      </c>
      <c r="HL14" s="5">
        <v>105</v>
      </c>
      <c r="HM14" s="15">
        <f t="shared" si="41"/>
        <v>17.745920000000012</v>
      </c>
      <c r="HN14" s="101">
        <v>0.66203888888888884</v>
      </c>
      <c r="HO14" s="101">
        <v>0.38041944444444442</v>
      </c>
      <c r="HP14" s="101">
        <v>0.20068055555555553</v>
      </c>
      <c r="HQ14" s="101">
        <v>0.58133611111111128</v>
      </c>
      <c r="HR14" s="101">
        <v>0.26045000000000001</v>
      </c>
      <c r="HS14" s="101">
        <v>0.16177499999999995</v>
      </c>
      <c r="HT14" s="101">
        <v>0.43537172661214718</v>
      </c>
      <c r="HU14" s="101">
        <v>0.3813949121346541</v>
      </c>
      <c r="HV14" s="101">
        <v>0.5349903680680973</v>
      </c>
      <c r="HW14" s="101">
        <v>0.48712963218667604</v>
      </c>
      <c r="HX14" s="101">
        <v>0.18745719213060485</v>
      </c>
      <c r="HY14" s="101">
        <v>0.30995622462144934</v>
      </c>
      <c r="HZ14" s="101">
        <v>0.27013831774091329</v>
      </c>
      <c r="IA14" s="101">
        <v>19.415277777777778</v>
      </c>
      <c r="IB14" s="101">
        <v>20.468055555555551</v>
      </c>
      <c r="IC14" s="101">
        <v>20.241111111111113</v>
      </c>
      <c r="ID14" s="101">
        <v>19.126666666666665</v>
      </c>
      <c r="IE14" s="7">
        <f t="shared" si="42"/>
        <v>0.82583333333333542</v>
      </c>
      <c r="IF14" s="7">
        <v>1.5</v>
      </c>
      <c r="IG14" s="7">
        <f t="shared" si="43"/>
        <v>-1.4950000000000001</v>
      </c>
      <c r="IH14" s="7">
        <f t="shared" si="44"/>
        <v>0.33659656756103484</v>
      </c>
      <c r="II14" s="102">
        <v>35.674166666666665</v>
      </c>
      <c r="IJ14" s="15">
        <f t="shared" si="45"/>
        <v>90.612383333333327</v>
      </c>
      <c r="IK14" s="5">
        <v>97.5</v>
      </c>
      <c r="IL14" s="15">
        <f t="shared" si="46"/>
        <v>6.8876166666666734</v>
      </c>
      <c r="IM14" s="29">
        <v>0.65816969696969696</v>
      </c>
      <c r="IN14" s="29">
        <v>0.40858484848484844</v>
      </c>
      <c r="IO14" s="29">
        <v>0.22306060606060613</v>
      </c>
      <c r="IP14" s="29">
        <v>0.58033939393939382</v>
      </c>
      <c r="IQ14" s="29">
        <v>0.269630303030303</v>
      </c>
      <c r="IR14" s="29">
        <v>0.17617575757575757</v>
      </c>
      <c r="IS14" s="29">
        <v>0.41883141631414006</v>
      </c>
      <c r="IT14" s="29">
        <v>0.36568859638318146</v>
      </c>
      <c r="IU14" s="29">
        <v>0.49399429662799738</v>
      </c>
      <c r="IV14" s="29">
        <v>0.44498080548304858</v>
      </c>
      <c r="IW14" s="29">
        <v>0.20514872282280158</v>
      </c>
      <c r="IX14" s="29">
        <v>0.29424848833476169</v>
      </c>
      <c r="IY14" s="29">
        <v>0.23392066296274741</v>
      </c>
      <c r="IZ14" s="29">
        <v>17.130000000000003</v>
      </c>
      <c r="JA14" s="29">
        <v>19.566666666666666</v>
      </c>
      <c r="JB14" s="29">
        <v>20.02060606060606</v>
      </c>
      <c r="JC14" s="29">
        <v>18.597575757575751</v>
      </c>
      <c r="JD14" s="29">
        <f t="shared" si="47"/>
        <v>2.8906060606060571</v>
      </c>
      <c r="JE14" s="7">
        <v>1.2</v>
      </c>
      <c r="JF14" s="7">
        <f t="shared" si="48"/>
        <v>-0.52</v>
      </c>
      <c r="JG14" s="7">
        <f t="shared" si="49"/>
        <v>0.57611588861588803</v>
      </c>
      <c r="JH14" s="86">
        <v>35.483636363636357</v>
      </c>
      <c r="JI14" s="15">
        <f t="shared" si="50"/>
        <v>90.128436363636354</v>
      </c>
      <c r="JJ14" s="5">
        <v>103.5</v>
      </c>
      <c r="JK14" s="15">
        <f t="shared" si="51"/>
        <v>13.371563636363646</v>
      </c>
      <c r="JL14" s="30">
        <v>0.51049411764705888</v>
      </c>
      <c r="JM14" s="30">
        <v>0.30465000000000009</v>
      </c>
      <c r="JN14" s="30">
        <v>0.17146470588235291</v>
      </c>
      <c r="JO14" s="30">
        <v>0.45004705882352936</v>
      </c>
      <c r="JP14" s="30">
        <v>0.2151411764705882</v>
      </c>
      <c r="JQ14" s="30">
        <v>0.13487352941176467</v>
      </c>
      <c r="JR14" s="30">
        <v>0.40703579760023828</v>
      </c>
      <c r="JS14" s="30">
        <v>0.3532541591821588</v>
      </c>
      <c r="JT14" s="30">
        <v>0.4971788194840393</v>
      </c>
      <c r="JU14" s="30">
        <v>0.44840187548046329</v>
      </c>
      <c r="JV14" s="30">
        <v>0.1722950876939732</v>
      </c>
      <c r="JW14" s="30">
        <v>0.28020984294610363</v>
      </c>
      <c r="JX14" s="30">
        <v>0.25242500653585875</v>
      </c>
      <c r="JY14" s="30">
        <v>25.858823529411755</v>
      </c>
      <c r="JZ14" s="30">
        <v>27.45764705882354</v>
      </c>
      <c r="KA14" s="30">
        <v>27.73176470588237</v>
      </c>
      <c r="KB14" s="30">
        <v>26.158529411764704</v>
      </c>
      <c r="KC14" s="30">
        <f t="shared" si="52"/>
        <v>1.872941176470615</v>
      </c>
      <c r="KD14" s="7">
        <v>1.8</v>
      </c>
      <c r="KE14" s="7">
        <f t="shared" si="53"/>
        <v>-2.4700000000000006</v>
      </c>
      <c r="KF14" s="7">
        <f t="shared" si="54"/>
        <v>0.55183496524404263</v>
      </c>
      <c r="KG14" s="85">
        <v>35.694117647058818</v>
      </c>
      <c r="KH14" s="15">
        <f t="shared" si="55"/>
        <v>90.663058823529397</v>
      </c>
      <c r="KI14" s="5">
        <v>103.5</v>
      </c>
      <c r="KJ14" s="15">
        <f t="shared" si="96"/>
        <v>12.836941176470603</v>
      </c>
      <c r="KK14" s="31">
        <v>0.42150000000000004</v>
      </c>
      <c r="KL14" s="31">
        <v>0.27463243243243246</v>
      </c>
      <c r="KM14" s="31">
        <v>0.16174324324324324</v>
      </c>
      <c r="KN14" s="31">
        <v>0.36504594594594608</v>
      </c>
      <c r="KO14" s="31">
        <v>0.18656486486486487</v>
      </c>
      <c r="KP14" s="31">
        <v>0.12361891891891892</v>
      </c>
      <c r="KQ14" s="31">
        <v>0.38644739549527446</v>
      </c>
      <c r="KR14" s="31">
        <v>0.3236328147850171</v>
      </c>
      <c r="KS14" s="31">
        <v>0.44559150162537237</v>
      </c>
      <c r="KT14" s="31">
        <v>0.38611789413619507</v>
      </c>
      <c r="KU14" s="31">
        <v>0.19104866910197993</v>
      </c>
      <c r="KV14" s="31">
        <v>0.25920362210356745</v>
      </c>
      <c r="KW14" s="31">
        <v>0.21093679336617405</v>
      </c>
      <c r="KX14" s="32">
        <v>26.334324324324321</v>
      </c>
      <c r="KY14" s="32">
        <v>28.059999999999977</v>
      </c>
      <c r="KZ14" s="32">
        <v>27.717297297297314</v>
      </c>
      <c r="LA14" s="32">
        <v>27.582432432432423</v>
      </c>
      <c r="LB14" s="7">
        <f t="shared" si="57"/>
        <v>1.3829729729729934</v>
      </c>
      <c r="LC14" s="7">
        <v>0.9</v>
      </c>
      <c r="LD14" s="7">
        <f t="shared" si="58"/>
        <v>0.45499999999999963</v>
      </c>
      <c r="LE14" s="7">
        <f t="shared" si="98"/>
        <v>0.18765884185500378</v>
      </c>
      <c r="LF14" s="32">
        <v>37.112702702702691</v>
      </c>
      <c r="LG14" s="15">
        <f t="shared" si="59"/>
        <v>94.266264864864837</v>
      </c>
      <c r="LH14" s="5">
        <v>103.5</v>
      </c>
      <c r="LI14" s="15">
        <f t="shared" si="60"/>
        <v>9.2337351351351629</v>
      </c>
      <c r="LJ14" s="33">
        <v>0.35887941176470584</v>
      </c>
      <c r="LK14" s="33">
        <v>0.23067352941176475</v>
      </c>
      <c r="LL14" s="33">
        <v>0.14906764705882355</v>
      </c>
      <c r="LM14" s="33">
        <v>0.30853235294117642</v>
      </c>
      <c r="LN14" s="33">
        <v>0.1698294117647059</v>
      </c>
      <c r="LO14" s="33">
        <v>0.10905588235294117</v>
      </c>
      <c r="LP14" s="33">
        <v>0.35725976334413978</v>
      </c>
      <c r="LQ14" s="33">
        <v>0.29000942185495332</v>
      </c>
      <c r="LR14" s="33">
        <v>0.4126573065710582</v>
      </c>
      <c r="LS14" s="33">
        <v>0.34847249410277087</v>
      </c>
      <c r="LT14" s="33">
        <v>0.15205814666155976</v>
      </c>
      <c r="LU14" s="33">
        <v>0.21507200806670379</v>
      </c>
      <c r="LV14" s="33">
        <v>0.21703715307959759</v>
      </c>
      <c r="LW14" s="33">
        <v>27.755882352941178</v>
      </c>
      <c r="LX14" s="33">
        <v>29.929999999999978</v>
      </c>
      <c r="LY14" s="33">
        <v>30.020882352941165</v>
      </c>
      <c r="LZ14" s="33">
        <v>29.040882352941185</v>
      </c>
      <c r="MA14" s="7">
        <f t="shared" si="1"/>
        <v>2.2649999999999864</v>
      </c>
      <c r="MB14" s="7">
        <v>1.7</v>
      </c>
      <c r="MC14" s="7">
        <f t="shared" si="2"/>
        <v>-2.1449999999999996</v>
      </c>
      <c r="MD14" s="7">
        <f t="shared" si="61"/>
        <v>0.58449304174950112</v>
      </c>
      <c r="ME14" s="7">
        <f t="shared" si="62"/>
        <v>1.3323529411764625</v>
      </c>
      <c r="MF14" s="84">
        <v>36.32058823529411</v>
      </c>
      <c r="MG14" s="15">
        <f t="shared" si="63"/>
        <v>92.254294117647035</v>
      </c>
      <c r="MH14" s="5">
        <v>103.5</v>
      </c>
      <c r="MI14" s="15">
        <f t="shared" si="64"/>
        <v>11.245705882352965</v>
      </c>
      <c r="MJ14" s="34">
        <v>0.34926875000000002</v>
      </c>
      <c r="MK14" s="34">
        <v>0.21501875000000001</v>
      </c>
      <c r="ML14" s="34">
        <v>0.13238749999999999</v>
      </c>
      <c r="MM14" s="34">
        <v>0.29244374999999995</v>
      </c>
      <c r="MN14" s="34">
        <v>0.15258750000000001</v>
      </c>
      <c r="MO14" s="34">
        <v>0.1003875</v>
      </c>
      <c r="MP14" s="34">
        <v>0.39173672210702504</v>
      </c>
      <c r="MQ14" s="34">
        <v>0.31404550748215782</v>
      </c>
      <c r="MR14" s="34">
        <v>0.45007934354779849</v>
      </c>
      <c r="MS14" s="34">
        <v>0.37660062275817163</v>
      </c>
      <c r="MT14" s="34">
        <v>0.16978320965378665</v>
      </c>
      <c r="MU14" s="34">
        <v>0.23787675791433671</v>
      </c>
      <c r="MV14" s="34">
        <v>0.23779413294137661</v>
      </c>
      <c r="MW14" s="35">
        <v>0.25538421052631582</v>
      </c>
      <c r="MX14" s="35">
        <v>0.1672315789473684</v>
      </c>
      <c r="MY14" s="35">
        <v>0.10716842105263155</v>
      </c>
      <c r="MZ14" s="35">
        <v>0.21843157894736842</v>
      </c>
      <c r="NA14" s="35">
        <v>0.11732631578947367</v>
      </c>
      <c r="NB14" s="35">
        <v>8.1010526315789477E-2</v>
      </c>
      <c r="NC14" s="35">
        <v>0.36898295898894701</v>
      </c>
      <c r="ND14" s="35">
        <v>0.30079273552081637</v>
      </c>
      <c r="NE14" s="35">
        <v>0.40726311679007726</v>
      </c>
      <c r="NF14" s="35">
        <v>0.34145310252274969</v>
      </c>
      <c r="NG14" s="35">
        <v>0.1754021733892063</v>
      </c>
      <c r="NH14" s="35">
        <v>0.21900064635916308</v>
      </c>
      <c r="NI14" s="35">
        <v>0.207195150719718</v>
      </c>
      <c r="NJ14" s="36">
        <v>27.655263157894733</v>
      </c>
      <c r="NK14" s="36">
        <v>29.801578947368423</v>
      </c>
      <c r="NL14" s="36">
        <v>32.601578947368431</v>
      </c>
      <c r="NM14" s="36">
        <v>31.20210526315789</v>
      </c>
      <c r="NN14" s="7">
        <f t="shared" si="65"/>
        <v>4.9463157894736973</v>
      </c>
      <c r="NO14" s="7">
        <v>2.2999999999999998</v>
      </c>
      <c r="NP14" s="7">
        <f t="shared" si="66"/>
        <v>-1.9729999999999999</v>
      </c>
      <c r="NQ14" s="7">
        <f t="shared" si="67"/>
        <v>0.93846680991098563</v>
      </c>
      <c r="NR14" s="36">
        <v>73.381578947368439</v>
      </c>
      <c r="NS14" s="9">
        <f t="shared" si="68"/>
        <v>186.38921052631585</v>
      </c>
      <c r="NT14" s="5">
        <v>194</v>
      </c>
      <c r="NU14" s="9">
        <f t="shared" si="69"/>
        <v>7.6107894736841502</v>
      </c>
      <c r="NV14" s="37">
        <v>0.33265806451612911</v>
      </c>
      <c r="NW14" s="37">
        <v>0.22041290322580645</v>
      </c>
      <c r="NX14" s="37">
        <v>0.14191612903225803</v>
      </c>
      <c r="NY14" s="37">
        <v>0.28913870967741928</v>
      </c>
      <c r="NZ14" s="37">
        <v>0.15980967741935484</v>
      </c>
      <c r="OA14" s="37">
        <v>0.10807096774193548</v>
      </c>
      <c r="OB14" s="37">
        <v>0.35036762828416956</v>
      </c>
      <c r="OC14" s="37">
        <v>0.28805227471330452</v>
      </c>
      <c r="OD14" s="37">
        <v>0.40162674326291109</v>
      </c>
      <c r="OE14" s="37">
        <v>0.3420662129395402</v>
      </c>
      <c r="OF14" s="37">
        <v>0.15978815298573407</v>
      </c>
      <c r="OG14" s="37">
        <v>0.21763762991503277</v>
      </c>
      <c r="OH14" s="37">
        <v>0.20222205119334649</v>
      </c>
      <c r="OI14" s="38">
        <v>21.788387096774191</v>
      </c>
      <c r="OJ14" s="38">
        <v>26.51709677419354</v>
      </c>
      <c r="OK14" s="38">
        <v>29.059032258064494</v>
      </c>
      <c r="OL14" s="38">
        <v>28.710000000000008</v>
      </c>
      <c r="OM14" s="7">
        <f t="shared" si="70"/>
        <v>7.2706451612903038</v>
      </c>
      <c r="ON14" s="7">
        <v>1.5</v>
      </c>
      <c r="OO14" s="7">
        <f t="shared" si="71"/>
        <v>-0.28500000000000014</v>
      </c>
      <c r="OP14" s="7">
        <f t="shared" si="72"/>
        <v>1.3290492807898511</v>
      </c>
      <c r="OQ14" s="38">
        <v>62.759677419354844</v>
      </c>
      <c r="OR14" s="15">
        <f t="shared" si="73"/>
        <v>159.4095806451613</v>
      </c>
      <c r="OS14" s="5">
        <v>170</v>
      </c>
      <c r="OT14" s="15">
        <f t="shared" si="74"/>
        <v>10.590419354838701</v>
      </c>
      <c r="OU14" s="39">
        <v>0.25606071428571431</v>
      </c>
      <c r="OV14" s="39">
        <v>0.17874642857142858</v>
      </c>
      <c r="OW14" s="39">
        <v>0.11060357142857143</v>
      </c>
      <c r="OX14" s="39">
        <v>0.22829285714285713</v>
      </c>
      <c r="OY14" s="39">
        <v>0.119875</v>
      </c>
      <c r="OZ14" s="39">
        <v>8.8778571428571457E-2</v>
      </c>
      <c r="PA14" s="39">
        <v>0.36113156592927548</v>
      </c>
      <c r="PB14" s="39">
        <v>0.31133086336083676</v>
      </c>
      <c r="PC14" s="39">
        <v>0.39642357125375449</v>
      </c>
      <c r="PD14" s="39">
        <v>0.34834767886173967</v>
      </c>
      <c r="PE14" s="39">
        <v>0.1977837354621878</v>
      </c>
      <c r="PF14" s="39">
        <v>0.23738945948741846</v>
      </c>
      <c r="PG14" s="39">
        <v>0.17644016457553943</v>
      </c>
      <c r="PH14" s="40">
        <v>20.799999999999994</v>
      </c>
      <c r="PI14" s="40">
        <v>20.40785714285715</v>
      </c>
      <c r="PJ14" s="40">
        <v>20.041071428571431</v>
      </c>
      <c r="PK14" s="40">
        <v>20.581428571428567</v>
      </c>
      <c r="PL14" s="7">
        <f t="shared" si="75"/>
        <v>-0.75892857142856229</v>
      </c>
      <c r="PM14" s="7">
        <v>1.8</v>
      </c>
      <c r="PN14" s="7">
        <f t="shared" si="76"/>
        <v>-0.91800000000000015</v>
      </c>
      <c r="PO14" s="7">
        <f t="shared" si="77"/>
        <v>2.517749739972109E-2</v>
      </c>
      <c r="PP14" s="40">
        <v>68.803928571428557</v>
      </c>
      <c r="PQ14" s="15">
        <f t="shared" si="78"/>
        <v>174.76197857142853</v>
      </c>
      <c r="PR14" s="5">
        <v>182</v>
      </c>
      <c r="PS14" s="15">
        <f t="shared" si="79"/>
        <v>7.2380214285714715</v>
      </c>
      <c r="PT14" s="41">
        <v>0.28193783783783788</v>
      </c>
      <c r="PU14" s="41">
        <v>0.1929108108108108</v>
      </c>
      <c r="PV14" s="41">
        <v>0.13728108108108109</v>
      </c>
      <c r="PW14" s="41">
        <v>0.24048378378378379</v>
      </c>
      <c r="PX14" s="41">
        <v>0.14754864864864864</v>
      </c>
      <c r="PY14" s="41">
        <v>9.9781081081081122E-2</v>
      </c>
      <c r="PZ14" s="41">
        <v>0.31205757807416062</v>
      </c>
      <c r="QA14" s="41">
        <v>0.23906796572551303</v>
      </c>
      <c r="QB14" s="41">
        <v>0.34459885846583954</v>
      </c>
      <c r="QC14" s="41">
        <v>0.27331404266617165</v>
      </c>
      <c r="QD14" s="41">
        <v>0.13352556434543728</v>
      </c>
      <c r="QE14" s="41">
        <v>0.16933514166820998</v>
      </c>
      <c r="QF14" s="41">
        <v>0.18662618112503351</v>
      </c>
      <c r="QG14" s="42">
        <v>30.788108108108116</v>
      </c>
      <c r="QH14" s="42">
        <v>30.498648648648643</v>
      </c>
      <c r="QI14" s="42">
        <v>31.968648648648639</v>
      </c>
      <c r="QJ14" s="42">
        <v>32.044054054054051</v>
      </c>
      <c r="QK14" s="7">
        <f t="shared" si="80"/>
        <v>1.1805405405405232</v>
      </c>
      <c r="QL14" s="7">
        <v>3.2</v>
      </c>
      <c r="QM14" s="7">
        <f t="shared" si="81"/>
        <v>-3.8719999999999999</v>
      </c>
      <c r="QN14" s="7">
        <f t="shared" si="82"/>
        <v>0.54492456218081564</v>
      </c>
      <c r="QO14" s="42">
        <v>70.905405405405389</v>
      </c>
      <c r="QP14" s="15">
        <f t="shared" si="83"/>
        <v>180.09972972972969</v>
      </c>
      <c r="QQ14" s="5">
        <v>186</v>
      </c>
      <c r="QR14" s="15">
        <f t="shared" si="84"/>
        <v>5.9002702702703118</v>
      </c>
      <c r="QS14" s="7">
        <f t="shared" si="8"/>
        <v>21.687338339473932</v>
      </c>
      <c r="QT14" s="7">
        <f t="shared" si="9"/>
        <v>22.009256223517625</v>
      </c>
      <c r="QU14" s="7">
        <f t="shared" si="10"/>
        <v>1.8560533176865872</v>
      </c>
    </row>
    <row r="15" spans="1:463" x14ac:dyDescent="0.25">
      <c r="A15" s="5">
        <v>1</v>
      </c>
      <c r="B15" s="5">
        <v>2</v>
      </c>
      <c r="C15" s="6">
        <v>204</v>
      </c>
      <c r="D15" s="9">
        <v>-9999</v>
      </c>
      <c r="E15" s="5">
        <v>4</v>
      </c>
      <c r="F15" s="5">
        <v>69.599999999999994</v>
      </c>
      <c r="G15" s="15">
        <v>292.7</v>
      </c>
      <c r="H15" s="15">
        <f t="shared" si="11"/>
        <v>362.29999999999995</v>
      </c>
      <c r="I15" s="7">
        <f t="shared" si="12"/>
        <v>0.62080191912268667</v>
      </c>
      <c r="J15" s="5" t="s">
        <v>8</v>
      </c>
      <c r="K15" s="9">
        <v>0</v>
      </c>
      <c r="L15" s="9">
        <f t="shared" si="13"/>
        <v>0</v>
      </c>
      <c r="M15" s="9">
        <v>-9999</v>
      </c>
      <c r="N15" s="9">
        <v>-9999</v>
      </c>
      <c r="O15" s="9">
        <v>-9999</v>
      </c>
      <c r="P15" s="9">
        <v>-9999</v>
      </c>
      <c r="Q15" s="9">
        <v>-9999</v>
      </c>
      <c r="R15" s="9">
        <v>-9999</v>
      </c>
      <c r="S15" s="9">
        <v>-9999</v>
      </c>
      <c r="T15" s="9">
        <v>-9999</v>
      </c>
      <c r="U15" s="9">
        <v>-9999</v>
      </c>
      <c r="V15" s="9">
        <v>-9999</v>
      </c>
      <c r="W15" s="9">
        <v>-9999</v>
      </c>
      <c r="X15" s="9">
        <v>-9999</v>
      </c>
      <c r="Y15" s="9">
        <v>-9999</v>
      </c>
      <c r="Z15" s="9">
        <v>-9999</v>
      </c>
      <c r="AA15" s="9">
        <v>-9999</v>
      </c>
      <c r="AB15" s="9">
        <v>-9999</v>
      </c>
      <c r="AC15" s="9">
        <v>-9999</v>
      </c>
      <c r="AD15" s="9">
        <v>-9999</v>
      </c>
      <c r="AE15" s="9">
        <v>-9999</v>
      </c>
      <c r="AF15" s="9">
        <v>-9999</v>
      </c>
      <c r="AG15" s="9">
        <v>-9999</v>
      </c>
      <c r="AH15" s="9">
        <v>-9999</v>
      </c>
      <c r="AI15" s="9">
        <v>-9999</v>
      </c>
      <c r="AJ15" s="9">
        <v>-9999</v>
      </c>
      <c r="AK15" s="10">
        <v>-9999</v>
      </c>
      <c r="AL15" s="9">
        <v>-9999</v>
      </c>
      <c r="AM15" s="9">
        <v>-9999</v>
      </c>
      <c r="AN15" s="9">
        <v>-9999</v>
      </c>
      <c r="AO15" s="9">
        <v>-9999</v>
      </c>
      <c r="AP15" s="9">
        <v>-9999</v>
      </c>
      <c r="AQ15" s="9">
        <v>-9999</v>
      </c>
      <c r="AR15" s="9">
        <v>-9999</v>
      </c>
      <c r="AS15" s="9">
        <v>-9999</v>
      </c>
      <c r="AT15" s="9">
        <v>-9999</v>
      </c>
      <c r="AU15" s="9">
        <v>-9999</v>
      </c>
      <c r="AV15" s="9">
        <v>-9999</v>
      </c>
      <c r="AW15" s="9">
        <v>-9999</v>
      </c>
      <c r="AX15" s="9">
        <v>-9999</v>
      </c>
      <c r="AY15" s="9">
        <v>-9999</v>
      </c>
      <c r="AZ15" s="9">
        <v>-9999</v>
      </c>
      <c r="BA15" s="9">
        <v>-9999</v>
      </c>
      <c r="BB15" s="9">
        <v>-9999</v>
      </c>
      <c r="BC15" s="22">
        <v>-9999</v>
      </c>
      <c r="BD15" s="50">
        <v>-9999</v>
      </c>
      <c r="BE15" s="7">
        <f t="shared" si="99"/>
        <v>-79992</v>
      </c>
      <c r="BF15" s="9">
        <v>-9999</v>
      </c>
      <c r="BG15" s="50">
        <v>-9999</v>
      </c>
      <c r="BH15" s="9">
        <v>-9999</v>
      </c>
      <c r="BI15" s="9">
        <v>-9999</v>
      </c>
      <c r="BJ15" s="9">
        <v>-9999</v>
      </c>
      <c r="BK15" s="9">
        <v>-9999</v>
      </c>
      <c r="BL15" s="9">
        <v>-9999</v>
      </c>
      <c r="BM15" s="9">
        <v>-9999</v>
      </c>
      <c r="BN15" s="9">
        <v>-9999</v>
      </c>
      <c r="BO15" s="44">
        <v>-9999</v>
      </c>
      <c r="BP15" s="9">
        <v>-9999</v>
      </c>
      <c r="BQ15" s="9">
        <v>-9999</v>
      </c>
      <c r="BR15" s="9">
        <v>-9999</v>
      </c>
      <c r="BS15" s="45">
        <v>-9999</v>
      </c>
      <c r="BT15" s="9">
        <v>-9999</v>
      </c>
      <c r="BU15" s="46">
        <v>-9999</v>
      </c>
      <c r="BV15" s="9">
        <v>-9999</v>
      </c>
      <c r="BW15" s="47">
        <v>-9999</v>
      </c>
      <c r="BX15" s="9">
        <v>-9999</v>
      </c>
      <c r="BY15" s="9">
        <v>-9999</v>
      </c>
      <c r="BZ15" s="9">
        <v>-9999</v>
      </c>
      <c r="CA15" s="7">
        <v>372.43</v>
      </c>
      <c r="CB15" s="7">
        <f t="shared" si="97"/>
        <v>2482.8666666666668</v>
      </c>
      <c r="CC15" s="5">
        <v>1.39</v>
      </c>
      <c r="CD15" s="15">
        <f t="shared" si="14"/>
        <v>34.511846666666663</v>
      </c>
      <c r="CE15" s="7">
        <v>603.41999999999996</v>
      </c>
      <c r="CF15" s="7">
        <v>4.4544999999999995</v>
      </c>
      <c r="CG15" s="7">
        <v>1354.6301492872378</v>
      </c>
      <c r="CH15" s="7">
        <f t="shared" si="15"/>
        <v>1354.6301492872378</v>
      </c>
      <c r="CI15" s="9">
        <v>-9999</v>
      </c>
      <c r="CJ15" s="3">
        <v>59.1</v>
      </c>
      <c r="CK15" s="7">
        <f t="shared" si="16"/>
        <v>18.829359075092604</v>
      </c>
      <c r="CL15" s="7">
        <v>50.7</v>
      </c>
      <c r="CM15" s="7">
        <v>973</v>
      </c>
      <c r="CN15" s="7">
        <f t="shared" si="17"/>
        <v>52.106885919835563</v>
      </c>
      <c r="CO15" s="7">
        <v>95</v>
      </c>
      <c r="CP15" s="7">
        <v>0.73901249999999985</v>
      </c>
      <c r="CQ15" s="7">
        <v>0.52725</v>
      </c>
      <c r="CR15" s="7">
        <v>0.47242916666666673</v>
      </c>
      <c r="CS15" s="7">
        <v>0.21995787499999997</v>
      </c>
      <c r="CT15" s="7">
        <v>0.16715641666666661</v>
      </c>
      <c r="CU15" s="7">
        <v>5.5854166666666671</v>
      </c>
      <c r="CV15" s="7">
        <v>5.970416666666666</v>
      </c>
      <c r="CW15" s="7">
        <v>5.7175000000000011</v>
      </c>
      <c r="CX15" s="7">
        <v>5.6141666666666667</v>
      </c>
      <c r="CY15" s="7">
        <f t="shared" si="18"/>
        <v>0.132083333333334</v>
      </c>
      <c r="CZ15" s="7">
        <v>0.7</v>
      </c>
      <c r="DA15" s="7">
        <f t="shared" si="19"/>
        <v>1.105</v>
      </c>
      <c r="DB15" s="7">
        <f t="shared" si="91"/>
        <v>-0.22652308886301886</v>
      </c>
      <c r="DC15" s="7">
        <v>42.1</v>
      </c>
      <c r="DD15" s="7">
        <v>0.74860425531914876</v>
      </c>
      <c r="DE15" s="7">
        <v>0.50468510638297859</v>
      </c>
      <c r="DF15" s="7">
        <v>0.44930851063829796</v>
      </c>
      <c r="DG15" s="7">
        <v>0.24977108510638296</v>
      </c>
      <c r="DH15" s="7">
        <v>0.19458617021276595</v>
      </c>
      <c r="DI15" s="7">
        <v>8.0176595744680874</v>
      </c>
      <c r="DJ15" s="7">
        <v>8.3757446808510636</v>
      </c>
      <c r="DK15" s="7">
        <v>8.5106382978723421</v>
      </c>
      <c r="DL15" s="7">
        <v>7.9725531914893617</v>
      </c>
      <c r="DM15" s="7">
        <f t="shared" si="21"/>
        <v>0.49297872340425464</v>
      </c>
      <c r="DN15" s="7">
        <v>0.8</v>
      </c>
      <c r="DO15" s="7">
        <f t="shared" si="22"/>
        <v>0.7799999999999998</v>
      </c>
      <c r="DP15" s="7">
        <f t="shared" si="23"/>
        <v>-6.2125817444966473E-2</v>
      </c>
      <c r="DQ15" s="7">
        <v>21.842127659574466</v>
      </c>
      <c r="DR15" s="7">
        <v>1.059253488372093</v>
      </c>
      <c r="DS15" s="7">
        <v>-0.30316046511627909</v>
      </c>
      <c r="DT15" s="7">
        <v>0.58210232558139541</v>
      </c>
      <c r="DU15" s="7">
        <v>0.92331162790697685</v>
      </c>
      <c r="DV15" s="7">
        <v>0.69490697674418611</v>
      </c>
      <c r="DW15" s="7">
        <v>0.31854186046511623</v>
      </c>
      <c r="DX15" s="7">
        <v>0.20755555813953486</v>
      </c>
      <c r="DY15" s="7">
        <v>0.14105069767441861</v>
      </c>
      <c r="DZ15" s="7">
        <v>0.29060451162790696</v>
      </c>
      <c r="EA15" s="7">
        <v>0.22661551162790697</v>
      </c>
      <c r="EB15" s="7">
        <v>-2.559407465116279</v>
      </c>
      <c r="EC15" s="7">
        <v>-3.2056700465116275</v>
      </c>
      <c r="ED15" s="7">
        <v>1.8053479999999997</v>
      </c>
      <c r="EE15" s="7">
        <v>4.4667441860465109</v>
      </c>
      <c r="EF15" s="7">
        <v>5.2226046511627917</v>
      </c>
      <c r="EG15" s="7">
        <v>4.7777209302325581</v>
      </c>
      <c r="EH15" s="7">
        <v>4.5806976744186052</v>
      </c>
      <c r="EI15" s="7">
        <f t="shared" si="24"/>
        <v>0.31097674418604715</v>
      </c>
      <c r="EJ15" s="7">
        <v>0.6</v>
      </c>
      <c r="EK15" s="7">
        <f t="shared" si="25"/>
        <v>1.43</v>
      </c>
      <c r="EL15" s="7">
        <f t="shared" si="92"/>
        <v>-0.28186983773651197</v>
      </c>
      <c r="EM15" s="15">
        <v>43.713333333333338</v>
      </c>
      <c r="EN15" s="15">
        <f t="shared" si="27"/>
        <v>111.03186666666669</v>
      </c>
      <c r="EO15" s="5">
        <v>112</v>
      </c>
      <c r="EP15" s="15">
        <f t="shared" si="28"/>
        <v>0.96813333333331286</v>
      </c>
      <c r="EQ15" s="27">
        <v>1.1097041666666665</v>
      </c>
      <c r="ER15" s="27">
        <v>-1.8704083333333335</v>
      </c>
      <c r="ES15" s="27">
        <v>0.46270833333333333</v>
      </c>
      <c r="ET15" s="27">
        <v>0.82409999999999994</v>
      </c>
      <c r="EU15" s="27">
        <v>0.72742916666666668</v>
      </c>
      <c r="EV15" s="27">
        <v>0.14008333333333331</v>
      </c>
      <c r="EW15" s="27">
        <v>0.20678450000000004</v>
      </c>
      <c r="EX15" s="27">
        <v>6.1957333333333343E-2</v>
      </c>
      <c r="EY15" s="27">
        <v>0.41011741666666662</v>
      </c>
      <c r="EZ15" s="27">
        <v>0.28046537500000002</v>
      </c>
      <c r="FA15" s="27">
        <v>2.2741016666666671</v>
      </c>
      <c r="FB15" s="27">
        <v>1.6579772500000001</v>
      </c>
      <c r="FC15" s="27">
        <v>-3.9621822083333331</v>
      </c>
      <c r="FD15" s="27">
        <v>9.617916666666666</v>
      </c>
      <c r="FE15" s="27">
        <v>6.3295833333333329</v>
      </c>
      <c r="FF15" s="27">
        <v>6.4437500000000014</v>
      </c>
      <c r="FG15" s="27">
        <v>6.4787500000000007</v>
      </c>
      <c r="FH15" s="27">
        <f t="shared" si="29"/>
        <v>-3.1741666666666646</v>
      </c>
      <c r="FI15" s="7">
        <v>0.9</v>
      </c>
      <c r="FJ15" s="7">
        <f t="shared" si="30"/>
        <v>0.45499999999999963</v>
      </c>
      <c r="FK15" s="7">
        <f t="shared" si="93"/>
        <v>-0.73390630266262169</v>
      </c>
      <c r="FL15" s="27">
        <v>20.784583333333334</v>
      </c>
      <c r="FM15" s="28">
        <v>-9999</v>
      </c>
      <c r="FN15" s="28">
        <v>-9999</v>
      </c>
      <c r="FO15" s="28">
        <v>-9999</v>
      </c>
      <c r="FP15" s="93">
        <v>0.62605</v>
      </c>
      <c r="FQ15" s="93">
        <v>0.38016666666666671</v>
      </c>
      <c r="FR15" s="93">
        <v>0.20155000000000001</v>
      </c>
      <c r="FS15" s="93">
        <v>0.55273333333333341</v>
      </c>
      <c r="FT15" s="93">
        <v>0.24963666666666665</v>
      </c>
      <c r="FU15" s="93">
        <v>0.16204666666666662</v>
      </c>
      <c r="FV15" s="93">
        <v>0.4300183666666666</v>
      </c>
      <c r="FW15" s="93">
        <v>0.37798330000000002</v>
      </c>
      <c r="FX15" s="93">
        <v>0.51346313333333338</v>
      </c>
      <c r="FY15" s="93">
        <v>0.46616696666666663</v>
      </c>
      <c r="FZ15" s="93">
        <v>0.20785003333333338</v>
      </c>
      <c r="GA15" s="93">
        <v>0.30831766666666666</v>
      </c>
      <c r="GB15" s="93">
        <v>0.24434503333333332</v>
      </c>
      <c r="GC15" s="93">
        <v>15.215666666666669</v>
      </c>
      <c r="GD15" s="93">
        <v>18.684333333333331</v>
      </c>
      <c r="GE15" s="93">
        <v>17.769333333333339</v>
      </c>
      <c r="GF15" s="93">
        <v>17.279999999999987</v>
      </c>
      <c r="GG15" s="7">
        <f t="shared" si="32"/>
        <v>2.5536666666666701</v>
      </c>
      <c r="GH15" s="7">
        <v>0.5</v>
      </c>
      <c r="GI15" s="7">
        <f t="shared" si="33"/>
        <v>1.7549999999999999</v>
      </c>
      <c r="GJ15" s="7">
        <f t="shared" si="94"/>
        <v>0.21911294010059537</v>
      </c>
      <c r="GK15" s="95">
        <v>35.766666666666666</v>
      </c>
      <c r="GL15" s="15">
        <f t="shared" si="35"/>
        <v>90.847333333333339</v>
      </c>
      <c r="GM15" s="5">
        <v>102</v>
      </c>
      <c r="GN15" s="15">
        <f t="shared" si="36"/>
        <v>11.152666666666661</v>
      </c>
      <c r="GO15" s="97">
        <v>0.62605</v>
      </c>
      <c r="GP15" s="97">
        <v>0.38016666666666671</v>
      </c>
      <c r="GQ15" s="97">
        <v>0.20155000000000001</v>
      </c>
      <c r="GR15" s="97">
        <v>0.55273333333333341</v>
      </c>
      <c r="GS15" s="97">
        <v>0.24963666666666665</v>
      </c>
      <c r="GT15" s="97">
        <v>0.16204666666666662</v>
      </c>
      <c r="GU15" s="97">
        <v>0.4300183666666666</v>
      </c>
      <c r="GV15" s="97">
        <v>0.37798330000000002</v>
      </c>
      <c r="GW15" s="97">
        <v>0.51346313333333338</v>
      </c>
      <c r="GX15" s="97">
        <v>0.46616696666666663</v>
      </c>
      <c r="GY15" s="97">
        <v>0.20785003333333338</v>
      </c>
      <c r="GZ15" s="97">
        <v>0.30831766666666666</v>
      </c>
      <c r="HA15" s="97">
        <v>0.24434503333333332</v>
      </c>
      <c r="HB15" s="97">
        <v>15.215666666666669</v>
      </c>
      <c r="HC15" s="97">
        <v>18.684333333333331</v>
      </c>
      <c r="HD15" s="97">
        <v>17.769333333333339</v>
      </c>
      <c r="HE15" s="97">
        <v>17.279999999999987</v>
      </c>
      <c r="HF15" s="97">
        <f t="shared" si="37"/>
        <v>2.5536666666666701</v>
      </c>
      <c r="HG15" s="7">
        <v>0.5</v>
      </c>
      <c r="HH15" s="7">
        <f t="shared" si="38"/>
        <v>1.7549999999999999</v>
      </c>
      <c r="HI15" s="7">
        <f t="shared" si="95"/>
        <v>0.21911294010059537</v>
      </c>
      <c r="HJ15" s="99">
        <v>35.766666666666666</v>
      </c>
      <c r="HK15" s="15">
        <f t="shared" si="40"/>
        <v>90.847333333333339</v>
      </c>
      <c r="HL15" s="5">
        <v>105</v>
      </c>
      <c r="HM15" s="15">
        <f t="shared" si="41"/>
        <v>14.152666666666661</v>
      </c>
      <c r="HN15" s="101">
        <v>0.6412594594594595</v>
      </c>
      <c r="HO15" s="101">
        <v>0.36992162162162162</v>
      </c>
      <c r="HP15" s="101">
        <v>0.19614594594594595</v>
      </c>
      <c r="HQ15" s="101">
        <v>0.56274054054054057</v>
      </c>
      <c r="HR15" s="101">
        <v>0.25084864864864875</v>
      </c>
      <c r="HS15" s="101">
        <v>0.15664054054054058</v>
      </c>
      <c r="HT15" s="101">
        <v>0.43777138423802758</v>
      </c>
      <c r="HU15" s="101">
        <v>0.38362375750682021</v>
      </c>
      <c r="HV15" s="101">
        <v>0.53250514597261245</v>
      </c>
      <c r="HW15" s="101">
        <v>0.48419803827452307</v>
      </c>
      <c r="HX15" s="101">
        <v>0.1924512387473514</v>
      </c>
      <c r="HY15" s="101">
        <v>0.30909845028965383</v>
      </c>
      <c r="HZ15" s="101">
        <v>0.26822036688927253</v>
      </c>
      <c r="IA15" s="101">
        <v>19.429729729729726</v>
      </c>
      <c r="IB15" s="101">
        <v>20.137837837837829</v>
      </c>
      <c r="IC15" s="101">
        <v>18.934324324324336</v>
      </c>
      <c r="ID15" s="101">
        <v>19.115405405405411</v>
      </c>
      <c r="IE15" s="7">
        <f t="shared" si="42"/>
        <v>-0.49540540540538913</v>
      </c>
      <c r="IF15" s="7">
        <v>1.5</v>
      </c>
      <c r="IG15" s="7">
        <f t="shared" si="43"/>
        <v>-1.4950000000000001</v>
      </c>
      <c r="IH15" s="7">
        <f t="shared" si="44"/>
        <v>0.14497383532916763</v>
      </c>
      <c r="II15" s="102">
        <v>36.572702702702699</v>
      </c>
      <c r="IJ15" s="15">
        <f t="shared" si="45"/>
        <v>92.894664864864851</v>
      </c>
      <c r="IK15" s="5">
        <v>97.5</v>
      </c>
      <c r="IL15" s="15">
        <f t="shared" si="46"/>
        <v>4.6053351351351495</v>
      </c>
      <c r="IM15" s="29">
        <v>0.64191562499999999</v>
      </c>
      <c r="IN15" s="29">
        <v>0.39242187499999998</v>
      </c>
      <c r="IO15" s="29">
        <v>0.20956875</v>
      </c>
      <c r="IP15" s="29">
        <v>0.57273125000000003</v>
      </c>
      <c r="IQ15" s="29">
        <v>0.26234374999999999</v>
      </c>
      <c r="IR15" s="29">
        <v>0.16769687500000002</v>
      </c>
      <c r="IS15" s="29">
        <v>0.41999323797918575</v>
      </c>
      <c r="IT15" s="29">
        <v>0.37207923087631484</v>
      </c>
      <c r="IU15" s="29">
        <v>0.50837636404789643</v>
      </c>
      <c r="IV15" s="29">
        <v>0.46508247608515507</v>
      </c>
      <c r="IW15" s="29">
        <v>0.19926603794124842</v>
      </c>
      <c r="IX15" s="29">
        <v>0.30527742782309375</v>
      </c>
      <c r="IY15" s="29">
        <v>0.24101150137167943</v>
      </c>
      <c r="IZ15" s="29">
        <v>17.183749999999996</v>
      </c>
      <c r="JA15" s="29">
        <v>19.547187499999993</v>
      </c>
      <c r="JB15" s="29">
        <v>18.359687499999996</v>
      </c>
      <c r="JC15" s="29">
        <v>18.082812500000003</v>
      </c>
      <c r="JD15" s="29">
        <f t="shared" si="47"/>
        <v>1.1759374999999999</v>
      </c>
      <c r="JE15" s="7">
        <v>1.2</v>
      </c>
      <c r="JF15" s="7">
        <f t="shared" si="48"/>
        <v>-0.52</v>
      </c>
      <c r="JG15" s="7">
        <f t="shared" si="49"/>
        <v>0.28647592905405406</v>
      </c>
      <c r="JH15" s="86">
        <v>36.286249999999995</v>
      </c>
      <c r="JI15" s="15">
        <f t="shared" si="50"/>
        <v>92.167074999999983</v>
      </c>
      <c r="JJ15" s="5">
        <v>103.5</v>
      </c>
      <c r="JK15" s="15">
        <f t="shared" si="51"/>
        <v>11.332925000000017</v>
      </c>
      <c r="JL15" s="30">
        <v>0.48517941176470591</v>
      </c>
      <c r="JM15" s="30">
        <v>0.29039117647058826</v>
      </c>
      <c r="JN15" s="30">
        <v>0.16217352941176469</v>
      </c>
      <c r="JO15" s="30">
        <v>0.43044705882352935</v>
      </c>
      <c r="JP15" s="30">
        <v>0.2028294117647059</v>
      </c>
      <c r="JQ15" s="30">
        <v>0.12573529411764706</v>
      </c>
      <c r="JR15" s="30">
        <v>0.41043638983495789</v>
      </c>
      <c r="JS15" s="30">
        <v>0.35955708224342264</v>
      </c>
      <c r="JT15" s="30">
        <v>0.49923177078570852</v>
      </c>
      <c r="JU15" s="30">
        <v>0.45306556218978383</v>
      </c>
      <c r="JV15" s="30">
        <v>0.17787758585866797</v>
      </c>
      <c r="JW15" s="30">
        <v>0.28434021802342369</v>
      </c>
      <c r="JX15" s="30">
        <v>0.25094694401885259</v>
      </c>
      <c r="JY15" s="30">
        <v>25.344999999999999</v>
      </c>
      <c r="JZ15" s="30">
        <v>25.930294117647072</v>
      </c>
      <c r="KA15" s="30">
        <v>25.732647058823542</v>
      </c>
      <c r="KB15" s="30">
        <v>24.223823529411753</v>
      </c>
      <c r="KC15" s="30">
        <f t="shared" si="52"/>
        <v>0.38764705882354278</v>
      </c>
      <c r="KD15" s="7">
        <v>1.8</v>
      </c>
      <c r="KE15" s="7">
        <f t="shared" si="53"/>
        <v>-2.4700000000000006</v>
      </c>
      <c r="KF15" s="7">
        <f t="shared" si="54"/>
        <v>0.36310636071455438</v>
      </c>
      <c r="KG15" s="85">
        <v>36.80441176470589</v>
      </c>
      <c r="KH15" s="15">
        <f t="shared" si="55"/>
        <v>93.483205882352962</v>
      </c>
      <c r="KI15" s="5">
        <v>103.5</v>
      </c>
      <c r="KJ15" s="15">
        <f t="shared" si="96"/>
        <v>10.016794117647038</v>
      </c>
      <c r="KK15" s="31">
        <v>0.38916578947368413</v>
      </c>
      <c r="KL15" s="31">
        <v>0.24891315789473686</v>
      </c>
      <c r="KM15" s="31">
        <v>0.13975789473684208</v>
      </c>
      <c r="KN15" s="31">
        <v>0.33352105263157894</v>
      </c>
      <c r="KO15" s="31">
        <v>0.16383947368421053</v>
      </c>
      <c r="KP15" s="31">
        <v>0.10775263157894736</v>
      </c>
      <c r="KQ15" s="31">
        <v>0.40797555055462764</v>
      </c>
      <c r="KR15" s="31">
        <v>0.34182945836563916</v>
      </c>
      <c r="KS15" s="31">
        <v>0.47202725912597776</v>
      </c>
      <c r="KT15" s="31">
        <v>0.4102048696771225</v>
      </c>
      <c r="KU15" s="31">
        <v>0.20656778547844321</v>
      </c>
      <c r="KV15" s="31">
        <v>0.28228716906969537</v>
      </c>
      <c r="KW15" s="31">
        <v>0.21951866713966761</v>
      </c>
      <c r="KX15" s="32">
        <v>26.324210526315792</v>
      </c>
      <c r="KY15" s="32">
        <v>28.067105263157888</v>
      </c>
      <c r="KZ15" s="32">
        <v>27.725526315789491</v>
      </c>
      <c r="LA15" s="32">
        <v>26.886842105263149</v>
      </c>
      <c r="LB15" s="7">
        <f t="shared" si="57"/>
        <v>1.4013157894736992</v>
      </c>
      <c r="LC15" s="7">
        <v>0.9</v>
      </c>
      <c r="LD15" s="7">
        <f t="shared" si="58"/>
        <v>0.45499999999999963</v>
      </c>
      <c r="LE15" s="7">
        <f t="shared" si="98"/>
        <v>0.1913682081847724</v>
      </c>
      <c r="LF15" s="32">
        <v>37.808947368421059</v>
      </c>
      <c r="LG15" s="15">
        <f t="shared" si="59"/>
        <v>96.034726315789484</v>
      </c>
      <c r="LH15" s="5">
        <v>103.5</v>
      </c>
      <c r="LI15" s="15">
        <f t="shared" si="60"/>
        <v>7.4652736842105156</v>
      </c>
      <c r="LJ15" s="33">
        <v>0.35734285714285724</v>
      </c>
      <c r="LK15" s="33">
        <v>0.2283314285714286</v>
      </c>
      <c r="LL15" s="33">
        <v>0.14447428571428575</v>
      </c>
      <c r="LM15" s="33">
        <v>0.30578857142857147</v>
      </c>
      <c r="LN15" s="33">
        <v>0.16462571428571426</v>
      </c>
      <c r="LO15" s="33">
        <v>0.10721999999999997</v>
      </c>
      <c r="LP15" s="33">
        <v>0.36945768177303245</v>
      </c>
      <c r="LQ15" s="33">
        <v>0.30026660725142307</v>
      </c>
      <c r="LR15" s="33">
        <v>0.42465470359895935</v>
      </c>
      <c r="LS15" s="33">
        <v>0.35882438521857196</v>
      </c>
      <c r="LT15" s="33">
        <v>0.16234194341056746</v>
      </c>
      <c r="LU15" s="33">
        <v>0.22597726200361945</v>
      </c>
      <c r="LV15" s="33">
        <v>0.22028375475016398</v>
      </c>
      <c r="LW15" s="33">
        <v>27.454000000000004</v>
      </c>
      <c r="LX15" s="33">
        <v>29.367142857142841</v>
      </c>
      <c r="LY15" s="33">
        <v>29.79942857142856</v>
      </c>
      <c r="LZ15" s="33">
        <v>27.799999999999983</v>
      </c>
      <c r="MA15" s="7">
        <f t="shared" si="1"/>
        <v>2.3454285714285561</v>
      </c>
      <c r="MB15" s="7">
        <v>1.7</v>
      </c>
      <c r="MC15" s="7">
        <f t="shared" si="2"/>
        <v>-2.1449999999999996</v>
      </c>
      <c r="MD15" s="7">
        <f t="shared" si="61"/>
        <v>0.59515289217078271</v>
      </c>
      <c r="ME15" s="7">
        <f t="shared" si="62"/>
        <v>1.3796638655462095</v>
      </c>
      <c r="MF15" s="84">
        <v>36.631428571428572</v>
      </c>
      <c r="MG15" s="15">
        <f t="shared" si="63"/>
        <v>93.043828571428577</v>
      </c>
      <c r="MH15" s="5">
        <v>103.5</v>
      </c>
      <c r="MI15" s="15">
        <f t="shared" si="64"/>
        <v>10.456171428571423</v>
      </c>
      <c r="MJ15" s="34">
        <v>0.34246470588235295</v>
      </c>
      <c r="MK15" s="34">
        <v>0.20951764705882356</v>
      </c>
      <c r="ML15" s="34">
        <v>0.12960000000000002</v>
      </c>
      <c r="MM15" s="34">
        <v>0.29422352941176472</v>
      </c>
      <c r="MN15" s="34">
        <v>0.15137647058823528</v>
      </c>
      <c r="MO15" s="34">
        <v>9.8158823529411784E-2</v>
      </c>
      <c r="MP15" s="34">
        <v>0.38598445404365189</v>
      </c>
      <c r="MQ15" s="34">
        <v>0.32041427431639719</v>
      </c>
      <c r="MR15" s="34">
        <v>0.45025955358399711</v>
      </c>
      <c r="MS15" s="34">
        <v>0.38850561388208815</v>
      </c>
      <c r="MT15" s="34">
        <v>0.16113200633618854</v>
      </c>
      <c r="MU15" s="34">
        <v>0.23604275869716212</v>
      </c>
      <c r="MV15" s="34">
        <v>0.24000698068829968</v>
      </c>
      <c r="MW15" s="35">
        <v>0.2540941176470588</v>
      </c>
      <c r="MX15" s="35">
        <v>0.16579999999999998</v>
      </c>
      <c r="MY15" s="35">
        <v>0.10045294117647062</v>
      </c>
      <c r="MZ15" s="35">
        <v>0.22153529411764708</v>
      </c>
      <c r="NA15" s="35">
        <v>0.11151764705882355</v>
      </c>
      <c r="NB15" s="35">
        <v>7.6952941176470599E-2</v>
      </c>
      <c r="NC15" s="35">
        <v>0.38934907703320176</v>
      </c>
      <c r="ND15" s="35">
        <v>0.3303348363710496</v>
      </c>
      <c r="NE15" s="35">
        <v>0.43284853522377587</v>
      </c>
      <c r="NF15" s="35">
        <v>0.37638257632305083</v>
      </c>
      <c r="NG15" s="35">
        <v>0.19571098816264484</v>
      </c>
      <c r="NH15" s="35">
        <v>0.24585744568652987</v>
      </c>
      <c r="NI15" s="35">
        <v>0.20975689534509862</v>
      </c>
      <c r="NJ15" s="36">
        <v>27.791764705882358</v>
      </c>
      <c r="NK15" s="36">
        <v>28.871176470588242</v>
      </c>
      <c r="NL15" s="36">
        <v>30.577647058823541</v>
      </c>
      <c r="NM15" s="36">
        <v>30.428235294117652</v>
      </c>
      <c r="NN15" s="7">
        <f t="shared" si="65"/>
        <v>2.7858823529411829</v>
      </c>
      <c r="NO15" s="7">
        <v>2.2999999999999998</v>
      </c>
      <c r="NP15" s="7">
        <f t="shared" si="66"/>
        <v>-1.9729999999999999</v>
      </c>
      <c r="NQ15" s="7">
        <f t="shared" si="67"/>
        <v>0.64544721998388477</v>
      </c>
      <c r="NR15" s="36">
        <v>73.490588235294112</v>
      </c>
      <c r="NS15" s="9">
        <f t="shared" si="68"/>
        <v>186.66609411764705</v>
      </c>
      <c r="NT15" s="5">
        <v>194</v>
      </c>
      <c r="NU15" s="9">
        <f t="shared" si="69"/>
        <v>7.3339058823529513</v>
      </c>
      <c r="NV15" s="37">
        <v>0.33526774193548387</v>
      </c>
      <c r="NW15" s="37">
        <v>0.21924516129032259</v>
      </c>
      <c r="NX15" s="37">
        <v>0.13385161290322584</v>
      </c>
      <c r="NY15" s="37">
        <v>0.28906451612903233</v>
      </c>
      <c r="NZ15" s="37">
        <v>0.15270967741935487</v>
      </c>
      <c r="OA15" s="37">
        <v>0.1051741935483871</v>
      </c>
      <c r="OB15" s="37">
        <v>0.37354183588704637</v>
      </c>
      <c r="OC15" s="37">
        <v>0.30829549366157627</v>
      </c>
      <c r="OD15" s="37">
        <v>0.42892996665230354</v>
      </c>
      <c r="OE15" s="37">
        <v>0.36698574416882029</v>
      </c>
      <c r="OF15" s="37">
        <v>0.17916336943775837</v>
      </c>
      <c r="OG15" s="37">
        <v>0.24237001651048323</v>
      </c>
      <c r="OH15" s="37">
        <v>0.20865120118905967</v>
      </c>
      <c r="OI15" s="38">
        <v>21.767741935483865</v>
      </c>
      <c r="OJ15" s="38">
        <v>25.140645161290315</v>
      </c>
      <c r="OK15" s="38">
        <v>26.281290322580627</v>
      </c>
      <c r="OL15" s="38">
        <v>26.361290322580654</v>
      </c>
      <c r="OM15" s="7">
        <f t="shared" si="70"/>
        <v>4.5135483870967619</v>
      </c>
      <c r="ON15" s="7">
        <v>1.5</v>
      </c>
      <c r="OO15" s="7">
        <f t="shared" si="71"/>
        <v>-0.28500000000000014</v>
      </c>
      <c r="OP15" s="7">
        <f t="shared" si="72"/>
        <v>0.84407183590092549</v>
      </c>
      <c r="OQ15" s="38">
        <v>62.415483870967755</v>
      </c>
      <c r="OR15" s="15">
        <f t="shared" si="73"/>
        <v>158.53532903225809</v>
      </c>
      <c r="OS15" s="5">
        <v>170</v>
      </c>
      <c r="OT15" s="15">
        <f t="shared" si="74"/>
        <v>11.46467096774191</v>
      </c>
      <c r="OU15" s="39">
        <v>0.24530645161290321</v>
      </c>
      <c r="OV15" s="39">
        <v>0.16525483870967739</v>
      </c>
      <c r="OW15" s="39">
        <v>9.425161290322584E-2</v>
      </c>
      <c r="OX15" s="39">
        <v>0.21735483870967739</v>
      </c>
      <c r="OY15" s="39">
        <v>0.10686129032258065</v>
      </c>
      <c r="OZ15" s="39">
        <v>8.2041935483870995E-2</v>
      </c>
      <c r="PA15" s="39">
        <v>0.39111563847810094</v>
      </c>
      <c r="PB15" s="39">
        <v>0.33883535217060096</v>
      </c>
      <c r="PC15" s="39">
        <v>0.44319895146778387</v>
      </c>
      <c r="PD15" s="39">
        <v>0.39355554071319332</v>
      </c>
      <c r="PE15" s="39">
        <v>0.214211504149422</v>
      </c>
      <c r="PF15" s="39">
        <v>0.2735921455955217</v>
      </c>
      <c r="PG15" s="39">
        <v>0.19348375969475462</v>
      </c>
      <c r="PH15" s="40">
        <v>20.549999999999997</v>
      </c>
      <c r="PI15" s="40">
        <v>20.132258064516119</v>
      </c>
      <c r="PJ15" s="40">
        <v>20.032903225806439</v>
      </c>
      <c r="PK15" s="40">
        <v>19.899032258064516</v>
      </c>
      <c r="PL15" s="7">
        <f t="shared" si="75"/>
        <v>-0.51709677419355771</v>
      </c>
      <c r="PM15" s="7">
        <v>1.8</v>
      </c>
      <c r="PN15" s="7">
        <f t="shared" si="76"/>
        <v>-0.91800000000000015</v>
      </c>
      <c r="PO15" s="7">
        <f t="shared" si="77"/>
        <v>6.3454135138721501E-2</v>
      </c>
      <c r="PP15" s="40">
        <v>68.692258064516125</v>
      </c>
      <c r="PQ15" s="15">
        <f t="shared" si="78"/>
        <v>174.47833548387095</v>
      </c>
      <c r="PR15" s="5">
        <v>182</v>
      </c>
      <c r="PS15" s="15">
        <f t="shared" si="79"/>
        <v>7.5216645161290501</v>
      </c>
      <c r="PT15" s="41">
        <v>0.27660000000000001</v>
      </c>
      <c r="PU15" s="41">
        <v>0.18367499999999998</v>
      </c>
      <c r="PV15" s="41">
        <v>0.11798333333333333</v>
      </c>
      <c r="PW15" s="41">
        <v>0.23243611111111115</v>
      </c>
      <c r="PX15" s="41">
        <v>0.13131944444444443</v>
      </c>
      <c r="PY15" s="41">
        <v>8.9800000000000033E-2</v>
      </c>
      <c r="PZ15" s="41">
        <v>0.35512208984245563</v>
      </c>
      <c r="QA15" s="41">
        <v>0.27708172471621756</v>
      </c>
      <c r="QB15" s="41">
        <v>0.40140171082231912</v>
      </c>
      <c r="QC15" s="41">
        <v>0.32637934340200148</v>
      </c>
      <c r="QD15" s="41">
        <v>0.16664656658948213</v>
      </c>
      <c r="QE15" s="41">
        <v>0.21883308618080632</v>
      </c>
      <c r="QF15" s="41">
        <v>0.20080864976708027</v>
      </c>
      <c r="QG15" s="42">
        <v>30.478888888888896</v>
      </c>
      <c r="QH15" s="42">
        <v>28.539444444444442</v>
      </c>
      <c r="QI15" s="42">
        <v>29.700000000000021</v>
      </c>
      <c r="QJ15" s="42">
        <v>29.743333333333322</v>
      </c>
      <c r="QK15" s="7">
        <f t="shared" si="80"/>
        <v>-0.77888888888887564</v>
      </c>
      <c r="QL15" s="7">
        <v>3.2</v>
      </c>
      <c r="QM15" s="7">
        <f t="shared" si="81"/>
        <v>-3.8719999999999999</v>
      </c>
      <c r="QN15" s="7">
        <f t="shared" si="82"/>
        <v>0.33359697056849913</v>
      </c>
      <c r="QO15" s="42">
        <v>71.056666666666686</v>
      </c>
      <c r="QP15" s="15">
        <f t="shared" si="83"/>
        <v>180.4839333333334</v>
      </c>
      <c r="QQ15" s="5">
        <v>186</v>
      </c>
      <c r="QR15" s="15">
        <f t="shared" si="84"/>
        <v>5.5160666666666032</v>
      </c>
      <c r="QS15" s="7">
        <f t="shared" si="8"/>
        <v>21.127226643675961</v>
      </c>
      <c r="QT15" s="7">
        <f t="shared" si="9"/>
        <v>21.069507074959681</v>
      </c>
      <c r="QU15" s="7">
        <f t="shared" si="10"/>
        <v>1.0048086155483571</v>
      </c>
    </row>
    <row r="16" spans="1:463" x14ac:dyDescent="0.25">
      <c r="A16" s="5">
        <v>1</v>
      </c>
      <c r="B16" s="5">
        <v>2</v>
      </c>
      <c r="C16" s="6">
        <v>205</v>
      </c>
      <c r="D16" s="9">
        <v>-9999</v>
      </c>
      <c r="E16" s="5">
        <v>5</v>
      </c>
      <c r="F16" s="5">
        <v>69.599999999999994</v>
      </c>
      <c r="G16" s="15">
        <v>347.3</v>
      </c>
      <c r="H16" s="15">
        <f t="shared" si="11"/>
        <v>416.9</v>
      </c>
      <c r="I16" s="7">
        <f t="shared" si="12"/>
        <v>0.71435915010281004</v>
      </c>
      <c r="J16" s="5" t="s">
        <v>8</v>
      </c>
      <c r="K16" s="9">
        <v>0</v>
      </c>
      <c r="L16" s="9">
        <f t="shared" si="13"/>
        <v>0</v>
      </c>
      <c r="M16" s="9">
        <v>-9999</v>
      </c>
      <c r="N16" s="9">
        <v>-9999</v>
      </c>
      <c r="O16" s="9">
        <v>-9999</v>
      </c>
      <c r="P16" s="9">
        <v>-9999</v>
      </c>
      <c r="Q16" s="9">
        <v>-9999</v>
      </c>
      <c r="R16" s="9">
        <v>-9999</v>
      </c>
      <c r="S16" s="9">
        <v>-9999</v>
      </c>
      <c r="T16" s="9">
        <v>-9999</v>
      </c>
      <c r="U16" s="9">
        <v>-9999</v>
      </c>
      <c r="V16" s="9">
        <v>-9999</v>
      </c>
      <c r="W16" s="9">
        <v>-9999</v>
      </c>
      <c r="X16" s="9">
        <v>-9999</v>
      </c>
      <c r="Y16" s="9">
        <v>-9999</v>
      </c>
      <c r="Z16" s="9">
        <v>-9999</v>
      </c>
      <c r="AA16" s="9">
        <v>-9999</v>
      </c>
      <c r="AB16" s="9">
        <v>-9999</v>
      </c>
      <c r="AC16" s="9">
        <v>-9999</v>
      </c>
      <c r="AD16" s="9">
        <v>-9999</v>
      </c>
      <c r="AE16" s="9">
        <v>-9999</v>
      </c>
      <c r="AF16" s="9">
        <v>-9999</v>
      </c>
      <c r="AG16" s="9">
        <v>-9999</v>
      </c>
      <c r="AH16" s="9">
        <v>-9999</v>
      </c>
      <c r="AI16" s="9">
        <v>-9999</v>
      </c>
      <c r="AJ16" s="9">
        <v>-9999</v>
      </c>
      <c r="AK16" s="10">
        <v>-9999</v>
      </c>
      <c r="AL16" s="9">
        <v>-9999</v>
      </c>
      <c r="AM16" s="9">
        <v>-9999</v>
      </c>
      <c r="AN16" s="9">
        <v>-9999</v>
      </c>
      <c r="AO16" s="9">
        <v>-9999</v>
      </c>
      <c r="AP16" s="9">
        <v>-9999</v>
      </c>
      <c r="AQ16" s="9">
        <v>-9999</v>
      </c>
      <c r="AR16" s="9">
        <v>-9999</v>
      </c>
      <c r="AS16" s="9">
        <v>-9999</v>
      </c>
      <c r="AT16" s="9">
        <v>-9999</v>
      </c>
      <c r="AU16" s="9">
        <v>-9999</v>
      </c>
      <c r="AV16" s="9">
        <v>-9999</v>
      </c>
      <c r="AW16" s="9">
        <v>-9999</v>
      </c>
      <c r="AX16" s="9">
        <v>-9999</v>
      </c>
      <c r="AY16" s="9">
        <v>-9999</v>
      </c>
      <c r="AZ16" s="9">
        <v>-9999</v>
      </c>
      <c r="BA16" s="9">
        <v>-9999</v>
      </c>
      <c r="BB16" s="9">
        <v>-9999</v>
      </c>
      <c r="BC16" s="9">
        <v>-9999</v>
      </c>
      <c r="BD16" s="9">
        <v>-9999</v>
      </c>
      <c r="BE16" s="7">
        <f t="shared" si="99"/>
        <v>-79992</v>
      </c>
      <c r="BF16" s="9">
        <v>-9999</v>
      </c>
      <c r="BG16" s="50">
        <v>-9999</v>
      </c>
      <c r="BH16" s="9">
        <v>-9999</v>
      </c>
      <c r="BI16" s="9">
        <v>-9999</v>
      </c>
      <c r="BJ16" s="9">
        <v>-9999</v>
      </c>
      <c r="BK16" s="9">
        <v>-9999</v>
      </c>
      <c r="BL16" s="9">
        <v>-9999</v>
      </c>
      <c r="BM16" s="9">
        <v>-9999</v>
      </c>
      <c r="BN16" s="9">
        <v>-9999</v>
      </c>
      <c r="BO16" s="23">
        <v>28.3</v>
      </c>
      <c r="BP16" s="7">
        <f t="shared" si="85"/>
        <v>1886.666666666667</v>
      </c>
      <c r="BQ16" s="7">
        <v>1.4391652109389941</v>
      </c>
      <c r="BR16" s="7">
        <f t="shared" si="86"/>
        <v>27.152250313049027</v>
      </c>
      <c r="BS16" s="24">
        <v>97.68</v>
      </c>
      <c r="BT16" s="7">
        <f t="shared" si="87"/>
        <v>6512.0000000000009</v>
      </c>
      <c r="BU16" s="25">
        <v>0.77200000000000002</v>
      </c>
      <c r="BV16" s="7">
        <f t="shared" si="88"/>
        <v>50.27264000000001</v>
      </c>
      <c r="BW16" s="26">
        <v>170.11</v>
      </c>
      <c r="BX16" s="7">
        <f t="shared" si="89"/>
        <v>11340.666666666668</v>
      </c>
      <c r="BY16" s="5">
        <v>0.56399999999999995</v>
      </c>
      <c r="BZ16" s="7">
        <f t="shared" si="90"/>
        <v>63.961360000000006</v>
      </c>
      <c r="CA16" s="9">
        <v>-9999</v>
      </c>
      <c r="CB16" s="9">
        <v>-9999</v>
      </c>
      <c r="CC16" s="5">
        <v>1.38</v>
      </c>
      <c r="CD16" s="15">
        <f t="shared" si="14"/>
        <v>-137.9862</v>
      </c>
      <c r="CE16" s="7">
        <v>940.46</v>
      </c>
      <c r="CF16" s="7">
        <v>4.6373999999999995</v>
      </c>
      <c r="CG16" s="7">
        <v>2027.9898218829521</v>
      </c>
      <c r="CH16" s="7">
        <f t="shared" si="15"/>
        <v>2027.9898218829521</v>
      </c>
      <c r="CI16" s="7">
        <f>CH16/(BX16)</f>
        <v>0.17882456838659855</v>
      </c>
      <c r="CJ16" s="3">
        <v>60</v>
      </c>
      <c r="CK16" s="7">
        <f t="shared" si="16"/>
        <v>27.986259541984737</v>
      </c>
      <c r="CL16" s="7">
        <v>55.9</v>
      </c>
      <c r="CM16" s="7">
        <v>1151</v>
      </c>
      <c r="CN16" s="7">
        <f t="shared" si="17"/>
        <v>48.566463944396176</v>
      </c>
      <c r="CO16" s="7">
        <v>100</v>
      </c>
      <c r="CP16" s="7">
        <v>0.76426153846153844</v>
      </c>
      <c r="CQ16" s="7">
        <v>0.52252307692307709</v>
      </c>
      <c r="CR16" s="7">
        <v>0.47043461538461534</v>
      </c>
      <c r="CS16" s="7">
        <v>0.23790380769230765</v>
      </c>
      <c r="CT16" s="7">
        <v>0.18800573076923083</v>
      </c>
      <c r="CU16" s="7">
        <v>5.1553846153846159</v>
      </c>
      <c r="CV16" s="7">
        <v>4.9653846153846164</v>
      </c>
      <c r="CW16" s="7">
        <v>4.726923076923077</v>
      </c>
      <c r="CX16" s="7">
        <v>4.9684615384615389</v>
      </c>
      <c r="CY16" s="7">
        <f t="shared" si="18"/>
        <v>-0.42846153846153889</v>
      </c>
      <c r="CZ16" s="7">
        <v>0.7</v>
      </c>
      <c r="DA16" s="7">
        <f t="shared" si="19"/>
        <v>1.105</v>
      </c>
      <c r="DB16" s="7">
        <f t="shared" si="91"/>
        <v>-0.35703411838452592</v>
      </c>
      <c r="DC16" s="7">
        <v>41.9</v>
      </c>
      <c r="DD16" s="7">
        <v>0.76913877551020415</v>
      </c>
      <c r="DE16" s="7">
        <v>0.4803734693877551</v>
      </c>
      <c r="DF16" s="7">
        <v>0.43083877551020416</v>
      </c>
      <c r="DG16" s="7">
        <v>0.28207230612244893</v>
      </c>
      <c r="DH16" s="7">
        <v>0.23145253061224491</v>
      </c>
      <c r="DI16" s="7">
        <v>8.3838775510204062</v>
      </c>
      <c r="DJ16" s="7">
        <v>8.6436734693877533</v>
      </c>
      <c r="DK16" s="7">
        <v>8.6636734693877528</v>
      </c>
      <c r="DL16" s="7">
        <v>7.9081632653061238</v>
      </c>
      <c r="DM16" s="7">
        <f t="shared" si="21"/>
        <v>0.27979591836734663</v>
      </c>
      <c r="DN16" s="7">
        <v>0.8</v>
      </c>
      <c r="DO16" s="7">
        <f t="shared" si="22"/>
        <v>0.7799999999999998</v>
      </c>
      <c r="DP16" s="7">
        <f t="shared" si="23"/>
        <v>-0.1082692817386695</v>
      </c>
      <c r="DQ16" s="7">
        <v>22.644897959183673</v>
      </c>
      <c r="DR16" s="7">
        <v>1.0576886363636364</v>
      </c>
      <c r="DS16" s="7">
        <v>-0.29251818181818173</v>
      </c>
      <c r="DT16" s="7">
        <v>0.55748636363636361</v>
      </c>
      <c r="DU16" s="7">
        <v>0.93463181818181829</v>
      </c>
      <c r="DV16" s="7">
        <v>0.67866363636363636</v>
      </c>
      <c r="DW16" s="7">
        <v>0.30872272727272726</v>
      </c>
      <c r="DX16" s="7">
        <v>0.2181037272727272</v>
      </c>
      <c r="DY16" s="7">
        <v>0.1586956363636364</v>
      </c>
      <c r="DZ16" s="7">
        <v>0.3099033181818181</v>
      </c>
      <c r="EA16" s="7">
        <v>0.25317999999999996</v>
      </c>
      <c r="EB16" s="7">
        <v>-2.5326005681818171</v>
      </c>
      <c r="EC16" s="7">
        <v>-3.2801950909090904</v>
      </c>
      <c r="ED16" s="7">
        <v>1.7699587954545457</v>
      </c>
      <c r="EE16" s="7">
        <v>4.6831818181818203</v>
      </c>
      <c r="EF16" s="7">
        <v>5.5273181818181811</v>
      </c>
      <c r="EG16" s="7">
        <v>4.7747499999999992</v>
      </c>
      <c r="EH16" s="7">
        <v>4.6525000000000007</v>
      </c>
      <c r="EI16" s="7">
        <f t="shared" si="24"/>
        <v>9.1568181818178829E-2</v>
      </c>
      <c r="EJ16" s="7">
        <v>0.6</v>
      </c>
      <c r="EK16" s="7">
        <f t="shared" si="25"/>
        <v>1.43</v>
      </c>
      <c r="EL16" s="7">
        <f t="shared" si="92"/>
        <v>-0.33713647813144104</v>
      </c>
      <c r="EM16" s="15">
        <v>43.314545454545446</v>
      </c>
      <c r="EN16" s="15">
        <f t="shared" si="27"/>
        <v>110.01894545454543</v>
      </c>
      <c r="EO16" s="5">
        <v>112</v>
      </c>
      <c r="EP16" s="15">
        <f t="shared" si="28"/>
        <v>1.9810545454545689</v>
      </c>
      <c r="EQ16" s="27">
        <v>1.1392833333333334</v>
      </c>
      <c r="ER16" s="27">
        <v>-1.8636333333333328</v>
      </c>
      <c r="ES16" s="27">
        <v>0.46033333333333332</v>
      </c>
      <c r="ET16" s="27">
        <v>0.83735000000000015</v>
      </c>
      <c r="EU16" s="27">
        <v>0.7240375</v>
      </c>
      <c r="EV16" s="27">
        <v>0.14860416666666668</v>
      </c>
      <c r="EW16" s="27">
        <v>0.22245433333333331</v>
      </c>
      <c r="EX16" s="27">
        <v>7.2032499999999999E-2</v>
      </c>
      <c r="EY16" s="27">
        <v>0.42410212499999994</v>
      </c>
      <c r="EZ16" s="27">
        <v>0.29005308333333329</v>
      </c>
      <c r="FA16" s="27">
        <v>2.2718090416666668</v>
      </c>
      <c r="FB16" s="27">
        <v>1.6567572916666664</v>
      </c>
      <c r="FC16" s="27">
        <v>-4.1744981249999995</v>
      </c>
      <c r="FD16" s="27">
        <v>9.6449999999999996</v>
      </c>
      <c r="FE16" s="27">
        <v>6.4162500000000007</v>
      </c>
      <c r="FF16" s="27">
        <v>6.3550000000000013</v>
      </c>
      <c r="FG16" s="27">
        <v>6.3000000000000007</v>
      </c>
      <c r="FH16" s="27">
        <f t="shared" si="29"/>
        <v>-3.2899999999999983</v>
      </c>
      <c r="FI16" s="7">
        <v>0.9</v>
      </c>
      <c r="FJ16" s="7">
        <f t="shared" si="30"/>
        <v>0.45499999999999963</v>
      </c>
      <c r="FK16" s="7">
        <f t="shared" si="93"/>
        <v>-0.75733063700707737</v>
      </c>
      <c r="FL16" s="27">
        <v>20.565000000000001</v>
      </c>
      <c r="FM16" s="28">
        <v>-9999</v>
      </c>
      <c r="FN16" s="28">
        <v>-9999</v>
      </c>
      <c r="FO16" s="28">
        <v>-9999</v>
      </c>
      <c r="FP16" s="93">
        <v>0.65111935483870953</v>
      </c>
      <c r="FQ16" s="93">
        <v>0.38860967741935487</v>
      </c>
      <c r="FR16" s="93">
        <v>0.19458709677419353</v>
      </c>
      <c r="FS16" s="93">
        <v>0.5762516129032258</v>
      </c>
      <c r="FT16" s="93">
        <v>0.24856774193548395</v>
      </c>
      <c r="FU16" s="93">
        <v>0.1609774193548387</v>
      </c>
      <c r="FV16" s="93">
        <v>0.44739864516129019</v>
      </c>
      <c r="FW16" s="93">
        <v>0.39738474193548395</v>
      </c>
      <c r="FX16" s="93">
        <v>0.54068580645161279</v>
      </c>
      <c r="FY16" s="93">
        <v>0.49622800000000006</v>
      </c>
      <c r="FZ16" s="93">
        <v>0.22018641935483868</v>
      </c>
      <c r="GA16" s="93">
        <v>0.33473225806451612</v>
      </c>
      <c r="GB16" s="93">
        <v>0.25237590322580644</v>
      </c>
      <c r="GC16" s="93">
        <v>15.301290322580643</v>
      </c>
      <c r="GD16" s="93">
        <v>18.69064516129033</v>
      </c>
      <c r="GE16" s="93">
        <v>17.936451612903234</v>
      </c>
      <c r="GF16" s="93">
        <v>17.27258064516128</v>
      </c>
      <c r="GG16" s="7">
        <f t="shared" si="32"/>
        <v>2.6351612903225909</v>
      </c>
      <c r="GH16" s="7">
        <v>0.5</v>
      </c>
      <c r="GI16" s="7">
        <f t="shared" si="33"/>
        <v>1.7549999999999999</v>
      </c>
      <c r="GJ16" s="7">
        <f t="shared" si="94"/>
        <v>0.24147086154254896</v>
      </c>
      <c r="GK16" s="95">
        <v>35.69580645161291</v>
      </c>
      <c r="GL16" s="15">
        <f t="shared" si="35"/>
        <v>90.667348387096794</v>
      </c>
      <c r="GM16" s="5">
        <v>102</v>
      </c>
      <c r="GN16" s="15">
        <f t="shared" si="36"/>
        <v>11.332651612903206</v>
      </c>
      <c r="GO16" s="97">
        <v>0.65111935483870953</v>
      </c>
      <c r="GP16" s="97">
        <v>0.38860967741935487</v>
      </c>
      <c r="GQ16" s="97">
        <v>0.19458709677419353</v>
      </c>
      <c r="GR16" s="97">
        <v>0.5762516129032258</v>
      </c>
      <c r="GS16" s="97">
        <v>0.24856774193548395</v>
      </c>
      <c r="GT16" s="97">
        <v>0.1609774193548387</v>
      </c>
      <c r="GU16" s="97">
        <v>0.44739864516129019</v>
      </c>
      <c r="GV16" s="97">
        <v>0.39738474193548395</v>
      </c>
      <c r="GW16" s="97">
        <v>0.54068580645161279</v>
      </c>
      <c r="GX16" s="97">
        <v>0.49622800000000006</v>
      </c>
      <c r="GY16" s="97">
        <v>0.22018641935483868</v>
      </c>
      <c r="GZ16" s="97">
        <v>0.33473225806451612</v>
      </c>
      <c r="HA16" s="97">
        <v>0.25237590322580644</v>
      </c>
      <c r="HB16" s="97">
        <v>15.301290322580643</v>
      </c>
      <c r="HC16" s="97">
        <v>18.69064516129033</v>
      </c>
      <c r="HD16" s="97">
        <v>17.936451612903234</v>
      </c>
      <c r="HE16" s="97">
        <v>17.27258064516128</v>
      </c>
      <c r="HF16" s="97">
        <f t="shared" si="37"/>
        <v>2.6351612903225909</v>
      </c>
      <c r="HG16" s="7">
        <v>0.5</v>
      </c>
      <c r="HH16" s="7">
        <f t="shared" si="38"/>
        <v>1.7549999999999999</v>
      </c>
      <c r="HI16" s="7">
        <f t="shared" si="95"/>
        <v>0.24147086154254896</v>
      </c>
      <c r="HJ16" s="99">
        <v>35.69580645161291</v>
      </c>
      <c r="HK16" s="15">
        <f t="shared" si="40"/>
        <v>90.667348387096794</v>
      </c>
      <c r="HL16" s="5">
        <v>105</v>
      </c>
      <c r="HM16" s="15">
        <f t="shared" si="41"/>
        <v>14.332651612903206</v>
      </c>
      <c r="HN16" s="101">
        <v>0.65836000000000006</v>
      </c>
      <c r="HO16" s="101">
        <v>0.37121999999999999</v>
      </c>
      <c r="HP16" s="101">
        <v>0.18058000000000005</v>
      </c>
      <c r="HQ16" s="101">
        <v>0.5799228571428573</v>
      </c>
      <c r="HR16" s="101">
        <v>0.24916857142857143</v>
      </c>
      <c r="HS16" s="101">
        <v>0.15078857142857147</v>
      </c>
      <c r="HT16" s="101">
        <v>0.45091943961822145</v>
      </c>
      <c r="HU16" s="101">
        <v>0.39901430079821787</v>
      </c>
      <c r="HV16" s="101">
        <v>0.57002260920029235</v>
      </c>
      <c r="HW16" s="101">
        <v>0.52572289611947154</v>
      </c>
      <c r="HX16" s="101">
        <v>0.19712478666169295</v>
      </c>
      <c r="HY16" s="101">
        <v>0.34666087160907921</v>
      </c>
      <c r="HZ16" s="101">
        <v>0.27881297474666494</v>
      </c>
      <c r="IA16" s="101">
        <v>19.305142857142862</v>
      </c>
      <c r="IB16" s="101">
        <v>18.802571428571422</v>
      </c>
      <c r="IC16" s="101">
        <v>17.85371428571429</v>
      </c>
      <c r="ID16" s="101">
        <v>18.141428571428584</v>
      </c>
      <c r="IE16" s="7">
        <f t="shared" si="42"/>
        <v>-1.451428571428572</v>
      </c>
      <c r="IF16" s="7">
        <v>1.5</v>
      </c>
      <c r="IG16" s="7">
        <f t="shared" si="43"/>
        <v>-1.4950000000000001</v>
      </c>
      <c r="IH16" s="7">
        <f t="shared" si="44"/>
        <v>6.3192789806277225E-3</v>
      </c>
      <c r="II16" s="102">
        <v>36.051142857142857</v>
      </c>
      <c r="IJ16" s="15">
        <f t="shared" si="45"/>
        <v>91.569902857142864</v>
      </c>
      <c r="IK16" s="5">
        <v>97.5</v>
      </c>
      <c r="IL16" s="15">
        <f t="shared" si="46"/>
        <v>5.9300971428571359</v>
      </c>
      <c r="IM16" s="29">
        <v>0.66023636363636373</v>
      </c>
      <c r="IN16" s="29">
        <v>0.39632424242424236</v>
      </c>
      <c r="IO16" s="29">
        <v>0.2017363636363636</v>
      </c>
      <c r="IP16" s="29">
        <v>0.58517878787878774</v>
      </c>
      <c r="IQ16" s="29">
        <v>0.25072121212121212</v>
      </c>
      <c r="IR16" s="29">
        <v>0.16601818181818184</v>
      </c>
      <c r="IS16" s="29">
        <v>0.44981713223362202</v>
      </c>
      <c r="IT16" s="29">
        <v>0.40069895996535726</v>
      </c>
      <c r="IU16" s="29">
        <v>0.53271418714489382</v>
      </c>
      <c r="IV16" s="29">
        <v>0.48839738530715993</v>
      </c>
      <c r="IW16" s="29">
        <v>0.22564785509291069</v>
      </c>
      <c r="IX16" s="29">
        <v>0.32713804986127321</v>
      </c>
      <c r="IY16" s="29">
        <v>0.24965251445280398</v>
      </c>
      <c r="IZ16" s="29">
        <v>17.200303030303033</v>
      </c>
      <c r="JA16" s="29">
        <v>18.355151515151505</v>
      </c>
      <c r="JB16" s="29">
        <v>18.446969696969699</v>
      </c>
      <c r="JC16" s="29">
        <v>17.26969696969697</v>
      </c>
      <c r="JD16" s="29">
        <f t="shared" si="47"/>
        <v>1.2466666666666661</v>
      </c>
      <c r="JE16" s="7">
        <v>1.2</v>
      </c>
      <c r="JF16" s="7">
        <f t="shared" si="48"/>
        <v>-0.52</v>
      </c>
      <c r="JG16" s="7">
        <f t="shared" si="49"/>
        <v>0.29842342342342332</v>
      </c>
      <c r="JH16" s="86">
        <v>36.012727272727268</v>
      </c>
      <c r="JI16" s="15">
        <f t="shared" si="50"/>
        <v>91.472327272727256</v>
      </c>
      <c r="JJ16" s="5">
        <v>103.5</v>
      </c>
      <c r="JK16" s="15">
        <f t="shared" si="51"/>
        <v>12.027672727272744</v>
      </c>
      <c r="JL16" s="30">
        <v>0.49043030303030305</v>
      </c>
      <c r="JM16" s="30">
        <v>0.28873939393939385</v>
      </c>
      <c r="JN16" s="30">
        <v>0.15594242424242427</v>
      </c>
      <c r="JO16" s="30">
        <v>0.4323121212121212</v>
      </c>
      <c r="JP16" s="30">
        <v>0.19642424242424236</v>
      </c>
      <c r="JQ16" s="30">
        <v>0.12345151515151516</v>
      </c>
      <c r="JR16" s="30">
        <v>0.42852756212545112</v>
      </c>
      <c r="JS16" s="30">
        <v>0.37600319840106683</v>
      </c>
      <c r="JT16" s="30">
        <v>0.5179732108293964</v>
      </c>
      <c r="JU16" s="30">
        <v>0.47052644567785784</v>
      </c>
      <c r="JV16" s="30">
        <v>0.19103257064133147</v>
      </c>
      <c r="JW16" s="30">
        <v>0.30035247779418373</v>
      </c>
      <c r="JX16" s="30">
        <v>0.25866804900402141</v>
      </c>
      <c r="JY16" s="30">
        <v>25.027575757575757</v>
      </c>
      <c r="JZ16" s="30">
        <v>24.536666666666672</v>
      </c>
      <c r="KA16" s="30">
        <v>24.551515151515162</v>
      </c>
      <c r="KB16" s="30">
        <v>24.033030303030305</v>
      </c>
      <c r="KC16" s="30">
        <f t="shared" si="52"/>
        <v>-0.47606060606059586</v>
      </c>
      <c r="KD16" s="7">
        <v>1.8</v>
      </c>
      <c r="KE16" s="7">
        <f t="shared" si="53"/>
        <v>-2.4700000000000006</v>
      </c>
      <c r="KF16" s="7">
        <f t="shared" si="54"/>
        <v>0.25335951638366006</v>
      </c>
      <c r="KG16" s="85">
        <v>36.692727272727261</v>
      </c>
      <c r="KH16" s="15">
        <f t="shared" si="55"/>
        <v>93.199527272727238</v>
      </c>
      <c r="KI16" s="5">
        <v>103.5</v>
      </c>
      <c r="KJ16" s="15">
        <f t="shared" si="96"/>
        <v>10.300472727272762</v>
      </c>
      <c r="KK16" s="31">
        <v>0.37531052631578948</v>
      </c>
      <c r="KL16" s="31">
        <v>0.23564473684210521</v>
      </c>
      <c r="KM16" s="31">
        <v>0.12549473684210527</v>
      </c>
      <c r="KN16" s="31">
        <v>0.32459736842105252</v>
      </c>
      <c r="KO16" s="31">
        <v>0.14909473684210525</v>
      </c>
      <c r="KP16" s="31">
        <v>9.7944736842105279E-2</v>
      </c>
      <c r="KQ16" s="31">
        <v>0.43258251947771953</v>
      </c>
      <c r="KR16" s="31">
        <v>0.37195720629821077</v>
      </c>
      <c r="KS16" s="31">
        <v>0.4998152678219378</v>
      </c>
      <c r="KT16" s="31">
        <v>0.44343470635697335</v>
      </c>
      <c r="KU16" s="31">
        <v>0.22596053595156598</v>
      </c>
      <c r="KV16" s="31">
        <v>0.30855718537893539</v>
      </c>
      <c r="KW16" s="31">
        <v>0.22849241931839917</v>
      </c>
      <c r="KX16" s="32">
        <v>26.298684210526311</v>
      </c>
      <c r="KY16" s="32">
        <v>27.867368421052646</v>
      </c>
      <c r="KZ16" s="32">
        <v>27.62736842105264</v>
      </c>
      <c r="LA16" s="32">
        <v>25.910263157894732</v>
      </c>
      <c r="LB16" s="7">
        <f t="shared" si="57"/>
        <v>1.3286842105263297</v>
      </c>
      <c r="LC16" s="7">
        <v>0.9</v>
      </c>
      <c r="LD16" s="7">
        <f t="shared" si="58"/>
        <v>0.45499999999999963</v>
      </c>
      <c r="LE16" s="7">
        <f t="shared" si="98"/>
        <v>0.17668032568783215</v>
      </c>
      <c r="LF16" s="32">
        <v>36.740000000000009</v>
      </c>
      <c r="LG16" s="15">
        <f t="shared" si="59"/>
        <v>93.319600000000023</v>
      </c>
      <c r="LH16" s="5">
        <v>103.5</v>
      </c>
      <c r="LI16" s="15">
        <f t="shared" si="60"/>
        <v>10.180399999999977</v>
      </c>
      <c r="LJ16" s="33">
        <v>0.36543846153846155</v>
      </c>
      <c r="LK16" s="33">
        <v>0.22387179487179493</v>
      </c>
      <c r="LL16" s="33">
        <v>0.13117435897435895</v>
      </c>
      <c r="LM16" s="33">
        <v>0.31404358974358981</v>
      </c>
      <c r="LN16" s="33">
        <v>0.15805384615384616</v>
      </c>
      <c r="LO16" s="33">
        <v>0.10126923076923076</v>
      </c>
      <c r="LP16" s="33">
        <v>0.39639794853586985</v>
      </c>
      <c r="LQ16" s="33">
        <v>0.33074446907089622</v>
      </c>
      <c r="LR16" s="33">
        <v>0.47249664062475005</v>
      </c>
      <c r="LS16" s="33">
        <v>0.41161310696779396</v>
      </c>
      <c r="LT16" s="33">
        <v>0.17292995031065952</v>
      </c>
      <c r="LU16" s="33">
        <v>0.26265607218186288</v>
      </c>
      <c r="LV16" s="33">
        <v>0.2401142000993074</v>
      </c>
      <c r="LW16" s="33">
        <v>27.145897435897439</v>
      </c>
      <c r="LX16" s="33">
        <v>27.606410256410246</v>
      </c>
      <c r="LY16" s="33">
        <v>28.607179487179465</v>
      </c>
      <c r="LZ16" s="33">
        <v>26.828461538461518</v>
      </c>
      <c r="MA16" s="7">
        <f t="shared" si="1"/>
        <v>1.4612820512820264</v>
      </c>
      <c r="MB16" s="7">
        <v>1.7</v>
      </c>
      <c r="MC16" s="7">
        <f t="shared" si="2"/>
        <v>-2.1449999999999996</v>
      </c>
      <c r="MD16" s="7">
        <f t="shared" si="61"/>
        <v>0.47796978810894974</v>
      </c>
      <c r="ME16" s="7">
        <f t="shared" si="62"/>
        <v>0.85957767722472145</v>
      </c>
      <c r="MF16" s="84">
        <v>35.479230769230767</v>
      </c>
      <c r="MG16" s="15">
        <f t="shared" si="63"/>
        <v>90.117246153846153</v>
      </c>
      <c r="MH16" s="5">
        <v>103.5</v>
      </c>
      <c r="MI16" s="15">
        <f t="shared" si="64"/>
        <v>13.382753846153847</v>
      </c>
      <c r="MJ16" s="34">
        <v>0.34310000000000002</v>
      </c>
      <c r="MK16" s="34">
        <v>0.21411250000000004</v>
      </c>
      <c r="ML16" s="34">
        <v>0.12111875</v>
      </c>
      <c r="MM16" s="34">
        <v>0.29241250000000002</v>
      </c>
      <c r="MN16" s="34">
        <v>0.14826250000000002</v>
      </c>
      <c r="MO16" s="34">
        <v>9.55125E-2</v>
      </c>
      <c r="MP16" s="34">
        <v>0.39614612520455217</v>
      </c>
      <c r="MQ16" s="34">
        <v>0.32711674972612548</v>
      </c>
      <c r="MR16" s="34">
        <v>0.478180947851987</v>
      </c>
      <c r="MS16" s="34">
        <v>0.41473687218474165</v>
      </c>
      <c r="MT16" s="34">
        <v>0.18168993906109049</v>
      </c>
      <c r="MU16" s="34">
        <v>0.2784794372459361</v>
      </c>
      <c r="MV16" s="34">
        <v>0.23117517870204191</v>
      </c>
      <c r="MW16" s="35">
        <v>0.25510588235294118</v>
      </c>
      <c r="MX16" s="35">
        <v>0.16001176470588233</v>
      </c>
      <c r="MY16" s="35">
        <v>8.979411764705883E-2</v>
      </c>
      <c r="MZ16" s="35">
        <v>0.2181294117647059</v>
      </c>
      <c r="NA16" s="35">
        <v>0.10199999999999998</v>
      </c>
      <c r="NB16" s="35">
        <v>7.1005882352941169E-2</v>
      </c>
      <c r="NC16" s="35">
        <v>0.42858882954473476</v>
      </c>
      <c r="ND16" s="35">
        <v>0.36289527764003848</v>
      </c>
      <c r="NE16" s="35">
        <v>0.47969838357723482</v>
      </c>
      <c r="NF16" s="35">
        <v>0.41715286351731118</v>
      </c>
      <c r="NG16" s="35">
        <v>0.22195553902592383</v>
      </c>
      <c r="NH16" s="35">
        <v>0.28243108490393748</v>
      </c>
      <c r="NI16" s="35">
        <v>0.22848435030862282</v>
      </c>
      <c r="NJ16" s="36">
        <v>27.965294117647058</v>
      </c>
      <c r="NK16" s="36">
        <v>27.480000000000004</v>
      </c>
      <c r="NL16" s="36">
        <v>28.779999999999987</v>
      </c>
      <c r="NM16" s="36">
        <v>28.564117647058826</v>
      </c>
      <c r="NN16" s="7">
        <f t="shared" si="65"/>
        <v>0.81470588235292851</v>
      </c>
      <c r="NO16" s="7">
        <v>2.2999999999999998</v>
      </c>
      <c r="NP16" s="7">
        <f t="shared" si="66"/>
        <v>-1.9729999999999999</v>
      </c>
      <c r="NQ16" s="7">
        <f t="shared" si="67"/>
        <v>0.37809655260449321</v>
      </c>
      <c r="NR16" s="36">
        <v>73.272941176470582</v>
      </c>
      <c r="NS16" s="9">
        <f t="shared" si="68"/>
        <v>186.11327058823528</v>
      </c>
      <c r="NT16" s="5">
        <v>194</v>
      </c>
      <c r="NU16" s="9">
        <f t="shared" si="69"/>
        <v>7.8867294117647191</v>
      </c>
      <c r="NV16" s="37">
        <v>0.34062580645161294</v>
      </c>
      <c r="NW16" s="37">
        <v>0.21746451612903225</v>
      </c>
      <c r="NX16" s="37">
        <v>0.12497419354838707</v>
      </c>
      <c r="NY16" s="37">
        <v>0.29422903225806457</v>
      </c>
      <c r="NZ16" s="37">
        <v>0.14600645161290324</v>
      </c>
      <c r="OA16" s="37">
        <v>0.10424193548387095</v>
      </c>
      <c r="OB16" s="37">
        <v>0.39972865836893995</v>
      </c>
      <c r="OC16" s="37">
        <v>0.33641867129065789</v>
      </c>
      <c r="OD16" s="37">
        <v>0.46332963454417952</v>
      </c>
      <c r="OE16" s="37">
        <v>0.40392204064060899</v>
      </c>
      <c r="OF16" s="37">
        <v>0.19648617268522764</v>
      </c>
      <c r="OG16" s="37">
        <v>0.27075867237076778</v>
      </c>
      <c r="OH16" s="37">
        <v>0.22053753851176183</v>
      </c>
      <c r="OI16" s="38">
        <v>21.302580645161292</v>
      </c>
      <c r="OJ16" s="38">
        <v>22.658064516129034</v>
      </c>
      <c r="OK16" s="38">
        <v>25.443225806451629</v>
      </c>
      <c r="OL16" s="38">
        <v>24.124838709677416</v>
      </c>
      <c r="OM16" s="7">
        <f t="shared" si="70"/>
        <v>4.1406451612903368</v>
      </c>
      <c r="ON16" s="7">
        <v>1.5</v>
      </c>
      <c r="OO16" s="7">
        <f t="shared" si="71"/>
        <v>-0.28500000000000014</v>
      </c>
      <c r="OP16" s="7">
        <f t="shared" si="72"/>
        <v>0.77847760093057805</v>
      </c>
      <c r="OQ16" s="38">
        <v>61.138709677419349</v>
      </c>
      <c r="OR16" s="15">
        <f t="shared" si="73"/>
        <v>155.29232258064516</v>
      </c>
      <c r="OS16" s="5">
        <v>170</v>
      </c>
      <c r="OT16" s="15">
        <f t="shared" si="74"/>
        <v>14.707677419354837</v>
      </c>
      <c r="OU16" s="39">
        <v>0.25804814814814814</v>
      </c>
      <c r="OV16" s="39">
        <v>0.16795925925925925</v>
      </c>
      <c r="OW16" s="39">
        <v>9.2418518518518525E-2</v>
      </c>
      <c r="OX16" s="39">
        <v>0.23050370370370368</v>
      </c>
      <c r="OY16" s="39">
        <v>0.10843703703703705</v>
      </c>
      <c r="OZ16" s="39">
        <v>8.2159259259259251E-2</v>
      </c>
      <c r="PA16" s="39">
        <v>0.40682499178797926</v>
      </c>
      <c r="PB16" s="39">
        <v>0.35918557627621966</v>
      </c>
      <c r="PC16" s="39">
        <v>0.47144186149572848</v>
      </c>
      <c r="PD16" s="39">
        <v>0.42684889904110179</v>
      </c>
      <c r="PE16" s="39">
        <v>0.2152180318395443</v>
      </c>
      <c r="PF16" s="39">
        <v>0.29016327263328517</v>
      </c>
      <c r="PG16" s="39">
        <v>0.21031560807295277</v>
      </c>
      <c r="PH16" s="40">
        <v>20.434444444444452</v>
      </c>
      <c r="PI16" s="40">
        <v>20.37037037037037</v>
      </c>
      <c r="PJ16" s="40">
        <v>20.015555555555547</v>
      </c>
      <c r="PK16" s="40">
        <v>19.87592592592593</v>
      </c>
      <c r="PL16" s="7">
        <f t="shared" si="75"/>
        <v>-0.41888888888890463</v>
      </c>
      <c r="PM16" s="7">
        <v>1.8</v>
      </c>
      <c r="PN16" s="7">
        <f t="shared" si="76"/>
        <v>-0.91800000000000015</v>
      </c>
      <c r="PO16" s="7">
        <f t="shared" si="77"/>
        <v>7.8998276529138253E-2</v>
      </c>
      <c r="PP16" s="40">
        <v>67.4625925925926</v>
      </c>
      <c r="PQ16" s="15">
        <f t="shared" si="78"/>
        <v>171.3549851851852</v>
      </c>
      <c r="PR16" s="5">
        <v>182</v>
      </c>
      <c r="PS16" s="15">
        <f t="shared" si="79"/>
        <v>10.6450148148148</v>
      </c>
      <c r="PT16" s="41">
        <v>0.26153157894736845</v>
      </c>
      <c r="PU16" s="41">
        <v>0.17216052631578951</v>
      </c>
      <c r="PV16" s="41">
        <v>0.10401842105263155</v>
      </c>
      <c r="PW16" s="41">
        <v>0.22110789473684211</v>
      </c>
      <c r="PX16" s="41">
        <v>0.11803947368421056</v>
      </c>
      <c r="PY16" s="41">
        <v>8.2702631578947375E-2</v>
      </c>
      <c r="PZ16" s="41">
        <v>0.37615088990994977</v>
      </c>
      <c r="QA16" s="41">
        <v>0.30253252936048064</v>
      </c>
      <c r="QB16" s="41">
        <v>0.42960379499025025</v>
      </c>
      <c r="QC16" s="41">
        <v>0.35964355670103404</v>
      </c>
      <c r="QD16" s="41">
        <v>0.18635663000768074</v>
      </c>
      <c r="QE16" s="41">
        <v>0.24742851331623211</v>
      </c>
      <c r="QF16" s="41">
        <v>0.2044055517941045</v>
      </c>
      <c r="QG16" s="42">
        <v>30.360526315789482</v>
      </c>
      <c r="QH16" s="42">
        <v>29.466842105263165</v>
      </c>
      <c r="QI16" s="42">
        <v>29.692631578947395</v>
      </c>
      <c r="QJ16" s="42">
        <v>29.668157894736833</v>
      </c>
      <c r="QK16" s="7">
        <f t="shared" si="80"/>
        <v>-0.66789473684208644</v>
      </c>
      <c r="QL16" s="7">
        <v>3.2</v>
      </c>
      <c r="QM16" s="7">
        <f t="shared" si="81"/>
        <v>-3.8719999999999999</v>
      </c>
      <c r="QN16" s="7">
        <f t="shared" si="82"/>
        <v>0.34556786703601311</v>
      </c>
      <c r="QO16" s="42">
        <v>69.837894736842117</v>
      </c>
      <c r="QP16" s="15">
        <f t="shared" si="83"/>
        <v>177.38825263157898</v>
      </c>
      <c r="QQ16" s="5">
        <v>186</v>
      </c>
      <c r="QR16" s="15">
        <f t="shared" si="84"/>
        <v>8.6117473684210211</v>
      </c>
      <c r="QS16" s="7">
        <f t="shared" si="8"/>
        <v>20.497561829539531</v>
      </c>
      <c r="QT16" s="7">
        <f t="shared" si="9"/>
        <v>20.616985631476329</v>
      </c>
      <c r="QU16" s="7">
        <f t="shared" si="10"/>
        <v>0.61920014856626848</v>
      </c>
    </row>
    <row r="17" spans="1:463" x14ac:dyDescent="0.25">
      <c r="A17" s="5">
        <v>1</v>
      </c>
      <c r="B17" s="5">
        <v>2</v>
      </c>
      <c r="C17" s="6">
        <v>206</v>
      </c>
      <c r="D17" s="9">
        <v>-9999</v>
      </c>
      <c r="E17" s="5">
        <v>6</v>
      </c>
      <c r="F17" s="5">
        <v>69.599999999999994</v>
      </c>
      <c r="G17" s="15">
        <v>404.7</v>
      </c>
      <c r="H17" s="15">
        <f t="shared" si="11"/>
        <v>474.29999999999995</v>
      </c>
      <c r="I17" s="7">
        <f t="shared" si="12"/>
        <v>0.81271418779986282</v>
      </c>
      <c r="J17" s="5" t="s">
        <v>8</v>
      </c>
      <c r="K17" s="9">
        <v>0</v>
      </c>
      <c r="L17" s="9">
        <f t="shared" si="13"/>
        <v>0</v>
      </c>
      <c r="M17" s="9">
        <v>-9999</v>
      </c>
      <c r="N17" s="9">
        <v>-9999</v>
      </c>
      <c r="O17" s="9">
        <v>-9999</v>
      </c>
      <c r="P17" s="9">
        <v>-9999</v>
      </c>
      <c r="Q17" s="9">
        <v>-9999</v>
      </c>
      <c r="R17" s="9">
        <v>-9999</v>
      </c>
      <c r="S17" s="9">
        <v>-9999</v>
      </c>
      <c r="T17" s="9">
        <v>-9999</v>
      </c>
      <c r="U17" s="9">
        <v>-9999</v>
      </c>
      <c r="V17" s="9">
        <v>-9999</v>
      </c>
      <c r="W17" s="9">
        <v>-9999</v>
      </c>
      <c r="X17" s="9">
        <v>-9999</v>
      </c>
      <c r="Y17" s="9">
        <v>-9999</v>
      </c>
      <c r="Z17" s="9">
        <v>-9999</v>
      </c>
      <c r="AA17" s="9">
        <v>-9999</v>
      </c>
      <c r="AB17" s="9">
        <v>-9999</v>
      </c>
      <c r="AC17" s="9">
        <v>-9999</v>
      </c>
      <c r="AD17" s="9">
        <v>-9999</v>
      </c>
      <c r="AE17" s="5">
        <v>3</v>
      </c>
      <c r="AF17" s="9">
        <v>-9999</v>
      </c>
      <c r="AG17" s="9">
        <v>-9999</v>
      </c>
      <c r="AH17" s="9">
        <v>-9999</v>
      </c>
      <c r="AI17" s="9">
        <v>-9999</v>
      </c>
      <c r="AJ17" s="9">
        <v>-9999</v>
      </c>
      <c r="AK17" s="10">
        <v>-9999</v>
      </c>
      <c r="AL17" s="9">
        <v>-9999</v>
      </c>
      <c r="AM17" s="9">
        <v>-9999</v>
      </c>
      <c r="AN17" s="9">
        <v>-9999</v>
      </c>
      <c r="AO17" s="9">
        <v>-9999</v>
      </c>
      <c r="AP17" s="9">
        <v>-9999</v>
      </c>
      <c r="AQ17" s="9">
        <v>-9999</v>
      </c>
      <c r="AR17" s="9">
        <v>-9999</v>
      </c>
      <c r="AS17" s="9">
        <v>-9999</v>
      </c>
      <c r="AT17" s="9">
        <v>-9999</v>
      </c>
      <c r="AU17" s="9">
        <v>-9999</v>
      </c>
      <c r="AV17" s="9">
        <v>-9999</v>
      </c>
      <c r="AW17" s="9">
        <v>-9999</v>
      </c>
      <c r="AX17" s="9">
        <v>-9999</v>
      </c>
      <c r="AY17" s="9">
        <v>-9999</v>
      </c>
      <c r="AZ17" s="9">
        <v>-9999</v>
      </c>
      <c r="BA17" s="9">
        <v>-9999</v>
      </c>
      <c r="BB17" s="9">
        <v>-9999</v>
      </c>
      <c r="BC17" s="52">
        <v>-9999</v>
      </c>
      <c r="BD17" s="52">
        <v>-9999</v>
      </c>
      <c r="BE17" s="7">
        <f t="shared" si="99"/>
        <v>-79992</v>
      </c>
      <c r="BF17" s="9">
        <v>-9999</v>
      </c>
      <c r="BG17" s="50">
        <v>-9999</v>
      </c>
      <c r="BH17" s="9">
        <v>-9999</v>
      </c>
      <c r="BI17" s="9">
        <v>-9999</v>
      </c>
      <c r="BJ17" s="9">
        <v>-9999</v>
      </c>
      <c r="BK17" s="9">
        <v>-9999</v>
      </c>
      <c r="BL17" s="9">
        <v>-9999</v>
      </c>
      <c r="BM17" s="9">
        <v>-9999</v>
      </c>
      <c r="BN17" s="9">
        <v>-9999</v>
      </c>
      <c r="BO17" s="44">
        <v>-9999</v>
      </c>
      <c r="BP17" s="9">
        <v>-9999</v>
      </c>
      <c r="BQ17" s="9">
        <v>-9999</v>
      </c>
      <c r="BR17" s="9">
        <v>-9999</v>
      </c>
      <c r="BS17" s="45">
        <v>-9999</v>
      </c>
      <c r="BT17" s="9">
        <v>-9999</v>
      </c>
      <c r="BU17" s="46">
        <v>-9999</v>
      </c>
      <c r="BV17" s="9">
        <v>-9999</v>
      </c>
      <c r="BW17" s="47">
        <v>-9999</v>
      </c>
      <c r="BX17" s="9">
        <v>-9999</v>
      </c>
      <c r="BY17" s="9">
        <v>-9999</v>
      </c>
      <c r="BZ17" s="9">
        <v>-9999</v>
      </c>
      <c r="CA17" s="7">
        <v>344.25</v>
      </c>
      <c r="CB17" s="7">
        <f t="shared" si="97"/>
        <v>2295</v>
      </c>
      <c r="CC17" s="5">
        <v>1.27</v>
      </c>
      <c r="CD17" s="15">
        <f t="shared" si="14"/>
        <v>29.1465</v>
      </c>
      <c r="CE17" s="7">
        <v>754.8</v>
      </c>
      <c r="CF17" s="7">
        <v>4.6315</v>
      </c>
      <c r="CG17" s="7">
        <v>1629.7095973226812</v>
      </c>
      <c r="CH17" s="7">
        <f t="shared" si="15"/>
        <v>1629.7095973226812</v>
      </c>
      <c r="CI17" s="9">
        <v>-9999</v>
      </c>
      <c r="CJ17" s="3">
        <v>59.2</v>
      </c>
      <c r="CK17" s="7">
        <f t="shared" si="16"/>
        <v>20.697311885998051</v>
      </c>
      <c r="CL17" s="7">
        <v>136.30000000000001</v>
      </c>
      <c r="CM17" s="7">
        <v>2611</v>
      </c>
      <c r="CN17" s="7">
        <f t="shared" si="17"/>
        <v>52.202221371122178</v>
      </c>
      <c r="CO17" s="7">
        <v>97.5</v>
      </c>
      <c r="CP17" s="7">
        <v>0.73967407407407404</v>
      </c>
      <c r="CQ17" s="7">
        <v>0.53056296296296301</v>
      </c>
      <c r="CR17" s="7">
        <v>0.47511851851851844</v>
      </c>
      <c r="CS17" s="7">
        <v>0.21780444444444449</v>
      </c>
      <c r="CT17" s="7">
        <v>0.16467903703703701</v>
      </c>
      <c r="CU17" s="7">
        <v>5.5025925925925927</v>
      </c>
      <c r="CV17" s="7">
        <v>5.37</v>
      </c>
      <c r="CW17" s="7">
        <v>4.8437037037037038</v>
      </c>
      <c r="CX17" s="7">
        <v>5.1677777777777765</v>
      </c>
      <c r="CY17" s="7">
        <f t="shared" si="18"/>
        <v>-0.65888888888888886</v>
      </c>
      <c r="CZ17" s="7">
        <v>0.7</v>
      </c>
      <c r="DA17" s="7">
        <f t="shared" si="19"/>
        <v>1.105</v>
      </c>
      <c r="DB17" s="7">
        <f t="shared" si="91"/>
        <v>-0.41068425818134779</v>
      </c>
      <c r="DC17" s="7">
        <v>42.090909090909093</v>
      </c>
      <c r="DD17" s="7">
        <v>0.7702856250000002</v>
      </c>
      <c r="DE17" s="7">
        <v>0.51892562500000017</v>
      </c>
      <c r="DF17" s="7">
        <v>0.46352125</v>
      </c>
      <c r="DG17" s="7">
        <v>0.24852993124999995</v>
      </c>
      <c r="DH17" s="7">
        <v>0.19486188749999991</v>
      </c>
      <c r="DI17" s="7">
        <v>8.0219374999999964</v>
      </c>
      <c r="DJ17" s="7">
        <v>8.4150625000000066</v>
      </c>
      <c r="DK17" s="7">
        <v>8.5748749999999916</v>
      </c>
      <c r="DL17" s="7">
        <v>8.5251249999999992</v>
      </c>
      <c r="DM17" s="7">
        <f t="shared" si="21"/>
        <v>0.5529374999999952</v>
      </c>
      <c r="DN17" s="7">
        <v>0.8</v>
      </c>
      <c r="DO17" s="7">
        <f t="shared" si="22"/>
        <v>0.7799999999999998</v>
      </c>
      <c r="DP17" s="7">
        <f t="shared" si="23"/>
        <v>-4.9147727272728259E-2</v>
      </c>
      <c r="DQ17" s="7">
        <v>22.493062499999994</v>
      </c>
      <c r="DR17" s="7">
        <v>1.0310547619047621</v>
      </c>
      <c r="DS17" s="7">
        <v>-0.2875571428571429</v>
      </c>
      <c r="DT17" s="7">
        <v>0.57912857142857144</v>
      </c>
      <c r="DU17" s="7">
        <v>0.90432619047619056</v>
      </c>
      <c r="DV17" s="7">
        <v>0.69227380952380968</v>
      </c>
      <c r="DW17" s="7">
        <v>0.31597619047619041</v>
      </c>
      <c r="DX17" s="7">
        <v>0.1963776904761905</v>
      </c>
      <c r="DY17" s="7">
        <v>0.13273073809523811</v>
      </c>
      <c r="DZ17" s="7">
        <v>0.28047449999999996</v>
      </c>
      <c r="EA17" s="7">
        <v>0.21914142857142868</v>
      </c>
      <c r="EB17" s="7">
        <v>-2.4299840476190475</v>
      </c>
      <c r="EC17" s="7">
        <v>-3.000908357142857</v>
      </c>
      <c r="ED17" s="7">
        <v>1.7774407142857145</v>
      </c>
      <c r="EE17" s="7">
        <v>4.7635714285714288</v>
      </c>
      <c r="EF17" s="7">
        <v>5.8678571428571402</v>
      </c>
      <c r="EG17" s="7">
        <v>5.2745714285714289</v>
      </c>
      <c r="EH17" s="7">
        <v>4.8073809523809521</v>
      </c>
      <c r="EI17" s="7">
        <f t="shared" si="24"/>
        <v>0.51100000000000012</v>
      </c>
      <c r="EJ17" s="7">
        <v>0.6</v>
      </c>
      <c r="EK17" s="7">
        <f t="shared" si="25"/>
        <v>1.43</v>
      </c>
      <c r="EL17" s="7">
        <f t="shared" si="92"/>
        <v>-0.2314861460957178</v>
      </c>
      <c r="EM17" s="15">
        <v>43.704761904761909</v>
      </c>
      <c r="EN17" s="15">
        <f t="shared" si="27"/>
        <v>111.01009523809525</v>
      </c>
      <c r="EO17" s="5">
        <v>112</v>
      </c>
      <c r="EP17" s="15">
        <f t="shared" si="28"/>
        <v>0.98990476190475363</v>
      </c>
      <c r="EQ17" s="27">
        <v>1.1025249999999998</v>
      </c>
      <c r="ER17" s="27">
        <v>-1.8698458333333337</v>
      </c>
      <c r="ES17" s="27">
        <v>0.46057916666666671</v>
      </c>
      <c r="ET17" s="27">
        <v>0.80681666666666663</v>
      </c>
      <c r="EU17" s="27">
        <v>0.72445416666666651</v>
      </c>
      <c r="EV17" s="27">
        <v>0.14676249999999999</v>
      </c>
      <c r="EW17" s="27">
        <v>0.20619599999999996</v>
      </c>
      <c r="EX17" s="27">
        <v>5.3079958333333316E-2</v>
      </c>
      <c r="EY17" s="27">
        <v>0.40991320833333339</v>
      </c>
      <c r="EZ17" s="27">
        <v>0.27239337499999999</v>
      </c>
      <c r="FA17" s="27">
        <v>2.2669416250000007</v>
      </c>
      <c r="FB17" s="27">
        <v>1.6540902083333335</v>
      </c>
      <c r="FC17" s="27">
        <v>-3.9187440833333329</v>
      </c>
      <c r="FD17" s="27">
        <v>9.6704166666666662</v>
      </c>
      <c r="FE17" s="27">
        <v>6.325000000000002</v>
      </c>
      <c r="FF17" s="27">
        <v>6.4429166666666688</v>
      </c>
      <c r="FG17" s="27">
        <v>6.4783333333333344</v>
      </c>
      <c r="FH17" s="27">
        <f t="shared" si="29"/>
        <v>-3.2274999999999974</v>
      </c>
      <c r="FI17" s="7">
        <v>0.9</v>
      </c>
      <c r="FJ17" s="7">
        <f t="shared" si="30"/>
        <v>0.45499999999999963</v>
      </c>
      <c r="FK17" s="7">
        <f t="shared" si="93"/>
        <v>-0.74469160768452913</v>
      </c>
      <c r="FL17" s="27">
        <v>21.011666666666667</v>
      </c>
      <c r="FM17" s="28">
        <v>-9999</v>
      </c>
      <c r="FN17" s="28">
        <v>-9999</v>
      </c>
      <c r="FO17" s="28">
        <v>-9999</v>
      </c>
      <c r="FP17" s="93">
        <v>0.63148214285714288</v>
      </c>
      <c r="FQ17" s="93">
        <v>0.38821785714285711</v>
      </c>
      <c r="FR17" s="93">
        <v>0.21325000000000002</v>
      </c>
      <c r="FS17" s="93">
        <v>0.56106071428571425</v>
      </c>
      <c r="FT17" s="93">
        <v>0.26217499999999999</v>
      </c>
      <c r="FU17" s="93">
        <v>0.16941071428571433</v>
      </c>
      <c r="FV17" s="93">
        <v>0.41350282142857137</v>
      </c>
      <c r="FW17" s="93">
        <v>0.36345899999999992</v>
      </c>
      <c r="FX17" s="93">
        <v>0.49550746428571429</v>
      </c>
      <c r="FY17" s="93">
        <v>0.44972367857142859</v>
      </c>
      <c r="FZ17" s="93">
        <v>0.19430989285714281</v>
      </c>
      <c r="GA17" s="93">
        <v>0.29190296428571427</v>
      </c>
      <c r="GB17" s="93">
        <v>0.2385805357142857</v>
      </c>
      <c r="GC17" s="93">
        <v>15.298571428571424</v>
      </c>
      <c r="GD17" s="93">
        <v>18.564999999999994</v>
      </c>
      <c r="GE17" s="93">
        <v>18.138928571428572</v>
      </c>
      <c r="GF17" s="93">
        <v>17.271785714285709</v>
      </c>
      <c r="GG17" s="7">
        <f t="shared" si="32"/>
        <v>2.8403571428571475</v>
      </c>
      <c r="GH17" s="7">
        <v>0.5</v>
      </c>
      <c r="GI17" s="7">
        <f t="shared" si="33"/>
        <v>1.7549999999999999</v>
      </c>
      <c r="GJ17" s="7">
        <f t="shared" si="94"/>
        <v>0.29776601998824348</v>
      </c>
      <c r="GK17" s="95">
        <v>35.565714285714293</v>
      </c>
      <c r="GL17" s="15">
        <f t="shared" si="35"/>
        <v>90.3369142857143</v>
      </c>
      <c r="GM17" s="5">
        <v>102</v>
      </c>
      <c r="GN17" s="15">
        <f t="shared" si="36"/>
        <v>11.6630857142857</v>
      </c>
      <c r="GO17" s="97">
        <v>0.63148214285714288</v>
      </c>
      <c r="GP17" s="97">
        <v>0.38821785714285711</v>
      </c>
      <c r="GQ17" s="97">
        <v>0.21325000000000002</v>
      </c>
      <c r="GR17" s="97">
        <v>0.56106071428571425</v>
      </c>
      <c r="GS17" s="97">
        <v>0.26217499999999999</v>
      </c>
      <c r="GT17" s="97">
        <v>0.16941071428571433</v>
      </c>
      <c r="GU17" s="97">
        <v>0.41350282142857137</v>
      </c>
      <c r="GV17" s="97">
        <v>0.36345899999999992</v>
      </c>
      <c r="GW17" s="97">
        <v>0.49550746428571429</v>
      </c>
      <c r="GX17" s="97">
        <v>0.44972367857142859</v>
      </c>
      <c r="GY17" s="97">
        <v>0.19430989285714281</v>
      </c>
      <c r="GZ17" s="97">
        <v>0.29190296428571427</v>
      </c>
      <c r="HA17" s="97">
        <v>0.2385805357142857</v>
      </c>
      <c r="HB17" s="97">
        <v>15.298571428571424</v>
      </c>
      <c r="HC17" s="97">
        <v>18.564999999999994</v>
      </c>
      <c r="HD17" s="97">
        <v>18.138928571428572</v>
      </c>
      <c r="HE17" s="97">
        <v>17.271785714285709</v>
      </c>
      <c r="HF17" s="97">
        <f t="shared" si="37"/>
        <v>2.8403571428571475</v>
      </c>
      <c r="HG17" s="7">
        <v>0.5</v>
      </c>
      <c r="HH17" s="7">
        <f t="shared" si="38"/>
        <v>1.7549999999999999</v>
      </c>
      <c r="HI17" s="7">
        <f t="shared" si="95"/>
        <v>0.29776601998824348</v>
      </c>
      <c r="HJ17" s="99">
        <v>35.565714285714293</v>
      </c>
      <c r="HK17" s="15">
        <f t="shared" si="40"/>
        <v>90.3369142857143</v>
      </c>
      <c r="HL17" s="5">
        <v>105</v>
      </c>
      <c r="HM17" s="15">
        <f t="shared" si="41"/>
        <v>14.6630857142857</v>
      </c>
      <c r="HN17" s="101">
        <v>0.63857999999999981</v>
      </c>
      <c r="HO17" s="101">
        <v>0.36829499999999993</v>
      </c>
      <c r="HP17" s="101">
        <v>0.19980249999999994</v>
      </c>
      <c r="HQ17" s="101">
        <v>0.55888750000000009</v>
      </c>
      <c r="HR17" s="101">
        <v>0.25553750000000008</v>
      </c>
      <c r="HS17" s="101">
        <v>0.15674499999999997</v>
      </c>
      <c r="HT17" s="101">
        <v>0.42864459574902114</v>
      </c>
      <c r="HU17" s="101">
        <v>0.37280231564396521</v>
      </c>
      <c r="HV17" s="101">
        <v>0.52387607274282533</v>
      </c>
      <c r="HW17" s="101">
        <v>0.47394291453295273</v>
      </c>
      <c r="HX17" s="101">
        <v>0.18128375127433527</v>
      </c>
      <c r="HY17" s="101">
        <v>0.29778664376386227</v>
      </c>
      <c r="HZ17" s="101">
        <v>0.26842547943750533</v>
      </c>
      <c r="IA17" s="101">
        <v>19.171249999999993</v>
      </c>
      <c r="IB17" s="101">
        <v>18.416499999999989</v>
      </c>
      <c r="IC17" s="101">
        <v>17.62</v>
      </c>
      <c r="ID17" s="101">
        <v>17.871500000000001</v>
      </c>
      <c r="IE17" s="7">
        <f t="shared" si="42"/>
        <v>-1.5512499999999925</v>
      </c>
      <c r="IF17" s="7">
        <v>1.5</v>
      </c>
      <c r="IG17" s="7">
        <f t="shared" si="43"/>
        <v>-1.4950000000000001</v>
      </c>
      <c r="IH17" s="7">
        <f t="shared" si="44"/>
        <v>-8.1580855692519744E-3</v>
      </c>
      <c r="II17" s="102">
        <v>36.424750000000003</v>
      </c>
      <c r="IJ17" s="15">
        <f t="shared" si="45"/>
        <v>92.518865000000005</v>
      </c>
      <c r="IK17" s="5">
        <v>97.5</v>
      </c>
      <c r="IL17" s="15">
        <f t="shared" si="46"/>
        <v>4.9811349999999948</v>
      </c>
      <c r="IM17" s="29">
        <v>0.61455151515151529</v>
      </c>
      <c r="IN17" s="29">
        <v>0.37813333333333332</v>
      </c>
      <c r="IO17" s="29">
        <v>0.20093030303030304</v>
      </c>
      <c r="IP17" s="29">
        <v>0.54557878787878766</v>
      </c>
      <c r="IQ17" s="29">
        <v>0.24838787878787877</v>
      </c>
      <c r="IR17" s="29">
        <v>0.15749393939393938</v>
      </c>
      <c r="IS17" s="29">
        <v>0.4246160327842185</v>
      </c>
      <c r="IT17" s="29">
        <v>0.37478921414970195</v>
      </c>
      <c r="IU17" s="29">
        <v>0.50764454130488812</v>
      </c>
      <c r="IV17" s="29">
        <v>0.46247099140291698</v>
      </c>
      <c r="IW17" s="29">
        <v>0.20749970659228767</v>
      </c>
      <c r="IX17" s="29">
        <v>0.30737843473486548</v>
      </c>
      <c r="IY17" s="29">
        <v>0.23798409357348166</v>
      </c>
      <c r="IZ17" s="29">
        <v>17.204242424242427</v>
      </c>
      <c r="JA17" s="29">
        <v>18.249090909090892</v>
      </c>
      <c r="JB17" s="29">
        <v>17.975151515151516</v>
      </c>
      <c r="JC17" s="29">
        <v>17.710909090909094</v>
      </c>
      <c r="JD17" s="29">
        <f t="shared" si="47"/>
        <v>0.77090909090908966</v>
      </c>
      <c r="JE17" s="7">
        <v>1.2</v>
      </c>
      <c r="JF17" s="7">
        <f t="shared" si="48"/>
        <v>-0.52</v>
      </c>
      <c r="JG17" s="7">
        <f t="shared" si="49"/>
        <v>0.21805896805896785</v>
      </c>
      <c r="JH17" s="86">
        <v>36.351212121212122</v>
      </c>
      <c r="JI17" s="15">
        <f t="shared" si="50"/>
        <v>92.332078787878785</v>
      </c>
      <c r="JJ17" s="5">
        <v>103.5</v>
      </c>
      <c r="JK17" s="15">
        <f t="shared" si="51"/>
        <v>11.167921212121215</v>
      </c>
      <c r="JL17" s="30">
        <v>0.45906388888888894</v>
      </c>
      <c r="JM17" s="30">
        <v>0.27141944444444444</v>
      </c>
      <c r="JN17" s="30">
        <v>0.14881944444444439</v>
      </c>
      <c r="JO17" s="30">
        <v>0.39947777777777776</v>
      </c>
      <c r="JP17" s="30">
        <v>0.18433888888888891</v>
      </c>
      <c r="JQ17" s="30">
        <v>0.11783333333333333</v>
      </c>
      <c r="JR17" s="30">
        <v>0.4273164461398577</v>
      </c>
      <c r="JS17" s="30">
        <v>0.36883919727840248</v>
      </c>
      <c r="JT17" s="30">
        <v>0.5104998715034289</v>
      </c>
      <c r="JU17" s="30">
        <v>0.45725878193995623</v>
      </c>
      <c r="JV17" s="30">
        <v>0.19147321339632689</v>
      </c>
      <c r="JW17" s="30">
        <v>0.2923834498313434</v>
      </c>
      <c r="JX17" s="30">
        <v>0.25675239398706678</v>
      </c>
      <c r="JY17" s="30">
        <v>24.897499999999994</v>
      </c>
      <c r="JZ17" s="30">
        <v>25.281666666666656</v>
      </c>
      <c r="KA17" s="30">
        <v>24.589722222222207</v>
      </c>
      <c r="KB17" s="30">
        <v>24.074166666666677</v>
      </c>
      <c r="KC17" s="30">
        <f t="shared" si="52"/>
        <v>-0.30777777777778681</v>
      </c>
      <c r="KD17" s="7">
        <v>1.8</v>
      </c>
      <c r="KE17" s="7">
        <f t="shared" si="53"/>
        <v>-2.4700000000000006</v>
      </c>
      <c r="KF17" s="7">
        <f t="shared" si="54"/>
        <v>0.27474234081603732</v>
      </c>
      <c r="KG17" s="85">
        <v>36.378055555555562</v>
      </c>
      <c r="KH17" s="15">
        <f t="shared" si="55"/>
        <v>92.400261111111135</v>
      </c>
      <c r="KI17" s="5">
        <v>103.5</v>
      </c>
      <c r="KJ17" s="15">
        <f t="shared" si="96"/>
        <v>11.099738888888865</v>
      </c>
      <c r="KK17" s="31">
        <v>0.365078947368421</v>
      </c>
      <c r="KL17" s="31">
        <v>0.23550789473684217</v>
      </c>
      <c r="KM17" s="31">
        <v>0.12788684210526316</v>
      </c>
      <c r="KN17" s="31">
        <v>0.31412894736842101</v>
      </c>
      <c r="KO17" s="31">
        <v>0.15171315789473688</v>
      </c>
      <c r="KP17" s="31">
        <v>9.792105263157895E-2</v>
      </c>
      <c r="KQ17" s="31">
        <v>0.41269523912085088</v>
      </c>
      <c r="KR17" s="31">
        <v>0.34892748016474068</v>
      </c>
      <c r="KS17" s="31">
        <v>0.48112362519611346</v>
      </c>
      <c r="KT17" s="31">
        <v>0.42179590791619342</v>
      </c>
      <c r="KU17" s="31">
        <v>0.21671232595359624</v>
      </c>
      <c r="KV17" s="31">
        <v>0.29710664999676056</v>
      </c>
      <c r="KW17" s="31">
        <v>0.21523995934603277</v>
      </c>
      <c r="KX17" s="32">
        <v>26.247105263157881</v>
      </c>
      <c r="KY17" s="32">
        <v>27.558947368421066</v>
      </c>
      <c r="KZ17" s="32">
        <v>27.740000000000002</v>
      </c>
      <c r="LA17" s="32">
        <v>26.123421052631567</v>
      </c>
      <c r="LB17" s="7">
        <f t="shared" si="57"/>
        <v>1.4928947368421213</v>
      </c>
      <c r="LC17" s="7">
        <v>0.9</v>
      </c>
      <c r="LD17" s="7">
        <f t="shared" si="58"/>
        <v>0.45499999999999963</v>
      </c>
      <c r="LE17" s="7">
        <f t="shared" si="98"/>
        <v>0.20988771220265351</v>
      </c>
      <c r="LF17" s="32">
        <v>37.745789473684212</v>
      </c>
      <c r="LG17" s="15">
        <f t="shared" si="59"/>
        <v>95.874305263157893</v>
      </c>
      <c r="LH17" s="5">
        <v>103.5</v>
      </c>
      <c r="LI17" s="15">
        <f t="shared" si="60"/>
        <v>7.6256947368421066</v>
      </c>
      <c r="LJ17" s="33">
        <v>0.35487567567567574</v>
      </c>
      <c r="LK17" s="33">
        <v>0.23093783783783781</v>
      </c>
      <c r="LL17" s="33">
        <v>0.14218648648648646</v>
      </c>
      <c r="LM17" s="33">
        <v>0.31044864864864868</v>
      </c>
      <c r="LN17" s="33">
        <v>0.16421351351351346</v>
      </c>
      <c r="LO17" s="33">
        <v>0.10553513513513514</v>
      </c>
      <c r="LP17" s="33">
        <v>0.36715918734201231</v>
      </c>
      <c r="LQ17" s="33">
        <v>0.3082154088086273</v>
      </c>
      <c r="LR17" s="33">
        <v>0.42793649742792528</v>
      </c>
      <c r="LS17" s="33">
        <v>0.37196216774064245</v>
      </c>
      <c r="LT17" s="33">
        <v>0.16903744534920226</v>
      </c>
      <c r="LU17" s="33">
        <v>0.23846395238297896</v>
      </c>
      <c r="LV17" s="33">
        <v>0.21132240464967661</v>
      </c>
      <c r="LW17" s="33">
        <v>26.933783783783799</v>
      </c>
      <c r="LX17" s="33">
        <v>26.419459459459464</v>
      </c>
      <c r="LY17" s="33">
        <v>29.070810810810801</v>
      </c>
      <c r="LZ17" s="33">
        <v>27.446216216216197</v>
      </c>
      <c r="MA17" s="7">
        <f t="shared" si="1"/>
        <v>2.1370270270270026</v>
      </c>
      <c r="MB17" s="7">
        <v>1.7</v>
      </c>
      <c r="MC17" s="7">
        <f t="shared" si="2"/>
        <v>-2.1449999999999996</v>
      </c>
      <c r="MD17" s="7">
        <f t="shared" si="61"/>
        <v>0.56753174645818449</v>
      </c>
      <c r="ME17" s="7">
        <f t="shared" si="62"/>
        <v>1.2570747217805898</v>
      </c>
      <c r="MF17" s="84">
        <v>37.014324324324321</v>
      </c>
      <c r="MG17" s="15">
        <f t="shared" si="63"/>
        <v>94.01638378378378</v>
      </c>
      <c r="MH17" s="5">
        <v>103.5</v>
      </c>
      <c r="MI17" s="15">
        <f t="shared" si="64"/>
        <v>9.4836162162162196</v>
      </c>
      <c r="MJ17" s="34">
        <v>0.33653125000000006</v>
      </c>
      <c r="MK17" s="34">
        <v>0.21031875</v>
      </c>
      <c r="ML17" s="34">
        <v>0.12088125</v>
      </c>
      <c r="MM17" s="34">
        <v>0.28888749999999991</v>
      </c>
      <c r="MN17" s="34">
        <v>0.14329999999999998</v>
      </c>
      <c r="MO17" s="34">
        <v>9.5093750000000005E-2</v>
      </c>
      <c r="MP17" s="34">
        <v>0.4031730639473905</v>
      </c>
      <c r="MQ17" s="34">
        <v>0.33705445080246121</v>
      </c>
      <c r="MR17" s="34">
        <v>0.47138598702426793</v>
      </c>
      <c r="MS17" s="34">
        <v>0.40980827519439539</v>
      </c>
      <c r="MT17" s="34">
        <v>0.18990489755272533</v>
      </c>
      <c r="MU17" s="34">
        <v>0.2701377121222272</v>
      </c>
      <c r="MV17" s="34">
        <v>0.23077044546966477</v>
      </c>
      <c r="MW17" s="35">
        <v>0.25975624999999997</v>
      </c>
      <c r="MX17" s="35">
        <v>0.16645000000000001</v>
      </c>
      <c r="MY17" s="35">
        <v>9.7574999999999995E-2</v>
      </c>
      <c r="MZ17" s="35">
        <v>0.22116249999999998</v>
      </c>
      <c r="NA17" s="35">
        <v>0.10895000000000002</v>
      </c>
      <c r="NB17" s="35">
        <v>7.4899999999999994E-2</v>
      </c>
      <c r="NC17" s="35">
        <v>0.40898298292096669</v>
      </c>
      <c r="ND17" s="35">
        <v>0.33988631316801104</v>
      </c>
      <c r="NE17" s="35">
        <v>0.45394967786085055</v>
      </c>
      <c r="NF17" s="35">
        <v>0.38756215204113542</v>
      </c>
      <c r="NG17" s="35">
        <v>0.20905653785517492</v>
      </c>
      <c r="NH17" s="35">
        <v>0.26118921540054535</v>
      </c>
      <c r="NI17" s="35">
        <v>0.21861130930183176</v>
      </c>
      <c r="NJ17" s="36">
        <v>28.071875000000006</v>
      </c>
      <c r="NK17" s="36">
        <v>25.86000000000001</v>
      </c>
      <c r="NL17" s="36">
        <v>28.786874999999995</v>
      </c>
      <c r="NM17" s="36">
        <v>28.583124999999999</v>
      </c>
      <c r="NN17" s="7">
        <f t="shared" si="65"/>
        <v>0.7149999999999892</v>
      </c>
      <c r="NO17" s="7">
        <v>2.2999999999999998</v>
      </c>
      <c r="NP17" s="7">
        <f t="shared" si="66"/>
        <v>-1.9729999999999999</v>
      </c>
      <c r="NQ17" s="7">
        <f t="shared" si="67"/>
        <v>0.36457344364573296</v>
      </c>
      <c r="NR17" s="36">
        <v>73.890000000000015</v>
      </c>
      <c r="NS17" s="9">
        <f t="shared" si="68"/>
        <v>187.68060000000003</v>
      </c>
      <c r="NT17" s="5">
        <v>194</v>
      </c>
      <c r="NU17" s="9">
        <f t="shared" si="69"/>
        <v>6.3193999999999733</v>
      </c>
      <c r="NV17" s="37">
        <v>0.34711111111111109</v>
      </c>
      <c r="NW17" s="37">
        <v>0.22034166666666666</v>
      </c>
      <c r="NX17" s="37">
        <v>0.1262361111111111</v>
      </c>
      <c r="NY17" s="37">
        <v>0.30022777777777787</v>
      </c>
      <c r="NZ17" s="37">
        <v>0.14748333333333333</v>
      </c>
      <c r="OA17" s="37">
        <v>0.10199722222222224</v>
      </c>
      <c r="OB17" s="37">
        <v>0.40328729272671204</v>
      </c>
      <c r="OC17" s="37">
        <v>0.34090358027873102</v>
      </c>
      <c r="OD17" s="37">
        <v>0.46679957096907565</v>
      </c>
      <c r="OE17" s="37">
        <v>0.40824706786293641</v>
      </c>
      <c r="OF17" s="37">
        <v>0.19827006762420737</v>
      </c>
      <c r="OG17" s="37">
        <v>0.27238427929656844</v>
      </c>
      <c r="OH17" s="37">
        <v>0.22301330637012129</v>
      </c>
      <c r="OI17" s="38">
        <v>21.275555555555556</v>
      </c>
      <c r="OJ17" s="38">
        <v>22.666388888888882</v>
      </c>
      <c r="OK17" s="38">
        <v>25.450000000000014</v>
      </c>
      <c r="OL17" s="38">
        <v>24.121388888888877</v>
      </c>
      <c r="OM17" s="7">
        <f t="shared" si="70"/>
        <v>4.1744444444444575</v>
      </c>
      <c r="ON17" s="7">
        <v>1.5</v>
      </c>
      <c r="OO17" s="7">
        <f t="shared" si="71"/>
        <v>-0.28500000000000014</v>
      </c>
      <c r="OP17" s="7">
        <f t="shared" si="72"/>
        <v>0.78442294537281565</v>
      </c>
      <c r="OQ17" s="38">
        <v>61.04249999999999</v>
      </c>
      <c r="OR17" s="15">
        <f t="shared" si="73"/>
        <v>155.04794999999999</v>
      </c>
      <c r="OS17" s="5">
        <v>170</v>
      </c>
      <c r="OT17" s="15">
        <f t="shared" si="74"/>
        <v>14.952050000000014</v>
      </c>
      <c r="OU17" s="39">
        <v>0.26154285714285713</v>
      </c>
      <c r="OV17" s="39">
        <v>0.170325</v>
      </c>
      <c r="OW17" s="39">
        <v>8.6614285714285727E-2</v>
      </c>
      <c r="OX17" s="39">
        <v>0.23510714285714288</v>
      </c>
      <c r="OY17" s="39">
        <v>0.10403928571428574</v>
      </c>
      <c r="OZ17" s="39">
        <v>7.8142857142857139E-2</v>
      </c>
      <c r="PA17" s="39">
        <v>0.42948372262482687</v>
      </c>
      <c r="PB17" s="39">
        <v>0.3851067351410582</v>
      </c>
      <c r="PC17" s="39">
        <v>0.50158715850065017</v>
      </c>
      <c r="PD17" s="39">
        <v>0.46076668767558626</v>
      </c>
      <c r="PE17" s="39">
        <v>0.24132887615945256</v>
      </c>
      <c r="PF17" s="39">
        <v>0.32558522548393654</v>
      </c>
      <c r="PG17" s="39">
        <v>0.21018893954264803</v>
      </c>
      <c r="PH17" s="40">
        <v>20.480000000000008</v>
      </c>
      <c r="PI17" s="40">
        <v>20.34500000000001</v>
      </c>
      <c r="PJ17" s="40">
        <v>19.993928571428572</v>
      </c>
      <c r="PK17" s="40">
        <v>19.872142857142858</v>
      </c>
      <c r="PL17" s="7">
        <f t="shared" si="75"/>
        <v>-0.48607142857143515</v>
      </c>
      <c r="PM17" s="7">
        <v>1.8</v>
      </c>
      <c r="PN17" s="7">
        <f t="shared" si="76"/>
        <v>-0.91800000000000015</v>
      </c>
      <c r="PO17" s="7">
        <f t="shared" si="77"/>
        <v>6.8364762809206225E-2</v>
      </c>
      <c r="PP17" s="40">
        <v>68.502142857142886</v>
      </c>
      <c r="PQ17" s="15">
        <f t="shared" si="78"/>
        <v>173.99544285714293</v>
      </c>
      <c r="PR17" s="5">
        <v>182</v>
      </c>
      <c r="PS17" s="15">
        <f t="shared" si="79"/>
        <v>8.0045571428570668</v>
      </c>
      <c r="PT17" s="41">
        <v>0.27612571428571425</v>
      </c>
      <c r="PU17" s="41">
        <v>0.17171714285714287</v>
      </c>
      <c r="PV17" s="41">
        <v>9.5242857142857143E-2</v>
      </c>
      <c r="PW17" s="41">
        <v>0.23332857142857141</v>
      </c>
      <c r="PX17" s="41">
        <v>0.11434</v>
      </c>
      <c r="PY17" s="41">
        <v>7.8871428571428565E-2</v>
      </c>
      <c r="PZ17" s="41">
        <v>0.41270279582444747</v>
      </c>
      <c r="QA17" s="41">
        <v>0.34112227863643685</v>
      </c>
      <c r="QB17" s="41">
        <v>0.48590984591680308</v>
      </c>
      <c r="QC17" s="41">
        <v>0.419624793651453</v>
      </c>
      <c r="QD17" s="41">
        <v>0.20082468682457283</v>
      </c>
      <c r="QE17" s="41">
        <v>0.28679830986674149</v>
      </c>
      <c r="QF17" s="41">
        <v>0.23153366698627892</v>
      </c>
      <c r="QG17" s="42">
        <v>30.274571428571427</v>
      </c>
      <c r="QH17" s="42">
        <v>27.253428571428586</v>
      </c>
      <c r="QI17" s="42">
        <v>29.463142857142884</v>
      </c>
      <c r="QJ17" s="42">
        <v>29.433142857142848</v>
      </c>
      <c r="QK17" s="7">
        <f t="shared" si="80"/>
        <v>-0.81142857142854297</v>
      </c>
      <c r="QL17" s="7">
        <v>3.2</v>
      </c>
      <c r="QM17" s="7">
        <f t="shared" si="81"/>
        <v>-3.8719999999999999</v>
      </c>
      <c r="QN17" s="7">
        <f t="shared" si="82"/>
        <v>0.33008751386663687</v>
      </c>
      <c r="QO17" s="42">
        <v>70.130000000000024</v>
      </c>
      <c r="QP17" s="15">
        <f t="shared" si="83"/>
        <v>178.13020000000006</v>
      </c>
      <c r="QQ17" s="5">
        <v>186</v>
      </c>
      <c r="QR17" s="15">
        <f t="shared" si="84"/>
        <v>7.8697999999999411</v>
      </c>
      <c r="QS17" s="7">
        <f t="shared" si="8"/>
        <v>20.105641462062515</v>
      </c>
      <c r="QT17" s="7">
        <f t="shared" si="9"/>
        <v>20.668075093450092</v>
      </c>
      <c r="QU17" s="7">
        <f t="shared" si="10"/>
        <v>0.69984321593532317</v>
      </c>
    </row>
    <row r="18" spans="1:463" x14ac:dyDescent="0.25">
      <c r="A18" s="5">
        <v>1</v>
      </c>
      <c r="B18" s="5">
        <v>2</v>
      </c>
      <c r="C18" s="6">
        <v>207</v>
      </c>
      <c r="D18" s="5">
        <v>4</v>
      </c>
      <c r="E18" s="5">
        <v>7</v>
      </c>
      <c r="F18" s="5">
        <v>69.599999999999994</v>
      </c>
      <c r="G18" s="15">
        <v>472</v>
      </c>
      <c r="H18" s="15">
        <f t="shared" si="11"/>
        <v>541.6</v>
      </c>
      <c r="I18" s="7">
        <f t="shared" si="12"/>
        <v>0.92803289924605892</v>
      </c>
      <c r="J18" s="5" t="s">
        <v>8</v>
      </c>
      <c r="K18" s="9">
        <v>0</v>
      </c>
      <c r="L18" s="9">
        <f t="shared" si="13"/>
        <v>0</v>
      </c>
      <c r="M18" s="15">
        <v>58.4</v>
      </c>
      <c r="N18" s="15">
        <v>20.72</v>
      </c>
      <c r="O18" s="15">
        <v>20.880000000000003</v>
      </c>
      <c r="P18" s="15">
        <v>62.4</v>
      </c>
      <c r="Q18" s="15">
        <v>16.72</v>
      </c>
      <c r="R18" s="15">
        <v>20.880000000000003</v>
      </c>
      <c r="S18" s="15">
        <v>64.400000000000006</v>
      </c>
      <c r="T18" s="15">
        <v>18.72</v>
      </c>
      <c r="U18" s="15">
        <v>16.880000000000003</v>
      </c>
      <c r="V18" s="15">
        <v>64.400000000000006</v>
      </c>
      <c r="W18" s="15">
        <v>16.72</v>
      </c>
      <c r="X18" s="15">
        <v>18.880000000000003</v>
      </c>
      <c r="Y18" s="15">
        <v>46.4</v>
      </c>
      <c r="Z18" s="15">
        <v>26.72</v>
      </c>
      <c r="AA18" s="15">
        <v>26.880000000000003</v>
      </c>
      <c r="AB18" s="15">
        <v>54.400000000000006</v>
      </c>
      <c r="AC18" s="15">
        <v>18.72</v>
      </c>
      <c r="AD18" s="15">
        <v>26.880000000000003</v>
      </c>
      <c r="AE18" s="9">
        <v>-9999</v>
      </c>
      <c r="AF18" s="5">
        <v>8.5</v>
      </c>
      <c r="AG18" s="5">
        <v>7.2</v>
      </c>
      <c r="AH18" s="5">
        <v>0.4</v>
      </c>
      <c r="AI18" s="5" t="s">
        <v>56</v>
      </c>
      <c r="AJ18" s="9">
        <v>-9999</v>
      </c>
      <c r="AK18" s="5">
        <v>292</v>
      </c>
      <c r="AL18" s="5">
        <v>0.75</v>
      </c>
      <c r="AM18" s="5">
        <v>4310</v>
      </c>
      <c r="AN18" s="5">
        <v>222</v>
      </c>
      <c r="AO18" s="5">
        <v>269</v>
      </c>
      <c r="AP18" s="5">
        <v>25.3</v>
      </c>
      <c r="AQ18" s="5">
        <v>0</v>
      </c>
      <c r="AR18" s="5">
        <v>3</v>
      </c>
      <c r="AS18" s="5">
        <v>85</v>
      </c>
      <c r="AT18" s="5">
        <v>7</v>
      </c>
      <c r="AU18" s="5">
        <v>5</v>
      </c>
      <c r="AV18" s="5">
        <v>36</v>
      </c>
      <c r="AW18" s="5">
        <v>59</v>
      </c>
      <c r="AX18" s="5">
        <v>0.5</v>
      </c>
      <c r="AY18" s="48">
        <v>2.8621105000000001E-2</v>
      </c>
      <c r="AZ18" s="48">
        <v>3.8582222999999999E-2</v>
      </c>
      <c r="BA18" s="48">
        <v>-7.358693500000001E-3</v>
      </c>
      <c r="BB18" s="48">
        <v>-1.3484221000000001E-2</v>
      </c>
      <c r="BC18" s="49">
        <v>0.04</v>
      </c>
      <c r="BD18" s="49">
        <v>0.02</v>
      </c>
      <c r="BE18" s="7">
        <f t="shared" si="99"/>
        <v>1.047729672</v>
      </c>
      <c r="BF18" s="5">
        <f t="shared" si="100"/>
        <v>5.1034998000000012E-2</v>
      </c>
      <c r="BG18" s="50">
        <v>-9999</v>
      </c>
      <c r="BH18" s="9">
        <v>-9999</v>
      </c>
      <c r="BI18" s="9">
        <v>-9999</v>
      </c>
      <c r="BJ18" s="9">
        <v>-9999</v>
      </c>
      <c r="BK18" s="9">
        <v>-9999</v>
      </c>
      <c r="BL18" s="9">
        <v>-9999</v>
      </c>
      <c r="BM18" s="9">
        <v>-9999</v>
      </c>
      <c r="BN18" s="9">
        <v>-9999</v>
      </c>
      <c r="BO18" s="23">
        <v>34.5</v>
      </c>
      <c r="BP18" s="7">
        <f t="shared" si="85"/>
        <v>2300.0000000000005</v>
      </c>
      <c r="BQ18" s="7">
        <v>1.681028322043739</v>
      </c>
      <c r="BR18" s="7">
        <f t="shared" si="86"/>
        <v>38.663651407006007</v>
      </c>
      <c r="BS18" s="24">
        <v>93.66</v>
      </c>
      <c r="BT18" s="7">
        <f t="shared" si="87"/>
        <v>6244</v>
      </c>
      <c r="BU18" s="25">
        <v>0.69899999999999995</v>
      </c>
      <c r="BV18" s="7">
        <f t="shared" si="88"/>
        <v>43.645559999999996</v>
      </c>
      <c r="BW18" s="26">
        <v>162.46</v>
      </c>
      <c r="BX18" s="7">
        <f t="shared" si="89"/>
        <v>10830.66666666667</v>
      </c>
      <c r="BY18" s="5">
        <v>0.60599999999999998</v>
      </c>
      <c r="BZ18" s="7">
        <f t="shared" si="90"/>
        <v>65.633840000000021</v>
      </c>
      <c r="CA18" s="9">
        <v>-9999</v>
      </c>
      <c r="CB18" s="9">
        <v>-9999</v>
      </c>
      <c r="CC18" s="5">
        <v>1.3</v>
      </c>
      <c r="CD18" s="15">
        <f t="shared" si="14"/>
        <v>-129.98699999999999</v>
      </c>
      <c r="CE18" s="7">
        <v>1116.8</v>
      </c>
      <c r="CF18" s="7">
        <v>4.4780999999999995</v>
      </c>
      <c r="CG18" s="7">
        <v>2493.9148299502021</v>
      </c>
      <c r="CH18" s="7">
        <f t="shared" si="15"/>
        <v>2493.9148299502021</v>
      </c>
      <c r="CI18" s="7">
        <f>CH18/(BX18)</f>
        <v>0.23026420318387925</v>
      </c>
      <c r="CJ18" s="3">
        <v>59.7</v>
      </c>
      <c r="CK18" s="7">
        <f t="shared" si="16"/>
        <v>32.420892789352628</v>
      </c>
      <c r="CL18" s="7">
        <v>130.5</v>
      </c>
      <c r="CM18" s="7">
        <v>2229</v>
      </c>
      <c r="CN18" s="7">
        <f t="shared" si="17"/>
        <v>58.546433378196504</v>
      </c>
      <c r="CO18" s="7">
        <v>97.5</v>
      </c>
      <c r="CP18" s="7">
        <v>0.75283999999999995</v>
      </c>
      <c r="CQ18" s="7">
        <v>0.53990399999999994</v>
      </c>
      <c r="CR18" s="7">
        <v>0.48418400000000006</v>
      </c>
      <c r="CS18" s="7">
        <v>0.21716999999999995</v>
      </c>
      <c r="CT18" s="7">
        <v>0.16470108000000003</v>
      </c>
      <c r="CU18" s="7">
        <v>4.894400000000001</v>
      </c>
      <c r="CV18" s="7">
        <v>4.5384000000000002</v>
      </c>
      <c r="CW18" s="7">
        <v>4.5296000000000012</v>
      </c>
      <c r="CX18" s="7">
        <v>4.5388000000000002</v>
      </c>
      <c r="CY18" s="7">
        <f t="shared" si="18"/>
        <v>-0.36479999999999979</v>
      </c>
      <c r="CZ18" s="7">
        <v>0.7</v>
      </c>
      <c r="DA18" s="7">
        <f t="shared" si="19"/>
        <v>1.105</v>
      </c>
      <c r="DB18" s="7">
        <f t="shared" si="91"/>
        <v>-0.34221187427240973</v>
      </c>
      <c r="DC18" s="7">
        <v>42.222222222222221</v>
      </c>
      <c r="DD18" s="7">
        <v>0.75342553191489348</v>
      </c>
      <c r="DE18" s="7">
        <v>0.51296595744680862</v>
      </c>
      <c r="DF18" s="7">
        <v>0.45651063829787242</v>
      </c>
      <c r="DG18" s="7">
        <v>0.24533900000000003</v>
      </c>
      <c r="DH18" s="7">
        <v>0.18982953191489355</v>
      </c>
      <c r="DI18" s="7">
        <v>8.2304255319148947</v>
      </c>
      <c r="DJ18" s="7">
        <v>8.5921276595744693</v>
      </c>
      <c r="DK18" s="7">
        <v>8.7629787234042524</v>
      </c>
      <c r="DL18" s="7">
        <v>8.6253191489361711</v>
      </c>
      <c r="DM18" s="7">
        <f t="shared" si="21"/>
        <v>0.53255319148935776</v>
      </c>
      <c r="DN18" s="7">
        <v>0.8</v>
      </c>
      <c r="DO18" s="7">
        <f t="shared" si="22"/>
        <v>0.7799999999999998</v>
      </c>
      <c r="DP18" s="7">
        <f t="shared" si="23"/>
        <v>-5.355991526204372E-2</v>
      </c>
      <c r="DQ18" s="7">
        <v>22.804893617021275</v>
      </c>
      <c r="DR18" s="7">
        <v>1.0515380952380955</v>
      </c>
      <c r="DS18" s="7">
        <v>-0.2618380952380952</v>
      </c>
      <c r="DT18" s="7">
        <v>0.58841428571428567</v>
      </c>
      <c r="DU18" s="7">
        <v>0.92525238095238127</v>
      </c>
      <c r="DV18" s="7">
        <v>0.70167857142857137</v>
      </c>
      <c r="DW18" s="7">
        <v>0.3253238095238094</v>
      </c>
      <c r="DX18" s="7">
        <v>0.19936602380952378</v>
      </c>
      <c r="DY18" s="7">
        <v>0.13735126190476191</v>
      </c>
      <c r="DZ18" s="7">
        <v>0.28224038095238091</v>
      </c>
      <c r="EA18" s="7">
        <v>0.22247249999999991</v>
      </c>
      <c r="EB18" s="7">
        <v>-2.1971420238095241</v>
      </c>
      <c r="EC18" s="7">
        <v>-2.6219463095238096</v>
      </c>
      <c r="ED18" s="7">
        <v>1.665886428571429</v>
      </c>
      <c r="EE18" s="7">
        <v>4.6326190476190474</v>
      </c>
      <c r="EF18" s="7">
        <v>5.8338095238095224</v>
      </c>
      <c r="EG18" s="7">
        <v>5.2457857142857147</v>
      </c>
      <c r="EH18" s="7">
        <v>4.831428571428571</v>
      </c>
      <c r="EI18" s="7">
        <f t="shared" si="24"/>
        <v>0.6131666666666673</v>
      </c>
      <c r="EJ18" s="7">
        <v>0.6</v>
      </c>
      <c r="EK18" s="7">
        <f t="shared" si="25"/>
        <v>1.43</v>
      </c>
      <c r="EL18" s="7">
        <f t="shared" si="92"/>
        <v>-0.20575146935348426</v>
      </c>
      <c r="EM18" s="15">
        <v>43.357142857142861</v>
      </c>
      <c r="EN18" s="15">
        <f t="shared" si="27"/>
        <v>110.12714285714287</v>
      </c>
      <c r="EO18" s="5">
        <v>112</v>
      </c>
      <c r="EP18" s="15">
        <f t="shared" si="28"/>
        <v>1.8728571428571286</v>
      </c>
      <c r="EQ18" s="27">
        <v>1.1470590909090908</v>
      </c>
      <c r="ER18" s="27">
        <v>-1.8464863636363638</v>
      </c>
      <c r="ES18" s="27">
        <v>0.48473636363636358</v>
      </c>
      <c r="ET18" s="27">
        <v>0.86187272727272723</v>
      </c>
      <c r="EU18" s="27">
        <v>0.74555909090909112</v>
      </c>
      <c r="EV18" s="27">
        <v>0.15892727272727275</v>
      </c>
      <c r="EW18" s="27">
        <v>0.21159254545454545</v>
      </c>
      <c r="EX18" s="27">
        <v>7.1776636363636348E-2</v>
      </c>
      <c r="EY18" s="27">
        <v>0.40529018181818183</v>
      </c>
      <c r="EZ18" s="27">
        <v>0.2795255909090909</v>
      </c>
      <c r="FA18" s="27">
        <v>2.3557964545454548</v>
      </c>
      <c r="FB18" s="27">
        <v>1.7126365909090906</v>
      </c>
      <c r="FC18" s="27">
        <v>-4.3057436363636361</v>
      </c>
      <c r="FD18" s="27">
        <v>9.6372727272727268</v>
      </c>
      <c r="FE18" s="27">
        <v>6.325000000000002</v>
      </c>
      <c r="FF18" s="27">
        <v>6.3550000000000013</v>
      </c>
      <c r="FG18" s="27">
        <v>6.4486363636363642</v>
      </c>
      <c r="FH18" s="27">
        <f t="shared" si="29"/>
        <v>-3.2822727272727255</v>
      </c>
      <c r="FI18" s="7">
        <v>0.9</v>
      </c>
      <c r="FJ18" s="7">
        <f t="shared" si="30"/>
        <v>0.45499999999999963</v>
      </c>
      <c r="FK18" s="7">
        <f t="shared" si="93"/>
        <v>-0.75576799338174416</v>
      </c>
      <c r="FL18" s="27">
        <v>20.564090909090911</v>
      </c>
      <c r="FM18" s="28">
        <v>-9999</v>
      </c>
      <c r="FN18" s="28">
        <v>-9999</v>
      </c>
      <c r="FO18" s="28">
        <v>-9999</v>
      </c>
      <c r="FP18" s="93">
        <v>0.64936999999999989</v>
      </c>
      <c r="FQ18" s="93">
        <v>0.38905333333333331</v>
      </c>
      <c r="FR18" s="93">
        <v>0.20220333333333329</v>
      </c>
      <c r="FS18" s="93">
        <v>0.57513999999999987</v>
      </c>
      <c r="FT18" s="93">
        <v>0.25343666666666664</v>
      </c>
      <c r="FU18" s="93">
        <v>0.16489666666666666</v>
      </c>
      <c r="FV18" s="93">
        <v>0.43836403333333324</v>
      </c>
      <c r="FW18" s="93">
        <v>0.38824429999999999</v>
      </c>
      <c r="FX18" s="93">
        <v>0.52584649999999999</v>
      </c>
      <c r="FY18" s="93">
        <v>0.4806535999999999</v>
      </c>
      <c r="FZ18" s="93">
        <v>0.21181599999999992</v>
      </c>
      <c r="GA18" s="93">
        <v>0.31795123333333331</v>
      </c>
      <c r="GB18" s="93">
        <v>0.25042006666666666</v>
      </c>
      <c r="GC18" s="93">
        <v>15.484333333333336</v>
      </c>
      <c r="GD18" s="93">
        <v>17.509000000000007</v>
      </c>
      <c r="GE18" s="93">
        <v>17.788666666666664</v>
      </c>
      <c r="GF18" s="93">
        <v>17.279333333333323</v>
      </c>
      <c r="GG18" s="7">
        <f t="shared" si="32"/>
        <v>2.3043333333333287</v>
      </c>
      <c r="GH18" s="7">
        <v>0.5</v>
      </c>
      <c r="GI18" s="7">
        <f t="shared" si="33"/>
        <v>1.7549999999999999</v>
      </c>
      <c r="GJ18" s="7">
        <f t="shared" si="94"/>
        <v>0.15070873342478155</v>
      </c>
      <c r="GK18" s="95">
        <v>35.143999999999998</v>
      </c>
      <c r="GL18" s="15">
        <f t="shared" si="35"/>
        <v>89.26576</v>
      </c>
      <c r="GM18" s="5">
        <v>102</v>
      </c>
      <c r="GN18" s="15">
        <f t="shared" si="36"/>
        <v>12.73424</v>
      </c>
      <c r="GO18" s="97">
        <v>0.64936999999999989</v>
      </c>
      <c r="GP18" s="97">
        <v>0.38905333333333331</v>
      </c>
      <c r="GQ18" s="97">
        <v>0.20220333333333329</v>
      </c>
      <c r="GR18" s="97">
        <v>0.57513999999999987</v>
      </c>
      <c r="GS18" s="97">
        <v>0.25343666666666664</v>
      </c>
      <c r="GT18" s="97">
        <v>0.16489666666666666</v>
      </c>
      <c r="GU18" s="97">
        <v>0.43836403333333324</v>
      </c>
      <c r="GV18" s="97">
        <v>0.38824429999999999</v>
      </c>
      <c r="GW18" s="97">
        <v>0.52584649999999999</v>
      </c>
      <c r="GX18" s="97">
        <v>0.4806535999999999</v>
      </c>
      <c r="GY18" s="97">
        <v>0.21181599999999992</v>
      </c>
      <c r="GZ18" s="97">
        <v>0.31795123333333331</v>
      </c>
      <c r="HA18" s="97">
        <v>0.25042006666666666</v>
      </c>
      <c r="HB18" s="97">
        <v>15.484333333333336</v>
      </c>
      <c r="HC18" s="97">
        <v>17.509000000000007</v>
      </c>
      <c r="HD18" s="97">
        <v>17.788666666666664</v>
      </c>
      <c r="HE18" s="97">
        <v>17.279333333333323</v>
      </c>
      <c r="HF18" s="97">
        <f t="shared" si="37"/>
        <v>2.3043333333333287</v>
      </c>
      <c r="HG18" s="7">
        <v>0.5</v>
      </c>
      <c r="HH18" s="7">
        <f t="shared" si="38"/>
        <v>1.7549999999999999</v>
      </c>
      <c r="HI18" s="7">
        <f t="shared" si="95"/>
        <v>0.15070873342478155</v>
      </c>
      <c r="HJ18" s="99">
        <v>35.143999999999998</v>
      </c>
      <c r="HK18" s="15">
        <f t="shared" si="40"/>
        <v>89.26576</v>
      </c>
      <c r="HL18" s="5">
        <v>105</v>
      </c>
      <c r="HM18" s="15">
        <f t="shared" si="41"/>
        <v>15.73424</v>
      </c>
      <c r="HN18" s="101">
        <v>0.64635277777777778</v>
      </c>
      <c r="HO18" s="101">
        <v>0.36203055555555558</v>
      </c>
      <c r="HP18" s="101">
        <v>0.18209722222222222</v>
      </c>
      <c r="HQ18" s="101">
        <v>0.56714444444444434</v>
      </c>
      <c r="HR18" s="101">
        <v>0.24513333333333337</v>
      </c>
      <c r="HS18" s="101">
        <v>0.14877222222222219</v>
      </c>
      <c r="HT18" s="101">
        <v>0.45003640283872276</v>
      </c>
      <c r="HU18" s="101">
        <v>0.39645207255803011</v>
      </c>
      <c r="HV18" s="101">
        <v>0.56079279942826388</v>
      </c>
      <c r="HW18" s="101">
        <v>0.51449091336129926</v>
      </c>
      <c r="HX18" s="101">
        <v>0.19326532700707408</v>
      </c>
      <c r="HY18" s="101">
        <v>0.33208665607849142</v>
      </c>
      <c r="HZ18" s="101">
        <v>0.28174643942979677</v>
      </c>
      <c r="IA18" s="101">
        <v>19.164444444444438</v>
      </c>
      <c r="IB18" s="101">
        <v>17.216388888888876</v>
      </c>
      <c r="IC18" s="101">
        <v>17.075555555555553</v>
      </c>
      <c r="ID18" s="101">
        <v>17.784722222222214</v>
      </c>
      <c r="IE18" s="7">
        <f t="shared" si="42"/>
        <v>-2.088888888888885</v>
      </c>
      <c r="IF18" s="7">
        <v>1.5</v>
      </c>
      <c r="IG18" s="7">
        <f t="shared" si="43"/>
        <v>-1.4950000000000001</v>
      </c>
      <c r="IH18" s="7">
        <f t="shared" si="44"/>
        <v>-8.6133268874385049E-2</v>
      </c>
      <c r="II18" s="102">
        <v>35.752222222222223</v>
      </c>
      <c r="IJ18" s="15">
        <f t="shared" si="45"/>
        <v>90.810644444444449</v>
      </c>
      <c r="IK18" s="5">
        <v>97.5</v>
      </c>
      <c r="IL18" s="15">
        <f t="shared" si="46"/>
        <v>6.6893555555555508</v>
      </c>
      <c r="IM18" s="29">
        <v>0.63815151515151525</v>
      </c>
      <c r="IN18" s="29">
        <v>0.38178787878787884</v>
      </c>
      <c r="IO18" s="29">
        <v>0.19548181818181815</v>
      </c>
      <c r="IP18" s="29">
        <v>0.56780303030303036</v>
      </c>
      <c r="IQ18" s="29">
        <v>0.24180000000000004</v>
      </c>
      <c r="IR18" s="29">
        <v>0.15805757575757576</v>
      </c>
      <c r="IS18" s="29">
        <v>0.45055684913635036</v>
      </c>
      <c r="IT18" s="29">
        <v>0.40295267891120529</v>
      </c>
      <c r="IU18" s="29">
        <v>0.53176123322092328</v>
      </c>
      <c r="IV18" s="29">
        <v>0.48869933742666044</v>
      </c>
      <c r="IW18" s="29">
        <v>0.22496526815908238</v>
      </c>
      <c r="IX18" s="29">
        <v>0.3244039444533065</v>
      </c>
      <c r="IY18" s="29">
        <v>0.25126723421238217</v>
      </c>
      <c r="IZ18" s="29">
        <v>17.125151515151519</v>
      </c>
      <c r="JA18" s="29">
        <v>16.910000000000004</v>
      </c>
      <c r="JB18" s="29">
        <v>17.250303030303026</v>
      </c>
      <c r="JC18" s="29">
        <v>16.962424242424245</v>
      </c>
      <c r="JD18" s="29">
        <f t="shared" si="47"/>
        <v>0.12515151515150791</v>
      </c>
      <c r="JE18" s="7">
        <v>1.2</v>
      </c>
      <c r="JF18" s="7">
        <f t="shared" si="48"/>
        <v>-0.52</v>
      </c>
      <c r="JG18" s="7">
        <f t="shared" si="49"/>
        <v>0.10897829647829525</v>
      </c>
      <c r="JH18" s="86">
        <v>35.252727272727277</v>
      </c>
      <c r="JI18" s="15">
        <f t="shared" si="50"/>
        <v>89.541927272727293</v>
      </c>
      <c r="JJ18" s="5">
        <v>103.5</v>
      </c>
      <c r="JK18" s="15">
        <f t="shared" si="51"/>
        <v>13.958072727272707</v>
      </c>
      <c r="JL18" s="30">
        <v>0.45968611111111113</v>
      </c>
      <c r="JM18" s="30">
        <v>0.2649583333333333</v>
      </c>
      <c r="JN18" s="30">
        <v>0.134575</v>
      </c>
      <c r="JO18" s="30">
        <v>0.40128888888888892</v>
      </c>
      <c r="JP18" s="30">
        <v>0.17364444444444446</v>
      </c>
      <c r="JQ18" s="30">
        <v>0.10920555555555558</v>
      </c>
      <c r="JR18" s="30">
        <v>0.4518524414260936</v>
      </c>
      <c r="JS18" s="30">
        <v>0.39624533953112118</v>
      </c>
      <c r="JT18" s="30">
        <v>0.54747644388740691</v>
      </c>
      <c r="JU18" s="30">
        <v>0.49828808839469896</v>
      </c>
      <c r="JV18" s="30">
        <v>0.20842927039575074</v>
      </c>
      <c r="JW18" s="30">
        <v>0.3278398012488824</v>
      </c>
      <c r="JX18" s="30">
        <v>0.26856791079277365</v>
      </c>
      <c r="JY18" s="30">
        <v>24.861111111111118</v>
      </c>
      <c r="JZ18" s="30">
        <v>24.365000000000002</v>
      </c>
      <c r="KA18" s="30">
        <v>24.446111111111115</v>
      </c>
      <c r="KB18" s="30">
        <v>24.041944444444432</v>
      </c>
      <c r="KC18" s="30">
        <f t="shared" si="52"/>
        <v>-0.4150000000000027</v>
      </c>
      <c r="KD18" s="7">
        <v>1.8</v>
      </c>
      <c r="KE18" s="7">
        <f t="shared" si="53"/>
        <v>-2.4700000000000006</v>
      </c>
      <c r="KF18" s="7">
        <f t="shared" si="54"/>
        <v>0.26111817026683581</v>
      </c>
      <c r="KG18" s="85">
        <v>36.003888888888895</v>
      </c>
      <c r="KH18" s="15">
        <f t="shared" si="55"/>
        <v>91.4498777777778</v>
      </c>
      <c r="KI18" s="5">
        <v>103.5</v>
      </c>
      <c r="KJ18" s="15">
        <f t="shared" si="96"/>
        <v>12.0501222222222</v>
      </c>
      <c r="KK18" s="31">
        <v>0.36913513513513507</v>
      </c>
      <c r="KL18" s="31">
        <v>0.23377027027027023</v>
      </c>
      <c r="KM18" s="31">
        <v>0.12038918918918919</v>
      </c>
      <c r="KN18" s="31">
        <v>0.32152972972972971</v>
      </c>
      <c r="KO18" s="31">
        <v>0.14636486486486486</v>
      </c>
      <c r="KP18" s="31">
        <v>9.6464864864864844E-2</v>
      </c>
      <c r="KQ18" s="31">
        <v>0.43255647536569303</v>
      </c>
      <c r="KR18" s="31">
        <v>0.37494918670436939</v>
      </c>
      <c r="KS18" s="31">
        <v>0.5090397460559597</v>
      </c>
      <c r="KT18" s="31">
        <v>0.4562146415506988</v>
      </c>
      <c r="KU18" s="31">
        <v>0.23045782109404325</v>
      </c>
      <c r="KV18" s="31">
        <v>0.32220501392023521</v>
      </c>
      <c r="KW18" s="31">
        <v>0.22440057130790639</v>
      </c>
      <c r="KX18" s="32">
        <v>26.080000000000002</v>
      </c>
      <c r="KY18" s="32">
        <v>27.331351351351362</v>
      </c>
      <c r="KZ18" s="32">
        <v>27.307297297297303</v>
      </c>
      <c r="LA18" s="32">
        <v>25.359459459459462</v>
      </c>
      <c r="LB18" s="7">
        <f t="shared" si="57"/>
        <v>1.2272972972973015</v>
      </c>
      <c r="LC18" s="7">
        <v>0.9</v>
      </c>
      <c r="LD18" s="7">
        <f t="shared" si="58"/>
        <v>0.45499999999999963</v>
      </c>
      <c r="LE18" s="7">
        <f t="shared" si="98"/>
        <v>0.15617741098024304</v>
      </c>
      <c r="LF18" s="32">
        <v>36.66297297297298</v>
      </c>
      <c r="LG18" s="15">
        <f t="shared" si="59"/>
        <v>93.123951351351366</v>
      </c>
      <c r="LH18" s="5">
        <v>103.5</v>
      </c>
      <c r="LI18" s="15">
        <f t="shared" si="60"/>
        <v>10.376048648648634</v>
      </c>
      <c r="LJ18" s="33">
        <v>0.36143157894736849</v>
      </c>
      <c r="LK18" s="33">
        <v>0.22560526315789475</v>
      </c>
      <c r="LL18" s="33">
        <v>0.13234736842105263</v>
      </c>
      <c r="LM18" s="33">
        <v>0.31329736842105271</v>
      </c>
      <c r="LN18" s="33">
        <v>0.15673421052631575</v>
      </c>
      <c r="LO18" s="33">
        <v>0.10219999999999997</v>
      </c>
      <c r="LP18" s="33">
        <v>0.39497609027226127</v>
      </c>
      <c r="LQ18" s="33">
        <v>0.33331516692859631</v>
      </c>
      <c r="LR18" s="33">
        <v>0.46408618800675272</v>
      </c>
      <c r="LS18" s="33">
        <v>0.4063043425588464</v>
      </c>
      <c r="LT18" s="33">
        <v>0.18040712126641148</v>
      </c>
      <c r="LU18" s="33">
        <v>0.26122707487345265</v>
      </c>
      <c r="LV18" s="33">
        <v>0.2311352592713187</v>
      </c>
      <c r="LW18" s="33">
        <v>26.836842105263166</v>
      </c>
      <c r="LX18" s="33">
        <v>26</v>
      </c>
      <c r="LY18" s="33">
        <v>26.494736842105272</v>
      </c>
      <c r="LZ18" s="33">
        <v>25.324736842105278</v>
      </c>
      <c r="MA18" s="7">
        <f t="shared" si="1"/>
        <v>-0.3421052631578938</v>
      </c>
      <c r="MB18" s="7">
        <v>1.7</v>
      </c>
      <c r="MC18" s="7">
        <f t="shared" si="2"/>
        <v>-2.1449999999999996</v>
      </c>
      <c r="MD18" s="7">
        <f t="shared" si="61"/>
        <v>0.23895225140385762</v>
      </c>
      <c r="ME18" s="7">
        <f t="shared" si="62"/>
        <v>-0.20123839009287872</v>
      </c>
      <c r="MF18" s="84">
        <v>36.792631578947372</v>
      </c>
      <c r="MG18" s="15">
        <f t="shared" si="63"/>
        <v>93.45328421052632</v>
      </c>
      <c r="MH18" s="5">
        <v>103.5</v>
      </c>
      <c r="MI18" s="15">
        <f t="shared" si="64"/>
        <v>10.04671578947368</v>
      </c>
      <c r="MJ18" s="34">
        <v>0.34792352941176463</v>
      </c>
      <c r="MK18" s="34">
        <v>0.2090588235294118</v>
      </c>
      <c r="ML18" s="34">
        <v>0.11498823529411765</v>
      </c>
      <c r="MM18" s="34">
        <v>0.29963529411764711</v>
      </c>
      <c r="MN18" s="34">
        <v>0.14163529411764703</v>
      </c>
      <c r="MO18" s="34">
        <v>9.3923529411764697E-2</v>
      </c>
      <c r="MP18" s="34">
        <v>0.42136873560213506</v>
      </c>
      <c r="MQ18" s="34">
        <v>0.35812451593166872</v>
      </c>
      <c r="MR18" s="34">
        <v>0.50327268572725792</v>
      </c>
      <c r="MS18" s="34">
        <v>0.44554683500910885</v>
      </c>
      <c r="MT18" s="34">
        <v>0.19235271780092825</v>
      </c>
      <c r="MU18" s="34">
        <v>0.2907297794811961</v>
      </c>
      <c r="MV18" s="34">
        <v>0.24929051405593469</v>
      </c>
      <c r="MW18" s="35">
        <v>0.25956470588235292</v>
      </c>
      <c r="MX18" s="35">
        <v>0.16122941176470587</v>
      </c>
      <c r="MY18" s="35">
        <v>8.920588235294119E-2</v>
      </c>
      <c r="MZ18" s="35">
        <v>0.22216470588235293</v>
      </c>
      <c r="NA18" s="35">
        <v>0.10134117647058823</v>
      </c>
      <c r="NB18" s="35">
        <v>7.200588235294117E-2</v>
      </c>
      <c r="NC18" s="35">
        <v>0.43660486517882435</v>
      </c>
      <c r="ND18" s="35">
        <v>0.37325181389053474</v>
      </c>
      <c r="NE18" s="35">
        <v>0.4870178988019912</v>
      </c>
      <c r="NF18" s="35">
        <v>0.42692126788609402</v>
      </c>
      <c r="NG18" s="35">
        <v>0.22820451882969126</v>
      </c>
      <c r="NH18" s="35">
        <v>0.28802465943922922</v>
      </c>
      <c r="NI18" s="35">
        <v>0.23191967300612182</v>
      </c>
      <c r="NJ18" s="36">
        <v>28.158235294117642</v>
      </c>
      <c r="NK18" s="36">
        <v>26.092352941176479</v>
      </c>
      <c r="NL18" s="36">
        <v>28.790000000000006</v>
      </c>
      <c r="NM18" s="36">
        <v>28.455882352941178</v>
      </c>
      <c r="NN18" s="7">
        <f t="shared" si="65"/>
        <v>0.63176470588236455</v>
      </c>
      <c r="NO18" s="7">
        <v>2.2999999999999998</v>
      </c>
      <c r="NP18" s="7">
        <f t="shared" si="66"/>
        <v>-1.9729999999999999</v>
      </c>
      <c r="NQ18" s="7">
        <f t="shared" si="67"/>
        <v>0.35328424059166746</v>
      </c>
      <c r="NR18" s="36">
        <v>73.687647058823529</v>
      </c>
      <c r="NS18" s="9">
        <f t="shared" si="68"/>
        <v>187.16662352941177</v>
      </c>
      <c r="NT18" s="5">
        <v>194</v>
      </c>
      <c r="NU18" s="9">
        <f t="shared" si="69"/>
        <v>6.8333764705882345</v>
      </c>
      <c r="NV18" s="37">
        <v>0.35411142857142858</v>
      </c>
      <c r="NW18" s="37">
        <v>0.2202257142857143</v>
      </c>
      <c r="NX18" s="37">
        <v>0.12337142857142853</v>
      </c>
      <c r="NY18" s="37">
        <v>0.30760285714285712</v>
      </c>
      <c r="NZ18" s="37">
        <v>0.1471514285714286</v>
      </c>
      <c r="OA18" s="37">
        <v>0.10335428571428573</v>
      </c>
      <c r="OB18" s="37">
        <v>0.41318200945552735</v>
      </c>
      <c r="OC18" s="37">
        <v>0.35307390581141657</v>
      </c>
      <c r="OD18" s="37">
        <v>0.48347915820690029</v>
      </c>
      <c r="OE18" s="37">
        <v>0.42769954470049881</v>
      </c>
      <c r="OF18" s="37">
        <v>0.19965617664943158</v>
      </c>
      <c r="OG18" s="37">
        <v>0.28297892889705073</v>
      </c>
      <c r="OH18" s="37">
        <v>0.23276951412466645</v>
      </c>
      <c r="OI18" s="38">
        <v>21.161714285714289</v>
      </c>
      <c r="OJ18" s="38">
        <v>23.002857142857138</v>
      </c>
      <c r="OK18" s="38">
        <v>25.455714285714301</v>
      </c>
      <c r="OL18" s="38">
        <v>24.051714285714272</v>
      </c>
      <c r="OM18" s="7">
        <f t="shared" si="70"/>
        <v>4.2940000000000111</v>
      </c>
      <c r="ON18" s="7">
        <v>1.5</v>
      </c>
      <c r="OO18" s="7">
        <f t="shared" si="71"/>
        <v>-0.28500000000000014</v>
      </c>
      <c r="OP18" s="7">
        <f t="shared" si="72"/>
        <v>0.80545294635004594</v>
      </c>
      <c r="OQ18" s="38">
        <v>62.107999999999969</v>
      </c>
      <c r="OR18" s="15">
        <f t="shared" si="73"/>
        <v>157.75431999999992</v>
      </c>
      <c r="OS18" s="5">
        <v>170</v>
      </c>
      <c r="OT18" s="15">
        <f t="shared" si="74"/>
        <v>12.245680000000078</v>
      </c>
      <c r="OU18" s="39">
        <v>0.27015199999999995</v>
      </c>
      <c r="OV18" s="39">
        <v>0.17747199999999999</v>
      </c>
      <c r="OW18" s="39">
        <v>9.0019999999999989E-2</v>
      </c>
      <c r="OX18" s="39">
        <v>0.24349199999999996</v>
      </c>
      <c r="OY18" s="39">
        <v>0.10822</v>
      </c>
      <c r="OZ18" s="39">
        <v>8.0944000000000002E-2</v>
      </c>
      <c r="PA18" s="39">
        <v>0.42683337583827935</v>
      </c>
      <c r="PB18" s="39">
        <v>0.38386605727644407</v>
      </c>
      <c r="PC18" s="39">
        <v>0.49937058058647193</v>
      </c>
      <c r="PD18" s="39">
        <v>0.45966753367049107</v>
      </c>
      <c r="PE18" s="39">
        <v>0.24219677060003675</v>
      </c>
      <c r="PF18" s="39">
        <v>0.32668896226859567</v>
      </c>
      <c r="PG18" s="39">
        <v>0.20621867623349657</v>
      </c>
      <c r="PH18" s="40">
        <v>20.486799999999995</v>
      </c>
      <c r="PI18" s="40">
        <v>20.337999999999987</v>
      </c>
      <c r="PJ18" s="40">
        <v>19.987600000000008</v>
      </c>
      <c r="PK18" s="40">
        <v>19.859200000000001</v>
      </c>
      <c r="PL18" s="7">
        <f t="shared" si="75"/>
        <v>-0.49919999999998765</v>
      </c>
      <c r="PM18" s="7">
        <v>1.8</v>
      </c>
      <c r="PN18" s="7">
        <f t="shared" si="76"/>
        <v>-0.91800000000000015</v>
      </c>
      <c r="PO18" s="7">
        <f t="shared" si="77"/>
        <v>6.6286799620134923E-2</v>
      </c>
      <c r="PP18" s="40">
        <v>66.9392</v>
      </c>
      <c r="PQ18" s="15">
        <f t="shared" si="78"/>
        <v>170.02556799999999</v>
      </c>
      <c r="PR18" s="5">
        <v>182</v>
      </c>
      <c r="PS18" s="15">
        <f t="shared" si="79"/>
        <v>11.974432000000007</v>
      </c>
      <c r="PT18" s="41">
        <v>0.29592812499999999</v>
      </c>
      <c r="PU18" s="41">
        <v>0.17870937500000003</v>
      </c>
      <c r="PV18" s="41">
        <v>0.10083750000000001</v>
      </c>
      <c r="PW18" s="41">
        <v>0.24640624999999997</v>
      </c>
      <c r="PX18" s="41">
        <v>0.11950312499999997</v>
      </c>
      <c r="PY18" s="41">
        <v>8.2612500000000005E-2</v>
      </c>
      <c r="PZ18" s="41">
        <v>0.42330747272834285</v>
      </c>
      <c r="QA18" s="41">
        <v>0.34582626690255641</v>
      </c>
      <c r="QB18" s="41">
        <v>0.49094083925653503</v>
      </c>
      <c r="QC18" s="41">
        <v>0.41858963734447385</v>
      </c>
      <c r="QD18" s="41">
        <v>0.19851580774666341</v>
      </c>
      <c r="QE18" s="41">
        <v>0.27862782225754268</v>
      </c>
      <c r="QF18" s="41">
        <v>0.24580770363698332</v>
      </c>
      <c r="QG18" s="42">
        <v>30.037187500000002</v>
      </c>
      <c r="QH18" s="42">
        <v>27.705937499999997</v>
      </c>
      <c r="QI18" s="42">
        <v>29.690000000000026</v>
      </c>
      <c r="QJ18" s="42">
        <v>29.411562499999995</v>
      </c>
      <c r="QK18" s="7">
        <f t="shared" si="80"/>
        <v>-0.34718749999997556</v>
      </c>
      <c r="QL18" s="7">
        <v>3.2</v>
      </c>
      <c r="QM18" s="7">
        <f t="shared" si="81"/>
        <v>-3.8719999999999999</v>
      </c>
      <c r="QN18" s="7">
        <f t="shared" si="82"/>
        <v>0.3801566544434884</v>
      </c>
      <c r="QO18" s="42">
        <v>70.615000000000023</v>
      </c>
      <c r="QP18" s="15">
        <f t="shared" si="83"/>
        <v>179.36210000000005</v>
      </c>
      <c r="QQ18" s="5">
        <v>186</v>
      </c>
      <c r="QR18" s="15">
        <f t="shared" si="84"/>
        <v>6.6378999999999451</v>
      </c>
      <c r="QS18" s="7">
        <f t="shared" si="8"/>
        <v>19.702976719083338</v>
      </c>
      <c r="QT18" s="7">
        <f t="shared" si="9"/>
        <v>20.282725936131207</v>
      </c>
      <c r="QU18" s="7">
        <f t="shared" si="10"/>
        <v>0.34810711325731075</v>
      </c>
    </row>
    <row r="19" spans="1:463" x14ac:dyDescent="0.25">
      <c r="A19" s="5">
        <v>1</v>
      </c>
      <c r="B19" s="5">
        <v>2</v>
      </c>
      <c r="C19" s="6">
        <v>208</v>
      </c>
      <c r="D19" s="9">
        <v>-9999</v>
      </c>
      <c r="E19" s="5">
        <v>8</v>
      </c>
      <c r="F19" s="5">
        <v>69.599999999999994</v>
      </c>
      <c r="G19" s="15">
        <v>514</v>
      </c>
      <c r="H19" s="15">
        <f t="shared" si="11"/>
        <v>583.6</v>
      </c>
      <c r="I19" s="7">
        <f t="shared" si="12"/>
        <v>1</v>
      </c>
      <c r="J19" s="5" t="s">
        <v>8</v>
      </c>
      <c r="K19" s="9">
        <v>0</v>
      </c>
      <c r="L19" s="9">
        <f t="shared" si="13"/>
        <v>0</v>
      </c>
      <c r="M19" s="9">
        <v>-9999</v>
      </c>
      <c r="N19" s="9">
        <v>-9999</v>
      </c>
      <c r="O19" s="9">
        <v>-9999</v>
      </c>
      <c r="P19" s="9">
        <v>-9999</v>
      </c>
      <c r="Q19" s="9">
        <v>-9999</v>
      </c>
      <c r="R19" s="9">
        <v>-9999</v>
      </c>
      <c r="S19" s="9">
        <v>-9999</v>
      </c>
      <c r="T19" s="9">
        <v>-9999</v>
      </c>
      <c r="U19" s="9">
        <v>-9999</v>
      </c>
      <c r="V19" s="9">
        <v>-9999</v>
      </c>
      <c r="W19" s="9">
        <v>-9999</v>
      </c>
      <c r="X19" s="9">
        <v>-9999</v>
      </c>
      <c r="Y19" s="9">
        <v>-9999</v>
      </c>
      <c r="Z19" s="9">
        <v>-9999</v>
      </c>
      <c r="AA19" s="9">
        <v>-9999</v>
      </c>
      <c r="AB19" s="9">
        <v>-9999</v>
      </c>
      <c r="AC19" s="9">
        <v>-9999</v>
      </c>
      <c r="AD19" s="9">
        <v>-9999</v>
      </c>
      <c r="AE19" s="5">
        <v>4</v>
      </c>
      <c r="AF19" s="9">
        <v>-9999</v>
      </c>
      <c r="AG19" s="9">
        <v>-9999</v>
      </c>
      <c r="AH19" s="9">
        <v>-9999</v>
      </c>
      <c r="AI19" s="9">
        <v>-9999</v>
      </c>
      <c r="AJ19" s="9">
        <v>-9999</v>
      </c>
      <c r="AK19" s="10">
        <v>-9999</v>
      </c>
      <c r="AL19" s="9">
        <v>-9999</v>
      </c>
      <c r="AM19" s="9">
        <v>-9999</v>
      </c>
      <c r="AN19" s="9">
        <v>-9999</v>
      </c>
      <c r="AO19" s="9">
        <v>-9999</v>
      </c>
      <c r="AP19" s="9">
        <v>-9999</v>
      </c>
      <c r="AQ19" s="9">
        <v>-9999</v>
      </c>
      <c r="AR19" s="9">
        <v>-9999</v>
      </c>
      <c r="AS19" s="9">
        <v>-9999</v>
      </c>
      <c r="AT19" s="9">
        <v>-9999</v>
      </c>
      <c r="AU19" s="9">
        <v>-9999</v>
      </c>
      <c r="AV19" s="9">
        <v>-9999</v>
      </c>
      <c r="AW19" s="9">
        <v>-9999</v>
      </c>
      <c r="AX19" s="9">
        <v>-9999</v>
      </c>
      <c r="AY19" s="9">
        <v>-9999</v>
      </c>
      <c r="AZ19" s="9">
        <v>-9999</v>
      </c>
      <c r="BA19" s="9">
        <v>-9999</v>
      </c>
      <c r="BB19" s="9">
        <v>-9999</v>
      </c>
      <c r="BC19" s="22">
        <v>-9999</v>
      </c>
      <c r="BD19" s="50">
        <v>-9999</v>
      </c>
      <c r="BE19" s="7">
        <f t="shared" si="99"/>
        <v>-79992</v>
      </c>
      <c r="BF19" s="9">
        <v>-9999</v>
      </c>
      <c r="BG19" s="9">
        <v>-9999</v>
      </c>
      <c r="BH19" s="9">
        <v>-9999</v>
      </c>
      <c r="BI19" s="9">
        <v>-9999</v>
      </c>
      <c r="BJ19" s="9">
        <v>-9999</v>
      </c>
      <c r="BK19" s="51">
        <v>3.31</v>
      </c>
      <c r="BL19" s="9">
        <v>-9999</v>
      </c>
      <c r="BM19" s="9">
        <v>-9999</v>
      </c>
      <c r="BN19" s="9">
        <v>-9999</v>
      </c>
      <c r="BO19" s="44">
        <v>-9999</v>
      </c>
      <c r="BP19" s="9">
        <v>-9999</v>
      </c>
      <c r="BQ19" s="9">
        <v>-9999</v>
      </c>
      <c r="BR19" s="9">
        <v>-9999</v>
      </c>
      <c r="BS19" s="45">
        <v>-9999</v>
      </c>
      <c r="BT19" s="9">
        <v>-9999</v>
      </c>
      <c r="BU19" s="46">
        <v>-9999</v>
      </c>
      <c r="BV19" s="9">
        <v>-9999</v>
      </c>
      <c r="BW19" s="47">
        <v>-9999</v>
      </c>
      <c r="BX19" s="9">
        <v>-9999</v>
      </c>
      <c r="BY19" s="9">
        <v>-9999</v>
      </c>
      <c r="BZ19" s="9">
        <v>-9999</v>
      </c>
      <c r="CA19" s="7">
        <v>356.34</v>
      </c>
      <c r="CB19" s="7">
        <f t="shared" si="97"/>
        <v>2375.6</v>
      </c>
      <c r="CC19" s="5">
        <v>1.41</v>
      </c>
      <c r="CD19" s="15">
        <f t="shared" si="14"/>
        <v>33.495959999999997</v>
      </c>
      <c r="CE19" s="7">
        <v>959.28</v>
      </c>
      <c r="CF19" s="7">
        <v>3.7220000000000004</v>
      </c>
      <c r="CG19" s="7">
        <v>2577.3240193444381</v>
      </c>
      <c r="CH19" s="7">
        <f t="shared" si="15"/>
        <v>2577.3240193444381</v>
      </c>
      <c r="CI19" s="9">
        <v>-9999</v>
      </c>
      <c r="CJ19" s="3">
        <v>59.7</v>
      </c>
      <c r="CK19" s="7">
        <f t="shared" si="16"/>
        <v>36.340268672756572</v>
      </c>
      <c r="CL19" s="7">
        <v>127.9</v>
      </c>
      <c r="CM19" s="7">
        <v>2220</v>
      </c>
      <c r="CN19" s="7">
        <f t="shared" si="17"/>
        <v>57.612612612612615</v>
      </c>
      <c r="CO19" s="7">
        <v>97.5</v>
      </c>
      <c r="CP19" s="7">
        <v>0.72867083333333316</v>
      </c>
      <c r="CQ19" s="7">
        <v>0.52932916666666663</v>
      </c>
      <c r="CR19" s="7">
        <v>0.47135416666666657</v>
      </c>
      <c r="CS19" s="7">
        <v>0.21434166666666665</v>
      </c>
      <c r="CT19" s="7">
        <v>0.15835670833333335</v>
      </c>
      <c r="CU19" s="7">
        <v>5.1241666666666674</v>
      </c>
      <c r="CV19" s="7">
        <v>4.8154166666666667</v>
      </c>
      <c r="CW19" s="7">
        <v>4.548750000000001</v>
      </c>
      <c r="CX19" s="7">
        <v>4.8466666666666667</v>
      </c>
      <c r="CY19" s="7">
        <f t="shared" si="18"/>
        <v>-0.57541666666666647</v>
      </c>
      <c r="CZ19" s="7">
        <v>0.7</v>
      </c>
      <c r="DA19" s="7">
        <f t="shared" si="19"/>
        <v>1.105</v>
      </c>
      <c r="DB19" s="7">
        <f t="shared" si="91"/>
        <v>-0.39124951493985249</v>
      </c>
      <c r="DC19" s="7">
        <v>40.5</v>
      </c>
      <c r="DD19" s="7">
        <v>0.73414468085106399</v>
      </c>
      <c r="DE19" s="7">
        <v>0.51040851063829784</v>
      </c>
      <c r="DF19" s="7">
        <v>0.45306170212765962</v>
      </c>
      <c r="DG19" s="7">
        <v>0.23661646808510642</v>
      </c>
      <c r="DH19" s="7">
        <v>0.17965327659574465</v>
      </c>
      <c r="DI19" s="7">
        <v>7.9331914893617048</v>
      </c>
      <c r="DJ19" s="7">
        <v>8.1938297872340442</v>
      </c>
      <c r="DK19" s="7">
        <v>8.3980851063829753</v>
      </c>
      <c r="DL19" s="7">
        <v>8.1372340425531906</v>
      </c>
      <c r="DM19" s="7">
        <f t="shared" si="21"/>
        <v>0.46489361702127052</v>
      </c>
      <c r="DN19" s="7">
        <v>0.8</v>
      </c>
      <c r="DO19" s="7">
        <f t="shared" si="22"/>
        <v>0.7799999999999998</v>
      </c>
      <c r="DP19" s="7">
        <f t="shared" si="23"/>
        <v>-6.8204844800590733E-2</v>
      </c>
      <c r="DQ19" s="7">
        <v>22.02851063829787</v>
      </c>
      <c r="DR19" s="7">
        <v>1.0210354166666669</v>
      </c>
      <c r="DS19" s="7">
        <v>-0.27806666666666663</v>
      </c>
      <c r="DT19" s="7">
        <v>0.58717083333333331</v>
      </c>
      <c r="DU19" s="7">
        <v>0.89002083333333326</v>
      </c>
      <c r="DV19" s="7">
        <v>0.69206041666666662</v>
      </c>
      <c r="DW19" s="7">
        <v>0.31715208333333345</v>
      </c>
      <c r="DX19" s="7">
        <v>0.19174041666666666</v>
      </c>
      <c r="DY19" s="7">
        <v>0.12503214583333336</v>
      </c>
      <c r="DZ19" s="7">
        <v>0.26952543750000002</v>
      </c>
      <c r="EA19" s="7">
        <v>0.2049462708333333</v>
      </c>
      <c r="EB19" s="7">
        <v>-2.3539404583333332</v>
      </c>
      <c r="EC19" s="7">
        <v>-2.8282380000000003</v>
      </c>
      <c r="ED19" s="7">
        <v>1.7522481666666663</v>
      </c>
      <c r="EE19" s="7">
        <v>4.468958333333334</v>
      </c>
      <c r="EF19" s="7">
        <v>5.1391666666666671</v>
      </c>
      <c r="EG19" s="7">
        <v>4.2976875000000003</v>
      </c>
      <c r="EH19" s="7">
        <v>4.3347916666666668</v>
      </c>
      <c r="EI19" s="7">
        <f t="shared" si="24"/>
        <v>-0.17127083333333371</v>
      </c>
      <c r="EJ19" s="7">
        <v>0.6</v>
      </c>
      <c r="EK19" s="7">
        <f t="shared" si="25"/>
        <v>1.43</v>
      </c>
      <c r="EL19" s="7">
        <f t="shared" si="92"/>
        <v>-0.40334277917716205</v>
      </c>
      <c r="EM19" s="15">
        <v>43.819999999999993</v>
      </c>
      <c r="EN19" s="15">
        <f t="shared" si="27"/>
        <v>111.30279999999999</v>
      </c>
      <c r="EO19" s="5">
        <v>112</v>
      </c>
      <c r="EP19" s="15">
        <f t="shared" si="28"/>
        <v>0.69720000000000937</v>
      </c>
      <c r="EQ19" s="27">
        <v>1.1135590909090911</v>
      </c>
      <c r="ER19" s="27">
        <v>-1.8746863636363633</v>
      </c>
      <c r="ES19" s="27">
        <v>0.48155454545454551</v>
      </c>
      <c r="ET19" s="27">
        <v>0.81062727272727275</v>
      </c>
      <c r="EU19" s="27">
        <v>0.73911818181818167</v>
      </c>
      <c r="EV19" s="27">
        <v>0.14969090909090907</v>
      </c>
      <c r="EW19" s="27">
        <v>0.20142754545454541</v>
      </c>
      <c r="EX19" s="27">
        <v>4.5540363636363629E-2</v>
      </c>
      <c r="EY19" s="27">
        <v>0.39551627272727269</v>
      </c>
      <c r="EZ19" s="27">
        <v>0.25396700000000005</v>
      </c>
      <c r="FA19" s="27">
        <v>2.3038822272727271</v>
      </c>
      <c r="FB19" s="27">
        <v>1.6920859545454545</v>
      </c>
      <c r="FC19" s="27">
        <v>-3.9599875</v>
      </c>
      <c r="FD19" s="27">
        <v>9.6804545454545448</v>
      </c>
      <c r="FE19" s="27">
        <v>6.5159090909090915</v>
      </c>
      <c r="FF19" s="27">
        <v>6.3550000000000013</v>
      </c>
      <c r="FG19" s="27">
        <v>6.4468181818181813</v>
      </c>
      <c r="FH19" s="27">
        <f t="shared" si="29"/>
        <v>-3.3254545454545434</v>
      </c>
      <c r="FI19" s="7">
        <v>0.9</v>
      </c>
      <c r="FJ19" s="7">
        <f t="shared" si="30"/>
        <v>0.45499999999999963</v>
      </c>
      <c r="FK19" s="7">
        <f t="shared" si="93"/>
        <v>-0.76450041364095911</v>
      </c>
      <c r="FL19" s="27">
        <v>20.773181818181818</v>
      </c>
      <c r="FM19" s="28">
        <v>-9999</v>
      </c>
      <c r="FN19" s="28">
        <v>-9999</v>
      </c>
      <c r="FO19" s="28">
        <v>-9999</v>
      </c>
      <c r="FP19" s="93">
        <v>0.62003333333333333</v>
      </c>
      <c r="FQ19" s="93">
        <v>0.38433666666666677</v>
      </c>
      <c r="FR19" s="93">
        <v>0.21938000000000002</v>
      </c>
      <c r="FS19" s="93">
        <v>0.54779333333333324</v>
      </c>
      <c r="FT19" s="93">
        <v>0.26002333333333338</v>
      </c>
      <c r="FU19" s="93">
        <v>0.16938666666666669</v>
      </c>
      <c r="FV19" s="93">
        <v>0.40894036666666661</v>
      </c>
      <c r="FW19" s="93">
        <v>0.35629136666666661</v>
      </c>
      <c r="FX19" s="93">
        <v>0.47760626666666661</v>
      </c>
      <c r="FY19" s="93">
        <v>0.4285185666666666</v>
      </c>
      <c r="FZ19" s="93">
        <v>0.19364446666666665</v>
      </c>
      <c r="GA19" s="93">
        <v>0.27455826666666666</v>
      </c>
      <c r="GB19" s="93">
        <v>0.2343616</v>
      </c>
      <c r="GC19" s="93">
        <v>15.613000000000003</v>
      </c>
      <c r="GD19" s="93">
        <v>18.744000000000007</v>
      </c>
      <c r="GE19" s="93">
        <v>17.791999999999998</v>
      </c>
      <c r="GF19" s="93">
        <v>17.727333333333327</v>
      </c>
      <c r="GG19" s="7">
        <f t="shared" si="32"/>
        <v>2.1789999999999949</v>
      </c>
      <c r="GH19" s="7">
        <v>0.5</v>
      </c>
      <c r="GI19" s="7">
        <f t="shared" si="33"/>
        <v>1.7549999999999999</v>
      </c>
      <c r="GJ19" s="7">
        <f t="shared" si="94"/>
        <v>0.11632373113854458</v>
      </c>
      <c r="GK19" s="95">
        <v>35.620666666666672</v>
      </c>
      <c r="GL19" s="15">
        <f t="shared" si="35"/>
        <v>90.476493333333352</v>
      </c>
      <c r="GM19" s="5">
        <v>102</v>
      </c>
      <c r="GN19" s="15">
        <f t="shared" si="36"/>
        <v>11.523506666666648</v>
      </c>
      <c r="GO19" s="97">
        <v>0.62003333333333333</v>
      </c>
      <c r="GP19" s="97">
        <v>0.38433666666666677</v>
      </c>
      <c r="GQ19" s="97">
        <v>0.21938000000000002</v>
      </c>
      <c r="GR19" s="97">
        <v>0.54779333333333324</v>
      </c>
      <c r="GS19" s="97">
        <v>0.26002333333333338</v>
      </c>
      <c r="GT19" s="97">
        <v>0.16938666666666669</v>
      </c>
      <c r="GU19" s="97">
        <v>0.40894036666666661</v>
      </c>
      <c r="GV19" s="97">
        <v>0.35629136666666661</v>
      </c>
      <c r="GW19" s="97">
        <v>0.47760626666666661</v>
      </c>
      <c r="GX19" s="97">
        <v>0.4285185666666666</v>
      </c>
      <c r="GY19" s="97">
        <v>0.19364446666666665</v>
      </c>
      <c r="GZ19" s="97">
        <v>0.27455826666666666</v>
      </c>
      <c r="HA19" s="97">
        <v>0.2343616</v>
      </c>
      <c r="HB19" s="97">
        <v>15.613000000000003</v>
      </c>
      <c r="HC19" s="97">
        <v>18.744000000000007</v>
      </c>
      <c r="HD19" s="97">
        <v>17.791999999999998</v>
      </c>
      <c r="HE19" s="97">
        <v>17.727333333333327</v>
      </c>
      <c r="HF19" s="97">
        <f t="shared" si="37"/>
        <v>2.1789999999999949</v>
      </c>
      <c r="HG19" s="7">
        <v>0.5</v>
      </c>
      <c r="HH19" s="7">
        <f t="shared" si="38"/>
        <v>1.7549999999999999</v>
      </c>
      <c r="HI19" s="7">
        <f t="shared" si="95"/>
        <v>0.11632373113854458</v>
      </c>
      <c r="HJ19" s="99">
        <v>35.620666666666672</v>
      </c>
      <c r="HK19" s="15">
        <f t="shared" si="40"/>
        <v>90.476493333333352</v>
      </c>
      <c r="HL19" s="5">
        <v>105</v>
      </c>
      <c r="HM19" s="15">
        <f t="shared" si="41"/>
        <v>14.523506666666648</v>
      </c>
      <c r="HN19" s="101">
        <v>0.6268054054054053</v>
      </c>
      <c r="HO19" s="101">
        <v>0.35445945945945939</v>
      </c>
      <c r="HP19" s="101">
        <v>0.19383513513513517</v>
      </c>
      <c r="HQ19" s="101">
        <v>0.54075135135135122</v>
      </c>
      <c r="HR19" s="101">
        <v>0.24215135135135135</v>
      </c>
      <c r="HS19" s="101">
        <v>0.15014324324324324</v>
      </c>
      <c r="HT19" s="101">
        <v>0.44242059509443371</v>
      </c>
      <c r="HU19" s="101">
        <v>0.38146124374862095</v>
      </c>
      <c r="HV19" s="101">
        <v>0.52777630076787529</v>
      </c>
      <c r="HW19" s="101">
        <v>0.47284283527530474</v>
      </c>
      <c r="HX19" s="101">
        <v>0.1886956320609893</v>
      </c>
      <c r="HY19" s="101">
        <v>0.29424941859087522</v>
      </c>
      <c r="HZ19" s="101">
        <v>0.27724928350087003</v>
      </c>
      <c r="IA19" s="101">
        <v>19.312972972972979</v>
      </c>
      <c r="IB19" s="101">
        <v>17.94081081081081</v>
      </c>
      <c r="IC19" s="101">
        <v>17.149189189189187</v>
      </c>
      <c r="ID19" s="101">
        <v>17.864864864864863</v>
      </c>
      <c r="IE19" s="7">
        <f t="shared" si="42"/>
        <v>-2.1637837837837921</v>
      </c>
      <c r="IF19" s="7">
        <v>1.5</v>
      </c>
      <c r="IG19" s="7">
        <f t="shared" si="43"/>
        <v>-1.4950000000000001</v>
      </c>
      <c r="IH19" s="7">
        <f t="shared" si="44"/>
        <v>-9.6995472629991586E-2</v>
      </c>
      <c r="II19" s="102">
        <v>36.239729729729724</v>
      </c>
      <c r="IJ19" s="15">
        <f t="shared" si="45"/>
        <v>92.048913513513497</v>
      </c>
      <c r="IK19" s="5">
        <v>97.5</v>
      </c>
      <c r="IL19" s="15">
        <f t="shared" si="46"/>
        <v>5.4510864864865027</v>
      </c>
      <c r="IM19" s="29">
        <v>0.59380882352941178</v>
      </c>
      <c r="IN19" s="29">
        <v>0.36135</v>
      </c>
      <c r="IO19" s="29">
        <v>0.19617058823529407</v>
      </c>
      <c r="IP19" s="29">
        <v>0.52762058823529412</v>
      </c>
      <c r="IQ19" s="29">
        <v>0.23677647058823528</v>
      </c>
      <c r="IR19" s="29">
        <v>0.14989999999999995</v>
      </c>
      <c r="IS19" s="29">
        <v>0.42979261238720912</v>
      </c>
      <c r="IT19" s="29">
        <v>0.38073688212601337</v>
      </c>
      <c r="IU19" s="29">
        <v>0.50338526678155027</v>
      </c>
      <c r="IV19" s="29">
        <v>0.45849790765463994</v>
      </c>
      <c r="IW19" s="29">
        <v>0.20867703487031355</v>
      </c>
      <c r="IX19" s="29">
        <v>0.297560151230577</v>
      </c>
      <c r="IY19" s="29">
        <v>0.24305447258238319</v>
      </c>
      <c r="IZ19" s="29">
        <v>17.164999999999999</v>
      </c>
      <c r="JA19" s="29">
        <v>17.383823529411764</v>
      </c>
      <c r="JB19" s="29">
        <v>17.365882352941171</v>
      </c>
      <c r="JC19" s="29">
        <v>17.353529411764711</v>
      </c>
      <c r="JD19" s="29">
        <f t="shared" si="47"/>
        <v>0.2008823529411714</v>
      </c>
      <c r="JE19" s="7">
        <v>1.2</v>
      </c>
      <c r="JF19" s="7">
        <f t="shared" si="48"/>
        <v>-0.52</v>
      </c>
      <c r="JG19" s="7">
        <f t="shared" si="49"/>
        <v>0.12177066772654922</v>
      </c>
      <c r="JH19" s="86">
        <v>36.368235294117639</v>
      </c>
      <c r="JI19" s="15">
        <f t="shared" si="50"/>
        <v>92.375317647058807</v>
      </c>
      <c r="JJ19" s="5">
        <v>103.5</v>
      </c>
      <c r="JK19" s="15">
        <f t="shared" si="51"/>
        <v>11.124682352941193</v>
      </c>
      <c r="JL19" s="30">
        <v>0.44629714285714278</v>
      </c>
      <c r="JM19" s="30">
        <v>0.25888285714285703</v>
      </c>
      <c r="JN19" s="30">
        <v>0.13730000000000001</v>
      </c>
      <c r="JO19" s="30">
        <v>0.39137142857142865</v>
      </c>
      <c r="JP19" s="30">
        <v>0.16973999999999997</v>
      </c>
      <c r="JQ19" s="30">
        <v>0.10727142857142857</v>
      </c>
      <c r="JR19" s="30">
        <v>0.44895837696580582</v>
      </c>
      <c r="JS19" s="30">
        <v>0.39520081652501876</v>
      </c>
      <c r="JT19" s="30">
        <v>0.52919485824292101</v>
      </c>
      <c r="JU19" s="30">
        <v>0.48079756854057559</v>
      </c>
      <c r="JV19" s="30">
        <v>0.20853393966574821</v>
      </c>
      <c r="JW19" s="30">
        <v>0.30795321763588057</v>
      </c>
      <c r="JX19" s="30">
        <v>0.2654075446397407</v>
      </c>
      <c r="JY19" s="30">
        <v>24.766571428571428</v>
      </c>
      <c r="JZ19" s="30">
        <v>24.134857142857147</v>
      </c>
      <c r="KA19" s="30">
        <v>24.535428571428582</v>
      </c>
      <c r="KB19" s="30">
        <v>24.010571428571421</v>
      </c>
      <c r="KC19" s="30">
        <f t="shared" si="52"/>
        <v>-0.23114285714284577</v>
      </c>
      <c r="KD19" s="7">
        <v>1.8</v>
      </c>
      <c r="KE19" s="7">
        <f t="shared" si="53"/>
        <v>-2.4700000000000006</v>
      </c>
      <c r="KF19" s="7">
        <f t="shared" si="54"/>
        <v>0.28447994191323439</v>
      </c>
      <c r="KG19" s="85">
        <v>36.731428571428573</v>
      </c>
      <c r="KH19" s="15">
        <f t="shared" si="55"/>
        <v>93.297828571428582</v>
      </c>
      <c r="KI19" s="5">
        <v>103.5</v>
      </c>
      <c r="KJ19" s="15">
        <f t="shared" si="96"/>
        <v>10.202171428571418</v>
      </c>
      <c r="KK19" s="31">
        <v>0.37127837837837835</v>
      </c>
      <c r="KL19" s="31">
        <v>0.23242162162162164</v>
      </c>
      <c r="KM19" s="31">
        <v>0.12237567567567564</v>
      </c>
      <c r="KN19" s="31">
        <v>0.32092702702702708</v>
      </c>
      <c r="KO19" s="31">
        <v>0.14615135135135138</v>
      </c>
      <c r="KP19" s="31">
        <v>9.5751351351351335E-2</v>
      </c>
      <c r="KQ19" s="31">
        <v>0.43523216366241163</v>
      </c>
      <c r="KR19" s="31">
        <v>0.37469631054442626</v>
      </c>
      <c r="KS19" s="31">
        <v>0.50475079508583254</v>
      </c>
      <c r="KT19" s="31">
        <v>0.44875012954513355</v>
      </c>
      <c r="KU19" s="31">
        <v>0.22859959224720164</v>
      </c>
      <c r="KV19" s="31">
        <v>0.31164277603680945</v>
      </c>
      <c r="KW19" s="31">
        <v>0.22968871843229063</v>
      </c>
      <c r="KX19" s="32">
        <v>25.932972972972983</v>
      </c>
      <c r="KY19" s="32">
        <v>26.90027027027028</v>
      </c>
      <c r="KZ19" s="32">
        <v>27.40783783783785</v>
      </c>
      <c r="LA19" s="32">
        <v>25.500540540540545</v>
      </c>
      <c r="LB19" s="7">
        <f t="shared" si="57"/>
        <v>1.4748648648648661</v>
      </c>
      <c r="LC19" s="7">
        <v>0.9</v>
      </c>
      <c r="LD19" s="7">
        <f t="shared" si="58"/>
        <v>0.45499999999999963</v>
      </c>
      <c r="LE19" s="7">
        <f t="shared" si="98"/>
        <v>0.20624163091301648</v>
      </c>
      <c r="LF19" s="32">
        <v>37.327297297297299</v>
      </c>
      <c r="LG19" s="15">
        <f t="shared" si="59"/>
        <v>94.811335135135138</v>
      </c>
      <c r="LH19" s="5">
        <v>103.5</v>
      </c>
      <c r="LI19" s="15">
        <f t="shared" si="60"/>
        <v>8.6886648648648617</v>
      </c>
      <c r="LJ19" s="33">
        <v>0.36107000000000006</v>
      </c>
      <c r="LK19" s="33">
        <v>0.22449</v>
      </c>
      <c r="LL19" s="33">
        <v>0.13289999999999996</v>
      </c>
      <c r="LM19" s="33">
        <v>0.30957250000000003</v>
      </c>
      <c r="LN19" s="33">
        <v>0.15493999999999999</v>
      </c>
      <c r="LO19" s="33">
        <v>0.10105250000000002</v>
      </c>
      <c r="LP19" s="33">
        <v>0.39963275568019174</v>
      </c>
      <c r="LQ19" s="33">
        <v>0.33319308775260215</v>
      </c>
      <c r="LR19" s="33">
        <v>0.4621299611137622</v>
      </c>
      <c r="LS19" s="33">
        <v>0.3996852838948628</v>
      </c>
      <c r="LT19" s="33">
        <v>0.18377181067802317</v>
      </c>
      <c r="LU19" s="33">
        <v>0.25711729021772772</v>
      </c>
      <c r="LV19" s="33">
        <v>0.2330839590511907</v>
      </c>
      <c r="LW19" s="33">
        <v>26.756999999999994</v>
      </c>
      <c r="LX19" s="33">
        <v>26.012249999999995</v>
      </c>
      <c r="LY19" s="33">
        <v>26.986000000000008</v>
      </c>
      <c r="LZ19" s="33">
        <v>25.469000000000001</v>
      </c>
      <c r="MA19" s="7">
        <f t="shared" si="1"/>
        <v>0.22900000000001342</v>
      </c>
      <c r="MB19" s="7">
        <v>1.7</v>
      </c>
      <c r="MC19" s="7">
        <f t="shared" si="2"/>
        <v>-2.1449999999999996</v>
      </c>
      <c r="MD19" s="7">
        <f t="shared" si="61"/>
        <v>0.31464546056991555</v>
      </c>
      <c r="ME19" s="7">
        <f t="shared" si="62"/>
        <v>0.13470588235294906</v>
      </c>
      <c r="MF19" s="84">
        <v>36.899250000000002</v>
      </c>
      <c r="MG19" s="15">
        <f t="shared" si="63"/>
        <v>93.724095000000005</v>
      </c>
      <c r="MH19" s="5">
        <v>103.5</v>
      </c>
      <c r="MI19" s="15">
        <f t="shared" si="64"/>
        <v>9.7759049999999945</v>
      </c>
      <c r="MJ19" s="34">
        <v>0.34612941176470585</v>
      </c>
      <c r="MK19" s="34">
        <v>0.20928823529411766</v>
      </c>
      <c r="ML19" s="34">
        <v>0.11230588235294117</v>
      </c>
      <c r="MM19" s="34">
        <v>0.30277058823529418</v>
      </c>
      <c r="MN19" s="34">
        <v>0.13858235294117646</v>
      </c>
      <c r="MO19" s="34">
        <v>9.2758823529411769E-2</v>
      </c>
      <c r="MP19" s="34">
        <v>0.42845837553791122</v>
      </c>
      <c r="MQ19" s="34">
        <v>0.37221252317627773</v>
      </c>
      <c r="MR19" s="34">
        <v>0.51100063557853703</v>
      </c>
      <c r="MS19" s="34">
        <v>0.45959659392782753</v>
      </c>
      <c r="MT19" s="34">
        <v>0.203899975646956</v>
      </c>
      <c r="MU19" s="34">
        <v>0.30279523121533725</v>
      </c>
      <c r="MV19" s="34">
        <v>0.24629714276629891</v>
      </c>
      <c r="MW19" s="35">
        <v>0.26634117647058819</v>
      </c>
      <c r="MX19" s="35">
        <v>0.16445882352941177</v>
      </c>
      <c r="MY19" s="35">
        <v>9.0029411764705886E-2</v>
      </c>
      <c r="MZ19" s="35">
        <v>0.22390588235294112</v>
      </c>
      <c r="NA19" s="35">
        <v>0.10456470588235293</v>
      </c>
      <c r="NB19" s="35">
        <v>7.3188235294117665E-2</v>
      </c>
      <c r="NC19" s="35">
        <v>0.43551899013350998</v>
      </c>
      <c r="ND19" s="35">
        <v>0.36334785581161011</v>
      </c>
      <c r="NE19" s="35">
        <v>0.49388744749635161</v>
      </c>
      <c r="NF19" s="35">
        <v>0.42663948265495832</v>
      </c>
      <c r="NG19" s="35">
        <v>0.22274481989855335</v>
      </c>
      <c r="NH19" s="35">
        <v>0.2929191182472628</v>
      </c>
      <c r="NI19" s="35">
        <v>0.23573163842992706</v>
      </c>
      <c r="NJ19" s="36">
        <v>28.317058823529411</v>
      </c>
      <c r="NK19" s="36">
        <v>26.324705882352951</v>
      </c>
      <c r="NL19" s="36">
        <v>28.561176470588244</v>
      </c>
      <c r="NM19" s="36">
        <v>28.481176470588228</v>
      </c>
      <c r="NN19" s="7">
        <f t="shared" si="65"/>
        <v>0.24411764705883243</v>
      </c>
      <c r="NO19" s="7">
        <v>2.2999999999999998</v>
      </c>
      <c r="NP19" s="7">
        <f t="shared" si="66"/>
        <v>-1.9729999999999999</v>
      </c>
      <c r="NQ19" s="7">
        <f t="shared" si="67"/>
        <v>0.30070766947766608</v>
      </c>
      <c r="NR19" s="36">
        <v>73.785882352941172</v>
      </c>
      <c r="NS19" s="9">
        <f t="shared" si="68"/>
        <v>187.41614117647057</v>
      </c>
      <c r="NT19" s="5">
        <v>194</v>
      </c>
      <c r="NU19" s="9">
        <f t="shared" si="69"/>
        <v>6.5838588235294253</v>
      </c>
      <c r="NV19" s="37">
        <v>0.36080000000000001</v>
      </c>
      <c r="NW19" s="37">
        <v>0.22023235294117649</v>
      </c>
      <c r="NX19" s="37">
        <v>0.11560882352941175</v>
      </c>
      <c r="NY19" s="37">
        <v>0.31261176470588242</v>
      </c>
      <c r="NZ19" s="37">
        <v>0.13956176470588236</v>
      </c>
      <c r="OA19" s="37">
        <v>0.10043823529411763</v>
      </c>
      <c r="OB19" s="37">
        <v>0.44164529049971896</v>
      </c>
      <c r="OC19" s="37">
        <v>0.38239596290182787</v>
      </c>
      <c r="OD19" s="37">
        <v>0.51445610267206787</v>
      </c>
      <c r="OE19" s="37">
        <v>0.46008723256511369</v>
      </c>
      <c r="OF19" s="37">
        <v>0.22459112977113704</v>
      </c>
      <c r="OG19" s="37">
        <v>0.31229829460677211</v>
      </c>
      <c r="OH19" s="37">
        <v>0.24134375888584828</v>
      </c>
      <c r="OI19" s="38">
        <v>21.007647058823526</v>
      </c>
      <c r="OJ19" s="38">
        <v>22.798823529411749</v>
      </c>
      <c r="OK19" s="38">
        <v>25.237647058823551</v>
      </c>
      <c r="OL19" s="38">
        <v>24.064411764705859</v>
      </c>
      <c r="OM19" s="7">
        <f t="shared" si="70"/>
        <v>4.2300000000000253</v>
      </c>
      <c r="ON19" s="7">
        <v>1.5</v>
      </c>
      <c r="OO19" s="7">
        <f t="shared" si="71"/>
        <v>-0.28500000000000014</v>
      </c>
      <c r="OP19" s="7">
        <f t="shared" si="72"/>
        <v>0.79419525065963503</v>
      </c>
      <c r="OQ19" s="38">
        <v>60.245588235294086</v>
      </c>
      <c r="OR19" s="15">
        <f t="shared" si="73"/>
        <v>153.02379411764699</v>
      </c>
      <c r="OS19" s="5">
        <v>170</v>
      </c>
      <c r="OT19" s="15">
        <f t="shared" si="74"/>
        <v>16.976205882353014</v>
      </c>
      <c r="OU19" s="39">
        <v>0.28341428571428573</v>
      </c>
      <c r="OV19" s="39">
        <v>0.17969642857142862</v>
      </c>
      <c r="OW19" s="39">
        <v>8.4189285714285716E-2</v>
      </c>
      <c r="OX19" s="39">
        <v>0.25172142857142854</v>
      </c>
      <c r="OY19" s="39">
        <v>0.10268214285714283</v>
      </c>
      <c r="OZ19" s="39">
        <v>8.1285714285714281E-2</v>
      </c>
      <c r="PA19" s="39">
        <v>0.46544519512770405</v>
      </c>
      <c r="PB19" s="39">
        <v>0.41914725227403959</v>
      </c>
      <c r="PC19" s="39">
        <v>0.53992961321228061</v>
      </c>
      <c r="PD19" s="39">
        <v>0.49776010827522649</v>
      </c>
      <c r="PE19" s="39">
        <v>0.2724743976842956</v>
      </c>
      <c r="PF19" s="39">
        <v>0.36163471510777173</v>
      </c>
      <c r="PG19" s="39">
        <v>0.22179436675740599</v>
      </c>
      <c r="PH19" s="40">
        <v>20.426428571428577</v>
      </c>
      <c r="PI19" s="40">
        <v>20.039285714285707</v>
      </c>
      <c r="PJ19" s="40">
        <v>19.979285714285719</v>
      </c>
      <c r="PK19" s="40">
        <v>19.859285714285715</v>
      </c>
      <c r="PL19" s="7">
        <f t="shared" si="75"/>
        <v>-0.44714285714285751</v>
      </c>
      <c r="PM19" s="7">
        <v>1.8</v>
      </c>
      <c r="PN19" s="7">
        <f t="shared" si="76"/>
        <v>-0.91800000000000015</v>
      </c>
      <c r="PO19" s="7">
        <f t="shared" si="77"/>
        <v>7.4526296748518933E-2</v>
      </c>
      <c r="PP19" s="40">
        <v>69.064285714285717</v>
      </c>
      <c r="PQ19" s="15">
        <f t="shared" si="78"/>
        <v>175.42328571428573</v>
      </c>
      <c r="PR19" s="5">
        <v>182</v>
      </c>
      <c r="PS19" s="15">
        <f t="shared" si="79"/>
        <v>6.5767142857142744</v>
      </c>
      <c r="PT19" s="41">
        <v>0.30115588235294105</v>
      </c>
      <c r="PU19" s="41">
        <v>0.18191764705882352</v>
      </c>
      <c r="PV19" s="41">
        <v>9.1944117647058829E-2</v>
      </c>
      <c r="PW19" s="41">
        <v>0.25561764705882356</v>
      </c>
      <c r="PX19" s="41">
        <v>0.11139117647058824</v>
      </c>
      <c r="PY19" s="41">
        <v>7.884117647058822E-2</v>
      </c>
      <c r="PZ19" s="41">
        <v>0.45859430019092268</v>
      </c>
      <c r="QA19" s="41">
        <v>0.39237092604303447</v>
      </c>
      <c r="QB19" s="41">
        <v>0.53171616005829503</v>
      </c>
      <c r="QC19" s="41">
        <v>0.47092931113404157</v>
      </c>
      <c r="QD19" s="41">
        <v>0.24068576160765467</v>
      </c>
      <c r="QE19" s="41">
        <v>0.3289673715983279</v>
      </c>
      <c r="QF19" s="41">
        <v>0.245638508816583</v>
      </c>
      <c r="QG19" s="42">
        <v>29.790588235294116</v>
      </c>
      <c r="QH19" s="42">
        <v>26.480000000000011</v>
      </c>
      <c r="QI19" s="42">
        <v>28.406470588235315</v>
      </c>
      <c r="QJ19" s="42">
        <v>27.633529411764695</v>
      </c>
      <c r="QK19" s="7">
        <f t="shared" si="80"/>
        <v>-1.384117647058801</v>
      </c>
      <c r="QL19" s="7">
        <v>3.2</v>
      </c>
      <c r="QM19" s="7">
        <f t="shared" si="81"/>
        <v>-3.8719999999999999</v>
      </c>
      <c r="QN19" s="7">
        <f t="shared" si="82"/>
        <v>0.2683220829315357</v>
      </c>
      <c r="QO19" s="42">
        <v>70.457941176470598</v>
      </c>
      <c r="QP19" s="15">
        <f t="shared" si="83"/>
        <v>178.96317058823533</v>
      </c>
      <c r="QQ19" s="5">
        <v>186</v>
      </c>
      <c r="QR19" s="15">
        <f t="shared" si="84"/>
        <v>7.0368294117646712</v>
      </c>
      <c r="QS19" s="7">
        <f t="shared" si="8"/>
        <v>19.781377125921246</v>
      </c>
      <c r="QT19" s="7">
        <f t="shared" si="9"/>
        <v>20.143508098717664</v>
      </c>
      <c r="QU19" s="7">
        <f t="shared" si="10"/>
        <v>0.23184248776528654</v>
      </c>
    </row>
    <row r="20" spans="1:463" x14ac:dyDescent="0.25">
      <c r="A20" s="5">
        <v>1</v>
      </c>
      <c r="B20" s="5">
        <v>2</v>
      </c>
      <c r="C20" s="6">
        <v>209</v>
      </c>
      <c r="D20" s="9">
        <v>-9999</v>
      </c>
      <c r="E20" s="5">
        <v>9</v>
      </c>
      <c r="F20" s="5">
        <v>69.599999999999994</v>
      </c>
      <c r="G20" s="15">
        <v>549</v>
      </c>
      <c r="H20" s="15">
        <f t="shared" si="11"/>
        <v>618.6</v>
      </c>
      <c r="I20" s="7">
        <f t="shared" si="12"/>
        <v>1.0599725839616176</v>
      </c>
      <c r="J20" s="5" t="s">
        <v>8</v>
      </c>
      <c r="K20" s="9">
        <v>0</v>
      </c>
      <c r="L20" s="9">
        <f t="shared" si="13"/>
        <v>0</v>
      </c>
      <c r="M20" s="9">
        <v>-9999</v>
      </c>
      <c r="N20" s="9">
        <v>-9999</v>
      </c>
      <c r="O20" s="9">
        <v>-9999</v>
      </c>
      <c r="P20" s="9">
        <v>-9999</v>
      </c>
      <c r="Q20" s="9">
        <v>-9999</v>
      </c>
      <c r="R20" s="9">
        <v>-9999</v>
      </c>
      <c r="S20" s="9">
        <v>-9999</v>
      </c>
      <c r="T20" s="9">
        <v>-9999</v>
      </c>
      <c r="U20" s="9">
        <v>-9999</v>
      </c>
      <c r="V20" s="9">
        <v>-9999</v>
      </c>
      <c r="W20" s="9">
        <v>-9999</v>
      </c>
      <c r="X20" s="9">
        <v>-9999</v>
      </c>
      <c r="Y20" s="9">
        <v>-9999</v>
      </c>
      <c r="Z20" s="9">
        <v>-9999</v>
      </c>
      <c r="AA20" s="9">
        <v>-9999</v>
      </c>
      <c r="AB20" s="9">
        <v>-9999</v>
      </c>
      <c r="AC20" s="9">
        <v>-9999</v>
      </c>
      <c r="AD20" s="9">
        <v>-9999</v>
      </c>
      <c r="AE20" s="9">
        <v>-9999</v>
      </c>
      <c r="AF20" s="9">
        <v>-9999</v>
      </c>
      <c r="AG20" s="9">
        <v>-9999</v>
      </c>
      <c r="AH20" s="9">
        <v>-9999</v>
      </c>
      <c r="AI20" s="9">
        <v>-9999</v>
      </c>
      <c r="AJ20" s="9">
        <v>-9999</v>
      </c>
      <c r="AK20" s="10">
        <v>-9999</v>
      </c>
      <c r="AL20" s="9">
        <v>-9999</v>
      </c>
      <c r="AM20" s="9">
        <v>-9999</v>
      </c>
      <c r="AN20" s="9">
        <v>-9999</v>
      </c>
      <c r="AO20" s="9">
        <v>-9999</v>
      </c>
      <c r="AP20" s="9">
        <v>-9999</v>
      </c>
      <c r="AQ20" s="9">
        <v>-9999</v>
      </c>
      <c r="AR20" s="9">
        <v>-9999</v>
      </c>
      <c r="AS20" s="9">
        <v>-9999</v>
      </c>
      <c r="AT20" s="9">
        <v>-9999</v>
      </c>
      <c r="AU20" s="9">
        <v>-9999</v>
      </c>
      <c r="AV20" s="9">
        <v>-9999</v>
      </c>
      <c r="AW20" s="9">
        <v>-9999</v>
      </c>
      <c r="AX20" s="9">
        <v>-9999</v>
      </c>
      <c r="AY20" s="9">
        <v>-9999</v>
      </c>
      <c r="AZ20" s="9">
        <v>-9999</v>
      </c>
      <c r="BA20" s="9">
        <v>-9999</v>
      </c>
      <c r="BB20" s="9">
        <v>-9999</v>
      </c>
      <c r="BC20" s="22">
        <v>-9999</v>
      </c>
      <c r="BD20" s="50">
        <v>-9999</v>
      </c>
      <c r="BE20" s="7">
        <f t="shared" si="99"/>
        <v>-79992</v>
      </c>
      <c r="BF20" s="9">
        <v>-9999</v>
      </c>
      <c r="BG20" s="9">
        <v>-9999</v>
      </c>
      <c r="BH20" s="9">
        <v>-9999</v>
      </c>
      <c r="BI20" s="9">
        <v>-9999</v>
      </c>
      <c r="BJ20" s="9">
        <v>-9999</v>
      </c>
      <c r="BK20" s="9">
        <v>-9999</v>
      </c>
      <c r="BL20" s="9">
        <v>-9999</v>
      </c>
      <c r="BM20" s="9">
        <v>-9999</v>
      </c>
      <c r="BN20" s="9">
        <v>-9999</v>
      </c>
      <c r="BO20" s="23">
        <v>25.8</v>
      </c>
      <c r="BP20" s="7">
        <f t="shared" si="85"/>
        <v>1720.0000000000002</v>
      </c>
      <c r="BQ20" s="7">
        <v>1.7091920061443933</v>
      </c>
      <c r="BR20" s="7">
        <f t="shared" si="86"/>
        <v>29.398102505683568</v>
      </c>
      <c r="BS20" s="24">
        <v>125.56</v>
      </c>
      <c r="BT20" s="7">
        <f t="shared" si="87"/>
        <v>8370.6666666666679</v>
      </c>
      <c r="BU20" s="25">
        <v>0.83799999999999997</v>
      </c>
      <c r="BV20" s="7">
        <f t="shared" si="88"/>
        <v>70.146186666666665</v>
      </c>
      <c r="BW20" s="26">
        <v>153.47999999999999</v>
      </c>
      <c r="BX20" s="7">
        <f t="shared" si="89"/>
        <v>10232</v>
      </c>
      <c r="BY20" s="5">
        <v>0.64700000000000002</v>
      </c>
      <c r="BZ20" s="7">
        <f t="shared" si="90"/>
        <v>66.201040000000006</v>
      </c>
      <c r="CA20" s="9">
        <v>-9999</v>
      </c>
      <c r="CB20" s="9">
        <v>-9999</v>
      </c>
      <c r="CC20" s="5">
        <v>1.43</v>
      </c>
      <c r="CD20" s="15">
        <f t="shared" si="14"/>
        <v>-142.98570000000001</v>
      </c>
      <c r="CE20" s="7">
        <v>970.64</v>
      </c>
      <c r="CF20" s="7">
        <v>4.3129</v>
      </c>
      <c r="CG20" s="7">
        <v>2250.5506735607132</v>
      </c>
      <c r="CH20" s="7">
        <f t="shared" si="15"/>
        <v>2250.5506735607132</v>
      </c>
      <c r="CI20" s="7">
        <f>CH20/(BX20)</f>
        <v>0.21995217685307986</v>
      </c>
      <c r="CJ20" s="3">
        <v>53.7</v>
      </c>
      <c r="CK20" s="7">
        <f t="shared" si="16"/>
        <v>32.182874631918196</v>
      </c>
      <c r="CL20" s="7">
        <v>139.1</v>
      </c>
      <c r="CM20" s="7">
        <v>2552</v>
      </c>
      <c r="CN20" s="7">
        <f t="shared" si="17"/>
        <v>54.506269592476492</v>
      </c>
      <c r="CO20" s="7">
        <v>90</v>
      </c>
      <c r="CP20" s="7">
        <v>0.74014642857142854</v>
      </c>
      <c r="CQ20" s="7">
        <v>0.5327642857142858</v>
      </c>
      <c r="CR20" s="7">
        <v>0.47704642857142854</v>
      </c>
      <c r="CS20" s="7">
        <v>0.21608657142857143</v>
      </c>
      <c r="CT20" s="7">
        <v>0.16287332142857142</v>
      </c>
      <c r="CU20" s="7">
        <v>5.4117857142857142</v>
      </c>
      <c r="CV20" s="7">
        <v>5.1817857142857155</v>
      </c>
      <c r="CW20" s="7">
        <v>4.8989285714285709</v>
      </c>
      <c r="CX20" s="7">
        <v>5.0407142857142873</v>
      </c>
      <c r="CY20" s="7">
        <f t="shared" si="18"/>
        <v>-0.51285714285714334</v>
      </c>
      <c r="CZ20" s="7">
        <v>0.7</v>
      </c>
      <c r="DA20" s="7">
        <f t="shared" si="19"/>
        <v>1.105</v>
      </c>
      <c r="DB20" s="7">
        <f t="shared" si="91"/>
        <v>-0.37668385165474816</v>
      </c>
      <c r="DC20" s="7">
        <v>42.909090909090907</v>
      </c>
      <c r="DD20" s="7">
        <v>0.75315454545454552</v>
      </c>
      <c r="DE20" s="7">
        <v>0.51393409090909081</v>
      </c>
      <c r="DF20" s="7">
        <v>0.45682727272727258</v>
      </c>
      <c r="DG20" s="7">
        <v>0.24482402272727272</v>
      </c>
      <c r="DH20" s="7">
        <v>0.18876940909090906</v>
      </c>
      <c r="DI20" s="7">
        <v>8.1538636363636368</v>
      </c>
      <c r="DJ20" s="7">
        <v>8.3747727272727275</v>
      </c>
      <c r="DK20" s="7">
        <v>8.5836363636363604</v>
      </c>
      <c r="DL20" s="7">
        <v>8.2999999999999989</v>
      </c>
      <c r="DM20" s="7">
        <f t="shared" si="21"/>
        <v>0.42977272727272364</v>
      </c>
      <c r="DN20" s="7">
        <v>0.8</v>
      </c>
      <c r="DO20" s="7">
        <f t="shared" si="22"/>
        <v>0.7799999999999998</v>
      </c>
      <c r="DP20" s="7">
        <f t="shared" si="23"/>
        <v>-7.5806768988587903E-2</v>
      </c>
      <c r="DQ20" s="7">
        <v>22.379318181818181</v>
      </c>
      <c r="DR20" s="7">
        <v>1.0345851063829787</v>
      </c>
      <c r="DS20" s="7">
        <v>-0.25932765957446818</v>
      </c>
      <c r="DT20" s="7">
        <v>0.58443829787234025</v>
      </c>
      <c r="DU20" s="7">
        <v>0.90505744680851052</v>
      </c>
      <c r="DV20" s="7">
        <v>0.69235744680851063</v>
      </c>
      <c r="DW20" s="7">
        <v>0.32345319148936175</v>
      </c>
      <c r="DX20" s="7">
        <v>0.19794451063829785</v>
      </c>
      <c r="DY20" s="7">
        <v>0.13301261702127659</v>
      </c>
      <c r="DZ20" s="7">
        <v>0.27787034042553205</v>
      </c>
      <c r="EA20" s="7">
        <v>0.21515785106382973</v>
      </c>
      <c r="EB20" s="7">
        <v>-2.2043930425531908</v>
      </c>
      <c r="EC20" s="7">
        <v>-2.6120194893617028</v>
      </c>
      <c r="ED20" s="7">
        <v>1.6724961702127661</v>
      </c>
      <c r="EE20" s="7">
        <v>4.7106382978723396</v>
      </c>
      <c r="EF20" s="7">
        <v>5.4097872340425539</v>
      </c>
      <c r="EG20" s="7">
        <v>4.5576595744680857</v>
      </c>
      <c r="EH20" s="7">
        <v>4.6168085106382977</v>
      </c>
      <c r="EI20" s="7">
        <f t="shared" si="24"/>
        <v>-0.15297872340425389</v>
      </c>
      <c r="EJ20" s="7">
        <v>0.6</v>
      </c>
      <c r="EK20" s="7">
        <f t="shared" si="25"/>
        <v>1.43</v>
      </c>
      <c r="EL20" s="7">
        <f t="shared" si="92"/>
        <v>-0.39873519481215453</v>
      </c>
      <c r="EM20" s="15">
        <v>43.904999999999994</v>
      </c>
      <c r="EN20" s="15">
        <f t="shared" si="27"/>
        <v>111.51869999999998</v>
      </c>
      <c r="EO20" s="5">
        <v>112</v>
      </c>
      <c r="EP20" s="15">
        <f t="shared" si="28"/>
        <v>0.48130000000001871</v>
      </c>
      <c r="EQ20" s="27">
        <v>1.1452523809523809</v>
      </c>
      <c r="ER20" s="27">
        <v>-1.8463333333333334</v>
      </c>
      <c r="ES20" s="27">
        <v>0.49996666666666673</v>
      </c>
      <c r="ET20" s="27">
        <v>0.85149999999999981</v>
      </c>
      <c r="EU20" s="27">
        <v>0.7614333333333333</v>
      </c>
      <c r="EV20" s="27">
        <v>0.1674714285714286</v>
      </c>
      <c r="EW20" s="27">
        <v>0.20056366666666664</v>
      </c>
      <c r="EX20" s="27">
        <v>5.5452380952380954E-2</v>
      </c>
      <c r="EY20" s="27">
        <v>0.39162585714285703</v>
      </c>
      <c r="EZ20" s="27">
        <v>0.25978247619047617</v>
      </c>
      <c r="FA20" s="27">
        <v>2.406679619047619</v>
      </c>
      <c r="FB20" s="27">
        <v>1.7440360000000001</v>
      </c>
      <c r="FC20" s="27">
        <v>-4.3306298571428572</v>
      </c>
      <c r="FD20" s="27">
        <v>8.3285714285714292</v>
      </c>
      <c r="FE20" s="27">
        <v>5.4214285714285726</v>
      </c>
      <c r="FF20" s="27">
        <v>5.4471428571428575</v>
      </c>
      <c r="FG20" s="27">
        <v>5.8028571428571425</v>
      </c>
      <c r="FH20" s="27">
        <f t="shared" si="29"/>
        <v>-2.8814285714285717</v>
      </c>
      <c r="FI20" s="7">
        <v>0.9</v>
      </c>
      <c r="FJ20" s="7">
        <f t="shared" si="30"/>
        <v>0.45499999999999963</v>
      </c>
      <c r="FK20" s="7">
        <f t="shared" si="93"/>
        <v>-0.67470749674996378</v>
      </c>
      <c r="FL20" s="27">
        <v>17.858095238095238</v>
      </c>
      <c r="FM20" s="28">
        <v>-9999</v>
      </c>
      <c r="FN20" s="28">
        <v>-9999</v>
      </c>
      <c r="FO20" s="28">
        <v>-9999</v>
      </c>
      <c r="FP20" s="93">
        <v>0.61858125000000008</v>
      </c>
      <c r="FQ20" s="93">
        <v>0.37796562500000003</v>
      </c>
      <c r="FR20" s="93">
        <v>0.20478437500000007</v>
      </c>
      <c r="FS20" s="93">
        <v>0.55271250000000005</v>
      </c>
      <c r="FT20" s="93">
        <v>0.25804062499999997</v>
      </c>
      <c r="FU20" s="93">
        <v>0.16363750000000002</v>
      </c>
      <c r="FV20" s="93">
        <v>0.4113726875</v>
      </c>
      <c r="FW20" s="93">
        <v>0.3639952500000001</v>
      </c>
      <c r="FX20" s="93">
        <v>0.5041428750000001</v>
      </c>
      <c r="FY20" s="93">
        <v>0.46143106249999993</v>
      </c>
      <c r="FZ20" s="93">
        <v>0.19012078124999998</v>
      </c>
      <c r="GA20" s="93">
        <v>0.30089474999999999</v>
      </c>
      <c r="GB20" s="93">
        <v>0.24106724999999998</v>
      </c>
      <c r="GC20" s="93">
        <v>15.6834375</v>
      </c>
      <c r="GD20" s="93">
        <v>18.7534375</v>
      </c>
      <c r="GE20" s="93">
        <v>18.117187499999996</v>
      </c>
      <c r="GF20" s="93">
        <v>17.355312499999993</v>
      </c>
      <c r="GG20" s="7">
        <f t="shared" si="32"/>
        <v>2.4337499999999963</v>
      </c>
      <c r="GH20" s="7">
        <v>0.5</v>
      </c>
      <c r="GI20" s="7">
        <f t="shared" si="33"/>
        <v>1.7549999999999999</v>
      </c>
      <c r="GJ20" s="7">
        <f t="shared" si="94"/>
        <v>0.18621399176954631</v>
      </c>
      <c r="GK20" s="95">
        <v>36.106250000000003</v>
      </c>
      <c r="GL20" s="15">
        <f t="shared" si="35"/>
        <v>91.709875000000011</v>
      </c>
      <c r="GM20" s="5">
        <v>102</v>
      </c>
      <c r="GN20" s="15">
        <f t="shared" si="36"/>
        <v>10.290124999999989</v>
      </c>
      <c r="GO20" s="97">
        <v>0.61858125000000008</v>
      </c>
      <c r="GP20" s="97">
        <v>0.37796562500000003</v>
      </c>
      <c r="GQ20" s="97">
        <v>0.20478437500000007</v>
      </c>
      <c r="GR20" s="97">
        <v>0.55271250000000005</v>
      </c>
      <c r="GS20" s="97">
        <v>0.25804062499999997</v>
      </c>
      <c r="GT20" s="97">
        <v>0.16363750000000002</v>
      </c>
      <c r="GU20" s="97">
        <v>0.4113726875</v>
      </c>
      <c r="GV20" s="97">
        <v>0.3639952500000001</v>
      </c>
      <c r="GW20" s="97">
        <v>0.5041428750000001</v>
      </c>
      <c r="GX20" s="97">
        <v>0.46143106249999993</v>
      </c>
      <c r="GY20" s="97">
        <v>0.19012078124999998</v>
      </c>
      <c r="GZ20" s="97">
        <v>0.30089474999999999</v>
      </c>
      <c r="HA20" s="97">
        <v>0.24106724999999998</v>
      </c>
      <c r="HB20" s="97">
        <v>15.6834375</v>
      </c>
      <c r="HC20" s="97">
        <v>18.7534375</v>
      </c>
      <c r="HD20" s="97">
        <v>18.117187499999996</v>
      </c>
      <c r="HE20" s="97">
        <v>17.355312499999993</v>
      </c>
      <c r="HF20" s="97">
        <f t="shared" si="37"/>
        <v>2.4337499999999963</v>
      </c>
      <c r="HG20" s="7">
        <v>0.5</v>
      </c>
      <c r="HH20" s="7">
        <f t="shared" si="38"/>
        <v>1.7549999999999999</v>
      </c>
      <c r="HI20" s="7">
        <f t="shared" si="95"/>
        <v>0.18621399176954631</v>
      </c>
      <c r="HJ20" s="99">
        <v>36.106250000000003</v>
      </c>
      <c r="HK20" s="15">
        <f t="shared" si="40"/>
        <v>91.709875000000011</v>
      </c>
      <c r="HL20" s="5">
        <v>105</v>
      </c>
      <c r="HM20" s="15">
        <f t="shared" si="41"/>
        <v>13.290124999999989</v>
      </c>
      <c r="HN20" s="101">
        <v>0.62629722222222217</v>
      </c>
      <c r="HO20" s="101">
        <v>0.35180833333333328</v>
      </c>
      <c r="HP20" s="101">
        <v>0.18089722222222226</v>
      </c>
      <c r="HQ20" s="101">
        <v>0.54846111111111118</v>
      </c>
      <c r="HR20" s="101">
        <v>0.23746388888888889</v>
      </c>
      <c r="HS20" s="101">
        <v>0.14493333333333333</v>
      </c>
      <c r="HT20" s="101">
        <v>0.44992165320347577</v>
      </c>
      <c r="HU20" s="101">
        <v>0.39585766278572254</v>
      </c>
      <c r="HV20" s="101">
        <v>0.55252680335271154</v>
      </c>
      <c r="HW20" s="101">
        <v>0.50495938855729905</v>
      </c>
      <c r="HX20" s="101">
        <v>0.19493081893374267</v>
      </c>
      <c r="HY20" s="101">
        <v>0.32322085310304188</v>
      </c>
      <c r="HZ20" s="101">
        <v>0.28021031686848952</v>
      </c>
      <c r="IA20" s="101">
        <v>19.539444444444449</v>
      </c>
      <c r="IB20" s="101">
        <v>17.275000000000009</v>
      </c>
      <c r="IC20" s="101">
        <v>17.235277777777767</v>
      </c>
      <c r="ID20" s="101">
        <v>17.496944444444452</v>
      </c>
      <c r="IE20" s="7">
        <f t="shared" si="42"/>
        <v>-2.3041666666666814</v>
      </c>
      <c r="IF20" s="7">
        <v>1.5</v>
      </c>
      <c r="IG20" s="7">
        <f t="shared" si="43"/>
        <v>-1.4950000000000001</v>
      </c>
      <c r="IH20" s="7">
        <f t="shared" si="44"/>
        <v>-0.11735557167029459</v>
      </c>
      <c r="II20" s="102">
        <v>36.765277777777762</v>
      </c>
      <c r="IJ20" s="15">
        <f t="shared" si="45"/>
        <v>93.383805555555512</v>
      </c>
      <c r="IK20" s="5">
        <v>97.5</v>
      </c>
      <c r="IL20" s="15">
        <f t="shared" si="46"/>
        <v>4.1161944444444885</v>
      </c>
      <c r="IM20" s="29">
        <v>0.6129058823529413</v>
      </c>
      <c r="IN20" s="29">
        <v>0.35816470588235289</v>
      </c>
      <c r="IO20" s="29">
        <v>0.18462647058823536</v>
      </c>
      <c r="IP20" s="29">
        <v>0.5405029411764708</v>
      </c>
      <c r="IQ20" s="29">
        <v>0.22564999999999993</v>
      </c>
      <c r="IR20" s="29">
        <v>0.14542647058823532</v>
      </c>
      <c r="IS20" s="29">
        <v>0.46168677113930179</v>
      </c>
      <c r="IT20" s="29">
        <v>0.41105508418694486</v>
      </c>
      <c r="IU20" s="29">
        <v>0.53797652727478873</v>
      </c>
      <c r="IV20" s="29">
        <v>0.49183639291465536</v>
      </c>
      <c r="IW20" s="29">
        <v>0.22759860676607299</v>
      </c>
      <c r="IX20" s="29">
        <v>0.32243967694840514</v>
      </c>
      <c r="IY20" s="29">
        <v>0.26170214812606241</v>
      </c>
      <c r="IZ20" s="29">
        <v>17.095882352941175</v>
      </c>
      <c r="JA20" s="29">
        <v>16.679999999999996</v>
      </c>
      <c r="JB20" s="29">
        <v>16.78352941176469</v>
      </c>
      <c r="JC20" s="29">
        <v>15.974117647058836</v>
      </c>
      <c r="JD20" s="29">
        <f t="shared" si="47"/>
        <v>-0.31235294117648493</v>
      </c>
      <c r="JE20" s="7">
        <v>1.2</v>
      </c>
      <c r="JF20" s="7">
        <f t="shared" si="48"/>
        <v>-0.52</v>
      </c>
      <c r="JG20" s="7">
        <f t="shared" si="49"/>
        <v>3.5075516693161335E-2</v>
      </c>
      <c r="JH20" s="86">
        <v>36.194999999999993</v>
      </c>
      <c r="JI20" s="15">
        <f t="shared" si="50"/>
        <v>91.935299999999984</v>
      </c>
      <c r="JJ20" s="5">
        <v>103.5</v>
      </c>
      <c r="JK20" s="15">
        <f t="shared" si="51"/>
        <v>11.564700000000016</v>
      </c>
      <c r="JL20" s="30">
        <v>0.44640294117647056</v>
      </c>
      <c r="JM20" s="30">
        <v>0.24902352941176467</v>
      </c>
      <c r="JN20" s="30">
        <v>0.12802647058823527</v>
      </c>
      <c r="JO20" s="30">
        <v>0.39033235294117652</v>
      </c>
      <c r="JP20" s="30">
        <v>0.1633852941176471</v>
      </c>
      <c r="JQ20" s="30">
        <v>0.10185294117647059</v>
      </c>
      <c r="JR20" s="30">
        <v>0.46421866932562156</v>
      </c>
      <c r="JS20" s="30">
        <v>0.41029040605280265</v>
      </c>
      <c r="JT20" s="30">
        <v>0.55444389459571486</v>
      </c>
      <c r="JU20" s="30">
        <v>0.50684375528935532</v>
      </c>
      <c r="JV20" s="30">
        <v>0.20824549238218518</v>
      </c>
      <c r="JW20" s="30">
        <v>0.32258869262334056</v>
      </c>
      <c r="JX20" s="30">
        <v>0.2833430466431256</v>
      </c>
      <c r="JY20" s="30">
        <v>24.687058823529419</v>
      </c>
      <c r="JZ20" s="30">
        <v>23.660294117647076</v>
      </c>
      <c r="KA20" s="30">
        <v>24.048235294117632</v>
      </c>
      <c r="KB20" s="30">
        <v>23.899411764705889</v>
      </c>
      <c r="KC20" s="30">
        <f t="shared" si="52"/>
        <v>-0.63882352941178766</v>
      </c>
      <c r="KD20" s="7">
        <v>1.8</v>
      </c>
      <c r="KE20" s="7">
        <f t="shared" si="53"/>
        <v>-2.4700000000000006</v>
      </c>
      <c r="KF20" s="7">
        <f t="shared" si="54"/>
        <v>0.232678077584271</v>
      </c>
      <c r="KG20" s="85">
        <v>37.398823529411757</v>
      </c>
      <c r="KH20" s="15">
        <f t="shared" si="55"/>
        <v>94.993011764705869</v>
      </c>
      <c r="KI20" s="5">
        <v>103.5</v>
      </c>
      <c r="KJ20" s="15">
        <f t="shared" si="96"/>
        <v>8.5069882352941306</v>
      </c>
      <c r="KK20" s="31">
        <v>0.3725342105263158</v>
      </c>
      <c r="KL20" s="31">
        <v>0.2298078947368421</v>
      </c>
      <c r="KM20" s="31">
        <v>0.11627368421052629</v>
      </c>
      <c r="KN20" s="31">
        <v>0.32330789473684224</v>
      </c>
      <c r="KO20" s="31">
        <v>0.14080263157894737</v>
      </c>
      <c r="KP20" s="31">
        <v>9.3344736842105258E-2</v>
      </c>
      <c r="KQ20" s="31">
        <v>0.45149790366548725</v>
      </c>
      <c r="KR20" s="31">
        <v>0.39345949402447256</v>
      </c>
      <c r="KS20" s="31">
        <v>0.52475050439885185</v>
      </c>
      <c r="KT20" s="31">
        <v>0.47173267081348114</v>
      </c>
      <c r="KU20" s="31">
        <v>0.24045946331027179</v>
      </c>
      <c r="KV20" s="31">
        <v>0.32975603776527185</v>
      </c>
      <c r="KW20" s="31">
        <v>0.2366478270126533</v>
      </c>
      <c r="KX20" s="32">
        <v>25.920789473684202</v>
      </c>
      <c r="KY20" s="32">
        <v>26.819736842105282</v>
      </c>
      <c r="KZ20" s="32">
        <v>26.888684210526328</v>
      </c>
      <c r="LA20" s="32">
        <v>24.98973684210527</v>
      </c>
      <c r="LB20" s="7">
        <f t="shared" si="57"/>
        <v>0.96789473684212624</v>
      </c>
      <c r="LC20" s="7">
        <v>0.9</v>
      </c>
      <c r="LD20" s="7">
        <f t="shared" si="58"/>
        <v>0.45499999999999963</v>
      </c>
      <c r="LE20" s="7">
        <f t="shared" si="98"/>
        <v>0.10371986589325108</v>
      </c>
      <c r="LF20" s="32">
        <v>37.746315789473684</v>
      </c>
      <c r="LG20" s="15">
        <f t="shared" si="59"/>
        <v>95.875642105263154</v>
      </c>
      <c r="LH20" s="5">
        <v>103.5</v>
      </c>
      <c r="LI20" s="15">
        <f t="shared" si="60"/>
        <v>7.6243578947368462</v>
      </c>
      <c r="LJ20" s="33">
        <v>0.36789999999999995</v>
      </c>
      <c r="LK20" s="33">
        <v>0.22394358974358974</v>
      </c>
      <c r="LL20" s="33">
        <v>0.12713589743589743</v>
      </c>
      <c r="LM20" s="33">
        <v>0.31422820512820504</v>
      </c>
      <c r="LN20" s="33">
        <v>0.15205384615384615</v>
      </c>
      <c r="LO20" s="33">
        <v>9.89820512820513E-2</v>
      </c>
      <c r="LP20" s="33">
        <v>0.41520567173737977</v>
      </c>
      <c r="LQ20" s="33">
        <v>0.34832147091927368</v>
      </c>
      <c r="LR20" s="33">
        <v>0.48691714809827219</v>
      </c>
      <c r="LS20" s="33">
        <v>0.42458414005096412</v>
      </c>
      <c r="LT20" s="33">
        <v>0.19157928436708513</v>
      </c>
      <c r="LU20" s="33">
        <v>0.27693890214862171</v>
      </c>
      <c r="LV20" s="33">
        <v>0.2431034227381246</v>
      </c>
      <c r="LW20" s="33">
        <v>26.774102564102552</v>
      </c>
      <c r="LX20" s="33">
        <v>26.028974358974342</v>
      </c>
      <c r="LY20" s="33">
        <v>26.11410256410257</v>
      </c>
      <c r="LZ20" s="33">
        <v>25.149999999999988</v>
      </c>
      <c r="MA20" s="7">
        <f t="shared" si="1"/>
        <v>-0.65999999999998238</v>
      </c>
      <c r="MB20" s="7">
        <v>1.7</v>
      </c>
      <c r="MC20" s="7">
        <f t="shared" si="2"/>
        <v>-2.1449999999999996</v>
      </c>
      <c r="MD20" s="7">
        <f t="shared" si="61"/>
        <v>0.19681908548707983</v>
      </c>
      <c r="ME20" s="7">
        <f t="shared" si="62"/>
        <v>-0.38823529411763669</v>
      </c>
      <c r="MF20" s="84">
        <v>37.676923076923053</v>
      </c>
      <c r="MG20" s="15">
        <f t="shared" si="63"/>
        <v>95.69938461538456</v>
      </c>
      <c r="MH20" s="5">
        <v>103.5</v>
      </c>
      <c r="MI20" s="15">
        <f t="shared" si="64"/>
        <v>7.8006153846154405</v>
      </c>
      <c r="MJ20" s="34">
        <v>0.3487764705882353</v>
      </c>
      <c r="MK20" s="34">
        <v>0.20978823529411766</v>
      </c>
      <c r="ML20" s="34">
        <v>0.11137058823529411</v>
      </c>
      <c r="MM20" s="34">
        <v>0.29936470588235287</v>
      </c>
      <c r="MN20" s="34">
        <v>0.13509999999999997</v>
      </c>
      <c r="MO20" s="34">
        <v>9.3564705882352925E-2</v>
      </c>
      <c r="MP20" s="34">
        <v>0.44132663166259734</v>
      </c>
      <c r="MQ20" s="34">
        <v>0.37834221003101076</v>
      </c>
      <c r="MR20" s="34">
        <v>0.51554737214542201</v>
      </c>
      <c r="MS20" s="34">
        <v>0.45787721576655593</v>
      </c>
      <c r="MT20" s="34">
        <v>0.21690816857185297</v>
      </c>
      <c r="MU20" s="34">
        <v>0.30689479759016353</v>
      </c>
      <c r="MV20" s="34">
        <v>0.24813062047550957</v>
      </c>
      <c r="MW20" s="35">
        <v>0.26606666666666667</v>
      </c>
      <c r="MX20" s="35">
        <v>0.1617388888888889</v>
      </c>
      <c r="MY20" s="35">
        <v>8.4649999999999989E-2</v>
      </c>
      <c r="MZ20" s="35">
        <v>0.23092222222222222</v>
      </c>
      <c r="NA20" s="35">
        <v>9.93111111111111E-2</v>
      </c>
      <c r="NB20" s="35">
        <v>7.1922222222222207E-2</v>
      </c>
      <c r="NC20" s="35">
        <v>0.45642292338756374</v>
      </c>
      <c r="ND20" s="35">
        <v>0.39865208447557293</v>
      </c>
      <c r="NE20" s="35">
        <v>0.51739102769514078</v>
      </c>
      <c r="NF20" s="35">
        <v>0.46356595841003567</v>
      </c>
      <c r="NG20" s="35">
        <v>0.23903351196534992</v>
      </c>
      <c r="NH20" s="35">
        <v>0.3135254888320938</v>
      </c>
      <c r="NI20" s="35">
        <v>0.24376361919459338</v>
      </c>
      <c r="NJ20" s="36">
        <v>28.492777777777778</v>
      </c>
      <c r="NK20" s="36">
        <v>26.086111111111116</v>
      </c>
      <c r="NL20" s="36">
        <v>28.800000000000004</v>
      </c>
      <c r="NM20" s="36">
        <v>28.196111111111108</v>
      </c>
      <c r="NN20" s="7">
        <f t="shared" si="65"/>
        <v>0.30722222222222584</v>
      </c>
      <c r="NO20" s="7">
        <v>2.2999999999999998</v>
      </c>
      <c r="NP20" s="7">
        <f t="shared" si="66"/>
        <v>-1.9729999999999999</v>
      </c>
      <c r="NQ20" s="7">
        <f t="shared" si="67"/>
        <v>0.30926654309266588</v>
      </c>
      <c r="NR20" s="36">
        <v>73.646666666666661</v>
      </c>
      <c r="NS20" s="9">
        <f t="shared" si="68"/>
        <v>187.06253333333333</v>
      </c>
      <c r="NT20" s="5">
        <v>194</v>
      </c>
      <c r="NU20" s="9">
        <f t="shared" si="69"/>
        <v>6.9374666666666656</v>
      </c>
      <c r="NV20" s="37">
        <v>0.35475937499999993</v>
      </c>
      <c r="NW20" s="37">
        <v>0.21956562499999999</v>
      </c>
      <c r="NX20" s="37">
        <v>0.11594062499999996</v>
      </c>
      <c r="NY20" s="37">
        <v>0.30568437500000012</v>
      </c>
      <c r="NZ20" s="37">
        <v>0.14062812499999999</v>
      </c>
      <c r="OA20" s="37">
        <v>0.10059999999999999</v>
      </c>
      <c r="OB20" s="37">
        <v>0.43119981225993076</v>
      </c>
      <c r="OC20" s="37">
        <v>0.36889592684353734</v>
      </c>
      <c r="OD20" s="37">
        <v>0.5069812908307475</v>
      </c>
      <c r="OE20" s="37">
        <v>0.44994192128319332</v>
      </c>
      <c r="OF20" s="37">
        <v>0.21939004589024574</v>
      </c>
      <c r="OG20" s="37">
        <v>0.31012424600860383</v>
      </c>
      <c r="OH20" s="37">
        <v>0.2343876054904907</v>
      </c>
      <c r="OI20" s="38">
        <v>20.954687500000006</v>
      </c>
      <c r="OJ20" s="38">
        <v>22.579687500000013</v>
      </c>
      <c r="OK20" s="38">
        <v>24.27031250000001</v>
      </c>
      <c r="OL20" s="38">
        <v>23.503437500000011</v>
      </c>
      <c r="OM20" s="7">
        <f t="shared" si="70"/>
        <v>3.3156250000000043</v>
      </c>
      <c r="ON20" s="7">
        <v>1.5</v>
      </c>
      <c r="OO20" s="7">
        <f t="shared" si="71"/>
        <v>-0.28500000000000014</v>
      </c>
      <c r="OP20" s="7">
        <f t="shared" si="72"/>
        <v>0.6333553210202294</v>
      </c>
      <c r="OQ20" s="38">
        <v>62.262812499999995</v>
      </c>
      <c r="OR20" s="15">
        <f t="shared" si="73"/>
        <v>158.14754374999998</v>
      </c>
      <c r="OS20" s="5">
        <v>170</v>
      </c>
      <c r="OT20" s="15">
        <f t="shared" si="74"/>
        <v>11.852456250000017</v>
      </c>
      <c r="OU20" s="39">
        <v>0.27877407407407412</v>
      </c>
      <c r="OV20" s="39">
        <v>0.17879259259259259</v>
      </c>
      <c r="OW20" s="39">
        <v>8.5911111111111119E-2</v>
      </c>
      <c r="OX20" s="39">
        <v>0.24397037037037042</v>
      </c>
      <c r="OY20" s="39">
        <v>0.10675555555555558</v>
      </c>
      <c r="OZ20" s="39">
        <v>8.2051851851851848E-2</v>
      </c>
      <c r="PA20" s="39">
        <v>0.44423543192289089</v>
      </c>
      <c r="PB20" s="39">
        <v>0.38949113028421634</v>
      </c>
      <c r="PC20" s="39">
        <v>0.5273504092472443</v>
      </c>
      <c r="PD20" s="39">
        <v>0.47784797330079387</v>
      </c>
      <c r="PE20" s="39">
        <v>0.25218201747501817</v>
      </c>
      <c r="PF20" s="39">
        <v>0.3508485061893083</v>
      </c>
      <c r="PG20" s="39">
        <v>0.21673867264303096</v>
      </c>
      <c r="PH20" s="40">
        <v>20.432962962962961</v>
      </c>
      <c r="PI20" s="40">
        <v>20.32</v>
      </c>
      <c r="PJ20" s="40">
        <v>19.970000000000013</v>
      </c>
      <c r="PK20" s="40">
        <v>19.858888888888895</v>
      </c>
      <c r="PL20" s="7">
        <f t="shared" si="75"/>
        <v>-0.4629629629629477</v>
      </c>
      <c r="PM20" s="7">
        <v>1.8</v>
      </c>
      <c r="PN20" s="7">
        <f t="shared" si="76"/>
        <v>-0.91800000000000015</v>
      </c>
      <c r="PO20" s="7">
        <f t="shared" si="77"/>
        <v>7.202232305113207E-2</v>
      </c>
      <c r="PP20" s="40">
        <v>68.637777777777771</v>
      </c>
      <c r="PQ20" s="15">
        <f t="shared" si="78"/>
        <v>174.33995555555555</v>
      </c>
      <c r="PR20" s="5">
        <v>182</v>
      </c>
      <c r="PS20" s="15">
        <f t="shared" si="79"/>
        <v>7.660044444444452</v>
      </c>
      <c r="PT20" s="41">
        <v>0.2886558823529411</v>
      </c>
      <c r="PU20" s="41">
        <v>0.17712647058823527</v>
      </c>
      <c r="PV20" s="41">
        <v>9.3935294117647075E-2</v>
      </c>
      <c r="PW20" s="41">
        <v>0.24202352941176469</v>
      </c>
      <c r="PX20" s="41">
        <v>0.11651176470588234</v>
      </c>
      <c r="PY20" s="41">
        <v>8.1108823529411761E-2</v>
      </c>
      <c r="PZ20" s="41">
        <v>0.42336832669152236</v>
      </c>
      <c r="QA20" s="41">
        <v>0.34820296649237609</v>
      </c>
      <c r="QB20" s="41">
        <v>0.5081010814899064</v>
      </c>
      <c r="QC20" s="41">
        <v>0.43967938180267024</v>
      </c>
      <c r="QD20" s="41">
        <v>0.2066313204475409</v>
      </c>
      <c r="QE20" s="41">
        <v>0.30713901402015453</v>
      </c>
      <c r="QF20" s="41">
        <v>0.23801606704381642</v>
      </c>
      <c r="QG20" s="42">
        <v>29.650294117647043</v>
      </c>
      <c r="QH20" s="42">
        <v>26.711764705882363</v>
      </c>
      <c r="QI20" s="42">
        <v>29.338235294117673</v>
      </c>
      <c r="QJ20" s="42">
        <v>28.250882352941169</v>
      </c>
      <c r="QK20" s="7">
        <f t="shared" si="80"/>
        <v>-0.31205882352936953</v>
      </c>
      <c r="QL20" s="7">
        <v>3.2</v>
      </c>
      <c r="QM20" s="7">
        <f t="shared" si="81"/>
        <v>-3.8719999999999999</v>
      </c>
      <c r="QN20" s="7">
        <f t="shared" si="82"/>
        <v>0.38394533827336391</v>
      </c>
      <c r="QO20" s="42">
        <v>69.286470588235318</v>
      </c>
      <c r="QP20" s="15">
        <f t="shared" si="83"/>
        <v>175.98763529411772</v>
      </c>
      <c r="QQ20" s="5">
        <v>186</v>
      </c>
      <c r="QR20" s="15">
        <f t="shared" si="84"/>
        <v>10.012364705882277</v>
      </c>
      <c r="QS20" s="7">
        <f t="shared" si="8"/>
        <v>19.576896880091638</v>
      </c>
      <c r="QT20" s="7">
        <f t="shared" si="9"/>
        <v>19.975965729539819</v>
      </c>
      <c r="QU20" s="7">
        <f t="shared" si="10"/>
        <v>0.13334382619109769</v>
      </c>
    </row>
    <row r="21" spans="1:463" x14ac:dyDescent="0.25">
      <c r="A21" s="5">
        <v>1</v>
      </c>
      <c r="B21" s="5">
        <v>2</v>
      </c>
      <c r="C21" s="6">
        <v>210</v>
      </c>
      <c r="D21" s="9">
        <v>-9999</v>
      </c>
      <c r="E21" s="5">
        <v>10</v>
      </c>
      <c r="F21" s="5">
        <v>69.599999999999994</v>
      </c>
      <c r="G21" s="15">
        <v>589.70000000000005</v>
      </c>
      <c r="H21" s="15">
        <f t="shared" si="11"/>
        <v>659.30000000000007</v>
      </c>
      <c r="I21" s="7">
        <f t="shared" si="12"/>
        <v>1.1297121315969842</v>
      </c>
      <c r="J21" s="5" t="s">
        <v>8</v>
      </c>
      <c r="K21" s="9">
        <v>0</v>
      </c>
      <c r="L21" s="9">
        <f t="shared" si="13"/>
        <v>0</v>
      </c>
      <c r="M21" s="9">
        <v>-9999</v>
      </c>
      <c r="N21" s="9">
        <v>-9999</v>
      </c>
      <c r="O21" s="9">
        <v>-9999</v>
      </c>
      <c r="P21" s="9">
        <v>-9999</v>
      </c>
      <c r="Q21" s="9">
        <v>-9999</v>
      </c>
      <c r="R21" s="9">
        <v>-9999</v>
      </c>
      <c r="S21" s="9">
        <v>-9999</v>
      </c>
      <c r="T21" s="9">
        <v>-9999</v>
      </c>
      <c r="U21" s="9">
        <v>-9999</v>
      </c>
      <c r="V21" s="9">
        <v>-9999</v>
      </c>
      <c r="W21" s="9">
        <v>-9999</v>
      </c>
      <c r="X21" s="9">
        <v>-9999</v>
      </c>
      <c r="Y21" s="9">
        <v>-9999</v>
      </c>
      <c r="Z21" s="9">
        <v>-9999</v>
      </c>
      <c r="AA21" s="9">
        <v>-9999</v>
      </c>
      <c r="AB21" s="9">
        <v>-9999</v>
      </c>
      <c r="AC21" s="9">
        <v>-9999</v>
      </c>
      <c r="AD21" s="9">
        <v>-9999</v>
      </c>
      <c r="AE21" s="5">
        <v>5</v>
      </c>
      <c r="AF21" s="9">
        <v>-9999</v>
      </c>
      <c r="AG21" s="9">
        <v>-9999</v>
      </c>
      <c r="AH21" s="9">
        <v>-9999</v>
      </c>
      <c r="AI21" s="9">
        <v>-9999</v>
      </c>
      <c r="AJ21" s="9">
        <v>-9999</v>
      </c>
      <c r="AK21" s="10">
        <v>-9999</v>
      </c>
      <c r="AL21" s="9">
        <v>-9999</v>
      </c>
      <c r="AM21" s="9">
        <v>-9999</v>
      </c>
      <c r="AN21" s="9">
        <v>-9999</v>
      </c>
      <c r="AO21" s="9">
        <v>-9999</v>
      </c>
      <c r="AP21" s="9">
        <v>-9999</v>
      </c>
      <c r="AQ21" s="9">
        <v>-9999</v>
      </c>
      <c r="AR21" s="9">
        <v>-9999</v>
      </c>
      <c r="AS21" s="9">
        <v>-9999</v>
      </c>
      <c r="AT21" s="9">
        <v>-9999</v>
      </c>
      <c r="AU21" s="9">
        <v>-9999</v>
      </c>
      <c r="AV21" s="9">
        <v>-9999</v>
      </c>
      <c r="AW21" s="9">
        <v>-9999</v>
      </c>
      <c r="AX21" s="9">
        <v>-9999</v>
      </c>
      <c r="AY21" s="9">
        <v>-9999</v>
      </c>
      <c r="AZ21" s="9">
        <v>-9999</v>
      </c>
      <c r="BA21" s="9">
        <v>-9999</v>
      </c>
      <c r="BB21" s="9">
        <v>-9999</v>
      </c>
      <c r="BC21" s="22">
        <v>-9999</v>
      </c>
      <c r="BD21" s="50">
        <v>-9999</v>
      </c>
      <c r="BE21" s="7">
        <f t="shared" si="99"/>
        <v>-79992</v>
      </c>
      <c r="BF21" s="9">
        <v>-9999</v>
      </c>
      <c r="BG21" s="9">
        <v>-9999</v>
      </c>
      <c r="BH21" s="9">
        <v>-9999</v>
      </c>
      <c r="BI21" s="9">
        <v>-9999</v>
      </c>
      <c r="BJ21" s="9">
        <v>-9999</v>
      </c>
      <c r="BK21" s="9">
        <v>-9999</v>
      </c>
      <c r="BL21" s="9">
        <v>-9999</v>
      </c>
      <c r="BM21" s="9">
        <v>-9999</v>
      </c>
      <c r="BN21" s="9">
        <v>-9999</v>
      </c>
      <c r="BO21" s="44">
        <v>-9999</v>
      </c>
      <c r="BP21" s="9">
        <v>-9999</v>
      </c>
      <c r="BQ21" s="9">
        <v>-9999</v>
      </c>
      <c r="BR21" s="9">
        <v>-9999</v>
      </c>
      <c r="BS21" s="45">
        <v>-9999</v>
      </c>
      <c r="BT21" s="9">
        <v>-9999</v>
      </c>
      <c r="BU21" s="46">
        <v>-9999</v>
      </c>
      <c r="BV21" s="9">
        <v>-9999</v>
      </c>
      <c r="BW21" s="47">
        <v>-9999</v>
      </c>
      <c r="BX21" s="9">
        <v>-9999</v>
      </c>
      <c r="BY21" s="9">
        <v>-9999</v>
      </c>
      <c r="BZ21" s="9">
        <v>-9999</v>
      </c>
      <c r="CA21" s="7">
        <v>314.22000000000003</v>
      </c>
      <c r="CB21" s="7">
        <f t="shared" si="97"/>
        <v>2094.8000000000006</v>
      </c>
      <c r="CC21" s="5">
        <v>1.29</v>
      </c>
      <c r="CD21" s="15">
        <f t="shared" si="14"/>
        <v>27.02292000000001</v>
      </c>
      <c r="CE21" s="7">
        <v>1155.5</v>
      </c>
      <c r="CF21" s="7">
        <v>4.2521179999999994</v>
      </c>
      <c r="CG21" s="7">
        <v>2717.469270608201</v>
      </c>
      <c r="CH21" s="7">
        <f t="shared" si="15"/>
        <v>2717.469270608201</v>
      </c>
      <c r="CI21" s="9">
        <v>-9999</v>
      </c>
      <c r="CJ21" s="4">
        <v>57.5</v>
      </c>
      <c r="CK21" s="7">
        <f t="shared" si="16"/>
        <v>35.05535359084579</v>
      </c>
      <c r="CL21" s="7">
        <v>105</v>
      </c>
      <c r="CM21" s="7">
        <v>1855</v>
      </c>
      <c r="CN21" s="7">
        <f t="shared" si="17"/>
        <v>56.60377358490566</v>
      </c>
      <c r="CO21" s="7">
        <v>97.5</v>
      </c>
      <c r="CP21" s="7">
        <v>0.72713043478260875</v>
      </c>
      <c r="CQ21" s="7">
        <v>0.53229565217391295</v>
      </c>
      <c r="CR21" s="7">
        <v>0.47485652173913034</v>
      </c>
      <c r="CS21" s="7">
        <v>0.20966156521739129</v>
      </c>
      <c r="CT21" s="7">
        <v>0.15446286956521738</v>
      </c>
      <c r="CU21" s="7">
        <v>5.4060869565217393</v>
      </c>
      <c r="CV21" s="7">
        <v>5.7369565217391303</v>
      </c>
      <c r="CW21" s="7">
        <v>4.9295652173913034</v>
      </c>
      <c r="CX21" s="7">
        <v>5.1221739130434791</v>
      </c>
      <c r="CY21" s="7">
        <f t="shared" si="18"/>
        <v>-0.47652173913043594</v>
      </c>
      <c r="CZ21" s="7">
        <v>0.7</v>
      </c>
      <c r="DA21" s="7">
        <f t="shared" si="19"/>
        <v>1.105</v>
      </c>
      <c r="DB21" s="7">
        <f t="shared" si="91"/>
        <v>-0.36822392063572434</v>
      </c>
      <c r="DC21" s="7">
        <v>43</v>
      </c>
      <c r="DD21" s="7">
        <v>0.74343404255319157</v>
      </c>
      <c r="DE21" s="7">
        <v>0.52251702127659583</v>
      </c>
      <c r="DF21" s="7">
        <v>0.46365531914893621</v>
      </c>
      <c r="DG21" s="7">
        <v>0.23134727659574461</v>
      </c>
      <c r="DH21" s="7">
        <v>0.17408146808510638</v>
      </c>
      <c r="DI21" s="7">
        <v>8.0093617021276611</v>
      </c>
      <c r="DJ21" s="7">
        <v>8.1985106382978721</v>
      </c>
      <c r="DK21" s="7">
        <v>8.403191489361701</v>
      </c>
      <c r="DL21" s="7">
        <v>8.2010638297872358</v>
      </c>
      <c r="DM21" s="7">
        <f t="shared" si="21"/>
        <v>0.39382978723403994</v>
      </c>
      <c r="DN21" s="7">
        <v>0.8</v>
      </c>
      <c r="DO21" s="7">
        <f t="shared" si="22"/>
        <v>0.7799999999999998</v>
      </c>
      <c r="DP21" s="7">
        <f t="shared" si="23"/>
        <v>-8.358662613981814E-2</v>
      </c>
      <c r="DQ21" s="7">
        <v>21.779574468085102</v>
      </c>
      <c r="DR21" s="7">
        <v>0.99225652173913037</v>
      </c>
      <c r="DS21" s="7">
        <v>-0.26578043478260865</v>
      </c>
      <c r="DT21" s="7">
        <v>0.57851521739130463</v>
      </c>
      <c r="DU21" s="7">
        <v>0.8754978260869567</v>
      </c>
      <c r="DV21" s="7">
        <v>0.67866086956521743</v>
      </c>
      <c r="DW21" s="7">
        <v>0.31412391304347836</v>
      </c>
      <c r="DX21" s="7">
        <v>0.18734595652173916</v>
      </c>
      <c r="DY21" s="7">
        <v>0.12639734782608694</v>
      </c>
      <c r="DZ21" s="7">
        <v>0.26301630434782608</v>
      </c>
      <c r="EA21" s="7">
        <v>0.20395608695652176</v>
      </c>
      <c r="EB21" s="7">
        <v>-2.297628086956522</v>
      </c>
      <c r="EC21" s="7">
        <v>-2.7170331739130438</v>
      </c>
      <c r="ED21" s="7">
        <v>1.7374637826086954</v>
      </c>
      <c r="EE21" s="7">
        <v>4.6665217391304354</v>
      </c>
      <c r="EF21" s="7">
        <v>5.691782608695652</v>
      </c>
      <c r="EG21" s="7">
        <v>5.403695652173913</v>
      </c>
      <c r="EH21" s="7">
        <v>5.1169565217391311</v>
      </c>
      <c r="EI21" s="7">
        <f t="shared" si="24"/>
        <v>0.73717391304347757</v>
      </c>
      <c r="EJ21" s="7">
        <v>0.6</v>
      </c>
      <c r="EK21" s="7">
        <f t="shared" si="25"/>
        <v>1.43</v>
      </c>
      <c r="EL21" s="7">
        <f t="shared" si="92"/>
        <v>-0.17451538714270082</v>
      </c>
      <c r="EM21" s="15">
        <v>44.030869565217401</v>
      </c>
      <c r="EN21" s="15">
        <f t="shared" si="27"/>
        <v>111.83840869565221</v>
      </c>
      <c r="EO21" s="5">
        <v>112</v>
      </c>
      <c r="EP21" s="15">
        <f t="shared" si="28"/>
        <v>0.16159130434779456</v>
      </c>
      <c r="EQ21" s="27">
        <v>1.1617590909090909</v>
      </c>
      <c r="ER21" s="27">
        <v>-1.8206136363636363</v>
      </c>
      <c r="ES21" s="27">
        <v>0.52579999999999993</v>
      </c>
      <c r="ET21" s="27">
        <v>0.87715454545454563</v>
      </c>
      <c r="EU21" s="27">
        <v>0.79674545454545476</v>
      </c>
      <c r="EV21" s="27">
        <v>0.18643636363636362</v>
      </c>
      <c r="EW21" s="27">
        <v>0.18602018181818189</v>
      </c>
      <c r="EX21" s="27">
        <v>4.7896409090909087E-2</v>
      </c>
      <c r="EY21" s="27">
        <v>0.37653840909090908</v>
      </c>
      <c r="EZ21" s="27">
        <v>0.25028445454545456</v>
      </c>
      <c r="FA21" s="27">
        <v>2.5598509545454537</v>
      </c>
      <c r="FB21" s="27">
        <v>1.814095909090909</v>
      </c>
      <c r="FC21" s="27">
        <v>-4.5718536818181823</v>
      </c>
      <c r="FD21" s="27">
        <v>9.7413636363636371</v>
      </c>
      <c r="FE21" s="27">
        <v>6.5159090909090915</v>
      </c>
      <c r="FF21" s="27">
        <v>6.4477272727272741</v>
      </c>
      <c r="FG21" s="27">
        <v>7.0954545454545466</v>
      </c>
      <c r="FH21" s="27">
        <f t="shared" si="29"/>
        <v>-3.293636363636363</v>
      </c>
      <c r="FI21" s="7">
        <v>0.9</v>
      </c>
      <c r="FJ21" s="7">
        <f t="shared" si="30"/>
        <v>0.45499999999999963</v>
      </c>
      <c r="FK21" s="7">
        <f t="shared" si="93"/>
        <v>-0.75806599871311675</v>
      </c>
      <c r="FL21" s="27">
        <v>20.860454545454544</v>
      </c>
      <c r="FM21" s="28">
        <v>-9999</v>
      </c>
      <c r="FN21" s="28">
        <v>-9999</v>
      </c>
      <c r="FO21" s="28">
        <v>-9999</v>
      </c>
      <c r="FP21" s="93">
        <v>0.63935135135135146</v>
      </c>
      <c r="FQ21" s="93">
        <v>0.38592432432432433</v>
      </c>
      <c r="FR21" s="93">
        <v>0.21032162162162157</v>
      </c>
      <c r="FS21" s="93">
        <v>0.56393243243243241</v>
      </c>
      <c r="FT21" s="93">
        <v>0.25033243243243247</v>
      </c>
      <c r="FU21" s="93">
        <v>0.16608108108108113</v>
      </c>
      <c r="FV21" s="93">
        <v>0.43736129729729728</v>
      </c>
      <c r="FW21" s="93">
        <v>0.38537183783783779</v>
      </c>
      <c r="FX21" s="93">
        <v>0.5060353243243243</v>
      </c>
      <c r="FY21" s="93">
        <v>0.45817737837837824</v>
      </c>
      <c r="FZ21" s="93">
        <v>0.21418464864864861</v>
      </c>
      <c r="GA21" s="93">
        <v>0.29779435135135135</v>
      </c>
      <c r="GB21" s="93">
        <v>0.24694713513513508</v>
      </c>
      <c r="GC21" s="93">
        <v>15.871621621621621</v>
      </c>
      <c r="GD21" s="93">
        <v>18.545405405405401</v>
      </c>
      <c r="GE21" s="93">
        <v>18.661081081081075</v>
      </c>
      <c r="GF21" s="93">
        <v>18.290540540540537</v>
      </c>
      <c r="GG21" s="7">
        <f t="shared" si="32"/>
        <v>2.7894594594594544</v>
      </c>
      <c r="GH21" s="7">
        <v>0.5</v>
      </c>
      <c r="GI21" s="7">
        <f t="shared" si="33"/>
        <v>1.7549999999999999</v>
      </c>
      <c r="GJ21" s="7">
        <f t="shared" si="94"/>
        <v>0.28380232083935647</v>
      </c>
      <c r="GK21" s="95">
        <v>35.598378378378378</v>
      </c>
      <c r="GL21" s="15">
        <f t="shared" si="35"/>
        <v>90.419881081081087</v>
      </c>
      <c r="GM21" s="5">
        <v>102</v>
      </c>
      <c r="GN21" s="15">
        <f t="shared" si="36"/>
        <v>11.580118918918913</v>
      </c>
      <c r="GO21" s="97">
        <v>0.63935135135135146</v>
      </c>
      <c r="GP21" s="97">
        <v>0.38592432432432433</v>
      </c>
      <c r="GQ21" s="97">
        <v>0.21032162162162157</v>
      </c>
      <c r="GR21" s="97">
        <v>0.56393243243243241</v>
      </c>
      <c r="GS21" s="97">
        <v>0.25033243243243247</v>
      </c>
      <c r="GT21" s="97">
        <v>0.16608108108108113</v>
      </c>
      <c r="GU21" s="97">
        <v>0.43736129729729728</v>
      </c>
      <c r="GV21" s="97">
        <v>0.38537183783783779</v>
      </c>
      <c r="GW21" s="97">
        <v>0.5060353243243243</v>
      </c>
      <c r="GX21" s="97">
        <v>0.45817737837837824</v>
      </c>
      <c r="GY21" s="97">
        <v>0.21418464864864861</v>
      </c>
      <c r="GZ21" s="97">
        <v>0.29779435135135135</v>
      </c>
      <c r="HA21" s="97">
        <v>0.24694713513513508</v>
      </c>
      <c r="HB21" s="97">
        <v>15.871621621621621</v>
      </c>
      <c r="HC21" s="97">
        <v>18.545405405405401</v>
      </c>
      <c r="HD21" s="97">
        <v>18.661081081081075</v>
      </c>
      <c r="HE21" s="97">
        <v>18.290540540540537</v>
      </c>
      <c r="HF21" s="97">
        <f t="shared" si="37"/>
        <v>2.7894594594594544</v>
      </c>
      <c r="HG21" s="7">
        <v>0.5</v>
      </c>
      <c r="HH21" s="7">
        <f t="shared" si="38"/>
        <v>1.7549999999999999</v>
      </c>
      <c r="HI21" s="7">
        <f t="shared" si="95"/>
        <v>0.28380232083935647</v>
      </c>
      <c r="HJ21" s="99">
        <v>35.598378378378378</v>
      </c>
      <c r="HK21" s="15">
        <f t="shared" si="40"/>
        <v>90.419881081081087</v>
      </c>
      <c r="HL21" s="5">
        <v>105</v>
      </c>
      <c r="HM21" s="15">
        <f t="shared" si="41"/>
        <v>14.580118918918913</v>
      </c>
      <c r="HN21" s="101">
        <v>0.63882631578947369</v>
      </c>
      <c r="HO21" s="101">
        <v>0.36330789473684216</v>
      </c>
      <c r="HP21" s="101">
        <v>0.20712631578947366</v>
      </c>
      <c r="HQ21" s="101">
        <v>0.5569894736842107</v>
      </c>
      <c r="HR21" s="101">
        <v>0.2428657894736842</v>
      </c>
      <c r="HS21" s="101">
        <v>0.1573342105263158</v>
      </c>
      <c r="HT21" s="101">
        <v>0.44909361960489957</v>
      </c>
      <c r="HU21" s="101">
        <v>0.39291433953934457</v>
      </c>
      <c r="HV21" s="101">
        <v>0.51231198262207933</v>
      </c>
      <c r="HW21" s="101">
        <v>0.46053334744242042</v>
      </c>
      <c r="HX21" s="101">
        <v>0.20007849537255717</v>
      </c>
      <c r="HY21" s="101">
        <v>0.27985942154460924</v>
      </c>
      <c r="HZ21" s="101">
        <v>0.27451190895268757</v>
      </c>
      <c r="IA21" s="101">
        <v>19.494999999999997</v>
      </c>
      <c r="IB21" s="101">
        <v>19.141578947368426</v>
      </c>
      <c r="IC21" s="101">
        <v>17.838421052631581</v>
      </c>
      <c r="ID21" s="101">
        <v>19.081842105263163</v>
      </c>
      <c r="IE21" s="7">
        <f t="shared" si="42"/>
        <v>-1.6565789473684163</v>
      </c>
      <c r="IF21" s="7">
        <v>1.5</v>
      </c>
      <c r="IG21" s="7">
        <f t="shared" si="43"/>
        <v>-1.4950000000000001</v>
      </c>
      <c r="IH21" s="7">
        <f t="shared" si="44"/>
        <v>-2.3434220067935628E-2</v>
      </c>
      <c r="II21" s="102">
        <v>35.713684210526303</v>
      </c>
      <c r="IJ21" s="15">
        <f t="shared" si="45"/>
        <v>90.712757894736811</v>
      </c>
      <c r="IK21" s="5">
        <v>97.5</v>
      </c>
      <c r="IL21" s="15">
        <f t="shared" si="46"/>
        <v>6.7872421052631893</v>
      </c>
      <c r="IM21" s="29">
        <v>0.62114285714285722</v>
      </c>
      <c r="IN21" s="29">
        <v>0.37845238095238087</v>
      </c>
      <c r="IO21" s="29">
        <v>0.20337142857142862</v>
      </c>
      <c r="IP21" s="29">
        <v>0.550652380952381</v>
      </c>
      <c r="IQ21" s="29">
        <v>0.26130952380952382</v>
      </c>
      <c r="IR21" s="29">
        <v>0.15900714285714293</v>
      </c>
      <c r="IS21" s="29">
        <v>0.40860435609475154</v>
      </c>
      <c r="IT21" s="29">
        <v>0.35776724617998706</v>
      </c>
      <c r="IU21" s="29">
        <v>0.50740738597800339</v>
      </c>
      <c r="IV21" s="29">
        <v>0.46171012629870728</v>
      </c>
      <c r="IW21" s="29">
        <v>0.1861868779231243</v>
      </c>
      <c r="IX21" s="29">
        <v>0.30347887122337225</v>
      </c>
      <c r="IY21" s="29">
        <v>0.24239201214397371</v>
      </c>
      <c r="IZ21" s="29">
        <v>17.183333333333337</v>
      </c>
      <c r="JA21" s="29">
        <v>17.341428571428587</v>
      </c>
      <c r="JB21" s="29">
        <v>17.373333333333328</v>
      </c>
      <c r="JC21" s="29">
        <v>17.253571428571433</v>
      </c>
      <c r="JD21" s="29">
        <f t="shared" si="47"/>
        <v>0.18999999999999062</v>
      </c>
      <c r="JE21" s="7">
        <v>1.2</v>
      </c>
      <c r="JF21" s="7">
        <f t="shared" si="48"/>
        <v>-0.52</v>
      </c>
      <c r="JG21" s="7">
        <f t="shared" si="49"/>
        <v>0.11993243243243085</v>
      </c>
      <c r="JH21" s="86">
        <v>36.054047619047623</v>
      </c>
      <c r="JI21" s="15">
        <f t="shared" si="50"/>
        <v>91.57728095238096</v>
      </c>
      <c r="JJ21" s="5">
        <v>103.5</v>
      </c>
      <c r="JK21" s="15">
        <f t="shared" si="51"/>
        <v>11.92271904761904</v>
      </c>
      <c r="JL21" s="30">
        <v>0.47806666666666675</v>
      </c>
      <c r="JM21" s="30">
        <v>0.26955277777777775</v>
      </c>
      <c r="JN21" s="30">
        <v>0.13954444444444442</v>
      </c>
      <c r="JO21" s="30">
        <v>0.42058611111111111</v>
      </c>
      <c r="JP21" s="30">
        <v>0.18443055555555554</v>
      </c>
      <c r="JQ21" s="30">
        <v>0.113175</v>
      </c>
      <c r="JR21" s="30">
        <v>0.44337081171765541</v>
      </c>
      <c r="JS21" s="30">
        <v>0.39077109948920857</v>
      </c>
      <c r="JT21" s="30">
        <v>0.5483800983185998</v>
      </c>
      <c r="JU21" s="30">
        <v>0.50229982976854071</v>
      </c>
      <c r="JV21" s="30">
        <v>0.18833019297495951</v>
      </c>
      <c r="JW21" s="30">
        <v>0.31928336716200706</v>
      </c>
      <c r="JX21" s="30">
        <v>0.2786472192988857</v>
      </c>
      <c r="JY21" s="30">
        <v>24.50194444444444</v>
      </c>
      <c r="JZ21" s="30">
        <v>24.04777777777776</v>
      </c>
      <c r="KA21" s="30">
        <v>24.125277777777764</v>
      </c>
      <c r="KB21" s="30">
        <v>24.328611111111126</v>
      </c>
      <c r="KC21" s="30">
        <f t="shared" si="52"/>
        <v>-0.37666666666667581</v>
      </c>
      <c r="KD21" s="7">
        <v>1.8</v>
      </c>
      <c r="KE21" s="7">
        <f t="shared" si="53"/>
        <v>-2.4700000000000006</v>
      </c>
      <c r="KF21" s="7">
        <f t="shared" si="54"/>
        <v>0.26598898771706792</v>
      </c>
      <c r="KG21" s="85">
        <v>35.288611111111109</v>
      </c>
      <c r="KH21" s="15">
        <f t="shared" si="55"/>
        <v>89.633072222222225</v>
      </c>
      <c r="KI21" s="5">
        <v>103.5</v>
      </c>
      <c r="KJ21" s="15">
        <f t="shared" si="96"/>
        <v>13.866927777777775</v>
      </c>
      <c r="KK21" s="31">
        <v>0.38726500000000008</v>
      </c>
      <c r="KL21" s="31">
        <v>0.23520749999999996</v>
      </c>
      <c r="KM21" s="31">
        <v>0.11632999999999998</v>
      </c>
      <c r="KN21" s="31">
        <v>0.33598000000000006</v>
      </c>
      <c r="KO21" s="31">
        <v>0.15063750000000004</v>
      </c>
      <c r="KP21" s="31">
        <v>9.6277499999999988E-2</v>
      </c>
      <c r="KQ21" s="31">
        <v>0.44140439779993346</v>
      </c>
      <c r="KR21" s="31">
        <v>0.3827142853856581</v>
      </c>
      <c r="KS21" s="31">
        <v>0.53972882414302226</v>
      </c>
      <c r="KT21" s="31">
        <v>0.48754066926132245</v>
      </c>
      <c r="KU21" s="31">
        <v>0.22128890598205472</v>
      </c>
      <c r="KV21" s="31">
        <v>0.34108306806539562</v>
      </c>
      <c r="KW21" s="31">
        <v>0.24433860579729766</v>
      </c>
      <c r="KX21" s="32">
        <v>26.052999999999997</v>
      </c>
      <c r="KY21" s="32">
        <v>25.891250000000014</v>
      </c>
      <c r="KZ21" s="32">
        <v>27.223250000000014</v>
      </c>
      <c r="LA21" s="32">
        <v>25.719250000000006</v>
      </c>
      <c r="LB21" s="7">
        <f t="shared" si="57"/>
        <v>1.1702500000000171</v>
      </c>
      <c r="LC21" s="7">
        <v>0.9</v>
      </c>
      <c r="LD21" s="7">
        <f t="shared" si="58"/>
        <v>0.45499999999999963</v>
      </c>
      <c r="LE21" s="7">
        <f t="shared" si="98"/>
        <v>0.14464105156724316</v>
      </c>
      <c r="LF21" s="32">
        <v>37.017000000000003</v>
      </c>
      <c r="LG21" s="15">
        <f t="shared" si="59"/>
        <v>94.023180000000011</v>
      </c>
      <c r="LH21" s="5">
        <v>103.5</v>
      </c>
      <c r="LI21" s="15">
        <f t="shared" si="60"/>
        <v>9.4768199999999894</v>
      </c>
      <c r="LJ21" s="33">
        <v>0.37281707317073171</v>
      </c>
      <c r="LK21" s="33">
        <v>0.22805853658536587</v>
      </c>
      <c r="LL21" s="33">
        <v>0.13611463414634148</v>
      </c>
      <c r="LM21" s="33">
        <v>0.31601951219512192</v>
      </c>
      <c r="LN21" s="33">
        <v>0.15324878048780488</v>
      </c>
      <c r="LO21" s="33">
        <v>0.1049658536585366</v>
      </c>
      <c r="LP21" s="33">
        <v>0.41747974795705878</v>
      </c>
      <c r="LQ21" s="33">
        <v>0.34718926730880362</v>
      </c>
      <c r="LR21" s="33">
        <v>0.46581337203663647</v>
      </c>
      <c r="LS21" s="33">
        <v>0.3990284224529177</v>
      </c>
      <c r="LT21" s="33">
        <v>0.19655787726792315</v>
      </c>
      <c r="LU21" s="33">
        <v>0.25421625299819095</v>
      </c>
      <c r="LV21" s="33">
        <v>0.24081766175888253</v>
      </c>
      <c r="LW21" s="33">
        <v>26.967804878048778</v>
      </c>
      <c r="LX21" s="33">
        <v>26.046097560975596</v>
      </c>
      <c r="LY21" s="33">
        <v>26.419024390243898</v>
      </c>
      <c r="LZ21" s="33">
        <v>25.759024390243887</v>
      </c>
      <c r="MA21" s="7">
        <f t="shared" si="1"/>
        <v>-0.54878048780487987</v>
      </c>
      <c r="MB21" s="7">
        <v>1.7</v>
      </c>
      <c r="MC21" s="7">
        <f t="shared" si="2"/>
        <v>-2.1449999999999996</v>
      </c>
      <c r="MD21" s="7">
        <f t="shared" si="61"/>
        <v>0.21155990883964476</v>
      </c>
      <c r="ME21" s="7">
        <f t="shared" si="62"/>
        <v>-0.32281205164992932</v>
      </c>
      <c r="MF21" s="84">
        <v>37.1139024390244</v>
      </c>
      <c r="MG21" s="15">
        <f t="shared" si="63"/>
        <v>94.269312195121984</v>
      </c>
      <c r="MH21" s="5">
        <v>103.5</v>
      </c>
      <c r="MI21" s="15">
        <f t="shared" si="64"/>
        <v>9.2306878048780163</v>
      </c>
      <c r="MJ21" s="34">
        <v>0.35393888888888886</v>
      </c>
      <c r="MK21" s="34">
        <v>0.20757222222222221</v>
      </c>
      <c r="ML21" s="34">
        <v>0.10939444444444443</v>
      </c>
      <c r="MM21" s="34">
        <v>0.3042555555555555</v>
      </c>
      <c r="MN21" s="34">
        <v>0.13505555555555557</v>
      </c>
      <c r="MO21" s="34">
        <v>9.0727777777777782E-2</v>
      </c>
      <c r="MP21" s="34">
        <v>0.44738011127959992</v>
      </c>
      <c r="MQ21" s="34">
        <v>0.38483497554239732</v>
      </c>
      <c r="MR21" s="34">
        <v>0.52744070032778922</v>
      </c>
      <c r="MS21" s="34">
        <v>0.47076771501727344</v>
      </c>
      <c r="MT21" s="34">
        <v>0.21171946901412811</v>
      </c>
      <c r="MU21" s="34">
        <v>0.31025077744556956</v>
      </c>
      <c r="MV21" s="34">
        <v>0.26023550937393292</v>
      </c>
      <c r="MW21" s="35">
        <v>0.26495555555555561</v>
      </c>
      <c r="MX21" s="35">
        <v>0.16416666666666668</v>
      </c>
      <c r="MY21" s="35">
        <v>8.8411111111111121E-2</v>
      </c>
      <c r="MZ21" s="35">
        <v>0.22914999999999999</v>
      </c>
      <c r="NA21" s="35">
        <v>0.1038111111111111</v>
      </c>
      <c r="NB21" s="35">
        <v>7.3150000000000007E-2</v>
      </c>
      <c r="NC21" s="35">
        <v>0.43558882088354062</v>
      </c>
      <c r="ND21" s="35">
        <v>0.37478827056490194</v>
      </c>
      <c r="NE21" s="35">
        <v>0.49772765796356488</v>
      </c>
      <c r="NF21" s="35">
        <v>0.44122757988283268</v>
      </c>
      <c r="NG21" s="35">
        <v>0.22560245971963525</v>
      </c>
      <c r="NH21" s="35">
        <v>0.29986729814546265</v>
      </c>
      <c r="NI21" s="35">
        <v>0.23315418685819114</v>
      </c>
      <c r="NJ21" s="36">
        <v>28.63944444444445</v>
      </c>
      <c r="NK21" s="36">
        <v>30.51166666666667</v>
      </c>
      <c r="NL21" s="36">
        <v>29.01444444444445</v>
      </c>
      <c r="NM21" s="36">
        <v>28.364444444444455</v>
      </c>
      <c r="NN21" s="7">
        <f t="shared" si="65"/>
        <v>0.375</v>
      </c>
      <c r="NO21" s="7">
        <v>2.2999999999999998</v>
      </c>
      <c r="NP21" s="7">
        <f t="shared" si="66"/>
        <v>-1.9729999999999999</v>
      </c>
      <c r="NQ21" s="7">
        <f t="shared" si="67"/>
        <v>0.3184592431845924</v>
      </c>
      <c r="NR21" s="36">
        <v>74.454444444444434</v>
      </c>
      <c r="NS21" s="9">
        <f t="shared" si="68"/>
        <v>189.11428888888886</v>
      </c>
      <c r="NT21" s="5">
        <v>194</v>
      </c>
      <c r="NU21" s="9">
        <f t="shared" si="69"/>
        <v>4.8857111111111351</v>
      </c>
      <c r="NV21" s="37">
        <v>0.36069705882352937</v>
      </c>
      <c r="NW21" s="37">
        <v>0.21904411764705883</v>
      </c>
      <c r="NX21" s="37">
        <v>0.1122205882352941</v>
      </c>
      <c r="NY21" s="37">
        <v>0.31206764705882351</v>
      </c>
      <c r="NZ21" s="37">
        <v>0.14125294117647061</v>
      </c>
      <c r="OA21" s="37">
        <v>9.8382352941176462E-2</v>
      </c>
      <c r="OB21" s="37">
        <v>0.43254028780948761</v>
      </c>
      <c r="OC21" s="37">
        <v>0.37217698727043902</v>
      </c>
      <c r="OD21" s="37">
        <v>0.52228644603727092</v>
      </c>
      <c r="OE21" s="37">
        <v>0.46769362569177891</v>
      </c>
      <c r="OF21" s="37">
        <v>0.21754417983017685</v>
      </c>
      <c r="OG21" s="37">
        <v>0.32412942404485817</v>
      </c>
      <c r="OH21" s="37">
        <v>0.24072486347721694</v>
      </c>
      <c r="OI21" s="38">
        <v>21.215294117647058</v>
      </c>
      <c r="OJ21" s="38">
        <v>26.537647058823541</v>
      </c>
      <c r="OK21" s="38">
        <v>26.123823529411762</v>
      </c>
      <c r="OL21" s="38">
        <v>24.096176470588251</v>
      </c>
      <c r="OM21" s="7">
        <f t="shared" si="70"/>
        <v>4.9085294117647038</v>
      </c>
      <c r="ON21" s="7">
        <v>1.5</v>
      </c>
      <c r="OO21" s="7">
        <f t="shared" si="71"/>
        <v>-0.28500000000000014</v>
      </c>
      <c r="OP21" s="7">
        <f t="shared" si="72"/>
        <v>0.91354958870091529</v>
      </c>
      <c r="OQ21" s="38">
        <v>62.090882352941165</v>
      </c>
      <c r="OR21" s="15">
        <f t="shared" si="73"/>
        <v>157.71084117647055</v>
      </c>
      <c r="OS21" s="5">
        <v>170</v>
      </c>
      <c r="OT21" s="15">
        <f t="shared" si="74"/>
        <v>12.289158823529448</v>
      </c>
      <c r="OU21" s="39">
        <v>0.30101785714285711</v>
      </c>
      <c r="OV21" s="39">
        <v>0.18559642857142858</v>
      </c>
      <c r="OW21" s="39">
        <v>8.3178571428571435E-2</v>
      </c>
      <c r="OX21" s="39">
        <v>0.2674428571428572</v>
      </c>
      <c r="OY21" s="39">
        <v>0.10973214285714285</v>
      </c>
      <c r="OZ21" s="39">
        <v>8.1296428571428589E-2</v>
      </c>
      <c r="PA21" s="39">
        <v>0.46094586358970463</v>
      </c>
      <c r="PB21" s="39">
        <v>0.4142661019588606</v>
      </c>
      <c r="PC21" s="39">
        <v>0.56219453513017703</v>
      </c>
      <c r="PD21" s="39">
        <v>0.52075303912310023</v>
      </c>
      <c r="PE21" s="39">
        <v>0.2596493295484924</v>
      </c>
      <c r="PF21" s="39">
        <v>0.38062291586555641</v>
      </c>
      <c r="PG21" s="39">
        <v>0.23300565269489099</v>
      </c>
      <c r="PH21" s="40">
        <v>20.479999999999997</v>
      </c>
      <c r="PI21" s="40">
        <v>21.148214285714289</v>
      </c>
      <c r="PJ21" s="40">
        <v>20.523571428571437</v>
      </c>
      <c r="PK21" s="40">
        <v>19.85250000000001</v>
      </c>
      <c r="PL21" s="7">
        <f t="shared" si="75"/>
        <v>4.3571428571439696E-2</v>
      </c>
      <c r="PM21" s="7">
        <v>1.8</v>
      </c>
      <c r="PN21" s="7">
        <f t="shared" si="76"/>
        <v>-0.91800000000000015</v>
      </c>
      <c r="PO21" s="7">
        <f t="shared" si="77"/>
        <v>0.15219554108443176</v>
      </c>
      <c r="PP21" s="40">
        <v>67.228571428571428</v>
      </c>
      <c r="PQ21" s="15">
        <f t="shared" si="78"/>
        <v>170.76057142857144</v>
      </c>
      <c r="PR21" s="5">
        <v>182</v>
      </c>
      <c r="PS21" s="15">
        <f t="shared" si="79"/>
        <v>11.239428571428562</v>
      </c>
      <c r="PT21" s="41">
        <v>0.30870000000000003</v>
      </c>
      <c r="PU21" s="41">
        <v>0.18018055555555551</v>
      </c>
      <c r="PV21" s="41">
        <v>8.5833333333333345E-2</v>
      </c>
      <c r="PW21" s="41">
        <v>0.26248055555555555</v>
      </c>
      <c r="PX21" s="41">
        <v>0.10991666666666669</v>
      </c>
      <c r="PY21" s="41">
        <v>7.6955555555555555E-2</v>
      </c>
      <c r="PZ21" s="41">
        <v>0.46864635711443559</v>
      </c>
      <c r="QA21" s="41">
        <v>0.40347249260138857</v>
      </c>
      <c r="QB21" s="41">
        <v>0.55992430366276025</v>
      </c>
      <c r="QC21" s="41">
        <v>0.50217632396215939</v>
      </c>
      <c r="QD21" s="41">
        <v>0.244392332070893</v>
      </c>
      <c r="QE21" s="41">
        <v>0.35582847877545454</v>
      </c>
      <c r="QF21" s="41">
        <v>0.25809548005797522</v>
      </c>
      <c r="QG21" s="42">
        <v>29.605277777777783</v>
      </c>
      <c r="QH21" s="42">
        <v>29.35861111111112</v>
      </c>
      <c r="QI21" s="42">
        <v>28.67138888888887</v>
      </c>
      <c r="QJ21" s="42">
        <v>28.104166666666657</v>
      </c>
      <c r="QK21" s="7">
        <f t="shared" si="80"/>
        <v>-0.93388888888891231</v>
      </c>
      <c r="QL21" s="7">
        <v>3.2</v>
      </c>
      <c r="QM21" s="7">
        <f t="shared" si="81"/>
        <v>-3.8719999999999999</v>
      </c>
      <c r="QN21" s="7">
        <f t="shared" si="82"/>
        <v>0.3168799731569335</v>
      </c>
      <c r="QO21" s="42">
        <v>66.735833333333318</v>
      </c>
      <c r="QP21" s="15">
        <f t="shared" si="83"/>
        <v>169.50901666666664</v>
      </c>
      <c r="QQ21" s="5">
        <v>186</v>
      </c>
      <c r="QR21" s="15">
        <f t="shared" si="84"/>
        <v>16.490983333333361</v>
      </c>
      <c r="QS21" s="7">
        <f t="shared" si="8"/>
        <v>20.71713649925243</v>
      </c>
      <c r="QT21" s="7">
        <f t="shared" si="9"/>
        <v>20.498932302489724</v>
      </c>
      <c r="QU21" s="7">
        <f t="shared" si="10"/>
        <v>0.4764532552256377</v>
      </c>
    </row>
    <row r="22" spans="1:463" x14ac:dyDescent="0.25">
      <c r="A22" s="5">
        <v>1</v>
      </c>
      <c r="B22" s="5">
        <v>3</v>
      </c>
      <c r="C22" s="6">
        <v>301</v>
      </c>
      <c r="D22" s="9">
        <v>-9999</v>
      </c>
      <c r="E22" s="5">
        <v>1</v>
      </c>
      <c r="F22" s="5">
        <v>69.599999999999994</v>
      </c>
      <c r="G22" s="15">
        <v>162.4</v>
      </c>
      <c r="H22" s="15">
        <f t="shared" si="11"/>
        <v>232</v>
      </c>
      <c r="I22" s="7">
        <f t="shared" si="12"/>
        <v>0.39753255654557917</v>
      </c>
      <c r="J22" s="5" t="s">
        <v>1</v>
      </c>
      <c r="K22" s="9">
        <v>150</v>
      </c>
      <c r="L22" s="9">
        <f t="shared" si="13"/>
        <v>168.00000000000003</v>
      </c>
      <c r="M22" s="9">
        <v>-9999</v>
      </c>
      <c r="N22" s="9">
        <v>-9999</v>
      </c>
      <c r="O22" s="9">
        <v>-9999</v>
      </c>
      <c r="P22" s="9">
        <v>-9999</v>
      </c>
      <c r="Q22" s="9">
        <v>-9999</v>
      </c>
      <c r="R22" s="9">
        <v>-9999</v>
      </c>
      <c r="S22" s="9">
        <v>-9999</v>
      </c>
      <c r="T22" s="9">
        <v>-9999</v>
      </c>
      <c r="U22" s="9">
        <v>-9999</v>
      </c>
      <c r="V22" s="9">
        <v>-9999</v>
      </c>
      <c r="W22" s="9">
        <v>-9999</v>
      </c>
      <c r="X22" s="9">
        <v>-9999</v>
      </c>
      <c r="Y22" s="9">
        <v>-9999</v>
      </c>
      <c r="Z22" s="9">
        <v>-9999</v>
      </c>
      <c r="AA22" s="9">
        <v>-9999</v>
      </c>
      <c r="AB22" s="9">
        <v>-9999</v>
      </c>
      <c r="AC22" s="9">
        <v>-9999</v>
      </c>
      <c r="AD22" s="9">
        <v>-9999</v>
      </c>
      <c r="AE22" s="9">
        <v>-9999</v>
      </c>
      <c r="AF22" s="9">
        <v>-9999</v>
      </c>
      <c r="AG22" s="9">
        <v>-9999</v>
      </c>
      <c r="AH22" s="9">
        <v>-9999</v>
      </c>
      <c r="AI22" s="9">
        <v>-9999</v>
      </c>
      <c r="AJ22" s="9">
        <v>-9999</v>
      </c>
      <c r="AK22" s="9">
        <v>-9999</v>
      </c>
      <c r="AL22" s="9">
        <v>-9999</v>
      </c>
      <c r="AM22" s="9">
        <v>-9999</v>
      </c>
      <c r="AN22" s="9">
        <v>-9999</v>
      </c>
      <c r="AO22" s="9">
        <v>-9999</v>
      </c>
      <c r="AP22" s="9">
        <v>-9999</v>
      </c>
      <c r="AQ22" s="9">
        <v>-9999</v>
      </c>
      <c r="AR22" s="9">
        <v>-9999</v>
      </c>
      <c r="AS22" s="9">
        <v>-9999</v>
      </c>
      <c r="AT22" s="9">
        <v>-9999</v>
      </c>
      <c r="AU22" s="9">
        <v>-9999</v>
      </c>
      <c r="AV22" s="9">
        <v>-9999</v>
      </c>
      <c r="AW22" s="9">
        <v>-9999</v>
      </c>
      <c r="AX22" s="9">
        <v>-9999</v>
      </c>
      <c r="AY22" s="9">
        <v>-9999</v>
      </c>
      <c r="AZ22" s="9">
        <v>-9999</v>
      </c>
      <c r="BA22" s="9">
        <v>-9999</v>
      </c>
      <c r="BB22" s="9">
        <v>-9999</v>
      </c>
      <c r="BC22" s="22">
        <v>-9999</v>
      </c>
      <c r="BD22" s="50">
        <v>-9999</v>
      </c>
      <c r="BE22" s="7">
        <f t="shared" si="99"/>
        <v>-79992</v>
      </c>
      <c r="BF22" s="9">
        <v>-9999</v>
      </c>
      <c r="BG22" s="9">
        <v>-9999</v>
      </c>
      <c r="BH22" s="9">
        <v>-9999</v>
      </c>
      <c r="BI22" s="9">
        <v>-9999</v>
      </c>
      <c r="BJ22" s="9">
        <v>-9999</v>
      </c>
      <c r="BK22" s="9">
        <v>-9999</v>
      </c>
      <c r="BL22" s="9">
        <v>-9999</v>
      </c>
      <c r="BM22" s="9">
        <v>-9999</v>
      </c>
      <c r="BN22" s="9">
        <v>-9999</v>
      </c>
      <c r="BO22" s="23">
        <v>36.03</v>
      </c>
      <c r="BP22" s="7">
        <f t="shared" si="85"/>
        <v>2402</v>
      </c>
      <c r="BQ22" s="7">
        <v>2.3971218183586154</v>
      </c>
      <c r="BR22" s="7">
        <f t="shared" si="86"/>
        <v>57.578866076973945</v>
      </c>
      <c r="BS22" s="24">
        <v>92.27</v>
      </c>
      <c r="BT22" s="7">
        <f t="shared" si="87"/>
        <v>6151.333333333333</v>
      </c>
      <c r="BU22" s="25">
        <v>1.69</v>
      </c>
      <c r="BV22" s="7">
        <f t="shared" si="88"/>
        <v>103.95753333333332</v>
      </c>
      <c r="BW22" s="26">
        <v>121.59</v>
      </c>
      <c r="BX22" s="7">
        <f t="shared" si="89"/>
        <v>8106.0000000000009</v>
      </c>
      <c r="BY22" s="5">
        <v>1.41</v>
      </c>
      <c r="BZ22" s="7">
        <f t="shared" si="90"/>
        <v>114.2946</v>
      </c>
      <c r="CA22" s="9">
        <v>-9999</v>
      </c>
      <c r="CB22" s="9">
        <v>-9999</v>
      </c>
      <c r="CC22" s="9">
        <v>-9999</v>
      </c>
      <c r="CD22" s="15">
        <f t="shared" si="14"/>
        <v>999800.01</v>
      </c>
      <c r="CE22" s="7">
        <v>100.6</v>
      </c>
      <c r="CF22" s="7">
        <v>4.6551</v>
      </c>
      <c r="CG22" s="7">
        <v>216.10706536916501</v>
      </c>
      <c r="CH22" s="7">
        <f t="shared" si="15"/>
        <v>216.10706536916501</v>
      </c>
      <c r="CI22" s="7">
        <f>CH22/(BX22)</f>
        <v>2.6660136364318406E-2</v>
      </c>
      <c r="CJ22" s="11">
        <v>-9999</v>
      </c>
      <c r="CK22" s="7">
        <f t="shared" si="16"/>
        <v>-21608.545466262811</v>
      </c>
      <c r="CL22" s="9">
        <v>-9999</v>
      </c>
      <c r="CM22" s="9">
        <v>-9999</v>
      </c>
      <c r="CN22" s="7">
        <f t="shared" si="17"/>
        <v>1000</v>
      </c>
      <c r="CO22" s="7">
        <v>0</v>
      </c>
      <c r="CP22" s="7">
        <v>0.73804545454545445</v>
      </c>
      <c r="CQ22" s="7">
        <v>0.52356363636363645</v>
      </c>
      <c r="CR22" s="7">
        <v>0.46976818181818186</v>
      </c>
      <c r="CS22" s="7">
        <v>0.22204213636363634</v>
      </c>
      <c r="CT22" s="7">
        <v>0.16994536363636364</v>
      </c>
      <c r="CU22" s="7">
        <v>4.8936363636363645</v>
      </c>
      <c r="CV22" s="7">
        <v>5.6322727272727269</v>
      </c>
      <c r="CW22" s="7">
        <v>5.4331818181818186</v>
      </c>
      <c r="CX22" s="7">
        <v>5.1727272727272728</v>
      </c>
      <c r="CY22" s="7">
        <f t="shared" si="18"/>
        <v>0.53954545454545411</v>
      </c>
      <c r="CZ22" s="7">
        <v>0.7</v>
      </c>
      <c r="DA22" s="7">
        <f t="shared" si="19"/>
        <v>1.105</v>
      </c>
      <c r="DB22" s="7">
        <f t="shared" si="91"/>
        <v>-0.13165414329558695</v>
      </c>
      <c r="DC22" s="7">
        <v>42.75</v>
      </c>
      <c r="DD22" s="7">
        <v>0.75503478260869561</v>
      </c>
      <c r="DE22" s="7">
        <v>0.50990000000000013</v>
      </c>
      <c r="DF22" s="7">
        <v>0.45668695652173913</v>
      </c>
      <c r="DG22" s="7">
        <v>0.24615339130434785</v>
      </c>
      <c r="DH22" s="7">
        <v>0.1937554347826087</v>
      </c>
      <c r="DI22" s="7">
        <v>7.6952173913043485</v>
      </c>
      <c r="DJ22" s="7">
        <v>7.8252173913043483</v>
      </c>
      <c r="DK22" s="7">
        <v>7.9856521739130431</v>
      </c>
      <c r="DL22" s="7">
        <v>7.6952173913043485</v>
      </c>
      <c r="DM22" s="7">
        <f t="shared" si="21"/>
        <v>0.2904347826086946</v>
      </c>
      <c r="DN22" s="7">
        <v>0.8</v>
      </c>
      <c r="DO22" s="7">
        <f t="shared" si="22"/>
        <v>0.7799999999999998</v>
      </c>
      <c r="DP22" s="7">
        <f t="shared" si="23"/>
        <v>-0.10596649727084526</v>
      </c>
      <c r="DQ22" s="7">
        <v>21.698260869565221</v>
      </c>
      <c r="DR22" s="7">
        <v>0.97475434782608683</v>
      </c>
      <c r="DS22" s="7">
        <v>-1.4976086956521733E-2</v>
      </c>
      <c r="DT22" s="7">
        <v>0.54854130434782622</v>
      </c>
      <c r="DU22" s="7">
        <v>0.86752826086956514</v>
      </c>
      <c r="DV22" s="7">
        <v>0.63054347826086965</v>
      </c>
      <c r="DW22" s="7">
        <v>0.31728695652173916</v>
      </c>
      <c r="DX22" s="7">
        <v>0.21424176086956523</v>
      </c>
      <c r="DY22" s="7">
        <v>0.15814656521739132</v>
      </c>
      <c r="DZ22" s="7">
        <v>0.27962358695652184</v>
      </c>
      <c r="EA22" s="7">
        <v>0.22521413043478269</v>
      </c>
      <c r="EB22" s="7">
        <v>-1.0498630869565218</v>
      </c>
      <c r="EC22" s="7">
        <v>-1.0577130217391304</v>
      </c>
      <c r="ED22" s="7">
        <v>1.0317776086956518</v>
      </c>
      <c r="EE22" s="7">
        <v>4.6319565217391299</v>
      </c>
      <c r="EF22" s="7">
        <v>5.9863043478260849</v>
      </c>
      <c r="EG22" s="7">
        <v>5.8560869565217413</v>
      </c>
      <c r="EH22" s="7">
        <v>5.919130434782609</v>
      </c>
      <c r="EI22" s="7">
        <f t="shared" si="24"/>
        <v>1.2241304347826114</v>
      </c>
      <c r="EJ22" s="7">
        <v>0.6</v>
      </c>
      <c r="EK22" s="7">
        <f t="shared" si="25"/>
        <v>1.43</v>
      </c>
      <c r="EL22" s="7">
        <f t="shared" si="92"/>
        <v>-5.1856313656772922E-2</v>
      </c>
      <c r="EM22" s="15">
        <v>43.756521739130442</v>
      </c>
      <c r="EN22" s="15">
        <f t="shared" si="27"/>
        <v>111.14156521739132</v>
      </c>
      <c r="EO22" s="5">
        <v>112</v>
      </c>
      <c r="EP22" s="15">
        <f t="shared" si="28"/>
        <v>0.85843478260868267</v>
      </c>
      <c r="EQ22" s="27">
        <v>1.2250285714285714</v>
      </c>
      <c r="ER22" s="27">
        <v>-1.7417333333333334</v>
      </c>
      <c r="ES22" s="27">
        <v>0.54091428571428579</v>
      </c>
      <c r="ET22" s="27">
        <v>0.91877142857142879</v>
      </c>
      <c r="EU22" s="27">
        <v>0.79383333333333339</v>
      </c>
      <c r="EV22" s="27">
        <v>0.20394761904761904</v>
      </c>
      <c r="EW22" s="27">
        <v>0.21307785714285715</v>
      </c>
      <c r="EX22" s="27">
        <v>7.2654571428571429E-2</v>
      </c>
      <c r="EY22" s="27">
        <v>0.38678914285714283</v>
      </c>
      <c r="EZ22" s="27">
        <v>0.2584799047619048</v>
      </c>
      <c r="FA22" s="27">
        <v>2.6785649523809525</v>
      </c>
      <c r="FB22" s="27">
        <v>1.9013151904761905</v>
      </c>
      <c r="FC22" s="27">
        <v>-5.8495966666666659</v>
      </c>
      <c r="FD22" s="27">
        <v>9.1028571428571432</v>
      </c>
      <c r="FE22" s="27">
        <v>6.1380952380952385</v>
      </c>
      <c r="FF22" s="27">
        <v>6.5695238095238082</v>
      </c>
      <c r="FG22" s="27">
        <v>6.8785714285714281</v>
      </c>
      <c r="FH22" s="27">
        <f t="shared" si="29"/>
        <v>-2.533333333333335</v>
      </c>
      <c r="FI22" s="7">
        <v>0.9</v>
      </c>
      <c r="FJ22" s="7">
        <f t="shared" si="30"/>
        <v>0.45499999999999963</v>
      </c>
      <c r="FK22" s="7">
        <f t="shared" si="93"/>
        <v>-0.60431412200876333</v>
      </c>
      <c r="FL22" s="27">
        <v>19.810952380952383</v>
      </c>
      <c r="FM22" s="28">
        <v>-9999</v>
      </c>
      <c r="FN22" s="28">
        <v>-9999</v>
      </c>
      <c r="FO22" s="28">
        <v>-9999</v>
      </c>
      <c r="FP22" s="93">
        <v>0.66101842105263153</v>
      </c>
      <c r="FQ22" s="93">
        <v>0.38192894736842109</v>
      </c>
      <c r="FR22" s="93">
        <v>0.1809578947368421</v>
      </c>
      <c r="FS22" s="93">
        <v>0.58697631578947351</v>
      </c>
      <c r="FT22" s="93">
        <v>0.23889210526315785</v>
      </c>
      <c r="FU22" s="93">
        <v>0.15599210526315788</v>
      </c>
      <c r="FV22" s="93">
        <v>0.46919815789473668</v>
      </c>
      <c r="FW22" s="93">
        <v>0.42175260526315794</v>
      </c>
      <c r="FX22" s="93">
        <v>0.57081663157894735</v>
      </c>
      <c r="FY22" s="93">
        <v>0.5296632105263156</v>
      </c>
      <c r="FZ22" s="93">
        <v>0.23199994736842111</v>
      </c>
      <c r="GA22" s="93">
        <v>0.36070968421052629</v>
      </c>
      <c r="GB22" s="93">
        <v>0.26734363157894731</v>
      </c>
      <c r="GC22" s="93">
        <v>17.468421052631587</v>
      </c>
      <c r="GD22" s="93">
        <v>18.4663157894737</v>
      </c>
      <c r="GE22" s="93">
        <v>18.341315789473676</v>
      </c>
      <c r="GF22" s="93">
        <v>18.212631578947367</v>
      </c>
      <c r="GG22" s="7">
        <f t="shared" si="32"/>
        <v>0.87289473684208829</v>
      </c>
      <c r="GH22" s="7">
        <v>0.5</v>
      </c>
      <c r="GI22" s="7">
        <f t="shared" si="33"/>
        <v>1.7549999999999999</v>
      </c>
      <c r="GJ22" s="7">
        <f t="shared" si="94"/>
        <v>-0.24200418742329532</v>
      </c>
      <c r="GK22" s="95">
        <v>34.666315789473693</v>
      </c>
      <c r="GL22" s="15">
        <f t="shared" si="35"/>
        <v>88.052442105263182</v>
      </c>
      <c r="GM22" s="5">
        <v>102</v>
      </c>
      <c r="GN22" s="15">
        <f t="shared" si="36"/>
        <v>13.947557894736818</v>
      </c>
      <c r="GO22" s="97">
        <v>0.66101842105263153</v>
      </c>
      <c r="GP22" s="97">
        <v>0.38192894736842109</v>
      </c>
      <c r="GQ22" s="97">
        <v>0.1809578947368421</v>
      </c>
      <c r="GR22" s="97">
        <v>0.58697631578947351</v>
      </c>
      <c r="GS22" s="97">
        <v>0.23889210526315785</v>
      </c>
      <c r="GT22" s="97">
        <v>0.15599210526315788</v>
      </c>
      <c r="GU22" s="97">
        <v>0.46919815789473668</v>
      </c>
      <c r="GV22" s="97">
        <v>0.42175260526315794</v>
      </c>
      <c r="GW22" s="97">
        <v>0.57081663157894735</v>
      </c>
      <c r="GX22" s="97">
        <v>0.5296632105263156</v>
      </c>
      <c r="GY22" s="97">
        <v>0.23199994736842111</v>
      </c>
      <c r="GZ22" s="97">
        <v>0.36070968421052629</v>
      </c>
      <c r="HA22" s="97">
        <v>0.26734363157894731</v>
      </c>
      <c r="HB22" s="97">
        <v>17.468421052631587</v>
      </c>
      <c r="HC22" s="97">
        <v>18.4663157894737</v>
      </c>
      <c r="HD22" s="97">
        <v>18.341315789473676</v>
      </c>
      <c r="HE22" s="97">
        <v>18.212631578947367</v>
      </c>
      <c r="HF22" s="97">
        <f t="shared" si="37"/>
        <v>0.87289473684208829</v>
      </c>
      <c r="HG22" s="7">
        <v>0.5</v>
      </c>
      <c r="HH22" s="7">
        <f t="shared" si="38"/>
        <v>1.7549999999999999</v>
      </c>
      <c r="HI22" s="7">
        <f t="shared" si="95"/>
        <v>-0.24200418742329532</v>
      </c>
      <c r="HJ22" s="99">
        <v>34.666315789473693</v>
      </c>
      <c r="HK22" s="15">
        <f t="shared" si="40"/>
        <v>88.052442105263182</v>
      </c>
      <c r="HL22" s="5">
        <v>105</v>
      </c>
      <c r="HM22" s="15">
        <f t="shared" si="41"/>
        <v>16.947557894736818</v>
      </c>
      <c r="HN22" s="101">
        <v>0.66983095238095236</v>
      </c>
      <c r="HO22" s="101">
        <v>0.34400952380952382</v>
      </c>
      <c r="HP22" s="101">
        <v>0.15648095238095241</v>
      </c>
      <c r="HQ22" s="101">
        <v>0.58258095238095242</v>
      </c>
      <c r="HR22" s="101">
        <v>0.21686190476190473</v>
      </c>
      <c r="HS22" s="101">
        <v>0.13801904761904765</v>
      </c>
      <c r="HT22" s="101">
        <v>0.51096036481880802</v>
      </c>
      <c r="HU22" s="101">
        <v>0.45759179311648512</v>
      </c>
      <c r="HV22" s="101">
        <v>0.62180603888597197</v>
      </c>
      <c r="HW22" s="101">
        <v>0.57708331489643871</v>
      </c>
      <c r="HX22" s="101">
        <v>0.22815895996657651</v>
      </c>
      <c r="HY22" s="101">
        <v>0.37781482942923622</v>
      </c>
      <c r="HZ22" s="101">
        <v>0.32118605734028427</v>
      </c>
      <c r="IA22" s="101">
        <v>19.883333333333319</v>
      </c>
      <c r="IB22" s="101">
        <v>20.937619047619073</v>
      </c>
      <c r="IC22" s="101">
        <v>20.320476190476182</v>
      </c>
      <c r="ID22" s="101">
        <v>19.169285714285699</v>
      </c>
      <c r="IE22" s="7">
        <f t="shared" si="42"/>
        <v>0.43714285714286305</v>
      </c>
      <c r="IF22" s="7">
        <v>1.5</v>
      </c>
      <c r="IG22" s="7">
        <f t="shared" si="43"/>
        <v>-1.4950000000000001</v>
      </c>
      <c r="IH22" s="7">
        <f t="shared" si="44"/>
        <v>0.2802237646327575</v>
      </c>
      <c r="II22" s="102">
        <v>35.421904761904763</v>
      </c>
      <c r="IJ22" s="15">
        <f t="shared" si="45"/>
        <v>89.971638095238106</v>
      </c>
      <c r="IK22" s="5">
        <v>97.5</v>
      </c>
      <c r="IL22" s="15">
        <f t="shared" si="46"/>
        <v>7.5283619047618942</v>
      </c>
      <c r="IM22" s="29">
        <v>0.69169999999999998</v>
      </c>
      <c r="IN22" s="29">
        <v>0.36991874999999996</v>
      </c>
      <c r="IO22" s="29">
        <v>0.17056874999999996</v>
      </c>
      <c r="IP22" s="29">
        <v>0.61451562500000012</v>
      </c>
      <c r="IQ22" s="29">
        <v>0.21779374999999995</v>
      </c>
      <c r="IR22" s="29">
        <v>0.14974062499999996</v>
      </c>
      <c r="IS22" s="29">
        <v>0.52064373504282779</v>
      </c>
      <c r="IT22" s="29">
        <v>0.47647780709240434</v>
      </c>
      <c r="IU22" s="29">
        <v>0.60441595576128515</v>
      </c>
      <c r="IV22" s="29">
        <v>0.56580111067444383</v>
      </c>
      <c r="IW22" s="29">
        <v>0.25957228427095319</v>
      </c>
      <c r="IX22" s="29">
        <v>0.37095110576484047</v>
      </c>
      <c r="IY22" s="29">
        <v>0.30266215262704693</v>
      </c>
      <c r="IZ22" s="29">
        <v>17.533437499999994</v>
      </c>
      <c r="JA22" s="29">
        <v>20.560312499999995</v>
      </c>
      <c r="JB22" s="29">
        <v>20.646874999999991</v>
      </c>
      <c r="JC22" s="29">
        <v>18.809999999999992</v>
      </c>
      <c r="JD22" s="29">
        <f t="shared" si="47"/>
        <v>3.1134374999999963</v>
      </c>
      <c r="JE22" s="7">
        <v>1.2</v>
      </c>
      <c r="JF22" s="7">
        <f t="shared" si="48"/>
        <v>-0.52</v>
      </c>
      <c r="JG22" s="7">
        <f t="shared" si="49"/>
        <v>0.61375633445945887</v>
      </c>
      <c r="JH22" s="86">
        <v>35.684374999999996</v>
      </c>
      <c r="JI22" s="15">
        <f t="shared" si="50"/>
        <v>90.638312499999984</v>
      </c>
      <c r="JJ22" s="5">
        <v>103.5</v>
      </c>
      <c r="JK22" s="15">
        <f t="shared" si="51"/>
        <v>12.861687500000016</v>
      </c>
      <c r="JL22" s="30">
        <v>0.52705833333333318</v>
      </c>
      <c r="JM22" s="30">
        <v>0.27554444444444454</v>
      </c>
      <c r="JN22" s="30">
        <v>0.14566388888888893</v>
      </c>
      <c r="JO22" s="30">
        <v>0.45774999999999999</v>
      </c>
      <c r="JP22" s="30">
        <v>0.18284444444444442</v>
      </c>
      <c r="JQ22" s="30">
        <v>0.11878888888888889</v>
      </c>
      <c r="JR22" s="30">
        <v>0.48461041345612099</v>
      </c>
      <c r="JS22" s="30">
        <v>0.42911384832034061</v>
      </c>
      <c r="JT22" s="30">
        <v>0.56698909826505739</v>
      </c>
      <c r="JU22" s="30">
        <v>0.51736362626252452</v>
      </c>
      <c r="JV22" s="30">
        <v>0.20246177327599818</v>
      </c>
      <c r="JW22" s="30">
        <v>0.30908751550311553</v>
      </c>
      <c r="JX22" s="30">
        <v>0.3131159205744477</v>
      </c>
      <c r="JY22" s="30">
        <v>25.030277777777769</v>
      </c>
      <c r="JZ22" s="30">
        <v>31.229444444444457</v>
      </c>
      <c r="KA22" s="30">
        <v>31.998888888888889</v>
      </c>
      <c r="KB22" s="30">
        <v>29.702499999999979</v>
      </c>
      <c r="KC22" s="30">
        <f t="shared" si="52"/>
        <v>6.9686111111111195</v>
      </c>
      <c r="KD22" s="7">
        <v>1.8</v>
      </c>
      <c r="KE22" s="7">
        <f t="shared" si="53"/>
        <v>-2.4700000000000006</v>
      </c>
      <c r="KF22" s="7">
        <f t="shared" si="54"/>
        <v>1.1993152618946783</v>
      </c>
      <c r="KG22" s="85">
        <v>35.326666666666654</v>
      </c>
      <c r="KH22" s="15">
        <f t="shared" si="55"/>
        <v>89.7297333333333</v>
      </c>
      <c r="KI22" s="5">
        <v>103.5</v>
      </c>
      <c r="KJ22" s="15">
        <f t="shared" si="96"/>
        <v>13.7702666666667</v>
      </c>
      <c r="KK22" s="31">
        <v>0.46078787878787875</v>
      </c>
      <c r="KL22" s="31">
        <v>0.24922727272727263</v>
      </c>
      <c r="KM22" s="31">
        <v>0.11637272727272727</v>
      </c>
      <c r="KN22" s="31">
        <v>0.39869696969696977</v>
      </c>
      <c r="KO22" s="31">
        <v>0.14533030303030303</v>
      </c>
      <c r="KP22" s="31">
        <v>0.10318484848484846</v>
      </c>
      <c r="KQ22" s="31">
        <v>0.52044839883000693</v>
      </c>
      <c r="KR22" s="31">
        <v>0.46575187234825588</v>
      </c>
      <c r="KS22" s="31">
        <v>0.59683468617727442</v>
      </c>
      <c r="KT22" s="31">
        <v>0.54826663855371516</v>
      </c>
      <c r="KU22" s="31">
        <v>0.26358969102537044</v>
      </c>
      <c r="KV22" s="31">
        <v>0.36400283535617556</v>
      </c>
      <c r="KW22" s="31">
        <v>0.29789418525204769</v>
      </c>
      <c r="KX22" s="32">
        <v>26.269999999999996</v>
      </c>
      <c r="KY22" s="32">
        <v>31.549090909090893</v>
      </c>
      <c r="KZ22" s="32">
        <v>31.450000000000017</v>
      </c>
      <c r="LA22" s="32">
        <v>30.055454545454538</v>
      </c>
      <c r="LB22" s="7">
        <f t="shared" si="57"/>
        <v>5.180000000000021</v>
      </c>
      <c r="LC22" s="7">
        <v>0.9</v>
      </c>
      <c r="LD22" s="7">
        <f t="shared" si="58"/>
        <v>0.45499999999999963</v>
      </c>
      <c r="LE22" s="7">
        <f t="shared" si="98"/>
        <v>0.95551061678463511</v>
      </c>
      <c r="LF22" s="32">
        <v>36.521515151515146</v>
      </c>
      <c r="LG22" s="15">
        <f t="shared" si="59"/>
        <v>92.764648484848479</v>
      </c>
      <c r="LH22" s="5">
        <v>103.5</v>
      </c>
      <c r="LI22" s="15">
        <f t="shared" si="60"/>
        <v>10.735351515151521</v>
      </c>
      <c r="LJ22" s="33">
        <v>0.38517435897435892</v>
      </c>
      <c r="LK22" s="33">
        <v>0.22161282051282044</v>
      </c>
      <c r="LL22" s="33">
        <v>0.1247179487179487</v>
      </c>
      <c r="LM22" s="33">
        <v>0.33109743589743584</v>
      </c>
      <c r="LN22" s="33">
        <v>0.14724615384615386</v>
      </c>
      <c r="LO22" s="33">
        <v>9.7792307692307692E-2</v>
      </c>
      <c r="LP22" s="33">
        <v>0.44645848042413699</v>
      </c>
      <c r="LQ22" s="33">
        <v>0.38427801490791696</v>
      </c>
      <c r="LR22" s="33">
        <v>0.5105290663557166</v>
      </c>
      <c r="LS22" s="33">
        <v>0.45276114687163871</v>
      </c>
      <c r="LT22" s="33">
        <v>0.2015532242805898</v>
      </c>
      <c r="LU22" s="33">
        <v>0.28002130479449366</v>
      </c>
      <c r="LV22" s="33">
        <v>0.26917930157633196</v>
      </c>
      <c r="LW22" s="33">
        <v>28.157435897435896</v>
      </c>
      <c r="LX22" s="33">
        <v>33.396153846153858</v>
      </c>
      <c r="LY22" s="33">
        <v>33.596923076923076</v>
      </c>
      <c r="LZ22" s="33">
        <v>32.870769230769213</v>
      </c>
      <c r="MA22" s="7">
        <f t="shared" si="1"/>
        <v>5.4394871794871804</v>
      </c>
      <c r="MB22" s="7">
        <v>1.7</v>
      </c>
      <c r="MC22" s="7">
        <f t="shared" si="2"/>
        <v>-2.1449999999999996</v>
      </c>
      <c r="MD22" s="7">
        <f t="shared" si="61"/>
        <v>1.005233555929381</v>
      </c>
      <c r="ME22" s="7">
        <f t="shared" si="62"/>
        <v>3.1996983408748121</v>
      </c>
      <c r="MF22" s="84">
        <v>32.26564102564101</v>
      </c>
      <c r="MG22" s="15">
        <f t="shared" si="63"/>
        <v>81.954728205128163</v>
      </c>
      <c r="MH22" s="5">
        <v>103.5</v>
      </c>
      <c r="MI22" s="15">
        <f t="shared" si="64"/>
        <v>21.545271794871837</v>
      </c>
      <c r="MJ22" s="34">
        <v>0.33959500000000004</v>
      </c>
      <c r="MK22" s="34">
        <v>0.20971500000000001</v>
      </c>
      <c r="ML22" s="34">
        <v>0.13303999999999999</v>
      </c>
      <c r="MM22" s="34">
        <v>0.29689499999999996</v>
      </c>
      <c r="MN22" s="34">
        <v>0.15009500000000001</v>
      </c>
      <c r="MO22" s="34">
        <v>9.8060000000000008E-2</v>
      </c>
      <c r="MP22" s="34">
        <v>0.38653022720451102</v>
      </c>
      <c r="MQ22" s="34">
        <v>0.32832432676293716</v>
      </c>
      <c r="MR22" s="34">
        <v>0.43664046568339698</v>
      </c>
      <c r="MS22" s="34">
        <v>0.38100848191105052</v>
      </c>
      <c r="MT22" s="34">
        <v>0.16575091555324101</v>
      </c>
      <c r="MU22" s="34">
        <v>0.22375077343798125</v>
      </c>
      <c r="MV22" s="34">
        <v>0.23600354215058034</v>
      </c>
      <c r="MW22" s="35">
        <v>0.25277142857142854</v>
      </c>
      <c r="MX22" s="35">
        <v>0.1615857142857143</v>
      </c>
      <c r="MY22" s="35">
        <v>0.10765714285714287</v>
      </c>
      <c r="MZ22" s="35">
        <v>0.2144428571428571</v>
      </c>
      <c r="NA22" s="35">
        <v>0.10976190476190477</v>
      </c>
      <c r="NB22" s="35">
        <v>7.4409523809523773E-2</v>
      </c>
      <c r="NC22" s="35">
        <v>0.3933675562838615</v>
      </c>
      <c r="ND22" s="35">
        <v>0.32252919288916171</v>
      </c>
      <c r="NE22" s="35">
        <v>0.40152968745148904</v>
      </c>
      <c r="NF22" s="35">
        <v>0.33120747065484857</v>
      </c>
      <c r="NG22" s="35">
        <v>0.19080808182059528</v>
      </c>
      <c r="NH22" s="35">
        <v>0.20024482808082539</v>
      </c>
      <c r="NI22" s="35">
        <v>0.21909869774386265</v>
      </c>
      <c r="NJ22" s="36">
        <v>28.820952380952377</v>
      </c>
      <c r="NK22" s="36">
        <v>34.600476190476193</v>
      </c>
      <c r="NL22" s="36">
        <v>37.467619047619031</v>
      </c>
      <c r="NM22" s="36">
        <v>37.656666666666652</v>
      </c>
      <c r="NN22" s="7">
        <f t="shared" si="65"/>
        <v>8.6466666666666541</v>
      </c>
      <c r="NO22" s="7">
        <v>2.2999999999999998</v>
      </c>
      <c r="NP22" s="7">
        <f t="shared" si="66"/>
        <v>-1.9729999999999999</v>
      </c>
      <c r="NQ22" s="7">
        <f t="shared" si="67"/>
        <v>1.440345404403452</v>
      </c>
      <c r="NR22" s="36">
        <v>74.275714285714272</v>
      </c>
      <c r="NS22" s="9">
        <f t="shared" si="68"/>
        <v>188.66031428571426</v>
      </c>
      <c r="NT22" s="5">
        <v>194</v>
      </c>
      <c r="NU22" s="9">
        <f t="shared" si="69"/>
        <v>5.3396857142857357</v>
      </c>
      <c r="NV22" s="37">
        <v>0.33121034482758621</v>
      </c>
      <c r="NW22" s="37">
        <v>0.2181241379310345</v>
      </c>
      <c r="NX22" s="37">
        <v>0.1547896551724138</v>
      </c>
      <c r="NY22" s="37">
        <v>0.28382413793103445</v>
      </c>
      <c r="NZ22" s="37">
        <v>0.15955862068965515</v>
      </c>
      <c r="OA22" s="37">
        <v>0.10667586206896551</v>
      </c>
      <c r="OB22" s="37">
        <v>0.34916934642965353</v>
      </c>
      <c r="OC22" s="37">
        <v>0.28015132670131537</v>
      </c>
      <c r="OD22" s="37">
        <v>0.36235380860235333</v>
      </c>
      <c r="OE22" s="37">
        <v>0.29402666579224584</v>
      </c>
      <c r="OF22" s="37">
        <v>0.15498735300113026</v>
      </c>
      <c r="OG22" s="37">
        <v>0.16982006185167414</v>
      </c>
      <c r="OH22" s="37">
        <v>0.20535807254425253</v>
      </c>
      <c r="OI22" s="38">
        <v>22.47275862068965</v>
      </c>
      <c r="OJ22" s="38">
        <v>30.100000000000016</v>
      </c>
      <c r="OK22" s="38">
        <v>32.551724137931018</v>
      </c>
      <c r="OL22" s="38">
        <v>31.246551724137941</v>
      </c>
      <c r="OM22" s="7">
        <f t="shared" si="70"/>
        <v>10.078965517241368</v>
      </c>
      <c r="ON22" s="7">
        <v>1.5</v>
      </c>
      <c r="OO22" s="7">
        <f t="shared" si="71"/>
        <v>-0.28500000000000014</v>
      </c>
      <c r="OP22" s="7">
        <f t="shared" si="72"/>
        <v>1.8230370302975141</v>
      </c>
      <c r="OQ22" s="38">
        <v>63.54724137931035</v>
      </c>
      <c r="OR22" s="15">
        <f t="shared" si="73"/>
        <v>161.4099931034483</v>
      </c>
      <c r="OS22" s="5">
        <v>170</v>
      </c>
      <c r="OT22" s="15">
        <f t="shared" si="74"/>
        <v>8.5900068965516994</v>
      </c>
      <c r="OU22" s="39">
        <v>0.28378214285714287</v>
      </c>
      <c r="OV22" s="39">
        <v>0.2055642857142857</v>
      </c>
      <c r="OW22" s="39">
        <v>0.1454785714285714</v>
      </c>
      <c r="OX22" s="39">
        <v>0.25212142857142861</v>
      </c>
      <c r="OY22" s="39">
        <v>0.14271785714285715</v>
      </c>
      <c r="OZ22" s="39">
        <v>0.101675</v>
      </c>
      <c r="PA22" s="39">
        <v>0.33016784762115758</v>
      </c>
      <c r="PB22" s="39">
        <v>0.27685300034432953</v>
      </c>
      <c r="PC22" s="39">
        <v>0.32170251793873078</v>
      </c>
      <c r="PD22" s="39">
        <v>0.26800301651994918</v>
      </c>
      <c r="PE22" s="39">
        <v>0.18040691265831454</v>
      </c>
      <c r="PF22" s="39">
        <v>0.17124536366396187</v>
      </c>
      <c r="PG22" s="39">
        <v>0.1593484247535579</v>
      </c>
      <c r="PH22" s="40">
        <v>20.489285714285717</v>
      </c>
      <c r="PI22" s="40">
        <v>23.059999999999992</v>
      </c>
      <c r="PJ22" s="40">
        <v>23.726785714285729</v>
      </c>
      <c r="PK22" s="40">
        <v>23.47964285714286</v>
      </c>
      <c r="PL22" s="7">
        <f t="shared" si="75"/>
        <v>3.2375000000000114</v>
      </c>
      <c r="PM22" s="7">
        <v>1.8</v>
      </c>
      <c r="PN22" s="7">
        <f t="shared" si="76"/>
        <v>-0.91800000000000015</v>
      </c>
      <c r="PO22" s="7">
        <f t="shared" si="77"/>
        <v>0.65772396327952065</v>
      </c>
      <c r="PP22" s="40">
        <v>69.149285714285725</v>
      </c>
      <c r="PQ22" s="15">
        <f t="shared" si="78"/>
        <v>175.63918571428573</v>
      </c>
      <c r="PR22" s="5">
        <v>182</v>
      </c>
      <c r="PS22" s="15">
        <f t="shared" si="79"/>
        <v>6.3608142857142695</v>
      </c>
      <c r="PT22" s="41">
        <v>0.2714588235294117</v>
      </c>
      <c r="PU22" s="41">
        <v>0.18437941176470585</v>
      </c>
      <c r="PV22" s="41">
        <v>0.13937647058823532</v>
      </c>
      <c r="PW22" s="41">
        <v>0.22980588235294119</v>
      </c>
      <c r="PX22" s="41">
        <v>0.14025294117647061</v>
      </c>
      <c r="PY22" s="41">
        <v>9.1935294117647032E-2</v>
      </c>
      <c r="PZ22" s="41">
        <v>0.31825313783381509</v>
      </c>
      <c r="QA22" s="41">
        <v>0.24176483820984387</v>
      </c>
      <c r="QB22" s="41">
        <v>0.32114705045426406</v>
      </c>
      <c r="QC22" s="41">
        <v>0.24473075260294888</v>
      </c>
      <c r="QD22" s="41">
        <v>0.13599052241280626</v>
      </c>
      <c r="QE22" s="41">
        <v>0.13909503162781892</v>
      </c>
      <c r="QF22" s="41">
        <v>0.19060623296510409</v>
      </c>
      <c r="QG22" s="42">
        <v>30.039411764705878</v>
      </c>
      <c r="QH22" s="42">
        <v>34.302941176470604</v>
      </c>
      <c r="QI22" s="42">
        <v>35.994705882352946</v>
      </c>
      <c r="QJ22" s="42">
        <v>36.487058823529424</v>
      </c>
      <c r="QK22" s="7">
        <f t="shared" si="80"/>
        <v>5.9552941176470675</v>
      </c>
      <c r="QL22" s="7">
        <v>3.2</v>
      </c>
      <c r="QM22" s="7">
        <f t="shared" si="81"/>
        <v>-3.8719999999999999</v>
      </c>
      <c r="QN22" s="7">
        <f t="shared" si="82"/>
        <v>1.0598893569507191</v>
      </c>
      <c r="QO22" s="42">
        <v>71.078235294117647</v>
      </c>
      <c r="QP22" s="15">
        <f t="shared" si="83"/>
        <v>180.53871764705883</v>
      </c>
      <c r="QQ22" s="5">
        <v>186</v>
      </c>
      <c r="QR22" s="15">
        <f t="shared" si="84"/>
        <v>5.4612823529411685</v>
      </c>
      <c r="QS22" s="7">
        <f t="shared" si="8"/>
        <v>23.753313021471062</v>
      </c>
      <c r="QT22" s="7">
        <f t="shared" si="9"/>
        <v>24.374018483343828</v>
      </c>
      <c r="QU22" s="7">
        <f t="shared" si="10"/>
        <v>3.807207040340749</v>
      </c>
    </row>
    <row r="23" spans="1:463" x14ac:dyDescent="0.25">
      <c r="A23" s="5">
        <v>1</v>
      </c>
      <c r="B23" s="5">
        <v>3</v>
      </c>
      <c r="C23" s="6">
        <v>302</v>
      </c>
      <c r="D23" s="9">
        <v>-9999</v>
      </c>
      <c r="E23" s="5">
        <v>2</v>
      </c>
      <c r="F23" s="5">
        <v>69.599999999999994</v>
      </c>
      <c r="G23" s="15">
        <v>200.2</v>
      </c>
      <c r="H23" s="15">
        <f t="shared" si="11"/>
        <v>269.79999999999995</v>
      </c>
      <c r="I23" s="7">
        <f t="shared" si="12"/>
        <v>0.46230294722412602</v>
      </c>
      <c r="J23" s="5" t="s">
        <v>1</v>
      </c>
      <c r="K23" s="9">
        <v>150</v>
      </c>
      <c r="L23" s="9">
        <f t="shared" si="13"/>
        <v>168.00000000000003</v>
      </c>
      <c r="M23" s="9">
        <v>-9999</v>
      </c>
      <c r="N23" s="9">
        <v>-9999</v>
      </c>
      <c r="O23" s="9">
        <v>-9999</v>
      </c>
      <c r="P23" s="9">
        <v>-9999</v>
      </c>
      <c r="Q23" s="9">
        <v>-9999</v>
      </c>
      <c r="R23" s="9">
        <v>-9999</v>
      </c>
      <c r="S23" s="9">
        <v>-9999</v>
      </c>
      <c r="T23" s="9">
        <v>-9999</v>
      </c>
      <c r="U23" s="9">
        <v>-9999</v>
      </c>
      <c r="V23" s="9">
        <v>-9999</v>
      </c>
      <c r="W23" s="9">
        <v>-9999</v>
      </c>
      <c r="X23" s="9">
        <v>-9999</v>
      </c>
      <c r="Y23" s="9">
        <v>-9999</v>
      </c>
      <c r="Z23" s="9">
        <v>-9999</v>
      </c>
      <c r="AA23" s="9">
        <v>-9999</v>
      </c>
      <c r="AB23" s="9">
        <v>-9999</v>
      </c>
      <c r="AC23" s="9">
        <v>-9999</v>
      </c>
      <c r="AD23" s="9">
        <v>-9999</v>
      </c>
      <c r="AE23" s="9">
        <v>-9999</v>
      </c>
      <c r="AF23" s="9">
        <v>-9999</v>
      </c>
      <c r="AG23" s="9">
        <v>-9999</v>
      </c>
      <c r="AH23" s="9">
        <v>-9999</v>
      </c>
      <c r="AI23" s="9">
        <v>-9999</v>
      </c>
      <c r="AJ23" s="9">
        <v>-9999</v>
      </c>
      <c r="AK23" s="9">
        <v>-9999</v>
      </c>
      <c r="AL23" s="9">
        <v>-9999</v>
      </c>
      <c r="AM23" s="9">
        <v>-9999</v>
      </c>
      <c r="AN23" s="9">
        <v>-9999</v>
      </c>
      <c r="AO23" s="9">
        <v>-9999</v>
      </c>
      <c r="AP23" s="9">
        <v>-9999</v>
      </c>
      <c r="AQ23" s="9">
        <v>-9999</v>
      </c>
      <c r="AR23" s="9">
        <v>-9999</v>
      </c>
      <c r="AS23" s="9">
        <v>-9999</v>
      </c>
      <c r="AT23" s="9">
        <v>-9999</v>
      </c>
      <c r="AU23" s="9">
        <v>-9999</v>
      </c>
      <c r="AV23" s="9">
        <v>-9999</v>
      </c>
      <c r="AW23" s="9">
        <v>-9999</v>
      </c>
      <c r="AX23" s="9">
        <v>-9999</v>
      </c>
      <c r="AY23" s="9">
        <v>-9999</v>
      </c>
      <c r="AZ23" s="9">
        <v>-9999</v>
      </c>
      <c r="BA23" s="9">
        <v>-9999</v>
      </c>
      <c r="BB23" s="9">
        <v>-9999</v>
      </c>
      <c r="BC23" s="22">
        <v>-9999</v>
      </c>
      <c r="BD23" s="50">
        <v>-9999</v>
      </c>
      <c r="BE23" s="7">
        <f t="shared" si="99"/>
        <v>-79992</v>
      </c>
      <c r="BF23" s="9">
        <v>-9999</v>
      </c>
      <c r="BG23" s="9">
        <v>-9999</v>
      </c>
      <c r="BH23" s="9">
        <v>-9999</v>
      </c>
      <c r="BI23" s="9">
        <v>-9999</v>
      </c>
      <c r="BJ23" s="9">
        <v>-9999</v>
      </c>
      <c r="BK23" s="9">
        <v>-9999</v>
      </c>
      <c r="BL23" s="9">
        <v>-9999</v>
      </c>
      <c r="BM23" s="9">
        <v>-9999</v>
      </c>
      <c r="BN23" s="9">
        <v>-9999</v>
      </c>
      <c r="BO23" s="44">
        <v>-9999</v>
      </c>
      <c r="BP23" s="9">
        <v>-9999</v>
      </c>
      <c r="BQ23" s="9">
        <v>-9999</v>
      </c>
      <c r="BR23" s="9">
        <v>-9999</v>
      </c>
      <c r="BS23" s="45">
        <v>-9999</v>
      </c>
      <c r="BT23" s="9">
        <v>-9999</v>
      </c>
      <c r="BU23" s="46">
        <v>-9999</v>
      </c>
      <c r="BV23" s="9">
        <v>-9999</v>
      </c>
      <c r="BW23" s="47">
        <v>-9999</v>
      </c>
      <c r="BX23" s="9">
        <v>-9999</v>
      </c>
      <c r="BY23" s="9">
        <v>-9999</v>
      </c>
      <c r="BZ23" s="9">
        <v>-9999</v>
      </c>
      <c r="CA23" s="7">
        <v>151.27000000000001</v>
      </c>
      <c r="CB23" s="7">
        <f t="shared" si="97"/>
        <v>1008.4666666666668</v>
      </c>
      <c r="CC23" s="9">
        <v>-9999</v>
      </c>
      <c r="CD23" s="15">
        <f t="shared" si="14"/>
        <v>-100836.58200000001</v>
      </c>
      <c r="CE23" s="7">
        <v>196.65</v>
      </c>
      <c r="CF23" s="7">
        <v>4.3364999999999991</v>
      </c>
      <c r="CG23" s="7">
        <v>453.47630577654809</v>
      </c>
      <c r="CH23" s="7">
        <f t="shared" si="15"/>
        <v>453.47630577654809</v>
      </c>
      <c r="CI23" s="9">
        <v>-9999</v>
      </c>
      <c r="CJ23" s="11">
        <v>-9999</v>
      </c>
      <c r="CK23" s="7">
        <f t="shared" si="16"/>
        <v>-45343.095814597051</v>
      </c>
      <c r="CL23" s="9">
        <v>-9999</v>
      </c>
      <c r="CM23" s="9">
        <v>-9999</v>
      </c>
      <c r="CN23" s="7">
        <f t="shared" si="17"/>
        <v>1000</v>
      </c>
      <c r="CO23" s="9">
        <v>-9999</v>
      </c>
      <c r="CP23" s="7">
        <v>0.7382260869565217</v>
      </c>
      <c r="CQ23" s="7">
        <v>0.52271304347826086</v>
      </c>
      <c r="CR23" s="7">
        <v>0.46785652173913045</v>
      </c>
      <c r="CS23" s="7">
        <v>0.22413326086956528</v>
      </c>
      <c r="CT23" s="7">
        <v>0.17086878260869567</v>
      </c>
      <c r="CU23" s="7">
        <v>5.2639130434782606</v>
      </c>
      <c r="CV23" s="7">
        <v>5.6347826086956516</v>
      </c>
      <c r="CW23" s="7">
        <v>5.6273913043478254</v>
      </c>
      <c r="CX23" s="7">
        <v>5.5143478260869578</v>
      </c>
      <c r="CY23" s="7">
        <f t="shared" si="18"/>
        <v>0.36347826086956481</v>
      </c>
      <c r="CZ23" s="7">
        <v>0.7</v>
      </c>
      <c r="DA23" s="7">
        <f t="shared" si="19"/>
        <v>1.105</v>
      </c>
      <c r="DB23" s="7">
        <f t="shared" si="91"/>
        <v>-0.17264766918054369</v>
      </c>
      <c r="DC23" s="7">
        <v>42.444444444444443</v>
      </c>
      <c r="DD23" s="7">
        <v>0.76445416666666677</v>
      </c>
      <c r="DE23" s="7">
        <v>0.51159166666666678</v>
      </c>
      <c r="DF23" s="7">
        <v>0.45697083333333338</v>
      </c>
      <c r="DG23" s="7">
        <v>0.25168916666666669</v>
      </c>
      <c r="DH23" s="7">
        <v>0.19813329166666671</v>
      </c>
      <c r="DI23" s="7">
        <v>8.0170833333333338</v>
      </c>
      <c r="DJ23" s="7">
        <v>8.1845833333333342</v>
      </c>
      <c r="DK23" s="7">
        <v>8.3499999999999979</v>
      </c>
      <c r="DL23" s="7">
        <v>8.0733333333333341</v>
      </c>
      <c r="DM23" s="7">
        <f t="shared" si="21"/>
        <v>0.33291666666666409</v>
      </c>
      <c r="DN23" s="7">
        <v>0.8</v>
      </c>
      <c r="DO23" s="7">
        <f t="shared" si="22"/>
        <v>0.7799999999999998</v>
      </c>
      <c r="DP23" s="7">
        <f t="shared" si="23"/>
        <v>-9.6771284271284772E-2</v>
      </c>
      <c r="DQ23" s="7">
        <v>22.375833333333333</v>
      </c>
      <c r="DR23" s="7">
        <v>0.98011000000000015</v>
      </c>
      <c r="DS23" s="7">
        <v>-2.1592000000000004E-2</v>
      </c>
      <c r="DT23" s="7">
        <v>0.54215999999999998</v>
      </c>
      <c r="DU23" s="7">
        <v>0.87256800000000001</v>
      </c>
      <c r="DV23" s="7">
        <v>0.63040600000000002</v>
      </c>
      <c r="DW23" s="7">
        <v>0.31502000000000008</v>
      </c>
      <c r="DX23" s="7">
        <v>0.2169151399999999</v>
      </c>
      <c r="DY23" s="7">
        <v>0.16105593999999995</v>
      </c>
      <c r="DZ23" s="7">
        <v>0.28749752000000001</v>
      </c>
      <c r="EA23" s="7">
        <v>0.23351864000000006</v>
      </c>
      <c r="EB23" s="7">
        <v>-1.0719554399999998</v>
      </c>
      <c r="EC23" s="7">
        <v>-1.0848113799999997</v>
      </c>
      <c r="ED23" s="7">
        <v>1.0459517600000003</v>
      </c>
      <c r="EE23" s="7">
        <v>4.6624000000000017</v>
      </c>
      <c r="EF23" s="7">
        <v>6.0500000000000007</v>
      </c>
      <c r="EG23" s="7">
        <v>5.9414000000000025</v>
      </c>
      <c r="EH23" s="7">
        <v>6.0193999999999983</v>
      </c>
      <c r="EI23" s="7">
        <f t="shared" si="24"/>
        <v>1.2790000000000008</v>
      </c>
      <c r="EJ23" s="7">
        <v>0.6</v>
      </c>
      <c r="EK23" s="7">
        <f t="shared" si="25"/>
        <v>1.43</v>
      </c>
      <c r="EL23" s="7">
        <f t="shared" si="92"/>
        <v>-3.8035264483626978E-2</v>
      </c>
      <c r="EM23" s="15">
        <v>43.822800000000008</v>
      </c>
      <c r="EN23" s="15">
        <f t="shared" si="27"/>
        <v>111.30991200000003</v>
      </c>
      <c r="EO23" s="5">
        <v>112</v>
      </c>
      <c r="EP23" s="15">
        <f t="shared" si="28"/>
        <v>0.6900879999999745</v>
      </c>
      <c r="EQ23" s="27">
        <v>1.2200318181818182</v>
      </c>
      <c r="ER23" s="27">
        <v>-1.4188409090909089</v>
      </c>
      <c r="ES23" s="27">
        <v>0.42543636363636372</v>
      </c>
      <c r="ET23" s="27">
        <v>0.92441818181818181</v>
      </c>
      <c r="EU23" s="27">
        <v>0.78975909090909091</v>
      </c>
      <c r="EV23" s="27">
        <v>0.1542409090909091</v>
      </c>
      <c r="EW23" s="27">
        <v>0.21348259090909094</v>
      </c>
      <c r="EX23" s="27">
        <v>7.8338045454545466E-2</v>
      </c>
      <c r="EY23" s="27">
        <v>0.32995536363636369</v>
      </c>
      <c r="EZ23" s="27">
        <v>0.22906872727272723</v>
      </c>
      <c r="FA23" s="27">
        <v>2.1908602727272726</v>
      </c>
      <c r="FB23" s="27">
        <v>1.5202504545454543</v>
      </c>
      <c r="FC23" s="27">
        <v>-4.8091484545454541</v>
      </c>
      <c r="FD23" s="27">
        <v>9.5618181818181824</v>
      </c>
      <c r="FE23" s="27">
        <v>6.4386363636363635</v>
      </c>
      <c r="FF23" s="27">
        <v>6.5668181818181814</v>
      </c>
      <c r="FG23" s="27">
        <v>6.9936363636363632</v>
      </c>
      <c r="FH23" s="27">
        <f t="shared" si="29"/>
        <v>-2.995000000000001</v>
      </c>
      <c r="FI23" s="7">
        <v>0.9</v>
      </c>
      <c r="FJ23" s="7">
        <f t="shared" si="30"/>
        <v>0.45499999999999963</v>
      </c>
      <c r="FK23" s="7">
        <f t="shared" si="93"/>
        <v>-0.69767441860465129</v>
      </c>
      <c r="FL23" s="27">
        <v>20.87</v>
      </c>
      <c r="FM23" s="28">
        <v>-9999</v>
      </c>
      <c r="FN23" s="28">
        <v>-9999</v>
      </c>
      <c r="FO23" s="28">
        <v>-9999</v>
      </c>
      <c r="FP23" s="93">
        <v>0.68772424242424246</v>
      </c>
      <c r="FQ23" s="93">
        <v>0.38619090909090908</v>
      </c>
      <c r="FR23" s="93">
        <v>0.17091515151515152</v>
      </c>
      <c r="FS23" s="93">
        <v>0.60857575757575755</v>
      </c>
      <c r="FT23" s="93">
        <v>0.22873030303030303</v>
      </c>
      <c r="FU23" s="93">
        <v>0.15668787878787874</v>
      </c>
      <c r="FV23" s="93">
        <v>0.50144618181818168</v>
      </c>
      <c r="FW23" s="93">
        <v>0.45441251515151515</v>
      </c>
      <c r="FX23" s="93">
        <v>0.60264218181818174</v>
      </c>
      <c r="FY23" s="93">
        <v>0.56245021212121216</v>
      </c>
      <c r="FZ23" s="93">
        <v>0.25733409090909093</v>
      </c>
      <c r="GA23" s="93">
        <v>0.38833566666666669</v>
      </c>
      <c r="GB23" s="93">
        <v>0.280929303030303</v>
      </c>
      <c r="GC23" s="93">
        <v>17.380000000000003</v>
      </c>
      <c r="GD23" s="93">
        <v>18.483636363636375</v>
      </c>
      <c r="GE23" s="93">
        <v>17.831212121212122</v>
      </c>
      <c r="GF23" s="93">
        <v>18.102424242424249</v>
      </c>
      <c r="GG23" s="7">
        <f t="shared" si="32"/>
        <v>0.4512121212121194</v>
      </c>
      <c r="GH23" s="7">
        <v>0.5</v>
      </c>
      <c r="GI23" s="7">
        <f t="shared" si="33"/>
        <v>1.7549999999999999</v>
      </c>
      <c r="GJ23" s="7">
        <f t="shared" si="94"/>
        <v>-0.35769214781560504</v>
      </c>
      <c r="GK23" s="95">
        <v>33.221818181818179</v>
      </c>
      <c r="GL23" s="15">
        <f t="shared" si="35"/>
        <v>84.383418181818172</v>
      </c>
      <c r="GM23" s="5">
        <v>102</v>
      </c>
      <c r="GN23" s="15">
        <f t="shared" si="36"/>
        <v>17.616581818181828</v>
      </c>
      <c r="GO23" s="97">
        <v>0.68772424242424246</v>
      </c>
      <c r="GP23" s="97">
        <v>0.38619090909090908</v>
      </c>
      <c r="GQ23" s="97">
        <v>0.17091515151515152</v>
      </c>
      <c r="GR23" s="97">
        <v>0.60857575757575755</v>
      </c>
      <c r="GS23" s="97">
        <v>0.22873030303030303</v>
      </c>
      <c r="GT23" s="97">
        <v>0.15668787878787874</v>
      </c>
      <c r="GU23" s="97">
        <v>0.50144618181818168</v>
      </c>
      <c r="GV23" s="97">
        <v>0.45441251515151515</v>
      </c>
      <c r="GW23" s="97">
        <v>0.60264218181818174</v>
      </c>
      <c r="GX23" s="97">
        <v>0.56245021212121216</v>
      </c>
      <c r="GY23" s="97">
        <v>0.25733409090909093</v>
      </c>
      <c r="GZ23" s="97">
        <v>0.38833566666666669</v>
      </c>
      <c r="HA23" s="97">
        <v>0.280929303030303</v>
      </c>
      <c r="HB23" s="97">
        <v>17.380000000000003</v>
      </c>
      <c r="HC23" s="97">
        <v>18.483636363636375</v>
      </c>
      <c r="HD23" s="97">
        <v>17.831212121212122</v>
      </c>
      <c r="HE23" s="97">
        <v>18.102424242424249</v>
      </c>
      <c r="HF23" s="97">
        <f t="shared" si="37"/>
        <v>0.4512121212121194</v>
      </c>
      <c r="HG23" s="7">
        <v>0.5</v>
      </c>
      <c r="HH23" s="7">
        <f t="shared" si="38"/>
        <v>1.7549999999999999</v>
      </c>
      <c r="HI23" s="7">
        <f t="shared" si="95"/>
        <v>-0.35769214781560504</v>
      </c>
      <c r="HJ23" s="99">
        <v>33.221818181818179</v>
      </c>
      <c r="HK23" s="15">
        <f t="shared" si="40"/>
        <v>84.383418181818172</v>
      </c>
      <c r="HL23" s="5">
        <v>105</v>
      </c>
      <c r="HM23" s="15">
        <f t="shared" si="41"/>
        <v>20.616581818181828</v>
      </c>
      <c r="HN23" s="101">
        <v>0.68134750000000011</v>
      </c>
      <c r="HO23" s="101">
        <v>0.35690499999999992</v>
      </c>
      <c r="HP23" s="101">
        <v>0.16129999999999997</v>
      </c>
      <c r="HQ23" s="101">
        <v>0.59630500000000008</v>
      </c>
      <c r="HR23" s="101">
        <v>0.22003249999999999</v>
      </c>
      <c r="HS23" s="101">
        <v>0.14337749999999999</v>
      </c>
      <c r="HT23" s="101">
        <v>0.51200728835104725</v>
      </c>
      <c r="HU23" s="101">
        <v>0.46132837450377961</v>
      </c>
      <c r="HV23" s="101">
        <v>0.6176297017035296</v>
      </c>
      <c r="HW23" s="101">
        <v>0.57482654677209089</v>
      </c>
      <c r="HX23" s="101">
        <v>0.23796083855796199</v>
      </c>
      <c r="HY23" s="101">
        <v>0.37890737146931303</v>
      </c>
      <c r="HZ23" s="101">
        <v>0.31252946430106332</v>
      </c>
      <c r="IA23" s="101">
        <v>19.795749999999998</v>
      </c>
      <c r="IB23" s="101">
        <v>20.418499999999987</v>
      </c>
      <c r="IC23" s="101">
        <v>20.256499999999996</v>
      </c>
      <c r="ID23" s="101">
        <v>19.152749999999987</v>
      </c>
      <c r="IE23" s="7">
        <f t="shared" si="42"/>
        <v>0.46074999999999733</v>
      </c>
      <c r="IF23" s="7">
        <v>1.5</v>
      </c>
      <c r="IG23" s="7">
        <f t="shared" si="43"/>
        <v>-1.4950000000000001</v>
      </c>
      <c r="IH23" s="7">
        <f t="shared" si="44"/>
        <v>0.2836475707034079</v>
      </c>
      <c r="II23" s="102">
        <v>34.903999999999989</v>
      </c>
      <c r="IJ23" s="15">
        <f t="shared" si="45"/>
        <v>88.656159999999971</v>
      </c>
      <c r="IK23" s="5">
        <v>97.5</v>
      </c>
      <c r="IL23" s="15">
        <f t="shared" si="46"/>
        <v>8.8438400000000286</v>
      </c>
      <c r="IM23" s="29">
        <v>0.69328437500000006</v>
      </c>
      <c r="IN23" s="29">
        <v>0.38134687499999992</v>
      </c>
      <c r="IO23" s="29">
        <v>0.16895312500000001</v>
      </c>
      <c r="IP23" s="29">
        <v>0.61389062500000002</v>
      </c>
      <c r="IQ23" s="29">
        <v>0.22581875000000004</v>
      </c>
      <c r="IR23" s="29">
        <v>0.15209375000000003</v>
      </c>
      <c r="IS23" s="29">
        <v>0.50889599493709681</v>
      </c>
      <c r="IT23" s="29">
        <v>0.46256551930894452</v>
      </c>
      <c r="IU23" s="29">
        <v>0.60869539127862415</v>
      </c>
      <c r="IV23" s="29">
        <v>0.56914501728327094</v>
      </c>
      <c r="IW23" s="29">
        <v>0.25706784551918405</v>
      </c>
      <c r="IX23" s="29">
        <v>0.38757834984058859</v>
      </c>
      <c r="IY23" s="29">
        <v>0.29027164756248258</v>
      </c>
      <c r="IZ23" s="29">
        <v>17.754687500000003</v>
      </c>
      <c r="JA23" s="29">
        <v>20.455000000000005</v>
      </c>
      <c r="JB23" s="29">
        <v>20.402499999999986</v>
      </c>
      <c r="JC23" s="29">
        <v>18.635624999999994</v>
      </c>
      <c r="JD23" s="29">
        <f t="shared" si="47"/>
        <v>2.6478124999999828</v>
      </c>
      <c r="JE23" s="7">
        <v>1.2</v>
      </c>
      <c r="JF23" s="7">
        <f t="shared" si="48"/>
        <v>-0.52</v>
      </c>
      <c r="JG23" s="7">
        <f t="shared" si="49"/>
        <v>0.53510346283783494</v>
      </c>
      <c r="JH23" s="86">
        <v>34.845624999999998</v>
      </c>
      <c r="JI23" s="15">
        <f t="shared" si="50"/>
        <v>88.507887499999995</v>
      </c>
      <c r="JJ23" s="5">
        <v>103.5</v>
      </c>
      <c r="JK23" s="15">
        <f t="shared" si="51"/>
        <v>14.992112500000005</v>
      </c>
      <c r="JL23" s="30">
        <v>0.53348285714285726</v>
      </c>
      <c r="JM23" s="30">
        <v>0.27593428571428574</v>
      </c>
      <c r="JN23" s="30">
        <v>0.13440285714285713</v>
      </c>
      <c r="JO23" s="30">
        <v>0.46661428571428576</v>
      </c>
      <c r="JP23" s="30">
        <v>0.17390285714285719</v>
      </c>
      <c r="JQ23" s="30">
        <v>0.11471999999999997</v>
      </c>
      <c r="JR23" s="30">
        <v>0.50824313247037645</v>
      </c>
      <c r="JS23" s="30">
        <v>0.45700571388508576</v>
      </c>
      <c r="JT23" s="30">
        <v>0.59778191017642357</v>
      </c>
      <c r="JU23" s="30">
        <v>0.55307727739038337</v>
      </c>
      <c r="JV23" s="30">
        <v>0.22707857629155628</v>
      </c>
      <c r="JW23" s="30">
        <v>0.34568735770209724</v>
      </c>
      <c r="JX23" s="30">
        <v>0.31803123654916904</v>
      </c>
      <c r="JY23" s="30">
        <v>24.667428571428577</v>
      </c>
      <c r="JZ23" s="30">
        <v>30.911142857142867</v>
      </c>
      <c r="KA23" s="30">
        <v>30.694571428571425</v>
      </c>
      <c r="KB23" s="30">
        <v>28.964285714285737</v>
      </c>
      <c r="KC23" s="30">
        <f t="shared" si="52"/>
        <v>6.0271428571428487</v>
      </c>
      <c r="KD23" s="7">
        <v>1.8</v>
      </c>
      <c r="KE23" s="7">
        <f t="shared" si="53"/>
        <v>-2.4700000000000006</v>
      </c>
      <c r="KF23" s="7">
        <f t="shared" si="54"/>
        <v>1.0796877836267913</v>
      </c>
      <c r="KG23" s="85">
        <v>34.165999999999997</v>
      </c>
      <c r="KH23" s="15">
        <f t="shared" si="55"/>
        <v>86.781639999999996</v>
      </c>
      <c r="KI23" s="5">
        <v>103.5</v>
      </c>
      <c r="KJ23" s="15">
        <f t="shared" si="96"/>
        <v>16.718360000000004</v>
      </c>
      <c r="KK23" s="31">
        <v>0.47097500000000003</v>
      </c>
      <c r="KL23" s="31">
        <v>0.24579722222222219</v>
      </c>
      <c r="KM23" s="31">
        <v>0.10525555555555557</v>
      </c>
      <c r="KN23" s="31">
        <v>0.40782500000000005</v>
      </c>
      <c r="KO23" s="31">
        <v>0.13450277777777775</v>
      </c>
      <c r="KP23" s="31">
        <v>9.767222222222223E-2</v>
      </c>
      <c r="KQ23" s="31">
        <v>0.55588431699336949</v>
      </c>
      <c r="KR23" s="31">
        <v>0.50421318093206891</v>
      </c>
      <c r="KS23" s="31">
        <v>0.63489667496453872</v>
      </c>
      <c r="KT23" s="31">
        <v>0.59003163487641686</v>
      </c>
      <c r="KU23" s="31">
        <v>0.29315935199949694</v>
      </c>
      <c r="KV23" s="31">
        <v>0.40121690680034638</v>
      </c>
      <c r="KW23" s="31">
        <v>0.31408995744204832</v>
      </c>
      <c r="KX23" s="32">
        <v>26.293611111111122</v>
      </c>
      <c r="KY23" s="32">
        <v>29.980833333333326</v>
      </c>
      <c r="KZ23" s="32">
        <v>29.850000000000016</v>
      </c>
      <c r="LA23" s="32">
        <v>28.55416666666666</v>
      </c>
      <c r="LB23" s="7">
        <f t="shared" si="57"/>
        <v>3.5563888888888933</v>
      </c>
      <c r="LC23" s="7">
        <v>0.9</v>
      </c>
      <c r="LD23" s="7">
        <f t="shared" si="58"/>
        <v>0.45499999999999963</v>
      </c>
      <c r="LE23" s="7">
        <f t="shared" si="98"/>
        <v>0.62717672171666194</v>
      </c>
      <c r="LF23" s="32">
        <v>35.624444444444435</v>
      </c>
      <c r="LG23" s="15">
        <f t="shared" si="59"/>
        <v>90.486088888888872</v>
      </c>
      <c r="LH23" s="5">
        <v>103.5</v>
      </c>
      <c r="LI23" s="15">
        <f t="shared" si="60"/>
        <v>13.013911111111128</v>
      </c>
      <c r="LJ23" s="33">
        <v>0.39775238095238086</v>
      </c>
      <c r="LK23" s="33">
        <v>0.21401190476190474</v>
      </c>
      <c r="LL23" s="33">
        <v>0.10813095238095238</v>
      </c>
      <c r="LM23" s="33">
        <v>0.34321190476190466</v>
      </c>
      <c r="LN23" s="33">
        <v>0.13547619047619047</v>
      </c>
      <c r="LO23" s="33">
        <v>9.2864285714285733E-2</v>
      </c>
      <c r="LP23" s="33">
        <v>0.49172384779164524</v>
      </c>
      <c r="LQ23" s="33">
        <v>0.43402303614841742</v>
      </c>
      <c r="LR23" s="33">
        <v>0.57264199426807894</v>
      </c>
      <c r="LS23" s="33">
        <v>0.52107074258697117</v>
      </c>
      <c r="LT23" s="33">
        <v>0.22486468278152855</v>
      </c>
      <c r="LU23" s="33">
        <v>0.32931994027438632</v>
      </c>
      <c r="LV23" s="33">
        <v>0.30016351054626311</v>
      </c>
      <c r="LW23" s="33">
        <v>28.093333333333334</v>
      </c>
      <c r="LX23" s="33">
        <v>32.981904761904765</v>
      </c>
      <c r="LY23" s="33">
        <v>32.541190476190444</v>
      </c>
      <c r="LZ23" s="33">
        <v>31.308333333333351</v>
      </c>
      <c r="MA23" s="7">
        <f t="shared" si="1"/>
        <v>4.4478571428571101</v>
      </c>
      <c r="MB23" s="7">
        <v>1.7</v>
      </c>
      <c r="MC23" s="7">
        <f t="shared" si="2"/>
        <v>-2.1449999999999996</v>
      </c>
      <c r="MD23" s="7">
        <f t="shared" si="61"/>
        <v>0.87380479030577995</v>
      </c>
      <c r="ME23" s="7">
        <f t="shared" si="62"/>
        <v>2.6163865546218297</v>
      </c>
      <c r="MF23" s="84">
        <v>31.747380952380944</v>
      </c>
      <c r="MG23" s="15">
        <f t="shared" si="63"/>
        <v>80.638347619047593</v>
      </c>
      <c r="MH23" s="5">
        <v>103.5</v>
      </c>
      <c r="MI23" s="15">
        <f t="shared" si="64"/>
        <v>22.861652380952407</v>
      </c>
      <c r="MJ23" s="34">
        <v>0.36185263157894737</v>
      </c>
      <c r="MK23" s="34">
        <v>0.20941052631578949</v>
      </c>
      <c r="ML23" s="34">
        <v>0.12218947368421051</v>
      </c>
      <c r="MM23" s="34">
        <v>0.31220000000000003</v>
      </c>
      <c r="MN23" s="34">
        <v>0.14432631578947372</v>
      </c>
      <c r="MO23" s="34">
        <v>9.5221052631578956E-2</v>
      </c>
      <c r="MP23" s="34">
        <v>0.4289546654985476</v>
      </c>
      <c r="MQ23" s="34">
        <v>0.36755664647431563</v>
      </c>
      <c r="MR23" s="34">
        <v>0.49439107293149726</v>
      </c>
      <c r="MS23" s="34">
        <v>0.43726193184282502</v>
      </c>
      <c r="MT23" s="34">
        <v>0.18397806901312466</v>
      </c>
      <c r="MU23" s="34">
        <v>0.26310078885482935</v>
      </c>
      <c r="MV23" s="34">
        <v>0.26611235283752543</v>
      </c>
      <c r="MW23" s="35">
        <v>0.27356842105263163</v>
      </c>
      <c r="MX23" s="35">
        <v>0.15866315789473684</v>
      </c>
      <c r="MY23" s="35">
        <v>9.3331578947368432E-2</v>
      </c>
      <c r="MZ23" s="35">
        <v>0.23344210526315792</v>
      </c>
      <c r="NA23" s="35">
        <v>0.10147894736842104</v>
      </c>
      <c r="NB23" s="35">
        <v>7.3678947368421052E-2</v>
      </c>
      <c r="NC23" s="35">
        <v>0.45821140357122769</v>
      </c>
      <c r="ND23" s="35">
        <v>0.39406896743285619</v>
      </c>
      <c r="NE23" s="35">
        <v>0.49059833846230794</v>
      </c>
      <c r="NF23" s="35">
        <v>0.42919877325579342</v>
      </c>
      <c r="NG23" s="35">
        <v>0.22008651966010123</v>
      </c>
      <c r="NH23" s="35">
        <v>0.26010088813716004</v>
      </c>
      <c r="NI23" s="35">
        <v>0.265198281346821</v>
      </c>
      <c r="NJ23" s="36">
        <v>28.701578947368418</v>
      </c>
      <c r="NK23" s="36">
        <v>31.870000000000005</v>
      </c>
      <c r="NL23" s="36">
        <v>34.48263157894737</v>
      </c>
      <c r="NM23" s="36">
        <v>34.844736842105256</v>
      </c>
      <c r="NN23" s="7">
        <f t="shared" si="65"/>
        <v>5.7810526315789517</v>
      </c>
      <c r="NO23" s="7">
        <v>2.2999999999999998</v>
      </c>
      <c r="NP23" s="7">
        <f t="shared" si="66"/>
        <v>-1.9729999999999999</v>
      </c>
      <c r="NQ23" s="7">
        <f t="shared" si="67"/>
        <v>1.0516821689378748</v>
      </c>
      <c r="NR23" s="36">
        <v>74.068421052631578</v>
      </c>
      <c r="NS23" s="9">
        <f t="shared" si="68"/>
        <v>188.1337894736842</v>
      </c>
      <c r="NT23" s="5">
        <v>194</v>
      </c>
      <c r="NU23" s="9">
        <f t="shared" si="69"/>
        <v>5.8662105263157969</v>
      </c>
      <c r="NV23" s="37">
        <v>0.33690344827586205</v>
      </c>
      <c r="NW23" s="37">
        <v>0.22021379310344827</v>
      </c>
      <c r="NX23" s="37">
        <v>0.14744827586206896</v>
      </c>
      <c r="NY23" s="37">
        <v>0.29249655172413785</v>
      </c>
      <c r="NZ23" s="37">
        <v>0.15521724137931037</v>
      </c>
      <c r="OA23" s="37">
        <v>0.10711724137931035</v>
      </c>
      <c r="OB23" s="37">
        <v>0.36877180223067885</v>
      </c>
      <c r="OC23" s="37">
        <v>0.30627504982747411</v>
      </c>
      <c r="OD23" s="37">
        <v>0.39080802678983906</v>
      </c>
      <c r="OE23" s="37">
        <v>0.32941521012853203</v>
      </c>
      <c r="OF23" s="37">
        <v>0.17323935931706613</v>
      </c>
      <c r="OG23" s="37">
        <v>0.19819625839907923</v>
      </c>
      <c r="OH23" s="37">
        <v>0.20902358091270426</v>
      </c>
      <c r="OI23" s="38">
        <v>22.225172413793103</v>
      </c>
      <c r="OJ23" s="38">
        <v>27.406206896551726</v>
      </c>
      <c r="OK23" s="38">
        <v>30.318620689655155</v>
      </c>
      <c r="OL23" s="38">
        <v>29.81620689655173</v>
      </c>
      <c r="OM23" s="7">
        <f t="shared" si="70"/>
        <v>8.0934482758620518</v>
      </c>
      <c r="ON23" s="7">
        <v>1.5</v>
      </c>
      <c r="OO23" s="7">
        <f t="shared" si="71"/>
        <v>-0.28500000000000014</v>
      </c>
      <c r="OP23" s="7">
        <f t="shared" si="72"/>
        <v>1.4737815788675552</v>
      </c>
      <c r="OQ23" s="38">
        <v>61.666896551724143</v>
      </c>
      <c r="OR23" s="15">
        <f t="shared" si="73"/>
        <v>156.63391724137932</v>
      </c>
      <c r="OS23" s="5">
        <v>170</v>
      </c>
      <c r="OT23" s="15">
        <f t="shared" si="74"/>
        <v>13.366082758620678</v>
      </c>
      <c r="OU23" s="39">
        <v>0.29988518518518509</v>
      </c>
      <c r="OV23" s="39">
        <v>0.20717037037037034</v>
      </c>
      <c r="OW23" s="39">
        <v>0.13774444444444442</v>
      </c>
      <c r="OX23" s="39">
        <v>0.26285925925925924</v>
      </c>
      <c r="OY23" s="39">
        <v>0.1403814814814815</v>
      </c>
      <c r="OZ23" s="39">
        <v>0.10190740740740738</v>
      </c>
      <c r="PA23" s="39">
        <v>0.36138052156615735</v>
      </c>
      <c r="PB23" s="39">
        <v>0.30352729092225889</v>
      </c>
      <c r="PC23" s="39">
        <v>0.36984256988267561</v>
      </c>
      <c r="PD23" s="39">
        <v>0.31226991213536148</v>
      </c>
      <c r="PE23" s="39">
        <v>0.19232464918755102</v>
      </c>
      <c r="PF23" s="39">
        <v>0.20170440176363164</v>
      </c>
      <c r="PG23" s="39">
        <v>0.18197651863340153</v>
      </c>
      <c r="PH23" s="40">
        <v>20.310740740740741</v>
      </c>
      <c r="PI23" s="40">
        <v>20.438148148148141</v>
      </c>
      <c r="PJ23" s="40">
        <v>22.426666666666673</v>
      </c>
      <c r="PK23" s="40">
        <v>22.372592592592589</v>
      </c>
      <c r="PL23" s="7">
        <f t="shared" si="75"/>
        <v>2.1159259259259322</v>
      </c>
      <c r="PM23" s="7">
        <v>1.8</v>
      </c>
      <c r="PN23" s="7">
        <f t="shared" si="76"/>
        <v>-0.91800000000000015</v>
      </c>
      <c r="PO23" s="7">
        <f t="shared" si="77"/>
        <v>0.48020353370147706</v>
      </c>
      <c r="PP23" s="40">
        <v>68.853703703703701</v>
      </c>
      <c r="PQ23" s="15">
        <f t="shared" si="78"/>
        <v>174.88840740740741</v>
      </c>
      <c r="PR23" s="5">
        <v>182</v>
      </c>
      <c r="PS23" s="15">
        <f t="shared" si="79"/>
        <v>7.1115925925925865</v>
      </c>
      <c r="PT23" s="41">
        <v>0.28273235294117649</v>
      </c>
      <c r="PU23" s="41">
        <v>0.18746176470588238</v>
      </c>
      <c r="PV23" s="41">
        <v>0.13573235294117647</v>
      </c>
      <c r="PW23" s="41">
        <v>0.23971470588235289</v>
      </c>
      <c r="PX23" s="41">
        <v>0.14233235294117647</v>
      </c>
      <c r="PY23" s="41">
        <v>9.4976470588235273E-2</v>
      </c>
      <c r="PZ23" s="41">
        <v>0.32950146579484013</v>
      </c>
      <c r="QA23" s="41">
        <v>0.25455543857371316</v>
      </c>
      <c r="QB23" s="41">
        <v>0.35051054120476566</v>
      </c>
      <c r="QC23" s="41">
        <v>0.2766342249202508</v>
      </c>
      <c r="QD23" s="41">
        <v>0.13679201409465652</v>
      </c>
      <c r="QE23" s="41">
        <v>0.16006466503700131</v>
      </c>
      <c r="QF23" s="41">
        <v>0.20194847191183657</v>
      </c>
      <c r="QG23" s="42">
        <v>29.928529411764703</v>
      </c>
      <c r="QH23" s="42">
        <v>32.087058823529432</v>
      </c>
      <c r="QI23" s="42">
        <v>33.837941176470586</v>
      </c>
      <c r="QJ23" s="42">
        <v>34.020882352941172</v>
      </c>
      <c r="QK23" s="7">
        <f t="shared" si="80"/>
        <v>3.909411764705883</v>
      </c>
      <c r="QL23" s="7">
        <v>3.2</v>
      </c>
      <c r="QM23" s="7">
        <f t="shared" si="81"/>
        <v>-3.8719999999999999</v>
      </c>
      <c r="QN23" s="7">
        <f t="shared" si="82"/>
        <v>0.83923767954118667</v>
      </c>
      <c r="QO23" s="42">
        <v>70.787647058823552</v>
      </c>
      <c r="QP23" s="15">
        <f t="shared" si="83"/>
        <v>179.80062352941184</v>
      </c>
      <c r="QQ23" s="5">
        <v>186</v>
      </c>
      <c r="QR23" s="15">
        <f t="shared" si="84"/>
        <v>6.1993764705881631</v>
      </c>
      <c r="QS23" s="7">
        <f t="shared" si="8"/>
        <v>22.769592608578414</v>
      </c>
      <c r="QT23" s="7">
        <f t="shared" si="9"/>
        <v>23.306251110826466</v>
      </c>
      <c r="QU23" s="7">
        <f t="shared" si="10"/>
        <v>2.7866318637989145</v>
      </c>
    </row>
    <row r="24" spans="1:463" x14ac:dyDescent="0.25">
      <c r="A24" s="5">
        <v>1</v>
      </c>
      <c r="B24" s="5">
        <v>3</v>
      </c>
      <c r="C24" s="6">
        <v>303</v>
      </c>
      <c r="D24" s="9">
        <v>-9999</v>
      </c>
      <c r="E24" s="5">
        <v>3</v>
      </c>
      <c r="F24" s="5">
        <v>69.599999999999994</v>
      </c>
      <c r="G24" s="15">
        <v>243.6</v>
      </c>
      <c r="H24" s="15">
        <f t="shared" si="11"/>
        <v>313.2</v>
      </c>
      <c r="I24" s="7">
        <f t="shared" si="12"/>
        <v>0.53666895133653181</v>
      </c>
      <c r="J24" s="5" t="s">
        <v>1</v>
      </c>
      <c r="K24" s="9">
        <v>150</v>
      </c>
      <c r="L24" s="9">
        <f t="shared" si="13"/>
        <v>168.00000000000003</v>
      </c>
      <c r="M24" s="9">
        <v>-9999</v>
      </c>
      <c r="N24" s="9">
        <v>-9999</v>
      </c>
      <c r="O24" s="9">
        <v>-9999</v>
      </c>
      <c r="P24" s="9">
        <v>-9999</v>
      </c>
      <c r="Q24" s="9">
        <v>-9999</v>
      </c>
      <c r="R24" s="9">
        <v>-9999</v>
      </c>
      <c r="S24" s="9">
        <v>-9999</v>
      </c>
      <c r="T24" s="9">
        <v>-9999</v>
      </c>
      <c r="U24" s="9">
        <v>-9999</v>
      </c>
      <c r="V24" s="9">
        <v>-9999</v>
      </c>
      <c r="W24" s="9">
        <v>-9999</v>
      </c>
      <c r="X24" s="9">
        <v>-9999</v>
      </c>
      <c r="Y24" s="9">
        <v>-9999</v>
      </c>
      <c r="Z24" s="9">
        <v>-9999</v>
      </c>
      <c r="AA24" s="9">
        <v>-9999</v>
      </c>
      <c r="AB24" s="9">
        <v>-9999</v>
      </c>
      <c r="AC24" s="9">
        <v>-9999</v>
      </c>
      <c r="AD24" s="9">
        <v>-9999</v>
      </c>
      <c r="AE24" s="9">
        <v>-9999</v>
      </c>
      <c r="AF24" s="9">
        <v>-9999</v>
      </c>
      <c r="AG24" s="9">
        <v>-9999</v>
      </c>
      <c r="AH24" s="9">
        <v>-9999</v>
      </c>
      <c r="AI24" s="9">
        <v>-9999</v>
      </c>
      <c r="AJ24" s="9">
        <v>-9999</v>
      </c>
      <c r="AK24" s="9">
        <v>-9999</v>
      </c>
      <c r="AL24" s="9">
        <v>-9999</v>
      </c>
      <c r="AM24" s="9">
        <v>-9999</v>
      </c>
      <c r="AN24" s="9">
        <v>-9999</v>
      </c>
      <c r="AO24" s="9">
        <v>-9999</v>
      </c>
      <c r="AP24" s="9">
        <v>-9999</v>
      </c>
      <c r="AQ24" s="9">
        <v>-9999</v>
      </c>
      <c r="AR24" s="9">
        <v>-9999</v>
      </c>
      <c r="AS24" s="9">
        <v>-9999</v>
      </c>
      <c r="AT24" s="9">
        <v>-9999</v>
      </c>
      <c r="AU24" s="9">
        <v>-9999</v>
      </c>
      <c r="AV24" s="9">
        <v>-9999</v>
      </c>
      <c r="AW24" s="9">
        <v>-9999</v>
      </c>
      <c r="AX24" s="9">
        <v>-9999</v>
      </c>
      <c r="AY24" s="9">
        <v>-9999</v>
      </c>
      <c r="AZ24" s="9">
        <v>-9999</v>
      </c>
      <c r="BA24" s="9">
        <v>-9999</v>
      </c>
      <c r="BB24" s="9">
        <v>-9999</v>
      </c>
      <c r="BC24" s="22">
        <v>-9999</v>
      </c>
      <c r="BD24" s="50">
        <v>-9999</v>
      </c>
      <c r="BE24" s="7">
        <f t="shared" si="99"/>
        <v>-79992</v>
      </c>
      <c r="BF24" s="9">
        <v>-9999</v>
      </c>
      <c r="BG24" s="9">
        <v>-9999</v>
      </c>
      <c r="BH24" s="9">
        <v>-9999</v>
      </c>
      <c r="BI24" s="9">
        <v>-9999</v>
      </c>
      <c r="BJ24" s="9">
        <v>-9999</v>
      </c>
      <c r="BK24" s="9">
        <v>-9999</v>
      </c>
      <c r="BL24" s="9">
        <v>-9999</v>
      </c>
      <c r="BM24" s="9">
        <v>-9999</v>
      </c>
      <c r="BN24" s="9">
        <v>-9999</v>
      </c>
      <c r="BO24" s="23">
        <v>41.73</v>
      </c>
      <c r="BP24" s="7">
        <f t="shared" si="85"/>
        <v>2782</v>
      </c>
      <c r="BQ24" s="7">
        <v>2.5076461404174575</v>
      </c>
      <c r="BR24" s="7">
        <f t="shared" si="86"/>
        <v>69.762715626413666</v>
      </c>
      <c r="BS24" s="24">
        <v>146.80000000000001</v>
      </c>
      <c r="BT24" s="7">
        <f t="shared" si="87"/>
        <v>9786.6666666666679</v>
      </c>
      <c r="BU24" s="25">
        <v>1.54</v>
      </c>
      <c r="BV24" s="7">
        <f t="shared" si="88"/>
        <v>150.71466666666669</v>
      </c>
      <c r="BW24" s="26">
        <v>140.88999999999999</v>
      </c>
      <c r="BX24" s="7">
        <f t="shared" si="89"/>
        <v>9392.6666666666661</v>
      </c>
      <c r="BY24" s="5">
        <v>1.27</v>
      </c>
      <c r="BZ24" s="7">
        <f t="shared" si="90"/>
        <v>119.28686666666667</v>
      </c>
      <c r="CA24" s="9">
        <v>-9999</v>
      </c>
      <c r="CB24" s="9">
        <v>-9999</v>
      </c>
      <c r="CC24" s="5">
        <v>3.17</v>
      </c>
      <c r="CD24" s="15">
        <f t="shared" si="14"/>
        <v>-316.9683</v>
      </c>
      <c r="CE24" s="7">
        <v>810.72</v>
      </c>
      <c r="CF24" s="7">
        <v>4.3187999999999995</v>
      </c>
      <c r="CG24" s="7">
        <v>1877.1881078077247</v>
      </c>
      <c r="CH24" s="7">
        <f t="shared" si="15"/>
        <v>1877.1881078077247</v>
      </c>
      <c r="CI24" s="7">
        <f>CH24/(BX24)</f>
        <v>0.1998567791689678</v>
      </c>
      <c r="CJ24" s="3">
        <v>60.6</v>
      </c>
      <c r="CK24" s="7">
        <f t="shared" si="16"/>
        <v>59.506863017504877</v>
      </c>
      <c r="CL24" s="7">
        <v>53.1</v>
      </c>
      <c r="CM24" s="7">
        <v>944</v>
      </c>
      <c r="CN24" s="7">
        <f t="shared" si="17"/>
        <v>56.25</v>
      </c>
      <c r="CO24" s="7">
        <v>0</v>
      </c>
      <c r="CP24" s="7">
        <v>0.73211250000000028</v>
      </c>
      <c r="CQ24" s="7">
        <v>0.52289166666666664</v>
      </c>
      <c r="CR24" s="7">
        <v>0.46717916666666665</v>
      </c>
      <c r="CS24" s="7">
        <v>0.22079291666666667</v>
      </c>
      <c r="CT24" s="7">
        <v>0.16659158333333338</v>
      </c>
      <c r="CU24" s="7">
        <v>5.0308333333333337</v>
      </c>
      <c r="CV24" s="7">
        <v>5.4820833333333328</v>
      </c>
      <c r="CW24" s="7">
        <v>5.3924999999999992</v>
      </c>
      <c r="CX24" s="7">
        <v>5.3425000000000002</v>
      </c>
      <c r="CY24" s="7">
        <f t="shared" si="18"/>
        <v>0.36166666666666547</v>
      </c>
      <c r="CZ24" s="7">
        <v>0.7</v>
      </c>
      <c r="DA24" s="7">
        <f t="shared" si="19"/>
        <v>1.105</v>
      </c>
      <c r="DB24" s="7">
        <f t="shared" si="91"/>
        <v>-0.17306946061311632</v>
      </c>
      <c r="DC24" s="7">
        <v>42</v>
      </c>
      <c r="DD24" s="7">
        <v>0.75790799999999992</v>
      </c>
      <c r="DE24" s="7">
        <v>0.51052800000000009</v>
      </c>
      <c r="DF24" s="7">
        <v>0.45617200000000002</v>
      </c>
      <c r="DG24" s="7">
        <v>0.248419</v>
      </c>
      <c r="DH24" s="7">
        <v>0.19494623999999999</v>
      </c>
      <c r="DI24" s="7">
        <v>8.3348000000000013</v>
      </c>
      <c r="DJ24" s="7">
        <v>8.5124000000000013</v>
      </c>
      <c r="DK24" s="7">
        <v>8.6839999999999975</v>
      </c>
      <c r="DL24" s="7">
        <v>8.5315999999999992</v>
      </c>
      <c r="DM24" s="7">
        <f t="shared" si="21"/>
        <v>0.34919999999999618</v>
      </c>
      <c r="DN24" s="7">
        <v>0.8</v>
      </c>
      <c r="DO24" s="7">
        <f t="shared" si="22"/>
        <v>0.7799999999999998</v>
      </c>
      <c r="DP24" s="7">
        <f t="shared" si="23"/>
        <v>-9.3246753246754008E-2</v>
      </c>
      <c r="DQ24" s="7">
        <v>23.452000000000002</v>
      </c>
      <c r="DR24" s="7">
        <v>0.97210980392156865</v>
      </c>
      <c r="DS24" s="7">
        <v>-3.0696078431372547E-2</v>
      </c>
      <c r="DT24" s="7">
        <v>0.54613921568627455</v>
      </c>
      <c r="DU24" s="7">
        <v>0.86188039215686274</v>
      </c>
      <c r="DV24" s="7">
        <v>0.63236666666666685</v>
      </c>
      <c r="DW24" s="7">
        <v>0.31630196078431383</v>
      </c>
      <c r="DX24" s="7">
        <v>0.21144770588235295</v>
      </c>
      <c r="DY24" s="7">
        <v>0.15346874509803923</v>
      </c>
      <c r="DZ24" s="7">
        <v>0.28031194117647068</v>
      </c>
      <c r="EA24" s="7">
        <v>0.22416213725490194</v>
      </c>
      <c r="EB24" s="7">
        <v>-1.103494745098039</v>
      </c>
      <c r="EC24" s="7">
        <v>-1.1211480392156865</v>
      </c>
      <c r="ED24" s="7">
        <v>1.0656077450980392</v>
      </c>
      <c r="EE24" s="7">
        <v>4.5933333333333328</v>
      </c>
      <c r="EF24" s="7">
        <v>5.9331372549019612</v>
      </c>
      <c r="EG24" s="7">
        <v>5.790980392156861</v>
      </c>
      <c r="EH24" s="7">
        <v>5.8278431372549049</v>
      </c>
      <c r="EI24" s="7">
        <f t="shared" si="24"/>
        <v>1.1976470588235282</v>
      </c>
      <c r="EJ24" s="7">
        <v>0.6</v>
      </c>
      <c r="EK24" s="7">
        <f t="shared" si="25"/>
        <v>1.43</v>
      </c>
      <c r="EL24" s="7">
        <f t="shared" si="92"/>
        <v>-5.8527189213217055E-2</v>
      </c>
      <c r="EM24" s="15">
        <v>43.9604</v>
      </c>
      <c r="EN24" s="15">
        <f t="shared" si="27"/>
        <v>111.65941600000001</v>
      </c>
      <c r="EO24" s="5">
        <v>112</v>
      </c>
      <c r="EP24" s="15">
        <f t="shared" si="28"/>
        <v>0.34058399999999267</v>
      </c>
      <c r="EQ24" s="27">
        <v>1.2106142857142861</v>
      </c>
      <c r="ER24" s="27">
        <v>0</v>
      </c>
      <c r="ES24" s="27">
        <v>0</v>
      </c>
      <c r="ET24" s="27">
        <v>0.90817142857142874</v>
      </c>
      <c r="EU24" s="27">
        <v>0.79406190476190475</v>
      </c>
      <c r="EV24" s="27">
        <v>0</v>
      </c>
      <c r="EW24" s="27">
        <v>0.20711404761904764</v>
      </c>
      <c r="EX24" s="27">
        <v>6.6994190476190471E-2</v>
      </c>
      <c r="EY24" s="27">
        <v>0</v>
      </c>
      <c r="EZ24" s="27">
        <v>0</v>
      </c>
      <c r="FA24" s="27">
        <v>0</v>
      </c>
      <c r="FB24" s="27">
        <v>0</v>
      </c>
      <c r="FC24" s="27">
        <v>0</v>
      </c>
      <c r="FD24" s="27">
        <v>10.034285714285714</v>
      </c>
      <c r="FE24" s="27">
        <v>6.8480952380952385</v>
      </c>
      <c r="FF24" s="27">
        <v>6.7842857142857138</v>
      </c>
      <c r="FG24" s="27">
        <v>7.3985714285714286</v>
      </c>
      <c r="FH24" s="27">
        <f t="shared" si="29"/>
        <v>-3.25</v>
      </c>
      <c r="FI24" s="7">
        <v>0.9</v>
      </c>
      <c r="FJ24" s="7">
        <f t="shared" si="30"/>
        <v>0.45499999999999963</v>
      </c>
      <c r="FK24" s="7">
        <f t="shared" si="93"/>
        <v>-0.74924165824064703</v>
      </c>
      <c r="FL24" s="27">
        <v>21.914761904761903</v>
      </c>
      <c r="FM24" s="28">
        <v>-9999</v>
      </c>
      <c r="FN24" s="28">
        <v>-9999</v>
      </c>
      <c r="FO24" s="28">
        <v>-9999</v>
      </c>
      <c r="FP24" s="93">
        <v>0.66432121212121209</v>
      </c>
      <c r="FQ24" s="93">
        <v>0.38972121212121219</v>
      </c>
      <c r="FR24" s="93">
        <v>0.18982424242424242</v>
      </c>
      <c r="FS24" s="93">
        <v>0.59014545454545453</v>
      </c>
      <c r="FT24" s="93">
        <v>0.24442727272727274</v>
      </c>
      <c r="FU24" s="93">
        <v>0.16225151515151517</v>
      </c>
      <c r="FV24" s="93">
        <v>0.46213924242424242</v>
      </c>
      <c r="FW24" s="93">
        <v>0.4144675151515152</v>
      </c>
      <c r="FX24" s="93">
        <v>0.55578251515151511</v>
      </c>
      <c r="FY24" s="93">
        <v>0.51368139393939394</v>
      </c>
      <c r="FZ24" s="93">
        <v>0.22970557575757575</v>
      </c>
      <c r="GA24" s="93">
        <v>0.34591484848484849</v>
      </c>
      <c r="GB24" s="93">
        <v>0.26039151515151515</v>
      </c>
      <c r="GC24" s="93">
        <v>17.297272727272727</v>
      </c>
      <c r="GD24" s="93">
        <v>18.500909090909094</v>
      </c>
      <c r="GE24" s="93">
        <v>18.593939393939387</v>
      </c>
      <c r="GF24" s="93">
        <v>19.201515151515157</v>
      </c>
      <c r="GG24" s="7">
        <f t="shared" si="32"/>
        <v>1.2966666666666598</v>
      </c>
      <c r="GH24" s="7">
        <v>0.5</v>
      </c>
      <c r="GI24" s="7">
        <f t="shared" si="33"/>
        <v>1.7549999999999999</v>
      </c>
      <c r="GJ24" s="7">
        <f t="shared" si="94"/>
        <v>-0.12574302697759673</v>
      </c>
      <c r="GK24" s="95">
        <v>34.942121212121208</v>
      </c>
      <c r="GL24" s="15">
        <f t="shared" si="35"/>
        <v>88.752987878787863</v>
      </c>
      <c r="GM24" s="5">
        <v>102</v>
      </c>
      <c r="GN24" s="15">
        <f t="shared" si="36"/>
        <v>13.247012121212137</v>
      </c>
      <c r="GO24" s="97">
        <v>0.66432121212121209</v>
      </c>
      <c r="GP24" s="97">
        <v>0.38972121212121219</v>
      </c>
      <c r="GQ24" s="97">
        <v>0.18982424242424242</v>
      </c>
      <c r="GR24" s="97">
        <v>0.59014545454545453</v>
      </c>
      <c r="GS24" s="97">
        <v>0.24442727272727274</v>
      </c>
      <c r="GT24" s="97">
        <v>0.16225151515151517</v>
      </c>
      <c r="GU24" s="97">
        <v>0.46213924242424242</v>
      </c>
      <c r="GV24" s="97">
        <v>0.4144675151515152</v>
      </c>
      <c r="GW24" s="97">
        <v>0.55578251515151511</v>
      </c>
      <c r="GX24" s="97">
        <v>0.51368139393939394</v>
      </c>
      <c r="GY24" s="97">
        <v>0.22970557575757575</v>
      </c>
      <c r="GZ24" s="97">
        <v>0.34591484848484849</v>
      </c>
      <c r="HA24" s="97">
        <v>0.26039151515151515</v>
      </c>
      <c r="HB24" s="97">
        <v>17.297272727272727</v>
      </c>
      <c r="HC24" s="97">
        <v>18.500909090909094</v>
      </c>
      <c r="HD24" s="97">
        <v>18.593939393939387</v>
      </c>
      <c r="HE24" s="97">
        <v>19.201515151515157</v>
      </c>
      <c r="HF24" s="97">
        <f t="shared" si="37"/>
        <v>1.2966666666666598</v>
      </c>
      <c r="HG24" s="7">
        <v>0.5</v>
      </c>
      <c r="HH24" s="7">
        <f t="shared" si="38"/>
        <v>1.7549999999999999</v>
      </c>
      <c r="HI24" s="7">
        <f t="shared" si="95"/>
        <v>-0.12574302697759673</v>
      </c>
      <c r="HJ24" s="99">
        <v>34.942121212121208</v>
      </c>
      <c r="HK24" s="15">
        <f t="shared" si="40"/>
        <v>88.752987878787863</v>
      </c>
      <c r="HL24" s="5">
        <v>105</v>
      </c>
      <c r="HM24" s="15">
        <f t="shared" si="41"/>
        <v>16.247012121212137</v>
      </c>
      <c r="HN24" s="101">
        <v>0.66403902439024387</v>
      </c>
      <c r="HO24" s="101">
        <v>0.35277073170731704</v>
      </c>
      <c r="HP24" s="101">
        <v>0.16751951219512193</v>
      </c>
      <c r="HQ24" s="101">
        <v>0.57634878048780491</v>
      </c>
      <c r="HR24" s="101">
        <v>0.22551707317073175</v>
      </c>
      <c r="HS24" s="101">
        <v>0.14252439024390245</v>
      </c>
      <c r="HT24" s="101">
        <v>0.49300361164094164</v>
      </c>
      <c r="HU24" s="101">
        <v>0.43769452858412633</v>
      </c>
      <c r="HV24" s="101">
        <v>0.59740944130910045</v>
      </c>
      <c r="HW24" s="101">
        <v>0.54999002956440557</v>
      </c>
      <c r="HX24" s="101">
        <v>0.2204999869830605</v>
      </c>
      <c r="HY24" s="101">
        <v>0.35694305962482342</v>
      </c>
      <c r="HZ24" s="101">
        <v>0.30601766144765929</v>
      </c>
      <c r="IA24" s="101">
        <v>19.804146341463422</v>
      </c>
      <c r="IB24" s="101">
        <v>20.316585365853655</v>
      </c>
      <c r="IC24" s="101">
        <v>19.572195121951225</v>
      </c>
      <c r="ID24" s="101">
        <v>19.134878048780482</v>
      </c>
      <c r="IE24" s="7">
        <f t="shared" si="42"/>
        <v>-0.23195121951219733</v>
      </c>
      <c r="IF24" s="7">
        <v>1.5</v>
      </c>
      <c r="IG24" s="7">
        <f t="shared" si="43"/>
        <v>-1.4950000000000001</v>
      </c>
      <c r="IH24" s="7">
        <f t="shared" si="44"/>
        <v>0.18318328941084883</v>
      </c>
      <c r="II24" s="102">
        <v>35.681463414634138</v>
      </c>
      <c r="IJ24" s="15">
        <f t="shared" si="45"/>
        <v>90.630917073170707</v>
      </c>
      <c r="IK24" s="5">
        <v>97.5</v>
      </c>
      <c r="IL24" s="15">
        <f t="shared" si="46"/>
        <v>6.869082926829293</v>
      </c>
      <c r="IM24" s="29">
        <v>0.68480882352941186</v>
      </c>
      <c r="IN24" s="29">
        <v>0.37513823529411766</v>
      </c>
      <c r="IO24" s="29">
        <v>0.1786764705882353</v>
      </c>
      <c r="IP24" s="29">
        <v>0.60280588235294108</v>
      </c>
      <c r="IQ24" s="29">
        <v>0.22698529411764701</v>
      </c>
      <c r="IR24" s="29">
        <v>0.15126176470588235</v>
      </c>
      <c r="IS24" s="29">
        <v>0.50214582440062516</v>
      </c>
      <c r="IT24" s="29">
        <v>0.45298776445944045</v>
      </c>
      <c r="IU24" s="29">
        <v>0.58641990424327239</v>
      </c>
      <c r="IV24" s="29">
        <v>0.54321704723906539</v>
      </c>
      <c r="IW24" s="29">
        <v>0.24638440823848207</v>
      </c>
      <c r="IX24" s="29">
        <v>0.35585030678974489</v>
      </c>
      <c r="IY24" s="29">
        <v>0.29209341586101184</v>
      </c>
      <c r="IZ24" s="29">
        <v>17.933823529411757</v>
      </c>
      <c r="JA24" s="29">
        <v>19.516470588235304</v>
      </c>
      <c r="JB24" s="29">
        <v>18.999705882352945</v>
      </c>
      <c r="JC24" s="29">
        <v>17.909999999999993</v>
      </c>
      <c r="JD24" s="29">
        <f t="shared" si="47"/>
        <v>1.0658823529411876</v>
      </c>
      <c r="JE24" s="7">
        <v>1.2</v>
      </c>
      <c r="JF24" s="7">
        <f t="shared" si="48"/>
        <v>-0.52</v>
      </c>
      <c r="JG24" s="7">
        <f t="shared" si="49"/>
        <v>0.26788553259141684</v>
      </c>
      <c r="JH24" s="86">
        <v>36.222352941176467</v>
      </c>
      <c r="JI24" s="15">
        <f t="shared" si="50"/>
        <v>92.004776470588226</v>
      </c>
      <c r="JJ24" s="5">
        <v>103.5</v>
      </c>
      <c r="JK24" s="15">
        <f t="shared" si="51"/>
        <v>11.495223529411774</v>
      </c>
      <c r="JL24" s="30">
        <v>0.52375833333333333</v>
      </c>
      <c r="JM24" s="30">
        <v>0.2645805555555556</v>
      </c>
      <c r="JN24" s="30">
        <v>0.12805555555555556</v>
      </c>
      <c r="JO24" s="30">
        <v>0.45851666666666674</v>
      </c>
      <c r="JP24" s="30">
        <v>0.16385000000000002</v>
      </c>
      <c r="JQ24" s="30">
        <v>0.10940277777777778</v>
      </c>
      <c r="JR24" s="30">
        <v>0.5235851947543434</v>
      </c>
      <c r="JS24" s="30">
        <v>0.47368343303166083</v>
      </c>
      <c r="JT24" s="30">
        <v>0.60732032430647009</v>
      </c>
      <c r="JU24" s="30">
        <v>0.56373206315100577</v>
      </c>
      <c r="JV24" s="30">
        <v>0.23546488412996563</v>
      </c>
      <c r="JW24" s="30">
        <v>0.34864697369960401</v>
      </c>
      <c r="JX24" s="30">
        <v>0.32873821300604977</v>
      </c>
      <c r="JY24" s="30">
        <v>24.514166666666664</v>
      </c>
      <c r="JZ24" s="30">
        <v>27.535277777777758</v>
      </c>
      <c r="KA24" s="30">
        <v>28.18305555555553</v>
      </c>
      <c r="KB24" s="30">
        <v>26.626388888888869</v>
      </c>
      <c r="KC24" s="30">
        <f t="shared" si="52"/>
        <v>3.6688888888888656</v>
      </c>
      <c r="KD24" s="7">
        <v>1.8</v>
      </c>
      <c r="KE24" s="7">
        <f t="shared" si="53"/>
        <v>-2.4700000000000006</v>
      </c>
      <c r="KF24" s="7">
        <f t="shared" si="54"/>
        <v>0.78003670760976684</v>
      </c>
      <c r="KG24" s="85">
        <v>35.045277777777777</v>
      </c>
      <c r="KH24" s="15">
        <f t="shared" si="55"/>
        <v>89.015005555555561</v>
      </c>
      <c r="KI24" s="5">
        <v>103.5</v>
      </c>
      <c r="KJ24" s="15">
        <f t="shared" si="96"/>
        <v>14.484994444444439</v>
      </c>
      <c r="KK24" s="31">
        <v>0.47353999999999985</v>
      </c>
      <c r="KL24" s="31">
        <v>0.23668857142857144</v>
      </c>
      <c r="KM24" s="31">
        <v>9.538000000000002E-2</v>
      </c>
      <c r="KN24" s="31">
        <v>0.40809142857142855</v>
      </c>
      <c r="KO24" s="31">
        <v>0.12293142857142857</v>
      </c>
      <c r="KP24" s="31">
        <v>8.9734285714285697E-2</v>
      </c>
      <c r="KQ24" s="31">
        <v>0.58783239694482892</v>
      </c>
      <c r="KR24" s="31">
        <v>0.53725008808601338</v>
      </c>
      <c r="KS24" s="31">
        <v>0.66480083786736255</v>
      </c>
      <c r="KT24" s="31">
        <v>0.62149747518778309</v>
      </c>
      <c r="KU24" s="31">
        <v>0.31689666563686714</v>
      </c>
      <c r="KV24" s="31">
        <v>0.42659781168507416</v>
      </c>
      <c r="KW24" s="31">
        <v>0.3333185958531939</v>
      </c>
      <c r="KX24" s="32">
        <v>26.088285714285711</v>
      </c>
      <c r="KY24" s="32">
        <v>27.6297142857143</v>
      </c>
      <c r="KZ24" s="32">
        <v>27.72000000000001</v>
      </c>
      <c r="LA24" s="32">
        <v>26.478285714285708</v>
      </c>
      <c r="LB24" s="7">
        <f t="shared" si="57"/>
        <v>1.631714285714299</v>
      </c>
      <c r="LC24" s="7">
        <v>0.9</v>
      </c>
      <c r="LD24" s="7">
        <f t="shared" si="58"/>
        <v>0.45499999999999963</v>
      </c>
      <c r="LE24" s="7">
        <f t="shared" si="98"/>
        <v>0.23796042178246699</v>
      </c>
      <c r="LF24" s="32">
        <v>37.668857142857149</v>
      </c>
      <c r="LG24" s="15">
        <f t="shared" si="59"/>
        <v>95.678897142857167</v>
      </c>
      <c r="LH24" s="5">
        <v>103.5</v>
      </c>
      <c r="LI24" s="15">
        <f t="shared" si="60"/>
        <v>7.8211028571428329</v>
      </c>
      <c r="LJ24" s="33">
        <v>0.40720476190476196</v>
      </c>
      <c r="LK24" s="33">
        <v>0.20660714285714282</v>
      </c>
      <c r="LL24" s="33">
        <v>9.1990476190476178E-2</v>
      </c>
      <c r="LM24" s="33">
        <v>0.35007619047619037</v>
      </c>
      <c r="LN24" s="33">
        <v>0.12172857142857146</v>
      </c>
      <c r="LO24" s="33">
        <v>8.4919047619047644E-2</v>
      </c>
      <c r="LP24" s="33">
        <v>0.53938209412115456</v>
      </c>
      <c r="LQ24" s="33">
        <v>0.48384541790629609</v>
      </c>
      <c r="LR24" s="33">
        <v>0.63133509771852947</v>
      </c>
      <c r="LS24" s="33">
        <v>0.58407334587833604</v>
      </c>
      <c r="LT24" s="33">
        <v>0.25863132325240307</v>
      </c>
      <c r="LU24" s="33">
        <v>0.3851194430784875</v>
      </c>
      <c r="LV24" s="33">
        <v>0.32646708196592295</v>
      </c>
      <c r="LW24" s="33">
        <v>27.927619047619054</v>
      </c>
      <c r="LX24" s="33">
        <v>29.756190476190483</v>
      </c>
      <c r="LY24" s="33">
        <v>30.11476190476191</v>
      </c>
      <c r="LZ24" s="33">
        <v>29.788095238095234</v>
      </c>
      <c r="MA24" s="7">
        <f t="shared" si="1"/>
        <v>2.1871428571428559</v>
      </c>
      <c r="MB24" s="7">
        <v>1.7</v>
      </c>
      <c r="MC24" s="7">
        <f t="shared" si="2"/>
        <v>-2.1449999999999996</v>
      </c>
      <c r="MD24" s="7">
        <f t="shared" si="61"/>
        <v>0.57417400359746262</v>
      </c>
      <c r="ME24" s="7">
        <f t="shared" si="62"/>
        <v>1.2865546218487389</v>
      </c>
      <c r="MF24" s="84">
        <v>35.579285714285732</v>
      </c>
      <c r="MG24" s="15">
        <f t="shared" si="63"/>
        <v>90.371385714285765</v>
      </c>
      <c r="MH24" s="5">
        <v>103.5</v>
      </c>
      <c r="MI24" s="15">
        <f t="shared" si="64"/>
        <v>13.128614285714235</v>
      </c>
      <c r="MJ24" s="34">
        <v>0.38648999999999994</v>
      </c>
      <c r="MK24" s="34">
        <v>0.13212499999999999</v>
      </c>
      <c r="ML24" s="34">
        <v>6.4419999999999991E-2</v>
      </c>
      <c r="MM24" s="34">
        <v>0.32996999999999999</v>
      </c>
      <c r="MN24" s="34">
        <v>0.12728999999999999</v>
      </c>
      <c r="MO24" s="34">
        <v>5.6780000000000011E-2</v>
      </c>
      <c r="MP24" s="34">
        <v>0.50386384659418193</v>
      </c>
      <c r="MQ24" s="34">
        <v>0.44304012713101493</v>
      </c>
      <c r="MR24" s="34">
        <v>0.73442041974036265</v>
      </c>
      <c r="MS24" s="34">
        <v>0.69884117213355013</v>
      </c>
      <c r="MT24" s="34">
        <v>-0.20580486399392672</v>
      </c>
      <c r="MU24" s="34">
        <v>0.34534204195154172</v>
      </c>
      <c r="MV24" s="34">
        <v>0.55169393142008949</v>
      </c>
      <c r="MW24" s="35">
        <v>0.29629999999999995</v>
      </c>
      <c r="MX24" s="35">
        <v>0.15436500000000003</v>
      </c>
      <c r="MY24" s="35">
        <v>7.6244999999999979E-2</v>
      </c>
      <c r="MZ24" s="35">
        <v>0.25242499999999995</v>
      </c>
      <c r="NA24" s="35">
        <v>8.7419999999999998E-2</v>
      </c>
      <c r="NB24" s="35">
        <v>6.6865000000000008E-2</v>
      </c>
      <c r="NC24" s="35">
        <v>0.54314241698307886</v>
      </c>
      <c r="ND24" s="35">
        <v>0.48464779505149796</v>
      </c>
      <c r="NE24" s="35">
        <v>0.58982001090184488</v>
      </c>
      <c r="NF24" s="35">
        <v>0.53534272897382629</v>
      </c>
      <c r="NG24" s="35">
        <v>0.27871611056229889</v>
      </c>
      <c r="NH24" s="35">
        <v>0.34184182133846852</v>
      </c>
      <c r="NI24" s="35">
        <v>0.31390347734498142</v>
      </c>
      <c r="NJ24" s="36">
        <v>28.491499999999995</v>
      </c>
      <c r="NK24" s="36">
        <v>30.640999999999998</v>
      </c>
      <c r="NL24" s="36">
        <v>32.912500000000001</v>
      </c>
      <c r="NM24" s="36">
        <v>32.92049999999999</v>
      </c>
      <c r="NN24" s="7">
        <f t="shared" si="65"/>
        <v>4.4210000000000065</v>
      </c>
      <c r="NO24" s="7">
        <v>2.2999999999999998</v>
      </c>
      <c r="NP24" s="7">
        <f t="shared" si="66"/>
        <v>-1.9729999999999999</v>
      </c>
      <c r="NQ24" s="7">
        <f t="shared" si="67"/>
        <v>0.86721822867218312</v>
      </c>
      <c r="NR24" s="36">
        <v>74.8155</v>
      </c>
      <c r="NS24" s="9">
        <f t="shared" si="68"/>
        <v>190.03137000000001</v>
      </c>
      <c r="NT24" s="5">
        <v>194</v>
      </c>
      <c r="NU24" s="9">
        <f t="shared" si="69"/>
        <v>3.9686299999999903</v>
      </c>
      <c r="NV24" s="37">
        <v>0.3723344827586208</v>
      </c>
      <c r="NW24" s="37">
        <v>0.21583103448275859</v>
      </c>
      <c r="NX24" s="37">
        <v>0.12611034482758621</v>
      </c>
      <c r="NY24" s="37">
        <v>0.31638620689655178</v>
      </c>
      <c r="NZ24" s="37">
        <v>0.14109310344827583</v>
      </c>
      <c r="OA24" s="37">
        <v>0.10109310344827586</v>
      </c>
      <c r="OB24" s="37">
        <v>0.44863622712401463</v>
      </c>
      <c r="OC24" s="37">
        <v>0.38132977348529024</v>
      </c>
      <c r="OD24" s="37">
        <v>0.49214762114172095</v>
      </c>
      <c r="OE24" s="37">
        <v>0.42823395684524629</v>
      </c>
      <c r="OF24" s="37">
        <v>0.20981107469654595</v>
      </c>
      <c r="OG24" s="37">
        <v>0.26377865837694947</v>
      </c>
      <c r="OH24" s="37">
        <v>0.26459366784870092</v>
      </c>
      <c r="OI24" s="38">
        <v>21.945862068965518</v>
      </c>
      <c r="OJ24" s="38">
        <v>26.231034482758623</v>
      </c>
      <c r="OK24" s="38">
        <v>28.025517241379312</v>
      </c>
      <c r="OL24" s="38">
        <v>28.367586206896544</v>
      </c>
      <c r="OM24" s="7">
        <f t="shared" si="70"/>
        <v>6.0796551724137942</v>
      </c>
      <c r="ON24" s="7">
        <v>1.5</v>
      </c>
      <c r="OO24" s="7">
        <f t="shared" si="71"/>
        <v>-0.28500000000000014</v>
      </c>
      <c r="OP24" s="7">
        <f t="shared" si="72"/>
        <v>1.119552361022655</v>
      </c>
      <c r="OQ24" s="38">
        <v>60.109310344827598</v>
      </c>
      <c r="OR24" s="15">
        <f t="shared" si="73"/>
        <v>152.67764827586211</v>
      </c>
      <c r="OS24" s="5">
        <v>170</v>
      </c>
      <c r="OT24" s="15">
        <f t="shared" si="74"/>
        <v>17.322351724137889</v>
      </c>
      <c r="OU24" s="39">
        <v>0.32106428571428575</v>
      </c>
      <c r="OV24" s="39">
        <v>0.19996428571428576</v>
      </c>
      <c r="OW24" s="39">
        <v>0.11109642857142857</v>
      </c>
      <c r="OX24" s="39">
        <v>0.28295714285714296</v>
      </c>
      <c r="OY24" s="39">
        <v>0.12096428571428573</v>
      </c>
      <c r="OZ24" s="39">
        <v>9.4196428571428556E-2</v>
      </c>
      <c r="PA24" s="39">
        <v>0.45105564623668221</v>
      </c>
      <c r="PB24" s="39">
        <v>0.40022878452324528</v>
      </c>
      <c r="PC24" s="39">
        <v>0.48464339623473396</v>
      </c>
      <c r="PD24" s="39">
        <v>0.43619781138087266</v>
      </c>
      <c r="PE24" s="39">
        <v>0.24724669433524821</v>
      </c>
      <c r="PF24" s="39">
        <v>0.28898146656382462</v>
      </c>
      <c r="PG24" s="39">
        <v>0.23076492747111624</v>
      </c>
      <c r="PH24" s="40">
        <v>20.311785714285715</v>
      </c>
      <c r="PI24" s="40">
        <v>20.154999999999994</v>
      </c>
      <c r="PJ24" s="40">
        <v>20.244642857142853</v>
      </c>
      <c r="PK24" s="40">
        <v>20.858928571428574</v>
      </c>
      <c r="PL24" s="7">
        <f t="shared" si="75"/>
        <v>-6.7142857142862056E-2</v>
      </c>
      <c r="PM24" s="7">
        <v>1.8</v>
      </c>
      <c r="PN24" s="7">
        <f t="shared" si="76"/>
        <v>-0.91800000000000015</v>
      </c>
      <c r="PO24" s="7">
        <f t="shared" si="77"/>
        <v>0.13467191244968946</v>
      </c>
      <c r="PP24" s="40">
        <v>68.077500000000001</v>
      </c>
      <c r="PQ24" s="15">
        <f t="shared" si="78"/>
        <v>172.91685000000001</v>
      </c>
      <c r="PR24" s="5">
        <v>182</v>
      </c>
      <c r="PS24" s="15">
        <f t="shared" si="79"/>
        <v>9.0831499999999892</v>
      </c>
      <c r="PT24" s="41">
        <v>0.3066937500000001</v>
      </c>
      <c r="PU24" s="41">
        <v>0.18522500000000006</v>
      </c>
      <c r="PV24" s="41">
        <v>0.11932500000000001</v>
      </c>
      <c r="PW24" s="41">
        <v>0.26041875000000003</v>
      </c>
      <c r="PX24" s="41">
        <v>0.13241249999999999</v>
      </c>
      <c r="PY24" s="41">
        <v>0.09</v>
      </c>
      <c r="PZ24" s="41">
        <v>0.39542621771882025</v>
      </c>
      <c r="QA24" s="41">
        <v>0.32454756731331619</v>
      </c>
      <c r="QB24" s="41">
        <v>0.43822200951730345</v>
      </c>
      <c r="QC24" s="41">
        <v>0.37032872043467979</v>
      </c>
      <c r="QD24" s="41">
        <v>0.1661947532176318</v>
      </c>
      <c r="QE24" s="41">
        <v>0.2172127493428028</v>
      </c>
      <c r="QF24" s="41">
        <v>0.2457538318761647</v>
      </c>
      <c r="QG24" s="42">
        <v>29.721562500000001</v>
      </c>
      <c r="QH24" s="42">
        <v>29.077187499999983</v>
      </c>
      <c r="QI24" s="42">
        <v>31.497812499999988</v>
      </c>
      <c r="QJ24" s="42">
        <v>31.610312499999999</v>
      </c>
      <c r="QK24" s="7">
        <f t="shared" si="80"/>
        <v>1.7762499999999868</v>
      </c>
      <c r="QL24" s="7">
        <v>3.2</v>
      </c>
      <c r="QM24" s="7">
        <f t="shared" si="81"/>
        <v>-3.8719999999999999</v>
      </c>
      <c r="QN24" s="7">
        <f t="shared" si="82"/>
        <v>0.6091727782571168</v>
      </c>
      <c r="QO24" s="42">
        <v>68.358125000000001</v>
      </c>
      <c r="QP24" s="15">
        <f t="shared" si="83"/>
        <v>173.6296375</v>
      </c>
      <c r="QQ24" s="5">
        <v>186</v>
      </c>
      <c r="QR24" s="15">
        <f t="shared" si="84"/>
        <v>12.370362499999999</v>
      </c>
      <c r="QS24" s="7">
        <f t="shared" si="8"/>
        <v>21.587808550103496</v>
      </c>
      <c r="QT24" s="7">
        <f t="shared" si="9"/>
        <v>22.079487381343469</v>
      </c>
      <c r="QU24" s="7">
        <f t="shared" si="10"/>
        <v>1.6209553748155987</v>
      </c>
    </row>
    <row r="25" spans="1:463" x14ac:dyDescent="0.25">
      <c r="A25" s="5">
        <v>1</v>
      </c>
      <c r="B25" s="5">
        <v>3</v>
      </c>
      <c r="C25" s="6">
        <v>304</v>
      </c>
      <c r="D25" s="8">
        <v>6</v>
      </c>
      <c r="E25" s="5">
        <v>4</v>
      </c>
      <c r="F25" s="5">
        <v>69.599999999999994</v>
      </c>
      <c r="G25" s="15">
        <v>292.7</v>
      </c>
      <c r="H25" s="15">
        <f t="shared" si="11"/>
        <v>362.29999999999995</v>
      </c>
      <c r="I25" s="7">
        <f t="shared" si="12"/>
        <v>0.62080191912268667</v>
      </c>
      <c r="J25" s="5" t="s">
        <v>1</v>
      </c>
      <c r="K25" s="9">
        <v>150</v>
      </c>
      <c r="L25" s="9">
        <f t="shared" si="13"/>
        <v>168.00000000000003</v>
      </c>
      <c r="M25" s="15">
        <v>65.12</v>
      </c>
      <c r="N25" s="15">
        <v>16</v>
      </c>
      <c r="O25" s="15">
        <v>18.880000000000003</v>
      </c>
      <c r="P25" s="15">
        <v>65.12</v>
      </c>
      <c r="Q25" s="15">
        <v>18</v>
      </c>
      <c r="R25" s="15">
        <v>16.880000000000003</v>
      </c>
      <c r="S25" s="15">
        <v>51.12</v>
      </c>
      <c r="T25" s="15">
        <v>20</v>
      </c>
      <c r="U25" s="15">
        <v>28.88</v>
      </c>
      <c r="V25" s="15">
        <v>49.12</v>
      </c>
      <c r="W25" s="15">
        <v>20</v>
      </c>
      <c r="X25" s="15">
        <v>30.880000000000003</v>
      </c>
      <c r="Y25" s="15">
        <v>49.12</v>
      </c>
      <c r="Z25" s="15">
        <v>26.72</v>
      </c>
      <c r="AA25" s="15">
        <v>24.160000000000004</v>
      </c>
      <c r="AB25" s="15">
        <v>67.12</v>
      </c>
      <c r="AC25" s="15">
        <v>16.72</v>
      </c>
      <c r="AD25" s="15">
        <v>16.160000000000004</v>
      </c>
      <c r="AE25" s="9">
        <v>-9999</v>
      </c>
      <c r="AF25" s="5">
        <v>8</v>
      </c>
      <c r="AG25" s="5">
        <v>7.2</v>
      </c>
      <c r="AH25" s="5">
        <v>0.47</v>
      </c>
      <c r="AI25" s="5" t="s">
        <v>56</v>
      </c>
      <c r="AJ25" s="9">
        <v>-9999</v>
      </c>
      <c r="AK25" s="5">
        <v>277</v>
      </c>
      <c r="AL25" s="5">
        <v>0.66</v>
      </c>
      <c r="AM25" s="5">
        <v>4170</v>
      </c>
      <c r="AN25" s="5">
        <v>206</v>
      </c>
      <c r="AO25" s="5">
        <v>249</v>
      </c>
      <c r="AP25" s="5">
        <v>24.4</v>
      </c>
      <c r="AQ25" s="5">
        <v>0</v>
      </c>
      <c r="AR25" s="5">
        <v>3</v>
      </c>
      <c r="AS25" s="5">
        <v>86</v>
      </c>
      <c r="AT25" s="5">
        <v>7</v>
      </c>
      <c r="AU25" s="5">
        <v>4</v>
      </c>
      <c r="AV25" s="5">
        <v>42</v>
      </c>
      <c r="AW25" s="5">
        <v>50</v>
      </c>
      <c r="AX25" s="5">
        <v>0.6</v>
      </c>
      <c r="AY25" s="48">
        <v>3.5576768000000002E-2</v>
      </c>
      <c r="AZ25" s="48">
        <v>3.9776912000000005E-2</v>
      </c>
      <c r="BA25" s="48">
        <v>-3.9163965999999993E-3</v>
      </c>
      <c r="BB25" s="48">
        <v>-5.2423273999999999E-3</v>
      </c>
      <c r="BC25" s="49">
        <v>0.05</v>
      </c>
      <c r="BD25" s="49">
        <v>0.03</v>
      </c>
      <c r="BE25" s="7">
        <f t="shared" si="99"/>
        <v>1.2638882376</v>
      </c>
      <c r="BF25" s="5">
        <f t="shared" si="100"/>
        <v>0.11407246400000003</v>
      </c>
      <c r="BG25" s="9">
        <v>-9999</v>
      </c>
      <c r="BH25" s="9">
        <v>-9999</v>
      </c>
      <c r="BI25" s="9">
        <v>-9999</v>
      </c>
      <c r="BJ25" s="9">
        <v>-9999</v>
      </c>
      <c r="BK25" s="9">
        <v>-9999</v>
      </c>
      <c r="BL25" s="9">
        <v>-9999</v>
      </c>
      <c r="BM25" s="9">
        <v>-9999</v>
      </c>
      <c r="BN25" s="9">
        <v>-9999</v>
      </c>
      <c r="BO25" s="44">
        <v>-9999</v>
      </c>
      <c r="BP25" s="9">
        <v>-9999</v>
      </c>
      <c r="BQ25" s="9">
        <v>-9999</v>
      </c>
      <c r="BR25" s="9">
        <v>-9999</v>
      </c>
      <c r="BS25" s="45">
        <v>-9999</v>
      </c>
      <c r="BT25" s="9">
        <v>-9999</v>
      </c>
      <c r="BU25" s="46">
        <v>-9999</v>
      </c>
      <c r="BV25" s="9">
        <v>-9999</v>
      </c>
      <c r="BW25" s="47">
        <v>-9999</v>
      </c>
      <c r="BX25" s="9">
        <v>-9999</v>
      </c>
      <c r="BY25" s="9">
        <v>-9999</v>
      </c>
      <c r="BZ25" s="9">
        <v>-9999</v>
      </c>
      <c r="CA25" s="7">
        <v>644.58000000000004</v>
      </c>
      <c r="CB25" s="7">
        <f t="shared" si="97"/>
        <v>4297.2000000000007</v>
      </c>
      <c r="CC25" s="5">
        <v>2.57</v>
      </c>
      <c r="CD25" s="15">
        <f t="shared" si="14"/>
        <v>110.43804000000002</v>
      </c>
      <c r="CE25" s="7">
        <v>1627.95</v>
      </c>
      <c r="CF25" s="7">
        <v>4.3836999999999993</v>
      </c>
      <c r="CG25" s="7">
        <v>3713.6437256199106</v>
      </c>
      <c r="CH25" s="7">
        <f t="shared" si="15"/>
        <v>3713.6437256199106</v>
      </c>
      <c r="CI25" s="9">
        <v>-9999</v>
      </c>
      <c r="CJ25" s="3">
        <v>61.7</v>
      </c>
      <c r="CK25" s="7">
        <f t="shared" si="16"/>
        <v>95.440643748431697</v>
      </c>
      <c r="CL25" s="7">
        <v>60.6</v>
      </c>
      <c r="CM25" s="7">
        <v>1011</v>
      </c>
      <c r="CN25" s="7">
        <f t="shared" si="17"/>
        <v>59.940652818991097</v>
      </c>
      <c r="CO25" s="7">
        <v>0</v>
      </c>
      <c r="CP25" s="7">
        <v>0.74306923076923082</v>
      </c>
      <c r="CQ25" s="7">
        <v>0.52450384615384615</v>
      </c>
      <c r="CR25" s="7">
        <v>0.47034999999999993</v>
      </c>
      <c r="CS25" s="7">
        <v>0.22460996153846155</v>
      </c>
      <c r="CT25" s="7">
        <v>0.17229207692307694</v>
      </c>
      <c r="CU25" s="7">
        <v>5.1569230769230767</v>
      </c>
      <c r="CV25" s="7">
        <v>5.9765384615384614</v>
      </c>
      <c r="CW25" s="7">
        <v>5.8238461538461541</v>
      </c>
      <c r="CX25" s="7">
        <v>5.4323076923076927</v>
      </c>
      <c r="CY25" s="7">
        <f t="shared" si="18"/>
        <v>0.6669230769230774</v>
      </c>
      <c r="CZ25" s="7">
        <v>0.7</v>
      </c>
      <c r="DA25" s="7">
        <f t="shared" si="19"/>
        <v>1.105</v>
      </c>
      <c r="DB25" s="7">
        <f t="shared" si="91"/>
        <v>-0.10199695531476662</v>
      </c>
      <c r="DC25" s="7">
        <v>41.4</v>
      </c>
      <c r="DD25" s="7">
        <v>0.76497599999999988</v>
      </c>
      <c r="DE25" s="7">
        <v>0.5077560000000001</v>
      </c>
      <c r="DF25" s="7">
        <v>0.45382399999999989</v>
      </c>
      <c r="DG25" s="7">
        <v>0.25517440000000002</v>
      </c>
      <c r="DH25" s="7">
        <v>0.20199280000000006</v>
      </c>
      <c r="DI25" s="7">
        <v>7.6359999999999992</v>
      </c>
      <c r="DJ25" s="7">
        <v>7.8576000000000015</v>
      </c>
      <c r="DK25" s="7">
        <v>8.0167999999999999</v>
      </c>
      <c r="DL25" s="7">
        <v>7.9743999999999993</v>
      </c>
      <c r="DM25" s="7">
        <f t="shared" si="21"/>
        <v>0.38080000000000069</v>
      </c>
      <c r="DN25" s="7">
        <v>0.8</v>
      </c>
      <c r="DO25" s="7">
        <f t="shared" si="22"/>
        <v>0.7799999999999998</v>
      </c>
      <c r="DP25" s="7">
        <f t="shared" si="23"/>
        <v>-8.6406926406926196E-2</v>
      </c>
      <c r="DQ25" s="7">
        <v>21.55</v>
      </c>
      <c r="DR25" s="7">
        <v>0.99128999999999989</v>
      </c>
      <c r="DS25" s="7">
        <v>-2.5556000000000006E-2</v>
      </c>
      <c r="DT25" s="7">
        <v>0.54816799999999999</v>
      </c>
      <c r="DU25" s="7">
        <v>0.87985400000000014</v>
      </c>
      <c r="DV25" s="7">
        <v>0.63486400000000021</v>
      </c>
      <c r="DW25" s="7">
        <v>0.31797600000000009</v>
      </c>
      <c r="DX25" s="7">
        <v>0.21897543999999997</v>
      </c>
      <c r="DY25" s="7">
        <v>0.16165483999999999</v>
      </c>
      <c r="DZ25" s="7">
        <v>0.28762344000000006</v>
      </c>
      <c r="EA25" s="7">
        <v>0.23215587999999998</v>
      </c>
      <c r="EB25" s="7">
        <v>-1.0853324599999998</v>
      </c>
      <c r="EC25" s="7">
        <v>-1.09968138</v>
      </c>
      <c r="ED25" s="7">
        <v>1.0532915800000004</v>
      </c>
      <c r="EE25" s="7">
        <v>4.8011999999999997</v>
      </c>
      <c r="EF25" s="7">
        <v>6.0552000000000019</v>
      </c>
      <c r="EG25" s="7">
        <v>5.9938000000000011</v>
      </c>
      <c r="EH25" s="7">
        <v>6.1465999999999994</v>
      </c>
      <c r="EI25" s="7">
        <f t="shared" si="24"/>
        <v>1.1926000000000014</v>
      </c>
      <c r="EJ25" s="7">
        <v>0.6</v>
      </c>
      <c r="EK25" s="7">
        <f t="shared" si="25"/>
        <v>1.43</v>
      </c>
      <c r="EL25" s="7">
        <f t="shared" si="92"/>
        <v>-5.9798488664987021E-2</v>
      </c>
      <c r="EM25" s="15">
        <v>43.565999999999995</v>
      </c>
      <c r="EN25" s="15">
        <f t="shared" si="27"/>
        <v>110.65763999999999</v>
      </c>
      <c r="EO25" s="5">
        <v>112</v>
      </c>
      <c r="EP25" s="15">
        <f t="shared" si="28"/>
        <v>1.3423600000000135</v>
      </c>
      <c r="EQ25" s="27">
        <v>1.2235545454545453</v>
      </c>
      <c r="ER25" s="27">
        <v>-1.1888772727272725</v>
      </c>
      <c r="ES25" s="27">
        <v>0.35719090909090906</v>
      </c>
      <c r="ET25" s="27">
        <v>0.92171363636363612</v>
      </c>
      <c r="EU25" s="27">
        <v>0.78928636363636362</v>
      </c>
      <c r="EV25" s="27">
        <v>0.13013636363636361</v>
      </c>
      <c r="EW25" s="27">
        <v>0.21521309090909091</v>
      </c>
      <c r="EX25" s="27">
        <v>7.6988318181818158E-2</v>
      </c>
      <c r="EY25" s="27">
        <v>0.2708301818181818</v>
      </c>
      <c r="EZ25" s="27">
        <v>0.18551822727272729</v>
      </c>
      <c r="FA25" s="27">
        <v>1.804273318181818</v>
      </c>
      <c r="FB25" s="27">
        <v>1.2679049545454546</v>
      </c>
      <c r="FC25" s="27">
        <v>-3.9092994090909086</v>
      </c>
      <c r="FD25" s="27">
        <v>9.5850000000000009</v>
      </c>
      <c r="FE25" s="27">
        <v>6.827272727272728</v>
      </c>
      <c r="FF25" s="27">
        <v>6.3818181818181836</v>
      </c>
      <c r="FG25" s="27">
        <v>6.8722727272727289</v>
      </c>
      <c r="FH25" s="27">
        <f t="shared" si="29"/>
        <v>-3.2031818181818172</v>
      </c>
      <c r="FI25" s="7">
        <v>0.9</v>
      </c>
      <c r="FJ25" s="7">
        <f t="shared" si="30"/>
        <v>0.45499999999999963</v>
      </c>
      <c r="FK25" s="7">
        <f t="shared" si="93"/>
        <v>-0.73977387627539271</v>
      </c>
      <c r="FL25" s="27">
        <v>20.815909090909088</v>
      </c>
      <c r="FM25" s="28">
        <v>-9999</v>
      </c>
      <c r="FN25" s="28">
        <v>-9999</v>
      </c>
      <c r="FO25" s="28">
        <v>-9999</v>
      </c>
      <c r="FP25" s="93">
        <v>0.66901071428571446</v>
      </c>
      <c r="FQ25" s="93">
        <v>0.39327142857142855</v>
      </c>
      <c r="FR25" s="93">
        <v>0.18807142857142861</v>
      </c>
      <c r="FS25" s="93">
        <v>0.59405714285714306</v>
      </c>
      <c r="FT25" s="93">
        <v>0.2475428571428572</v>
      </c>
      <c r="FU25" s="93">
        <v>0.16302857142857138</v>
      </c>
      <c r="FV25" s="93">
        <v>0.45997582142857146</v>
      </c>
      <c r="FW25" s="93">
        <v>0.41197721428571432</v>
      </c>
      <c r="FX25" s="93">
        <v>0.56152953571428577</v>
      </c>
      <c r="FY25" s="93">
        <v>0.51954678571428581</v>
      </c>
      <c r="FZ25" s="93">
        <v>0.22769575000000006</v>
      </c>
      <c r="GA25" s="93">
        <v>0.35371003571428583</v>
      </c>
      <c r="GB25" s="93">
        <v>0.25958121428571423</v>
      </c>
      <c r="GC25" s="93">
        <v>17.239642857142854</v>
      </c>
      <c r="GD25" s="93">
        <v>18.516071428571426</v>
      </c>
      <c r="GE25" s="93">
        <v>18.611071428571439</v>
      </c>
      <c r="GF25" s="93">
        <v>18.941785714285714</v>
      </c>
      <c r="GG25" s="7">
        <f t="shared" si="32"/>
        <v>1.3714285714285843</v>
      </c>
      <c r="GH25" s="7">
        <v>0.5</v>
      </c>
      <c r="GI25" s="7">
        <f t="shared" si="33"/>
        <v>1.7549999999999999</v>
      </c>
      <c r="GJ25" s="7">
        <f t="shared" si="94"/>
        <v>-0.10523221634332387</v>
      </c>
      <c r="GK25" s="95">
        <v>34.750714285714288</v>
      </c>
      <c r="GL25" s="15">
        <f t="shared" si="35"/>
        <v>88.26681428571429</v>
      </c>
      <c r="GM25" s="5">
        <v>102</v>
      </c>
      <c r="GN25" s="15">
        <f t="shared" si="36"/>
        <v>13.73318571428571</v>
      </c>
      <c r="GO25" s="97">
        <v>0.66901071428571446</v>
      </c>
      <c r="GP25" s="97">
        <v>0.39327142857142855</v>
      </c>
      <c r="GQ25" s="97">
        <v>0.18807142857142861</v>
      </c>
      <c r="GR25" s="97">
        <v>0.59405714285714306</v>
      </c>
      <c r="GS25" s="97">
        <v>0.2475428571428572</v>
      </c>
      <c r="GT25" s="97">
        <v>0.16302857142857138</v>
      </c>
      <c r="GU25" s="97">
        <v>0.45997582142857146</v>
      </c>
      <c r="GV25" s="97">
        <v>0.41197721428571432</v>
      </c>
      <c r="GW25" s="97">
        <v>0.56152953571428577</v>
      </c>
      <c r="GX25" s="97">
        <v>0.51954678571428581</v>
      </c>
      <c r="GY25" s="97">
        <v>0.22769575000000006</v>
      </c>
      <c r="GZ25" s="97">
        <v>0.35371003571428583</v>
      </c>
      <c r="HA25" s="97">
        <v>0.25958121428571423</v>
      </c>
      <c r="HB25" s="97">
        <v>17.239642857142854</v>
      </c>
      <c r="HC25" s="97">
        <v>18.516071428571426</v>
      </c>
      <c r="HD25" s="97">
        <v>18.611071428571439</v>
      </c>
      <c r="HE25" s="97">
        <v>18.941785714285714</v>
      </c>
      <c r="HF25" s="97">
        <f t="shared" si="37"/>
        <v>1.3714285714285843</v>
      </c>
      <c r="HG25" s="7">
        <v>0.5</v>
      </c>
      <c r="HH25" s="7">
        <f t="shared" si="38"/>
        <v>1.7549999999999999</v>
      </c>
      <c r="HI25" s="7">
        <f t="shared" si="95"/>
        <v>-0.10523221634332387</v>
      </c>
      <c r="HJ25" s="99">
        <v>34.750714285714288</v>
      </c>
      <c r="HK25" s="15">
        <f t="shared" si="40"/>
        <v>88.26681428571429</v>
      </c>
      <c r="HL25" s="5">
        <v>105</v>
      </c>
      <c r="HM25" s="15">
        <f t="shared" si="41"/>
        <v>16.73318571428571</v>
      </c>
      <c r="HN25" s="101">
        <v>0.66908000000000012</v>
      </c>
      <c r="HO25" s="101">
        <v>0.35704250000000004</v>
      </c>
      <c r="HP25" s="101">
        <v>0.16980750000000003</v>
      </c>
      <c r="HQ25" s="101">
        <v>0.58727250000000009</v>
      </c>
      <c r="HR25" s="101">
        <v>0.2248125</v>
      </c>
      <c r="HS25" s="101">
        <v>0.14343250000000002</v>
      </c>
      <c r="HT25" s="101">
        <v>0.49713236608118566</v>
      </c>
      <c r="HU25" s="101">
        <v>0.44648566826579639</v>
      </c>
      <c r="HV25" s="101">
        <v>0.59553958001347451</v>
      </c>
      <c r="HW25" s="101">
        <v>0.55188751058893315</v>
      </c>
      <c r="HX25" s="101">
        <v>0.22765341918942988</v>
      </c>
      <c r="HY25" s="101">
        <v>0.35628043708666807</v>
      </c>
      <c r="HZ25" s="101">
        <v>0.30403026414878259</v>
      </c>
      <c r="IA25" s="101">
        <v>19.6435</v>
      </c>
      <c r="IB25" s="101">
        <v>19.483249999999998</v>
      </c>
      <c r="IC25" s="101">
        <v>19.316500000000012</v>
      </c>
      <c r="ID25" s="101">
        <v>19.052250000000001</v>
      </c>
      <c r="IE25" s="7">
        <f t="shared" si="42"/>
        <v>-0.32699999999998752</v>
      </c>
      <c r="IF25" s="7">
        <v>1.5</v>
      </c>
      <c r="IG25" s="7">
        <f t="shared" si="43"/>
        <v>-1.4950000000000001</v>
      </c>
      <c r="IH25" s="7">
        <f t="shared" si="44"/>
        <v>0.16939811457578136</v>
      </c>
      <c r="II25" s="102">
        <v>35.600250000000003</v>
      </c>
      <c r="IJ25" s="15">
        <f t="shared" si="45"/>
        <v>90.424635000000009</v>
      </c>
      <c r="IK25" s="5">
        <v>97.5</v>
      </c>
      <c r="IL25" s="15">
        <f t="shared" si="46"/>
        <v>7.0753649999999908</v>
      </c>
      <c r="IM25" s="29">
        <v>0.67953333333333366</v>
      </c>
      <c r="IN25" s="29">
        <v>0.3763333333333333</v>
      </c>
      <c r="IO25" s="29">
        <v>0.17445151515151519</v>
      </c>
      <c r="IP25" s="29">
        <v>0.59853636363636376</v>
      </c>
      <c r="IQ25" s="29">
        <v>0.22826969696969693</v>
      </c>
      <c r="IR25" s="29">
        <v>0.1515878787878788</v>
      </c>
      <c r="IS25" s="29">
        <v>0.49723122726002789</v>
      </c>
      <c r="IT25" s="29">
        <v>0.44798729562813089</v>
      </c>
      <c r="IU25" s="29">
        <v>0.5918793483912288</v>
      </c>
      <c r="IV25" s="29">
        <v>0.5491746523528197</v>
      </c>
      <c r="IW25" s="29">
        <v>0.24533035307874623</v>
      </c>
      <c r="IX25" s="29">
        <v>0.36748641915819086</v>
      </c>
      <c r="IY25" s="29">
        <v>0.28708490145535598</v>
      </c>
      <c r="IZ25" s="29">
        <v>17.906363636363633</v>
      </c>
      <c r="JA25" s="29">
        <v>19.130606060606063</v>
      </c>
      <c r="JB25" s="29">
        <v>17.600606060606065</v>
      </c>
      <c r="JC25" s="29">
        <v>16.790606060606056</v>
      </c>
      <c r="JD25" s="29">
        <f t="shared" si="47"/>
        <v>-0.30575757575756768</v>
      </c>
      <c r="JE25" s="7">
        <v>1.2</v>
      </c>
      <c r="JF25" s="7">
        <f t="shared" si="48"/>
        <v>-0.52</v>
      </c>
      <c r="JG25" s="7">
        <f t="shared" si="49"/>
        <v>3.6189598689600061E-2</v>
      </c>
      <c r="JH25" s="86">
        <v>35.899696969696969</v>
      </c>
      <c r="JI25" s="15">
        <f t="shared" si="50"/>
        <v>91.185230303030295</v>
      </c>
      <c r="JJ25" s="5">
        <v>103.5</v>
      </c>
      <c r="JK25" s="15">
        <f t="shared" si="51"/>
        <v>12.314769696969705</v>
      </c>
      <c r="JL25" s="30">
        <v>0.52287777777777789</v>
      </c>
      <c r="JM25" s="30">
        <v>0.25909166666666672</v>
      </c>
      <c r="JN25" s="30">
        <v>0.12061666666666669</v>
      </c>
      <c r="JO25" s="30">
        <v>0.45345555555555556</v>
      </c>
      <c r="JP25" s="30">
        <v>0.15390555555555552</v>
      </c>
      <c r="JQ25" s="30">
        <v>0.10495555555555558</v>
      </c>
      <c r="JR25" s="30">
        <v>0.54508947392537554</v>
      </c>
      <c r="JS25" s="30">
        <v>0.49339059598827312</v>
      </c>
      <c r="JT25" s="30">
        <v>0.62526944841558862</v>
      </c>
      <c r="JU25" s="30">
        <v>0.58009688311028962</v>
      </c>
      <c r="JV25" s="30">
        <v>0.25507216471025451</v>
      </c>
      <c r="JW25" s="30">
        <v>0.36536286272330198</v>
      </c>
      <c r="JX25" s="30">
        <v>0.33715269941123022</v>
      </c>
      <c r="JY25" s="30">
        <v>24.320555555555558</v>
      </c>
      <c r="JZ25" s="30">
        <v>25.902222222222235</v>
      </c>
      <c r="KA25" s="30">
        <v>25.873888888888906</v>
      </c>
      <c r="KB25" s="30">
        <v>24.220555555555578</v>
      </c>
      <c r="KC25" s="30">
        <f t="shared" si="52"/>
        <v>1.5533333333333488</v>
      </c>
      <c r="KD25" s="7">
        <v>1.8</v>
      </c>
      <c r="KE25" s="7">
        <f t="shared" si="53"/>
        <v>-2.4700000000000006</v>
      </c>
      <c r="KF25" s="7">
        <f t="shared" si="54"/>
        <v>0.51122405760271272</v>
      </c>
      <c r="KG25" s="85">
        <v>33.419999999999987</v>
      </c>
      <c r="KH25" s="15">
        <f t="shared" si="55"/>
        <v>84.886799999999965</v>
      </c>
      <c r="KI25" s="5">
        <v>103.5</v>
      </c>
      <c r="KJ25" s="15">
        <f t="shared" si="96"/>
        <v>18.613200000000035</v>
      </c>
      <c r="KK25" s="31">
        <v>0.47450555555555568</v>
      </c>
      <c r="KL25" s="31">
        <v>0.2305194444444445</v>
      </c>
      <c r="KM25" s="31">
        <v>8.1399999999999972E-2</v>
      </c>
      <c r="KN25" s="31">
        <v>0.40480833333333327</v>
      </c>
      <c r="KO25" s="31">
        <v>0.11115277777777781</v>
      </c>
      <c r="KP25" s="31">
        <v>8.4350000000000008E-2</v>
      </c>
      <c r="KQ25" s="31">
        <v>0.6206422954578712</v>
      </c>
      <c r="KR25" s="31">
        <v>0.56962097157578595</v>
      </c>
      <c r="KS25" s="31">
        <v>0.70712638704762931</v>
      </c>
      <c r="KT25" s="31">
        <v>0.66549798987539266</v>
      </c>
      <c r="KU25" s="31">
        <v>0.34994628799098909</v>
      </c>
      <c r="KV25" s="31">
        <v>0.47921628783895098</v>
      </c>
      <c r="KW25" s="31">
        <v>0.34552700769768174</v>
      </c>
      <c r="KX25" s="32">
        <v>25.86611111111111</v>
      </c>
      <c r="KY25" s="32">
        <v>24.78027777777778</v>
      </c>
      <c r="KZ25" s="32">
        <v>25.625833333333333</v>
      </c>
      <c r="LA25" s="32">
        <v>24.731388888888887</v>
      </c>
      <c r="LB25" s="7">
        <f t="shared" si="57"/>
        <v>-0.24027777777777715</v>
      </c>
      <c r="LC25" s="7">
        <v>0.9</v>
      </c>
      <c r="LD25" s="7">
        <f t="shared" si="58"/>
        <v>0.45499999999999963</v>
      </c>
      <c r="LE25" s="7">
        <f t="shared" si="98"/>
        <v>-0.14060217953038964</v>
      </c>
      <c r="LF25" s="32">
        <v>36.901111111111106</v>
      </c>
      <c r="LG25" s="15">
        <f t="shared" si="59"/>
        <v>93.728822222222206</v>
      </c>
      <c r="LH25" s="5">
        <v>103.5</v>
      </c>
      <c r="LI25" s="15">
        <f t="shared" si="60"/>
        <v>9.7711777777777939</v>
      </c>
      <c r="LJ25" s="33">
        <v>0.42935909090909097</v>
      </c>
      <c r="LK25" s="33">
        <v>0.19895909090909092</v>
      </c>
      <c r="LL25" s="33">
        <v>7.3859090909090916E-2</v>
      </c>
      <c r="LM25" s="33">
        <v>0.36383863636363645</v>
      </c>
      <c r="LN25" s="33">
        <v>0.10364318181818181</v>
      </c>
      <c r="LO25" s="33">
        <v>7.6595454545454522E-2</v>
      </c>
      <c r="LP25" s="33">
        <v>0.61065006077620787</v>
      </c>
      <c r="LQ25" s="33">
        <v>0.55669508971316162</v>
      </c>
      <c r="LR25" s="33">
        <v>0.70640763749715463</v>
      </c>
      <c r="LS25" s="33">
        <v>0.66292713818946836</v>
      </c>
      <c r="LT25" s="33">
        <v>0.31507821869496921</v>
      </c>
      <c r="LU25" s="33">
        <v>0.45945293193368342</v>
      </c>
      <c r="LV25" s="33">
        <v>0.36629983937632038</v>
      </c>
      <c r="LW25" s="33">
        <v>28.035909090909094</v>
      </c>
      <c r="LX25" s="33">
        <v>28.888636363636394</v>
      </c>
      <c r="LY25" s="33">
        <v>28.430454545454531</v>
      </c>
      <c r="LZ25" s="33">
        <v>26.746363636363643</v>
      </c>
      <c r="MA25" s="7">
        <f t="shared" si="1"/>
        <v>0.39454545454543677</v>
      </c>
      <c r="MB25" s="7">
        <v>1.7</v>
      </c>
      <c r="MC25" s="7">
        <f t="shared" si="2"/>
        <v>-2.1449999999999996</v>
      </c>
      <c r="MD25" s="7">
        <f t="shared" si="61"/>
        <v>0.33658654135791072</v>
      </c>
      <c r="ME25" s="7">
        <f t="shared" si="62"/>
        <v>0.23208556149731574</v>
      </c>
      <c r="MF25" s="84">
        <v>35.397500000000001</v>
      </c>
      <c r="MG25" s="15">
        <f t="shared" si="63"/>
        <v>89.909649999999999</v>
      </c>
      <c r="MH25" s="5">
        <v>103.5</v>
      </c>
      <c r="MI25" s="15">
        <f t="shared" si="64"/>
        <v>13.590350000000001</v>
      </c>
      <c r="MJ25" s="34">
        <v>0.4297315789473683</v>
      </c>
      <c r="MK25" s="34">
        <v>0</v>
      </c>
      <c r="ML25" s="34">
        <v>0</v>
      </c>
      <c r="MM25" s="34">
        <v>0.36699473684210526</v>
      </c>
      <c r="MN25" s="34">
        <v>0.11255263157894738</v>
      </c>
      <c r="MO25" s="34">
        <v>0</v>
      </c>
      <c r="MP25" s="34">
        <v>0.58426266158616758</v>
      </c>
      <c r="MQ25" s="34">
        <v>0.53016095747509517</v>
      </c>
      <c r="MR25" s="34">
        <v>1</v>
      </c>
      <c r="MS25" s="34">
        <v>1</v>
      </c>
      <c r="MT25" s="34">
        <v>-1</v>
      </c>
      <c r="MU25" s="53">
        <v>-9999</v>
      </c>
      <c r="MV25" s="34">
        <v>1</v>
      </c>
      <c r="MW25" s="35">
        <v>0.31940000000000002</v>
      </c>
      <c r="MX25" s="35">
        <v>0.15125263157894739</v>
      </c>
      <c r="MY25" s="35">
        <v>5.594210526315789E-2</v>
      </c>
      <c r="MZ25" s="35">
        <v>0.27338947368421063</v>
      </c>
      <c r="NA25" s="35">
        <v>7.1821052631578952E-2</v>
      </c>
      <c r="NB25" s="35">
        <v>5.7599999999999991E-2</v>
      </c>
      <c r="NC25" s="35">
        <v>0.63247842269780041</v>
      </c>
      <c r="ND25" s="35">
        <v>0.58312711665086581</v>
      </c>
      <c r="NE25" s="35">
        <v>0.70150802957079306</v>
      </c>
      <c r="NF25" s="35">
        <v>0.65940320889538795</v>
      </c>
      <c r="NG25" s="35">
        <v>0.35621063140039838</v>
      </c>
      <c r="NH25" s="35">
        <v>0.46028877326846951</v>
      </c>
      <c r="NI25" s="35">
        <v>0.35688416740117329</v>
      </c>
      <c r="NJ25" s="36">
        <v>28.448421052631577</v>
      </c>
      <c r="NK25" s="36">
        <v>28.172105263157892</v>
      </c>
      <c r="NL25" s="36">
        <v>31.097368421052614</v>
      </c>
      <c r="NM25" s="36">
        <v>31.12473684210525</v>
      </c>
      <c r="NN25" s="7">
        <f t="shared" si="65"/>
        <v>2.6489473684210374</v>
      </c>
      <c r="NO25" s="7">
        <v>2.2999999999999998</v>
      </c>
      <c r="NP25" s="7">
        <f t="shared" si="66"/>
        <v>-1.9729999999999999</v>
      </c>
      <c r="NQ25" s="7">
        <f t="shared" si="67"/>
        <v>0.62687472784769249</v>
      </c>
      <c r="NR25" s="36">
        <v>74.042105263157893</v>
      </c>
      <c r="NS25" s="9">
        <f t="shared" si="68"/>
        <v>188.06694736842104</v>
      </c>
      <c r="NT25" s="5">
        <v>194</v>
      </c>
      <c r="NU25" s="9">
        <f t="shared" si="69"/>
        <v>5.9330526315789598</v>
      </c>
      <c r="NV25" s="37">
        <v>0.41115172413793111</v>
      </c>
      <c r="NW25" s="37">
        <v>0.2159310344827586</v>
      </c>
      <c r="NX25" s="37">
        <v>9.887241379310345E-2</v>
      </c>
      <c r="NY25" s="37">
        <v>0.35556551724137936</v>
      </c>
      <c r="NZ25" s="37">
        <v>0.12619999999999998</v>
      </c>
      <c r="OA25" s="37">
        <v>9.817241379310343E-2</v>
      </c>
      <c r="OB25" s="37">
        <v>0.52891869624310961</v>
      </c>
      <c r="OC25" s="37">
        <v>0.47481000273879148</v>
      </c>
      <c r="OD25" s="37">
        <v>0.61090397376306782</v>
      </c>
      <c r="OE25" s="37">
        <v>0.56351086743774081</v>
      </c>
      <c r="OF25" s="37">
        <v>0.26272867456445215</v>
      </c>
      <c r="OG25" s="37">
        <v>0.37253902392664329</v>
      </c>
      <c r="OH25" s="37">
        <v>0.31026276768026501</v>
      </c>
      <c r="OI25" s="38">
        <v>21.840689655172408</v>
      </c>
      <c r="OJ25" s="38">
        <v>26.38</v>
      </c>
      <c r="OK25" s="38">
        <v>26.237241379310351</v>
      </c>
      <c r="OL25" s="38">
        <v>26.20275862068965</v>
      </c>
      <c r="OM25" s="7">
        <f t="shared" si="70"/>
        <v>4.396551724137943</v>
      </c>
      <c r="ON25" s="7">
        <v>1.5</v>
      </c>
      <c r="OO25" s="7">
        <f t="shared" si="71"/>
        <v>-0.28500000000000014</v>
      </c>
      <c r="OP25" s="7">
        <f t="shared" si="72"/>
        <v>0.82349194795742175</v>
      </c>
      <c r="OQ25" s="38">
        <v>51.226206896551716</v>
      </c>
      <c r="OR25" s="15">
        <f t="shared" si="73"/>
        <v>130.11456551724137</v>
      </c>
      <c r="OS25" s="5">
        <v>170</v>
      </c>
      <c r="OT25" s="15">
        <f t="shared" si="74"/>
        <v>39.885434482758626</v>
      </c>
      <c r="OU25" s="39">
        <v>0.34846551724137936</v>
      </c>
      <c r="OV25" s="39">
        <v>0.19268620689655169</v>
      </c>
      <c r="OW25" s="39">
        <v>8.5055172413793123E-2</v>
      </c>
      <c r="OX25" s="39">
        <v>0.30527586206896556</v>
      </c>
      <c r="OY25" s="39">
        <v>0.10571379310344829</v>
      </c>
      <c r="OZ25" s="39">
        <v>8.7086206896551749E-2</v>
      </c>
      <c r="PA25" s="39">
        <v>0.53374163862907342</v>
      </c>
      <c r="PB25" s="39">
        <v>0.48495266210689358</v>
      </c>
      <c r="PC25" s="39">
        <v>0.60705405335784568</v>
      </c>
      <c r="PD25" s="39">
        <v>0.56377696291919377</v>
      </c>
      <c r="PE25" s="39">
        <v>0.29224626848231844</v>
      </c>
      <c r="PF25" s="39">
        <v>0.38935298408934377</v>
      </c>
      <c r="PG25" s="39">
        <v>0.28718588525904826</v>
      </c>
      <c r="PH25" s="40">
        <v>20.230689655172416</v>
      </c>
      <c r="PI25" s="40">
        <v>18.763448275862075</v>
      </c>
      <c r="PJ25" s="40">
        <v>19.689655172413786</v>
      </c>
      <c r="PK25" s="40">
        <v>19.729310344827592</v>
      </c>
      <c r="PL25" s="7">
        <f t="shared" si="75"/>
        <v>-0.54103448275862931</v>
      </c>
      <c r="PM25" s="7">
        <v>1.8</v>
      </c>
      <c r="PN25" s="7">
        <f t="shared" si="76"/>
        <v>-0.91800000000000015</v>
      </c>
      <c r="PO25" s="7">
        <f t="shared" si="77"/>
        <v>5.9665324033138782E-2</v>
      </c>
      <c r="PP25" s="40">
        <v>64.647931034482752</v>
      </c>
      <c r="PQ25" s="15">
        <f t="shared" si="78"/>
        <v>164.20574482758619</v>
      </c>
      <c r="PR25" s="5">
        <v>182</v>
      </c>
      <c r="PS25" s="15">
        <f t="shared" si="79"/>
        <v>17.794255172413813</v>
      </c>
      <c r="PT25" s="41">
        <v>0.333721875</v>
      </c>
      <c r="PU25" s="41">
        <v>0.18542499999999998</v>
      </c>
      <c r="PV25" s="41">
        <v>9.7621875000000011E-2</v>
      </c>
      <c r="PW25" s="41">
        <v>0.27797812500000002</v>
      </c>
      <c r="PX25" s="41">
        <v>0.11871874999999997</v>
      </c>
      <c r="PY25" s="41">
        <v>8.5925000000000001E-2</v>
      </c>
      <c r="PZ25" s="41">
        <v>0.47365212219957153</v>
      </c>
      <c r="QA25" s="41">
        <v>0.4004792453811436</v>
      </c>
      <c r="QB25" s="41">
        <v>0.54559088569219105</v>
      </c>
      <c r="QC25" s="41">
        <v>0.47894320809800484</v>
      </c>
      <c r="QD25" s="41">
        <v>0.21939596363664612</v>
      </c>
      <c r="QE25" s="41">
        <v>0.31058242601060115</v>
      </c>
      <c r="QF25" s="41">
        <v>0.28445329071339026</v>
      </c>
      <c r="QG25" s="42">
        <v>29.697500000000019</v>
      </c>
      <c r="QH25" s="42">
        <v>27.115625000000009</v>
      </c>
      <c r="QI25" s="42">
        <v>28.846562500000019</v>
      </c>
      <c r="QJ25" s="42">
        <v>29.10031249999998</v>
      </c>
      <c r="QK25" s="7">
        <f t="shared" si="80"/>
        <v>-0.85093750000000057</v>
      </c>
      <c r="QL25" s="7">
        <v>3.2</v>
      </c>
      <c r="QM25" s="7">
        <f t="shared" si="81"/>
        <v>-3.8719999999999999</v>
      </c>
      <c r="QN25" s="7">
        <f t="shared" si="82"/>
        <v>0.32582641285591019</v>
      </c>
      <c r="QO25" s="42">
        <v>68.746875000000017</v>
      </c>
      <c r="QP25" s="15">
        <f t="shared" si="83"/>
        <v>174.61706250000006</v>
      </c>
      <c r="QQ25" s="5">
        <v>186</v>
      </c>
      <c r="QR25" s="15">
        <f t="shared" si="84"/>
        <v>11.38293749999994</v>
      </c>
      <c r="QS25" s="7">
        <f t="shared" si="8"/>
        <v>20.656214349821386</v>
      </c>
      <c r="QT25" s="7">
        <f t="shared" si="9"/>
        <v>20.947374718463131</v>
      </c>
      <c r="QU25" s="7">
        <f t="shared" si="10"/>
        <v>0.57389583606301209</v>
      </c>
    </row>
    <row r="26" spans="1:463" x14ac:dyDescent="0.25">
      <c r="A26" s="5">
        <v>1</v>
      </c>
      <c r="B26" s="5">
        <v>3</v>
      </c>
      <c r="C26" s="6">
        <v>305</v>
      </c>
      <c r="D26" s="9">
        <v>-9999</v>
      </c>
      <c r="E26" s="5">
        <v>5</v>
      </c>
      <c r="F26" s="5">
        <v>69.599999999999994</v>
      </c>
      <c r="G26" s="15">
        <v>347.3</v>
      </c>
      <c r="H26" s="15">
        <f t="shared" si="11"/>
        <v>416.9</v>
      </c>
      <c r="I26" s="7">
        <f t="shared" si="12"/>
        <v>0.71435915010281004</v>
      </c>
      <c r="J26" s="5" t="s">
        <v>1</v>
      </c>
      <c r="K26" s="9">
        <v>150</v>
      </c>
      <c r="L26" s="9">
        <f t="shared" si="13"/>
        <v>168.00000000000003</v>
      </c>
      <c r="M26" s="9">
        <v>-9999</v>
      </c>
      <c r="N26" s="9">
        <v>-9999</v>
      </c>
      <c r="O26" s="9">
        <v>-9999</v>
      </c>
      <c r="P26" s="9">
        <v>-9999</v>
      </c>
      <c r="Q26" s="9">
        <v>-9999</v>
      </c>
      <c r="R26" s="9">
        <v>-9999</v>
      </c>
      <c r="S26" s="9">
        <v>-9999</v>
      </c>
      <c r="T26" s="9">
        <v>-9999</v>
      </c>
      <c r="U26" s="9">
        <v>-9999</v>
      </c>
      <c r="V26" s="9">
        <v>-9999</v>
      </c>
      <c r="W26" s="9">
        <v>-9999</v>
      </c>
      <c r="X26" s="9">
        <v>-9999</v>
      </c>
      <c r="Y26" s="9">
        <v>-9999</v>
      </c>
      <c r="Z26" s="9">
        <v>-9999</v>
      </c>
      <c r="AA26" s="9">
        <v>-9999</v>
      </c>
      <c r="AB26" s="9">
        <v>-9999</v>
      </c>
      <c r="AC26" s="9">
        <v>-9999</v>
      </c>
      <c r="AD26" s="9">
        <v>-9999</v>
      </c>
      <c r="AE26" s="9">
        <v>-9999</v>
      </c>
      <c r="AF26" s="9">
        <v>-9999</v>
      </c>
      <c r="AG26" s="9">
        <v>-9999</v>
      </c>
      <c r="AH26" s="9">
        <v>-9999</v>
      </c>
      <c r="AI26" s="9">
        <v>-9999</v>
      </c>
      <c r="AJ26" s="9">
        <v>-9999</v>
      </c>
      <c r="AK26" s="10">
        <v>-9999</v>
      </c>
      <c r="AL26" s="9">
        <v>-9999</v>
      </c>
      <c r="AM26" s="9">
        <v>-9999</v>
      </c>
      <c r="AN26" s="9">
        <v>-9999</v>
      </c>
      <c r="AO26" s="9">
        <v>-9999</v>
      </c>
      <c r="AP26" s="9">
        <v>-9999</v>
      </c>
      <c r="AQ26" s="9">
        <v>-9999</v>
      </c>
      <c r="AR26" s="9">
        <v>-9999</v>
      </c>
      <c r="AS26" s="9">
        <v>-9999</v>
      </c>
      <c r="AT26" s="9">
        <v>-9999</v>
      </c>
      <c r="AU26" s="9">
        <v>-9999</v>
      </c>
      <c r="AV26" s="9">
        <v>-9999</v>
      </c>
      <c r="AW26" s="9">
        <v>-9999</v>
      </c>
      <c r="AX26" s="9">
        <v>-9999</v>
      </c>
      <c r="AY26" s="9">
        <v>-9999</v>
      </c>
      <c r="AZ26" s="9">
        <v>-9999</v>
      </c>
      <c r="BA26" s="9">
        <v>-9999</v>
      </c>
      <c r="BB26" s="9">
        <v>-9999</v>
      </c>
      <c r="BC26" s="22">
        <v>-9999</v>
      </c>
      <c r="BD26" s="50">
        <v>-9999</v>
      </c>
      <c r="BE26" s="7">
        <f t="shared" si="99"/>
        <v>-79992</v>
      </c>
      <c r="BF26" s="9">
        <v>-9999</v>
      </c>
      <c r="BG26" s="9">
        <v>-9999</v>
      </c>
      <c r="BH26" s="9">
        <v>-9999</v>
      </c>
      <c r="BI26" s="9">
        <v>-9999</v>
      </c>
      <c r="BJ26" s="9">
        <v>-9999</v>
      </c>
      <c r="BK26" s="54">
        <v>3.85</v>
      </c>
      <c r="BL26" s="9">
        <v>-9999</v>
      </c>
      <c r="BM26" s="9">
        <v>-9999</v>
      </c>
      <c r="BN26" s="9">
        <v>-9999</v>
      </c>
      <c r="BO26" s="23">
        <v>33.770000000000003</v>
      </c>
      <c r="BP26" s="7">
        <f t="shared" si="85"/>
        <v>2251.3333333333335</v>
      </c>
      <c r="BQ26" s="7">
        <v>2.3098384909441227</v>
      </c>
      <c r="BR26" s="7">
        <f t="shared" si="86"/>
        <v>52.002163892788687</v>
      </c>
      <c r="BS26" s="24">
        <v>148.29</v>
      </c>
      <c r="BT26" s="7">
        <f t="shared" si="87"/>
        <v>9886.0000000000018</v>
      </c>
      <c r="BU26" s="25">
        <v>1.43</v>
      </c>
      <c r="BV26" s="7">
        <f t="shared" si="88"/>
        <v>141.36980000000003</v>
      </c>
      <c r="BW26" s="26">
        <v>236.02</v>
      </c>
      <c r="BX26" s="7">
        <f t="shared" si="89"/>
        <v>15734.666666666668</v>
      </c>
      <c r="BY26" s="5">
        <v>1.26</v>
      </c>
      <c r="BZ26" s="7">
        <f t="shared" si="90"/>
        <v>198.2568</v>
      </c>
      <c r="CA26" s="9">
        <v>-9999</v>
      </c>
      <c r="CB26" s="9">
        <v>-9999</v>
      </c>
      <c r="CC26" s="5">
        <v>2.3199999999999998</v>
      </c>
      <c r="CD26" s="15">
        <f t="shared" si="14"/>
        <v>-231.97679999999997</v>
      </c>
      <c r="CE26" s="7">
        <v>2227.85</v>
      </c>
      <c r="CF26" s="7">
        <v>4.5783999999999994</v>
      </c>
      <c r="CG26" s="7">
        <v>4866.00122313472</v>
      </c>
      <c r="CH26" s="7">
        <f t="shared" si="15"/>
        <v>4866.00122313472</v>
      </c>
      <c r="CI26" s="7">
        <f>CH26/(BX26)</f>
        <v>0.30925353083222096</v>
      </c>
      <c r="CJ26" s="3">
        <v>62.1</v>
      </c>
      <c r="CK26" s="7">
        <f t="shared" si="16"/>
        <v>112.89122837672551</v>
      </c>
      <c r="CL26" s="7">
        <v>59.9</v>
      </c>
      <c r="CM26" s="7">
        <v>1023</v>
      </c>
      <c r="CN26" s="7">
        <f t="shared" si="17"/>
        <v>58.553274682306942</v>
      </c>
      <c r="CO26" s="7">
        <v>0</v>
      </c>
      <c r="CP26" s="7">
        <v>0.73261199999999993</v>
      </c>
      <c r="CQ26" s="7">
        <v>0.50611600000000001</v>
      </c>
      <c r="CR26" s="7">
        <v>0.45600000000000002</v>
      </c>
      <c r="CS26" s="7">
        <v>0.23279016000000002</v>
      </c>
      <c r="CT26" s="7">
        <v>0.18311692000000002</v>
      </c>
      <c r="CU26" s="7">
        <v>5.3403999999999998</v>
      </c>
      <c r="CV26" s="7">
        <v>6.1352000000000002</v>
      </c>
      <c r="CW26" s="7">
        <v>5.4056000000000006</v>
      </c>
      <c r="CX26" s="7">
        <v>5.5404000000000009</v>
      </c>
      <c r="CY26" s="7">
        <f t="shared" si="18"/>
        <v>6.5200000000000813E-2</v>
      </c>
      <c r="CZ26" s="7">
        <v>0.7</v>
      </c>
      <c r="DA26" s="7">
        <f t="shared" si="19"/>
        <v>1.105</v>
      </c>
      <c r="DB26" s="7">
        <f t="shared" si="91"/>
        <v>-0.24209545983701961</v>
      </c>
      <c r="DC26" s="7">
        <v>43.6</v>
      </c>
      <c r="DD26" s="7">
        <v>0.76051481481481487</v>
      </c>
      <c r="DE26" s="7">
        <v>0.49441111111111119</v>
      </c>
      <c r="DF26" s="7">
        <v>0.44372222222222224</v>
      </c>
      <c r="DG26" s="7">
        <v>0.26312403703703713</v>
      </c>
      <c r="DH26" s="7">
        <v>0.21239388888888891</v>
      </c>
      <c r="DI26" s="7">
        <v>8.1537037037037052</v>
      </c>
      <c r="DJ26" s="7">
        <v>8.4881481481481487</v>
      </c>
      <c r="DK26" s="7">
        <v>8.6603703703703694</v>
      </c>
      <c r="DL26" s="7">
        <v>8.3637037037037043</v>
      </c>
      <c r="DM26" s="7">
        <f t="shared" si="21"/>
        <v>0.50666666666666416</v>
      </c>
      <c r="DN26" s="7">
        <v>0.8</v>
      </c>
      <c r="DO26" s="7">
        <f t="shared" si="22"/>
        <v>0.7799999999999998</v>
      </c>
      <c r="DP26" s="7">
        <f t="shared" si="23"/>
        <v>-5.9163059163059653E-2</v>
      </c>
      <c r="DQ26" s="7">
        <v>23.473703703703698</v>
      </c>
      <c r="DR26" s="7">
        <v>0.98679387755102033</v>
      </c>
      <c r="DS26" s="7">
        <v>-3.6479591836734701E-2</v>
      </c>
      <c r="DT26" s="7">
        <v>0.53757346938775508</v>
      </c>
      <c r="DU26" s="7">
        <v>0.87173469387755109</v>
      </c>
      <c r="DV26" s="7">
        <v>0.6259693877551018</v>
      </c>
      <c r="DW26" s="7">
        <v>0.31261428571428568</v>
      </c>
      <c r="DX26" s="7">
        <v>0.22359938775510207</v>
      </c>
      <c r="DY26" s="7">
        <v>0.16411995918367348</v>
      </c>
      <c r="DZ26" s="7">
        <v>0.29470906122448975</v>
      </c>
      <c r="EA26" s="7">
        <v>0.23732777551020412</v>
      </c>
      <c r="EB26" s="7">
        <v>-1.125761040816327</v>
      </c>
      <c r="EC26" s="7">
        <v>-1.1481428775510205</v>
      </c>
      <c r="ED26" s="7">
        <v>1.0773944489795915</v>
      </c>
      <c r="EE26" s="7">
        <v>5.036122448979591</v>
      </c>
      <c r="EF26" s="7">
        <v>6.2659183673469379</v>
      </c>
      <c r="EG26" s="7">
        <v>6.1257142857142837</v>
      </c>
      <c r="EH26" s="7">
        <v>6.1736734693877553</v>
      </c>
      <c r="EI26" s="7">
        <f t="shared" si="24"/>
        <v>1.0895918367346926</v>
      </c>
      <c r="EJ26" s="7">
        <v>0.6</v>
      </c>
      <c r="EK26" s="7">
        <f t="shared" si="25"/>
        <v>1.43</v>
      </c>
      <c r="EL26" s="7">
        <f t="shared" si="92"/>
        <v>-8.5745129285971597E-2</v>
      </c>
      <c r="EM26" s="15">
        <v>43.861999999999995</v>
      </c>
      <c r="EN26" s="15">
        <f t="shared" si="27"/>
        <v>111.40947999999999</v>
      </c>
      <c r="EO26" s="5">
        <v>112</v>
      </c>
      <c r="EP26" s="15">
        <f t="shared" si="28"/>
        <v>0.59052000000001215</v>
      </c>
      <c r="EQ26" s="27">
        <v>1.1902636363636363</v>
      </c>
      <c r="ER26" s="27">
        <v>-1.7552090909090909</v>
      </c>
      <c r="ES26" s="27">
        <v>0.51642727272727251</v>
      </c>
      <c r="ET26" s="27">
        <v>0.89328181818181818</v>
      </c>
      <c r="EU26" s="27">
        <v>0.78235454545454541</v>
      </c>
      <c r="EV26" s="27">
        <v>0.19346818181818184</v>
      </c>
      <c r="EW26" s="27">
        <v>0.20579395454545454</v>
      </c>
      <c r="EX26" s="27">
        <v>6.5745272727272722E-2</v>
      </c>
      <c r="EY26" s="27">
        <v>0.39390418181818182</v>
      </c>
      <c r="EZ26" s="27">
        <v>0.26687563636363631</v>
      </c>
      <c r="FA26" s="27">
        <v>2.6101593181818177</v>
      </c>
      <c r="FB26" s="27">
        <v>1.8350239090909093</v>
      </c>
      <c r="FC26" s="27">
        <v>-5.3634281818181817</v>
      </c>
      <c r="FD26" s="27">
        <v>9.6150000000000002</v>
      </c>
      <c r="FE26" s="27">
        <v>6.3513636363636374</v>
      </c>
      <c r="FF26" s="27">
        <v>6.3849999999999989</v>
      </c>
      <c r="FG26" s="27">
        <v>6.7427272727272731</v>
      </c>
      <c r="FH26" s="27">
        <f t="shared" si="29"/>
        <v>-3.2300000000000013</v>
      </c>
      <c r="FI26" s="7">
        <v>0.9</v>
      </c>
      <c r="FJ26" s="7">
        <f t="shared" si="30"/>
        <v>0.45499999999999963</v>
      </c>
      <c r="FK26" s="7">
        <f t="shared" si="93"/>
        <v>-0.74519716885743192</v>
      </c>
      <c r="FL26" s="27">
        <v>21.010909090909092</v>
      </c>
      <c r="FM26" s="28">
        <v>-9999</v>
      </c>
      <c r="FN26" s="28">
        <v>-9999</v>
      </c>
      <c r="FO26" s="28">
        <v>-9999</v>
      </c>
      <c r="FP26" s="93">
        <v>0.65594193548387103</v>
      </c>
      <c r="FQ26" s="93">
        <v>0.38452903225806456</v>
      </c>
      <c r="FR26" s="93">
        <v>0.19187096774193546</v>
      </c>
      <c r="FS26" s="93">
        <v>0.58121612903225794</v>
      </c>
      <c r="FT26" s="93">
        <v>0.24453225806451601</v>
      </c>
      <c r="FU26" s="93">
        <v>0.16170645161290326</v>
      </c>
      <c r="FV26" s="93">
        <v>0.45677261290322591</v>
      </c>
      <c r="FW26" s="93">
        <v>0.40794477419354835</v>
      </c>
      <c r="FX26" s="93">
        <v>0.54779487096774193</v>
      </c>
      <c r="FY26" s="93">
        <v>0.50421509677419352</v>
      </c>
      <c r="FZ26" s="93">
        <v>0.22276864516129033</v>
      </c>
      <c r="GA26" s="93">
        <v>0.33529703225806451</v>
      </c>
      <c r="GB26" s="93">
        <v>0.26071045161290324</v>
      </c>
      <c r="GC26" s="93">
        <v>17.025161290322583</v>
      </c>
      <c r="GD26" s="93">
        <v>18.529354838709665</v>
      </c>
      <c r="GE26" s="93">
        <v>18.626774193548385</v>
      </c>
      <c r="GF26" s="93">
        <v>18.598709677419357</v>
      </c>
      <c r="GG26" s="7">
        <f t="shared" si="32"/>
        <v>1.6016129032258029</v>
      </c>
      <c r="GH26" s="7">
        <v>0.5</v>
      </c>
      <c r="GI26" s="7">
        <f t="shared" si="33"/>
        <v>1.7549999999999999</v>
      </c>
      <c r="GJ26" s="7">
        <f t="shared" si="94"/>
        <v>-4.2081508031329776E-2</v>
      </c>
      <c r="GK26" s="95">
        <v>35.262903225806461</v>
      </c>
      <c r="GL26" s="15">
        <f t="shared" si="35"/>
        <v>89.567774193548416</v>
      </c>
      <c r="GM26" s="5">
        <v>102</v>
      </c>
      <c r="GN26" s="15">
        <f t="shared" si="36"/>
        <v>12.432225806451584</v>
      </c>
      <c r="GO26" s="97">
        <v>0.65594193548387103</v>
      </c>
      <c r="GP26" s="97">
        <v>0.38452903225806456</v>
      </c>
      <c r="GQ26" s="97">
        <v>0.19187096774193546</v>
      </c>
      <c r="GR26" s="97">
        <v>0.58121612903225794</v>
      </c>
      <c r="GS26" s="97">
        <v>0.24453225806451601</v>
      </c>
      <c r="GT26" s="97">
        <v>0.16170645161290326</v>
      </c>
      <c r="GU26" s="97">
        <v>0.45677261290322591</v>
      </c>
      <c r="GV26" s="97">
        <v>0.40794477419354835</v>
      </c>
      <c r="GW26" s="97">
        <v>0.54779487096774193</v>
      </c>
      <c r="GX26" s="97">
        <v>0.50421509677419352</v>
      </c>
      <c r="GY26" s="97">
        <v>0.22276864516129033</v>
      </c>
      <c r="GZ26" s="97">
        <v>0.33529703225806451</v>
      </c>
      <c r="HA26" s="97">
        <v>0.26071045161290324</v>
      </c>
      <c r="HB26" s="97">
        <v>17.025161290322583</v>
      </c>
      <c r="HC26" s="97">
        <v>18.529354838709665</v>
      </c>
      <c r="HD26" s="97">
        <v>18.626774193548385</v>
      </c>
      <c r="HE26" s="97">
        <v>18.598709677419357</v>
      </c>
      <c r="HF26" s="97">
        <f t="shared" si="37"/>
        <v>1.6016129032258029</v>
      </c>
      <c r="HG26" s="7">
        <v>0.5</v>
      </c>
      <c r="HH26" s="7">
        <f t="shared" si="38"/>
        <v>1.7549999999999999</v>
      </c>
      <c r="HI26" s="7">
        <f t="shared" si="95"/>
        <v>-4.2081508031329776E-2</v>
      </c>
      <c r="HJ26" s="99">
        <v>35.262903225806461</v>
      </c>
      <c r="HK26" s="15">
        <f t="shared" si="40"/>
        <v>89.567774193548416</v>
      </c>
      <c r="HL26" s="5">
        <v>105</v>
      </c>
      <c r="HM26" s="15">
        <f t="shared" si="41"/>
        <v>15.432225806451584</v>
      </c>
      <c r="HN26" s="101">
        <v>0.64931951219512207</v>
      </c>
      <c r="HO26" s="101">
        <v>0.34782682926829273</v>
      </c>
      <c r="HP26" s="101">
        <v>0.16636341463414633</v>
      </c>
      <c r="HQ26" s="101">
        <v>0.5695073170731707</v>
      </c>
      <c r="HR26" s="101">
        <v>0.22332439024390244</v>
      </c>
      <c r="HS26" s="101">
        <v>0.14105609756097562</v>
      </c>
      <c r="HT26" s="101">
        <v>0.48829653404236151</v>
      </c>
      <c r="HU26" s="101">
        <v>0.4369393420615223</v>
      </c>
      <c r="HV26" s="101">
        <v>0.59246729840245915</v>
      </c>
      <c r="HW26" s="101">
        <v>0.54834135854450627</v>
      </c>
      <c r="HX26" s="101">
        <v>0.21836913875310382</v>
      </c>
      <c r="HY26" s="101">
        <v>0.35405387338740246</v>
      </c>
      <c r="HZ26" s="101">
        <v>0.30228458628816224</v>
      </c>
      <c r="IA26" s="101">
        <v>19.615365853658535</v>
      </c>
      <c r="IB26" s="101">
        <v>18.330000000000005</v>
      </c>
      <c r="IC26" s="101">
        <v>17.578292682926843</v>
      </c>
      <c r="ID26" s="101">
        <v>18.433170731707325</v>
      </c>
      <c r="IE26" s="7">
        <f t="shared" si="42"/>
        <v>-2.0370731707316914</v>
      </c>
      <c r="IF26" s="7">
        <v>1.5</v>
      </c>
      <c r="IG26" s="7">
        <f t="shared" si="43"/>
        <v>-1.4950000000000001</v>
      </c>
      <c r="IH26" s="7">
        <f t="shared" si="44"/>
        <v>-7.8618298873341735E-2</v>
      </c>
      <c r="II26" s="102">
        <v>35.947560975609761</v>
      </c>
      <c r="IJ26" s="15">
        <f t="shared" si="45"/>
        <v>91.306804878048794</v>
      </c>
      <c r="IK26" s="5">
        <v>97.5</v>
      </c>
      <c r="IL26" s="15">
        <f t="shared" si="46"/>
        <v>6.1931951219512058</v>
      </c>
      <c r="IM26" s="29">
        <v>0.66355757575757579</v>
      </c>
      <c r="IN26" s="29">
        <v>0.36773636363636364</v>
      </c>
      <c r="IO26" s="29">
        <v>0.17001515151515151</v>
      </c>
      <c r="IP26" s="29">
        <v>0.58654242424242442</v>
      </c>
      <c r="IQ26" s="29">
        <v>0.22048787878787879</v>
      </c>
      <c r="IR26" s="29">
        <v>0.14603636363636363</v>
      </c>
      <c r="IS26" s="29">
        <v>0.50135810983916473</v>
      </c>
      <c r="IT26" s="29">
        <v>0.45384142926036702</v>
      </c>
      <c r="IU26" s="29">
        <v>0.59238841909906614</v>
      </c>
      <c r="IV26" s="29">
        <v>0.55121068608878321</v>
      </c>
      <c r="IW26" s="29">
        <v>0.25065896509694363</v>
      </c>
      <c r="IX26" s="29">
        <v>0.36898582032733962</v>
      </c>
      <c r="IY26" s="29">
        <v>0.28676155813656012</v>
      </c>
      <c r="IZ26" s="29">
        <v>17.842424242424237</v>
      </c>
      <c r="JA26" s="29">
        <v>17.176060606060609</v>
      </c>
      <c r="JB26" s="29">
        <v>16.986060606060608</v>
      </c>
      <c r="JC26" s="29">
        <v>16.029999999999987</v>
      </c>
      <c r="JD26" s="29">
        <f t="shared" si="47"/>
        <v>-0.85636363636362844</v>
      </c>
      <c r="JE26" s="7">
        <v>1.2</v>
      </c>
      <c r="JF26" s="7">
        <f t="shared" si="48"/>
        <v>-0.52</v>
      </c>
      <c r="JG26" s="7">
        <f t="shared" si="49"/>
        <v>-5.6818181818180477E-2</v>
      </c>
      <c r="JH26" s="86">
        <v>36.652121212121202</v>
      </c>
      <c r="JI26" s="15">
        <f t="shared" si="50"/>
        <v>93.096387878787851</v>
      </c>
      <c r="JJ26" s="5">
        <v>103.5</v>
      </c>
      <c r="JK26" s="15">
        <f t="shared" si="51"/>
        <v>10.403612121212149</v>
      </c>
      <c r="JL26" s="30">
        <v>0.5154457142857144</v>
      </c>
      <c r="JM26" s="30">
        <v>0.25138857142857146</v>
      </c>
      <c r="JN26" s="30">
        <v>0.11237142857142862</v>
      </c>
      <c r="JO26" s="30">
        <v>0.44777714285714293</v>
      </c>
      <c r="JP26" s="30">
        <v>0.14835428571428574</v>
      </c>
      <c r="JQ26" s="30">
        <v>9.8479999999999998E-2</v>
      </c>
      <c r="JR26" s="30">
        <v>0.55326156519362812</v>
      </c>
      <c r="JS26" s="30">
        <v>0.50274550699279885</v>
      </c>
      <c r="JT26" s="30">
        <v>0.64221812689661473</v>
      </c>
      <c r="JU26" s="30">
        <v>0.59921367933256597</v>
      </c>
      <c r="JV26" s="30">
        <v>0.25815962688883209</v>
      </c>
      <c r="JW26" s="30">
        <v>0.38346924000092281</v>
      </c>
      <c r="JX26" s="30">
        <v>0.34428859291721964</v>
      </c>
      <c r="JY26" s="30">
        <v>24.368857142857138</v>
      </c>
      <c r="JZ26" s="30">
        <v>23.608571428571434</v>
      </c>
      <c r="KA26" s="30">
        <v>24.113142857142872</v>
      </c>
      <c r="KB26" s="30">
        <v>22.876857142857144</v>
      </c>
      <c r="KC26" s="30">
        <f t="shared" si="52"/>
        <v>-0.2557142857142658</v>
      </c>
      <c r="KD26" s="7">
        <v>1.8</v>
      </c>
      <c r="KE26" s="7">
        <f t="shared" si="53"/>
        <v>-2.4700000000000006</v>
      </c>
      <c r="KF26" s="7">
        <f t="shared" si="54"/>
        <v>0.2813577781811607</v>
      </c>
      <c r="KG26" s="85">
        <v>35.535428571428575</v>
      </c>
      <c r="KH26" s="15">
        <f t="shared" si="55"/>
        <v>90.259988571428579</v>
      </c>
      <c r="KI26" s="5">
        <v>103.5</v>
      </c>
      <c r="KJ26" s="15">
        <f t="shared" si="96"/>
        <v>13.240011428571421</v>
      </c>
      <c r="KK26" s="31">
        <v>0.45568108108108113</v>
      </c>
      <c r="KL26" s="31">
        <v>0.21615405405405405</v>
      </c>
      <c r="KM26" s="31">
        <v>6.9435135135135148E-2</v>
      </c>
      <c r="KN26" s="31">
        <v>0.38749189189189187</v>
      </c>
      <c r="KO26" s="31">
        <v>9.6802702702702664E-2</v>
      </c>
      <c r="KP26" s="31">
        <v>7.5375675675675671E-2</v>
      </c>
      <c r="KQ26" s="31">
        <v>0.64966747374443834</v>
      </c>
      <c r="KR26" s="31">
        <v>0.60057940068662685</v>
      </c>
      <c r="KS26" s="31">
        <v>0.73539934837018239</v>
      </c>
      <c r="KT26" s="31">
        <v>0.69627986664630759</v>
      </c>
      <c r="KU26" s="31">
        <v>0.38166175890433368</v>
      </c>
      <c r="KV26" s="31">
        <v>0.51489170738308465</v>
      </c>
      <c r="KW26" s="31">
        <v>0.3563208771132429</v>
      </c>
      <c r="KX26" s="32">
        <v>25.689459459459471</v>
      </c>
      <c r="KY26" s="32">
        <v>24.018648648648639</v>
      </c>
      <c r="KZ26" s="32">
        <v>23.641891891891884</v>
      </c>
      <c r="LA26" s="32">
        <v>23.192432432432426</v>
      </c>
      <c r="LB26" s="7">
        <f t="shared" si="57"/>
        <v>-2.0475675675675866</v>
      </c>
      <c r="LC26" s="7">
        <v>0.9</v>
      </c>
      <c r="LD26" s="7">
        <f t="shared" si="58"/>
        <v>0.45499999999999963</v>
      </c>
      <c r="LE26" s="7">
        <f t="shared" si="98"/>
        <v>-0.50608039789031067</v>
      </c>
      <c r="LF26" s="32">
        <v>37.915405405405401</v>
      </c>
      <c r="LG26" s="15">
        <f t="shared" si="59"/>
        <v>96.305129729729728</v>
      </c>
      <c r="LH26" s="5">
        <v>103.5</v>
      </c>
      <c r="LI26" s="15">
        <f t="shared" si="60"/>
        <v>7.1948702702702718</v>
      </c>
      <c r="LJ26" s="33">
        <v>0.43375000000000002</v>
      </c>
      <c r="LK26" s="33">
        <v>0.19608409090909087</v>
      </c>
      <c r="LL26" s="33">
        <v>6.2795454545454557E-2</v>
      </c>
      <c r="LM26" s="33">
        <v>0.36877499999999996</v>
      </c>
      <c r="LN26" s="33">
        <v>9.2629545454545437E-2</v>
      </c>
      <c r="LO26" s="33">
        <v>7.1418181818181839E-2</v>
      </c>
      <c r="LP26" s="33">
        <v>0.64780529444759394</v>
      </c>
      <c r="LQ26" s="33">
        <v>0.59843553614107126</v>
      </c>
      <c r="LR26" s="33">
        <v>0.74736278606733275</v>
      </c>
      <c r="LS26" s="33">
        <v>0.70930252484432055</v>
      </c>
      <c r="LT26" s="33">
        <v>0.35844017154443542</v>
      </c>
      <c r="LU26" s="33">
        <v>0.51578628183178121</v>
      </c>
      <c r="LV26" s="33">
        <v>0.37723250499364985</v>
      </c>
      <c r="LW26" s="33">
        <v>28.102272727272748</v>
      </c>
      <c r="LX26" s="33">
        <v>25.314999999999994</v>
      </c>
      <c r="LY26" s="33">
        <v>25.651818181818172</v>
      </c>
      <c r="LZ26" s="33">
        <v>24.027727272727258</v>
      </c>
      <c r="MA26" s="7">
        <f t="shared" si="1"/>
        <v>-2.4504545454545763</v>
      </c>
      <c r="MB26" s="7">
        <v>1.7</v>
      </c>
      <c r="MC26" s="7">
        <f t="shared" si="2"/>
        <v>-2.1449999999999996</v>
      </c>
      <c r="MD26" s="7">
        <f t="shared" si="61"/>
        <v>-4.0484366528108245E-2</v>
      </c>
      <c r="ME26" s="7">
        <f t="shared" si="62"/>
        <v>-1.4414438502673979</v>
      </c>
      <c r="MF26" s="84">
        <v>36.064090909090908</v>
      </c>
      <c r="MG26" s="15">
        <f t="shared" si="63"/>
        <v>91.602790909090913</v>
      </c>
      <c r="MH26" s="5">
        <v>103.5</v>
      </c>
      <c r="MI26" s="15">
        <f t="shared" si="64"/>
        <v>11.897209090909087</v>
      </c>
      <c r="MJ26" s="34">
        <v>0.45680526315789471</v>
      </c>
      <c r="MK26" s="34">
        <v>0.13748421052631579</v>
      </c>
      <c r="ML26" s="34">
        <v>4.1673684210526314E-2</v>
      </c>
      <c r="MM26" s="34">
        <v>0.39523684210526322</v>
      </c>
      <c r="MN26" s="34">
        <v>9.6594736842105275E-2</v>
      </c>
      <c r="MO26" s="34">
        <v>5.2378947368421046E-2</v>
      </c>
      <c r="MP26" s="34">
        <v>0.65083001715575572</v>
      </c>
      <c r="MQ26" s="34">
        <v>0.60725484416343911</v>
      </c>
      <c r="MR26" s="34">
        <v>0.84006744088281127</v>
      </c>
      <c r="MS26" s="34">
        <v>0.81784048812705423</v>
      </c>
      <c r="MT26" s="34">
        <v>-7.2054830889040508E-2</v>
      </c>
      <c r="MU26" s="34">
        <v>0.53406369135930132</v>
      </c>
      <c r="MV26" s="34">
        <v>0.58450024876188278</v>
      </c>
      <c r="MW26" s="35">
        <v>0.3383388888888888</v>
      </c>
      <c r="MX26" s="35">
        <v>0.1471888888888889</v>
      </c>
      <c r="MY26" s="35">
        <v>4.4761111111111113E-2</v>
      </c>
      <c r="MZ26" s="35">
        <v>0.28785000000000005</v>
      </c>
      <c r="NA26" s="35">
        <v>6.3600000000000004E-2</v>
      </c>
      <c r="NB26" s="35">
        <v>5.5688888888888885E-2</v>
      </c>
      <c r="NC26" s="35">
        <v>0.6835067395070189</v>
      </c>
      <c r="ND26" s="35">
        <v>0.63820101316695477</v>
      </c>
      <c r="NE26" s="35">
        <v>0.76580070585608073</v>
      </c>
      <c r="NF26" s="35">
        <v>0.73061834604893361</v>
      </c>
      <c r="NG26" s="35">
        <v>0.39686096398653936</v>
      </c>
      <c r="NH26" s="35">
        <v>0.53353678552387052</v>
      </c>
      <c r="NI26" s="35">
        <v>0.39322096608309215</v>
      </c>
      <c r="NJ26" s="36">
        <v>28.301666666666666</v>
      </c>
      <c r="NK26" s="36">
        <v>26.293333333333337</v>
      </c>
      <c r="NL26" s="36">
        <v>28.633333333333326</v>
      </c>
      <c r="NM26" s="36">
        <v>28.212222222222227</v>
      </c>
      <c r="NN26" s="7">
        <f t="shared" si="65"/>
        <v>0.33166666666665989</v>
      </c>
      <c r="NO26" s="7">
        <v>2.2999999999999998</v>
      </c>
      <c r="NP26" s="7">
        <f t="shared" si="66"/>
        <v>-1.9729999999999999</v>
      </c>
      <c r="NQ26" s="7">
        <f t="shared" si="67"/>
        <v>0.3125819431258185</v>
      </c>
      <c r="NR26" s="36">
        <v>65.908888888888896</v>
      </c>
      <c r="NS26" s="9">
        <f t="shared" si="68"/>
        <v>167.40857777777779</v>
      </c>
      <c r="NT26" s="5">
        <v>194</v>
      </c>
      <c r="NU26" s="9">
        <f t="shared" si="69"/>
        <v>26.591422222222207</v>
      </c>
      <c r="NV26" s="37">
        <v>0.44311034482758616</v>
      </c>
      <c r="NW26" s="37">
        <v>0.21440344827586208</v>
      </c>
      <c r="NX26" s="37">
        <v>7.8810344827586198E-2</v>
      </c>
      <c r="NY26" s="37">
        <v>0.38451379310344813</v>
      </c>
      <c r="NZ26" s="37">
        <v>0.11134827586206895</v>
      </c>
      <c r="OA26" s="37">
        <v>9.0627586206896552E-2</v>
      </c>
      <c r="OB26" s="37">
        <v>0.59748589441050737</v>
      </c>
      <c r="OC26" s="37">
        <v>0.55003858817558349</v>
      </c>
      <c r="OD26" s="37">
        <v>0.69716596548978038</v>
      </c>
      <c r="OE26" s="37">
        <v>0.65881844621963781</v>
      </c>
      <c r="OF26" s="37">
        <v>0.31635159822058578</v>
      </c>
      <c r="OG26" s="37">
        <v>0.46264030483840402</v>
      </c>
      <c r="OH26" s="37">
        <v>0.34692013583708009</v>
      </c>
      <c r="OI26" s="38">
        <v>21.884482758620692</v>
      </c>
      <c r="OJ26" s="38">
        <v>24.782758620689648</v>
      </c>
      <c r="OK26" s="38">
        <v>25.208275862068973</v>
      </c>
      <c r="OL26" s="38">
        <v>25.760689655172413</v>
      </c>
      <c r="OM26" s="7">
        <f t="shared" si="70"/>
        <v>3.3237931034482813</v>
      </c>
      <c r="ON26" s="7">
        <v>1.5</v>
      </c>
      <c r="OO26" s="7">
        <f t="shared" si="71"/>
        <v>-0.28500000000000014</v>
      </c>
      <c r="OP26" s="7">
        <f t="shared" si="72"/>
        <v>0.63479210262942498</v>
      </c>
      <c r="OQ26" s="38">
        <v>51.819310344827585</v>
      </c>
      <c r="OR26" s="15">
        <f t="shared" si="73"/>
        <v>131.62104827586208</v>
      </c>
      <c r="OS26" s="5">
        <v>170</v>
      </c>
      <c r="OT26" s="15">
        <f t="shared" si="74"/>
        <v>38.37895172413792</v>
      </c>
      <c r="OU26" s="39">
        <v>0.3735699999999999</v>
      </c>
      <c r="OV26" s="39">
        <v>0.19494999999999998</v>
      </c>
      <c r="OW26" s="39">
        <v>7.0393333333333322E-2</v>
      </c>
      <c r="OX26" s="39">
        <v>0.3299333333333333</v>
      </c>
      <c r="OY26" s="39">
        <v>9.7096666666666651E-2</v>
      </c>
      <c r="OZ26" s="39">
        <v>8.4656666666666672E-2</v>
      </c>
      <c r="PA26" s="39">
        <v>0.58680779638935832</v>
      </c>
      <c r="PB26" s="39">
        <v>0.54479313783796168</v>
      </c>
      <c r="PC26" s="39">
        <v>0.68219946601390358</v>
      </c>
      <c r="PD26" s="39">
        <v>0.64777925684121795</v>
      </c>
      <c r="PE26" s="39">
        <v>0.33488931113673664</v>
      </c>
      <c r="PF26" s="39">
        <v>0.46905354059081444</v>
      </c>
      <c r="PG26" s="39">
        <v>0.31363957480568627</v>
      </c>
      <c r="PH26" s="40">
        <v>20.364999999999998</v>
      </c>
      <c r="PI26" s="40">
        <v>19.887333333333341</v>
      </c>
      <c r="PJ26" s="40">
        <v>19.825333333333333</v>
      </c>
      <c r="PK26" s="40">
        <v>19.728000000000009</v>
      </c>
      <c r="PL26" s="7">
        <f t="shared" si="75"/>
        <v>-0.53966666666666541</v>
      </c>
      <c r="PM26" s="7">
        <v>1.8</v>
      </c>
      <c r="PN26" s="7">
        <f t="shared" si="76"/>
        <v>-0.91800000000000015</v>
      </c>
      <c r="PO26" s="7">
        <f t="shared" si="77"/>
        <v>5.9881819141078617E-2</v>
      </c>
      <c r="PP26" s="40">
        <v>54.651666666666664</v>
      </c>
      <c r="PQ26" s="15">
        <f t="shared" si="78"/>
        <v>138.81523333333334</v>
      </c>
      <c r="PR26" s="5">
        <v>182</v>
      </c>
      <c r="PS26" s="15">
        <f t="shared" si="79"/>
        <v>43.184766666666661</v>
      </c>
      <c r="PT26" s="41">
        <v>0.35841562500000002</v>
      </c>
      <c r="PU26" s="41">
        <v>0.187475</v>
      </c>
      <c r="PV26" s="41">
        <v>8.1853124999999985E-2</v>
      </c>
      <c r="PW26" s="41">
        <v>0.30334375000000002</v>
      </c>
      <c r="PX26" s="41">
        <v>0.11005624999999998</v>
      </c>
      <c r="PY26" s="41">
        <v>8.3293750000000014E-2</v>
      </c>
      <c r="PZ26" s="41">
        <v>0.52917859200362372</v>
      </c>
      <c r="QA26" s="41">
        <v>0.46715254240351589</v>
      </c>
      <c r="QB26" s="41">
        <v>0.62711980785719179</v>
      </c>
      <c r="QC26" s="41">
        <v>0.57446231224730782</v>
      </c>
      <c r="QD26" s="41">
        <v>0.25979400714511686</v>
      </c>
      <c r="QE26" s="41">
        <v>0.3917186646523656</v>
      </c>
      <c r="QF26" s="41">
        <v>0.31218403103256254</v>
      </c>
      <c r="QG26" s="42">
        <v>29.591875000000005</v>
      </c>
      <c r="QH26" s="42">
        <v>26.5</v>
      </c>
      <c r="QI26" s="42">
        <v>25.874062500000001</v>
      </c>
      <c r="QJ26" s="42">
        <v>27.029999999999983</v>
      </c>
      <c r="QK26" s="7">
        <f t="shared" si="80"/>
        <v>-3.7178125000000044</v>
      </c>
      <c r="QL26" s="7">
        <v>3.2</v>
      </c>
      <c r="QM26" s="7">
        <f t="shared" si="81"/>
        <v>-3.8719999999999999</v>
      </c>
      <c r="QN26" s="7">
        <f t="shared" si="82"/>
        <v>1.662936798964576E-2</v>
      </c>
      <c r="QO26" s="42">
        <v>61.460312500000008</v>
      </c>
      <c r="QP26" s="15">
        <f t="shared" si="83"/>
        <v>156.10919375000003</v>
      </c>
      <c r="QQ26" s="5">
        <v>186</v>
      </c>
      <c r="QR26" s="15">
        <f t="shared" si="84"/>
        <v>29.890806249999969</v>
      </c>
      <c r="QS26" s="7">
        <f t="shared" si="8"/>
        <v>19.660592127058994</v>
      </c>
      <c r="QT26" s="7">
        <f t="shared" si="9"/>
        <v>19.790497993952854</v>
      </c>
      <c r="QU26" s="7">
        <f t="shared" si="10"/>
        <v>-0.55279807378439849</v>
      </c>
    </row>
    <row r="27" spans="1:463" x14ac:dyDescent="0.25">
      <c r="A27" s="5">
        <v>1</v>
      </c>
      <c r="B27" s="5">
        <v>3</v>
      </c>
      <c r="C27" s="6">
        <v>306</v>
      </c>
      <c r="D27" s="9">
        <v>-9999</v>
      </c>
      <c r="E27" s="5">
        <v>6</v>
      </c>
      <c r="F27" s="5">
        <v>69.599999999999994</v>
      </c>
      <c r="G27" s="15">
        <v>404.7</v>
      </c>
      <c r="H27" s="15">
        <f t="shared" si="11"/>
        <v>474.29999999999995</v>
      </c>
      <c r="I27" s="7">
        <f t="shared" si="12"/>
        <v>0.81271418779986282</v>
      </c>
      <c r="J27" s="5" t="s">
        <v>1</v>
      </c>
      <c r="K27" s="9">
        <v>150</v>
      </c>
      <c r="L27" s="9">
        <f t="shared" si="13"/>
        <v>168.00000000000003</v>
      </c>
      <c r="M27" s="9">
        <v>-9999</v>
      </c>
      <c r="N27" s="9">
        <v>-9999</v>
      </c>
      <c r="O27" s="9">
        <v>-9999</v>
      </c>
      <c r="P27" s="9">
        <v>-9999</v>
      </c>
      <c r="Q27" s="9">
        <v>-9999</v>
      </c>
      <c r="R27" s="9">
        <v>-9999</v>
      </c>
      <c r="S27" s="9">
        <v>-9999</v>
      </c>
      <c r="T27" s="9">
        <v>-9999</v>
      </c>
      <c r="U27" s="9">
        <v>-9999</v>
      </c>
      <c r="V27" s="9">
        <v>-9999</v>
      </c>
      <c r="W27" s="9">
        <v>-9999</v>
      </c>
      <c r="X27" s="9">
        <v>-9999</v>
      </c>
      <c r="Y27" s="9">
        <v>-9999</v>
      </c>
      <c r="Z27" s="9">
        <v>-9999</v>
      </c>
      <c r="AA27" s="9">
        <v>-9999</v>
      </c>
      <c r="AB27" s="9">
        <v>-9999</v>
      </c>
      <c r="AC27" s="9">
        <v>-9999</v>
      </c>
      <c r="AD27" s="9">
        <v>-9999</v>
      </c>
      <c r="AE27" s="9">
        <v>-9999</v>
      </c>
      <c r="AF27" s="9">
        <v>-9999</v>
      </c>
      <c r="AG27" s="9">
        <v>-9999</v>
      </c>
      <c r="AH27" s="9">
        <v>-9999</v>
      </c>
      <c r="AI27" s="9">
        <v>-9999</v>
      </c>
      <c r="AJ27" s="9">
        <v>-9999</v>
      </c>
      <c r="AK27" s="10">
        <v>-9999</v>
      </c>
      <c r="AL27" s="9">
        <v>-9999</v>
      </c>
      <c r="AM27" s="9">
        <v>-9999</v>
      </c>
      <c r="AN27" s="9">
        <v>-9999</v>
      </c>
      <c r="AO27" s="9">
        <v>-9999</v>
      </c>
      <c r="AP27" s="9">
        <v>-9999</v>
      </c>
      <c r="AQ27" s="9">
        <v>-9999</v>
      </c>
      <c r="AR27" s="9">
        <v>-9999</v>
      </c>
      <c r="AS27" s="9">
        <v>-9999</v>
      </c>
      <c r="AT27" s="9">
        <v>-9999</v>
      </c>
      <c r="AU27" s="9">
        <v>-9999</v>
      </c>
      <c r="AV27" s="9">
        <v>-9999</v>
      </c>
      <c r="AW27" s="9">
        <v>-9999</v>
      </c>
      <c r="AX27" s="9">
        <v>-9999</v>
      </c>
      <c r="AY27" s="9">
        <v>-9999</v>
      </c>
      <c r="AZ27" s="9">
        <v>-9999</v>
      </c>
      <c r="BA27" s="9">
        <v>-9999</v>
      </c>
      <c r="BB27" s="9">
        <v>-9999</v>
      </c>
      <c r="BC27" s="22">
        <v>-9999</v>
      </c>
      <c r="BD27" s="50">
        <v>-9999</v>
      </c>
      <c r="BE27" s="7">
        <f t="shared" si="99"/>
        <v>-79992</v>
      </c>
      <c r="BF27" s="9">
        <v>-9999</v>
      </c>
      <c r="BG27" s="9">
        <v>-9999</v>
      </c>
      <c r="BH27" s="9">
        <v>-9999</v>
      </c>
      <c r="BI27" s="9">
        <v>-9999</v>
      </c>
      <c r="BJ27" s="9">
        <v>-9999</v>
      </c>
      <c r="BK27" s="9">
        <v>-9999</v>
      </c>
      <c r="BL27" s="9">
        <v>-9999</v>
      </c>
      <c r="BM27" s="9">
        <v>-9999</v>
      </c>
      <c r="BN27" s="9">
        <v>-9999</v>
      </c>
      <c r="BO27" s="44">
        <v>-9999</v>
      </c>
      <c r="BP27" s="9">
        <v>-9999</v>
      </c>
      <c r="BQ27" s="9">
        <v>-9999</v>
      </c>
      <c r="BR27" s="9">
        <v>-9999</v>
      </c>
      <c r="BS27" s="45">
        <v>-9999</v>
      </c>
      <c r="BT27" s="9">
        <v>-9999</v>
      </c>
      <c r="BU27" s="46">
        <v>-9999</v>
      </c>
      <c r="BV27" s="9">
        <v>-9999</v>
      </c>
      <c r="BW27" s="47">
        <v>-9999</v>
      </c>
      <c r="BX27" s="9">
        <v>-9999</v>
      </c>
      <c r="BY27" s="9">
        <v>-9999</v>
      </c>
      <c r="BZ27" s="9">
        <v>-9999</v>
      </c>
      <c r="CA27" s="7">
        <v>992.5</v>
      </c>
      <c r="CB27" s="7">
        <f t="shared" si="97"/>
        <v>6616.666666666667</v>
      </c>
      <c r="CC27" s="5">
        <v>2.0299999999999998</v>
      </c>
      <c r="CD27" s="15">
        <f t="shared" si="14"/>
        <v>134.31833333333333</v>
      </c>
      <c r="CE27" s="7">
        <v>2576.25</v>
      </c>
      <c r="CF27" s="7">
        <v>4.6778400000000007</v>
      </c>
      <c r="CG27" s="7">
        <v>5507.3495459442802</v>
      </c>
      <c r="CH27" s="7">
        <f t="shared" si="15"/>
        <v>5507.3495459442802</v>
      </c>
      <c r="CI27" s="9">
        <v>-9999</v>
      </c>
      <c r="CJ27" s="3">
        <v>62.1</v>
      </c>
      <c r="CK27" s="7">
        <f t="shared" si="16"/>
        <v>111.79919578266889</v>
      </c>
      <c r="CL27" s="7">
        <v>194.5</v>
      </c>
      <c r="CM27" s="7">
        <v>3312</v>
      </c>
      <c r="CN27" s="7">
        <f t="shared" si="17"/>
        <v>58.725845410628018</v>
      </c>
      <c r="CO27" s="7">
        <v>0</v>
      </c>
      <c r="CP27" s="7">
        <v>0.72350833333333331</v>
      </c>
      <c r="CQ27" s="7">
        <v>0.51940833333333336</v>
      </c>
      <c r="CR27" s="7">
        <v>0.46460416666666671</v>
      </c>
      <c r="CS27" s="7">
        <v>0.21775870833333325</v>
      </c>
      <c r="CT27" s="7">
        <v>0.16409204166666669</v>
      </c>
      <c r="CU27" s="7">
        <v>4.9962499999999999</v>
      </c>
      <c r="CV27" s="7">
        <v>5.9024999999999999</v>
      </c>
      <c r="CW27" s="7">
        <v>5.5595833333333333</v>
      </c>
      <c r="CX27" s="7">
        <v>5.3462500000000004</v>
      </c>
      <c r="CY27" s="7">
        <f t="shared" si="18"/>
        <v>0.56333333333333346</v>
      </c>
      <c r="CZ27" s="7">
        <v>0.7</v>
      </c>
      <c r="DA27" s="7">
        <f t="shared" si="19"/>
        <v>1.105</v>
      </c>
      <c r="DB27" s="7">
        <f t="shared" si="91"/>
        <v>-0.12611563833915401</v>
      </c>
      <c r="DC27" s="7">
        <v>41.666666666666664</v>
      </c>
      <c r="DD27" s="7">
        <v>0.74508076923076905</v>
      </c>
      <c r="DE27" s="7">
        <v>0.5131230769230769</v>
      </c>
      <c r="DF27" s="7">
        <v>0.45568461538461535</v>
      </c>
      <c r="DG27" s="7">
        <v>0.2409675384615384</v>
      </c>
      <c r="DH27" s="7">
        <v>0.18432473076923073</v>
      </c>
      <c r="DI27" s="7">
        <v>7.7661538461538466</v>
      </c>
      <c r="DJ27" s="7">
        <v>8.1850000000000005</v>
      </c>
      <c r="DK27" s="7">
        <v>8.3499999999999979</v>
      </c>
      <c r="DL27" s="7">
        <v>8.0957692307692302</v>
      </c>
      <c r="DM27" s="7">
        <f t="shared" si="21"/>
        <v>0.58384615384615124</v>
      </c>
      <c r="DN27" s="7">
        <v>0.8</v>
      </c>
      <c r="DO27" s="7">
        <f t="shared" si="22"/>
        <v>0.7799999999999998</v>
      </c>
      <c r="DP27" s="7">
        <f t="shared" si="23"/>
        <v>-4.245754245754297E-2</v>
      </c>
      <c r="DQ27" s="7">
        <v>22.610769230769229</v>
      </c>
      <c r="DR27" s="7">
        <v>0.96315813953488383</v>
      </c>
      <c r="DS27" s="7">
        <v>-3.6579069767441852E-2</v>
      </c>
      <c r="DT27" s="7">
        <v>0.55444418604651169</v>
      </c>
      <c r="DU27" s="7">
        <v>0.86455116279069766</v>
      </c>
      <c r="DV27" s="7">
        <v>0.63944186046511642</v>
      </c>
      <c r="DW27" s="7">
        <v>0.31961395348837207</v>
      </c>
      <c r="DX27" s="7">
        <v>0.20188923255813956</v>
      </c>
      <c r="DY27" s="7">
        <v>0.14951460465116279</v>
      </c>
      <c r="DZ27" s="7">
        <v>0.26924265116279067</v>
      </c>
      <c r="EA27" s="7">
        <v>0.21840486046511634</v>
      </c>
      <c r="EB27" s="7">
        <v>-1.1232926279069768</v>
      </c>
      <c r="EC27" s="7">
        <v>-1.1438916976744187</v>
      </c>
      <c r="ED27" s="7">
        <v>1.0800066279069764</v>
      </c>
      <c r="EE27" s="7">
        <v>5.0353488372093009</v>
      </c>
      <c r="EF27" s="7">
        <v>6.3062790697674407</v>
      </c>
      <c r="EG27" s="7">
        <v>6.1755813953488365</v>
      </c>
      <c r="EH27" s="7">
        <v>6.268837209302327</v>
      </c>
      <c r="EI27" s="7">
        <f t="shared" si="24"/>
        <v>1.1402325581395356</v>
      </c>
      <c r="EJ27" s="7">
        <v>0.6</v>
      </c>
      <c r="EK27" s="7">
        <f t="shared" si="25"/>
        <v>1.43</v>
      </c>
      <c r="EL27" s="7">
        <f t="shared" si="92"/>
        <v>-7.2989280065608134E-2</v>
      </c>
      <c r="EM27" s="15">
        <v>43.828636363636363</v>
      </c>
      <c r="EN27" s="15">
        <f t="shared" si="27"/>
        <v>111.32473636363636</v>
      </c>
      <c r="EO27" s="5">
        <v>112</v>
      </c>
      <c r="EP27" s="15">
        <f t="shared" si="28"/>
        <v>0.6752636363636384</v>
      </c>
      <c r="EQ27" s="27">
        <v>1.2019000000000002</v>
      </c>
      <c r="ER27" s="27">
        <v>-1.7487521739130434</v>
      </c>
      <c r="ES27" s="27">
        <v>0.52809565217391297</v>
      </c>
      <c r="ET27" s="27">
        <v>0.88767391304347842</v>
      </c>
      <c r="EU27" s="27">
        <v>0.77838695652173906</v>
      </c>
      <c r="EV27" s="27">
        <v>0.19110869565217392</v>
      </c>
      <c r="EW27" s="27">
        <v>0.21320752173913043</v>
      </c>
      <c r="EX27" s="27">
        <v>6.5246652173913053E-2</v>
      </c>
      <c r="EY27" s="27">
        <v>0.38877099999999998</v>
      </c>
      <c r="EZ27" s="27">
        <v>0.25354995652173917</v>
      </c>
      <c r="FA27" s="27">
        <v>2.6075486086956525</v>
      </c>
      <c r="FB27" s="27">
        <v>1.8665161304347822</v>
      </c>
      <c r="FC27" s="27">
        <v>-5.4929819565217404</v>
      </c>
      <c r="FD27" s="27">
        <v>9.2534782608695654</v>
      </c>
      <c r="FE27" s="27">
        <v>6.1704347826086972</v>
      </c>
      <c r="FF27" s="27">
        <v>6.1113043478260867</v>
      </c>
      <c r="FG27" s="27">
        <v>6.7643478260869561</v>
      </c>
      <c r="FH27" s="27">
        <f t="shared" si="29"/>
        <v>-3.1421739130434787</v>
      </c>
      <c r="FI27" s="7">
        <v>0.9</v>
      </c>
      <c r="FJ27" s="7">
        <f t="shared" si="30"/>
        <v>0.45499999999999963</v>
      </c>
      <c r="FK27" s="7">
        <f t="shared" si="93"/>
        <v>-0.72743658504418163</v>
      </c>
      <c r="FL27" s="27">
        <v>20.084347826086955</v>
      </c>
      <c r="FM27" s="28">
        <v>-9999</v>
      </c>
      <c r="FN27" s="28">
        <v>-9999</v>
      </c>
      <c r="FO27" s="28">
        <v>-9999</v>
      </c>
      <c r="FP27" s="93">
        <v>0.64588666666666661</v>
      </c>
      <c r="FQ27" s="93">
        <v>0.39102666666666669</v>
      </c>
      <c r="FR27" s="93">
        <v>0.20730333333333326</v>
      </c>
      <c r="FS27" s="93">
        <v>0.57849333333333319</v>
      </c>
      <c r="FT27" s="93">
        <v>0.25553333333333333</v>
      </c>
      <c r="FU27" s="93">
        <v>0.16746999999999998</v>
      </c>
      <c r="FV27" s="93">
        <v>0.43320583333333335</v>
      </c>
      <c r="FW27" s="93">
        <v>0.38743326666666678</v>
      </c>
      <c r="FX27" s="93">
        <v>0.51470706666666666</v>
      </c>
      <c r="FY27" s="93">
        <v>0.47322693333333349</v>
      </c>
      <c r="FZ27" s="93">
        <v>0.21001579999999995</v>
      </c>
      <c r="GA27" s="93">
        <v>0.30851086666666666</v>
      </c>
      <c r="GB27" s="93">
        <v>0.24577036666666663</v>
      </c>
      <c r="GC27" s="93">
        <v>16.935666666666666</v>
      </c>
      <c r="GD27" s="93">
        <v>18.932000000000002</v>
      </c>
      <c r="GE27" s="93">
        <v>18.639666666666656</v>
      </c>
      <c r="GF27" s="93">
        <v>19.583333333333329</v>
      </c>
      <c r="GG27" s="7">
        <f t="shared" si="32"/>
        <v>1.70399999999999</v>
      </c>
      <c r="GH27" s="7">
        <v>0.5</v>
      </c>
      <c r="GI27" s="7">
        <f t="shared" si="33"/>
        <v>1.7549999999999999</v>
      </c>
      <c r="GJ27" s="7">
        <f t="shared" si="94"/>
        <v>-1.3991769547327825E-2</v>
      </c>
      <c r="GK27" s="95">
        <v>35.157666666666657</v>
      </c>
      <c r="GL27" s="15">
        <f t="shared" si="35"/>
        <v>89.300473333333315</v>
      </c>
      <c r="GM27" s="5">
        <v>102</v>
      </c>
      <c r="GN27" s="15">
        <f t="shared" si="36"/>
        <v>12.699526666666685</v>
      </c>
      <c r="GO27" s="97">
        <v>0.64588666666666661</v>
      </c>
      <c r="GP27" s="97">
        <v>0.39102666666666669</v>
      </c>
      <c r="GQ27" s="97">
        <v>0.20730333333333326</v>
      </c>
      <c r="GR27" s="97">
        <v>0.57849333333333319</v>
      </c>
      <c r="GS27" s="97">
        <v>0.25553333333333333</v>
      </c>
      <c r="GT27" s="97">
        <v>0.16746999999999998</v>
      </c>
      <c r="GU27" s="97">
        <v>0.43320583333333335</v>
      </c>
      <c r="GV27" s="97">
        <v>0.38743326666666678</v>
      </c>
      <c r="GW27" s="97">
        <v>0.51470706666666666</v>
      </c>
      <c r="GX27" s="97">
        <v>0.47322693333333349</v>
      </c>
      <c r="GY27" s="97">
        <v>0.21001579999999995</v>
      </c>
      <c r="GZ27" s="97">
        <v>0.30851086666666666</v>
      </c>
      <c r="HA27" s="97">
        <v>0.24577036666666663</v>
      </c>
      <c r="HB27" s="97">
        <v>16.935666666666666</v>
      </c>
      <c r="HC27" s="97">
        <v>18.932000000000002</v>
      </c>
      <c r="HD27" s="97">
        <v>18.639666666666656</v>
      </c>
      <c r="HE27" s="97">
        <v>19.583333333333329</v>
      </c>
      <c r="HF27" s="97">
        <f t="shared" si="37"/>
        <v>1.70399999999999</v>
      </c>
      <c r="HG27" s="7">
        <v>0.5</v>
      </c>
      <c r="HH27" s="7">
        <f t="shared" si="38"/>
        <v>1.7549999999999999</v>
      </c>
      <c r="HI27" s="7">
        <f t="shared" si="95"/>
        <v>-1.3991769547327825E-2</v>
      </c>
      <c r="HJ27" s="99">
        <v>35.157666666666657</v>
      </c>
      <c r="HK27" s="15">
        <f t="shared" si="40"/>
        <v>89.300473333333315</v>
      </c>
      <c r="HL27" s="5">
        <v>105</v>
      </c>
      <c r="HM27" s="15">
        <f t="shared" si="41"/>
        <v>15.699526666666685</v>
      </c>
      <c r="HN27" s="101">
        <v>0.6464871794871796</v>
      </c>
      <c r="HO27" s="101">
        <v>0.35312307692307698</v>
      </c>
      <c r="HP27" s="101">
        <v>0.18119230769230768</v>
      </c>
      <c r="HQ27" s="101">
        <v>0.5648923076923078</v>
      </c>
      <c r="HR27" s="101">
        <v>0.2339615384615385</v>
      </c>
      <c r="HS27" s="101">
        <v>0.14438717948717952</v>
      </c>
      <c r="HT27" s="101">
        <v>0.46846930792548208</v>
      </c>
      <c r="HU27" s="101">
        <v>0.41448096480572588</v>
      </c>
      <c r="HV27" s="101">
        <v>0.5628875714674475</v>
      </c>
      <c r="HW27" s="101">
        <v>0.51519927428921619</v>
      </c>
      <c r="HX27" s="101">
        <v>0.20363799003623326</v>
      </c>
      <c r="HY27" s="101">
        <v>0.32337343507138638</v>
      </c>
      <c r="HZ27" s="101">
        <v>0.29329968857676569</v>
      </c>
      <c r="IA27" s="101">
        <v>20.018974358974358</v>
      </c>
      <c r="IB27" s="101">
        <v>19.423846153846153</v>
      </c>
      <c r="IC27" s="101">
        <v>19.552051282051284</v>
      </c>
      <c r="ID27" s="101">
        <v>19.086410256410254</v>
      </c>
      <c r="IE27" s="7">
        <f t="shared" si="42"/>
        <v>-0.46692307692307367</v>
      </c>
      <c r="IF27" s="7">
        <v>1.5</v>
      </c>
      <c r="IG27" s="7">
        <f t="shared" si="43"/>
        <v>-1.4950000000000001</v>
      </c>
      <c r="IH27" s="7">
        <f t="shared" si="44"/>
        <v>0.14910470240419527</v>
      </c>
      <c r="II27" s="102">
        <v>36.388205128205122</v>
      </c>
      <c r="IJ27" s="15">
        <f t="shared" si="45"/>
        <v>92.426041025641013</v>
      </c>
      <c r="IK27" s="5">
        <v>97.5</v>
      </c>
      <c r="IL27" s="15">
        <f t="shared" si="46"/>
        <v>5.0739589743589875</v>
      </c>
      <c r="IM27" s="29">
        <v>0.65148125000000001</v>
      </c>
      <c r="IN27" s="29">
        <v>0.36533125</v>
      </c>
      <c r="IO27" s="29">
        <v>0.17887187499999996</v>
      </c>
      <c r="IP27" s="29">
        <v>0.57170624999999997</v>
      </c>
      <c r="IQ27" s="29">
        <v>0.22460937499999994</v>
      </c>
      <c r="IR27" s="29">
        <v>0.15004375</v>
      </c>
      <c r="IS27" s="29">
        <v>0.48758419633856648</v>
      </c>
      <c r="IT27" s="29">
        <v>0.43638286086167777</v>
      </c>
      <c r="IU27" s="29">
        <v>0.56970828470212243</v>
      </c>
      <c r="IV27" s="29">
        <v>0.52407009993393616</v>
      </c>
      <c r="IW27" s="29">
        <v>0.23967847249496427</v>
      </c>
      <c r="IX27" s="29">
        <v>0.34403646228152091</v>
      </c>
      <c r="IY27" s="29">
        <v>0.28108709380075542</v>
      </c>
      <c r="IZ27" s="29">
        <v>17.8203125</v>
      </c>
      <c r="JA27" s="29">
        <v>18.854062499999998</v>
      </c>
      <c r="JB27" s="29">
        <v>17.881875000000004</v>
      </c>
      <c r="JC27" s="29">
        <v>16.987187499999997</v>
      </c>
      <c r="JD27" s="29">
        <f t="shared" si="47"/>
        <v>6.1562500000004405E-2</v>
      </c>
      <c r="JE27" s="7">
        <v>1.2</v>
      </c>
      <c r="JF27" s="7">
        <f t="shared" si="48"/>
        <v>-0.52</v>
      </c>
      <c r="JG27" s="7">
        <f t="shared" si="49"/>
        <v>9.8236908783784535E-2</v>
      </c>
      <c r="JH27" s="86">
        <v>36.326875000000001</v>
      </c>
      <c r="JI27" s="15">
        <f t="shared" si="50"/>
        <v>92.270262500000001</v>
      </c>
      <c r="JJ27" s="5">
        <v>103.5</v>
      </c>
      <c r="JK27" s="15">
        <f t="shared" si="51"/>
        <v>11.229737499999999</v>
      </c>
      <c r="JL27" s="30">
        <v>0.50712571428571429</v>
      </c>
      <c r="JM27" s="30">
        <v>0.25041999999999998</v>
      </c>
      <c r="JN27" s="30">
        <v>0.11232285714285714</v>
      </c>
      <c r="JO27" s="30">
        <v>0.44071428571428561</v>
      </c>
      <c r="JP27" s="30">
        <v>0.14801142857142857</v>
      </c>
      <c r="JQ27" s="30">
        <v>9.9400000000000016E-2</v>
      </c>
      <c r="JR27" s="30">
        <v>0.54823458125631952</v>
      </c>
      <c r="JS27" s="30">
        <v>0.49751737649778238</v>
      </c>
      <c r="JT27" s="30">
        <v>0.63762971660728129</v>
      </c>
      <c r="JU27" s="30">
        <v>0.5942981388173405</v>
      </c>
      <c r="JV27" s="30">
        <v>0.25745861825542643</v>
      </c>
      <c r="JW27" s="30">
        <v>0.38173704666919223</v>
      </c>
      <c r="JX27" s="30">
        <v>0.33871929052458594</v>
      </c>
      <c r="JY27" s="30">
        <v>24.265142857142852</v>
      </c>
      <c r="JZ27" s="30">
        <v>23.523999999999987</v>
      </c>
      <c r="KA27" s="30">
        <v>24.144285714285711</v>
      </c>
      <c r="KB27" s="30">
        <v>21.862857142857155</v>
      </c>
      <c r="KC27" s="30">
        <f t="shared" si="52"/>
        <v>-0.12085714285714033</v>
      </c>
      <c r="KD27" s="7">
        <v>1.8</v>
      </c>
      <c r="KE27" s="7">
        <f t="shared" si="53"/>
        <v>-2.4700000000000006</v>
      </c>
      <c r="KF27" s="7">
        <f t="shared" si="54"/>
        <v>0.29849337447812707</v>
      </c>
      <c r="KG27" s="85">
        <v>37.285999999999994</v>
      </c>
      <c r="KH27" s="15">
        <f t="shared" si="55"/>
        <v>94.706439999999986</v>
      </c>
      <c r="KI27" s="5">
        <v>103.5</v>
      </c>
      <c r="KJ27" s="15">
        <f t="shared" si="96"/>
        <v>8.7935600000000136</v>
      </c>
      <c r="KK27" s="31">
        <v>0.43073142857142854</v>
      </c>
      <c r="KL27" s="31">
        <v>0.20804000000000003</v>
      </c>
      <c r="KM27" s="31">
        <v>6.3339999999999994E-2</v>
      </c>
      <c r="KN27" s="31">
        <v>0.37146000000000007</v>
      </c>
      <c r="KO27" s="31">
        <v>9.0462857142857137E-2</v>
      </c>
      <c r="KP27" s="31">
        <v>7.0239999999999997E-2</v>
      </c>
      <c r="KQ27" s="31">
        <v>0.65281917370485609</v>
      </c>
      <c r="KR27" s="31">
        <v>0.60839212452068447</v>
      </c>
      <c r="KS27" s="31">
        <v>0.74348302367418762</v>
      </c>
      <c r="KT27" s="31">
        <v>0.70868669098295989</v>
      </c>
      <c r="KU27" s="31">
        <v>0.39446110164511311</v>
      </c>
      <c r="KV27" s="31">
        <v>0.53409215322850201</v>
      </c>
      <c r="KW27" s="31">
        <v>0.34810448880553602</v>
      </c>
      <c r="KX27" s="32">
        <v>25.57714285714286</v>
      </c>
      <c r="KY27" s="32">
        <v>24.038571428571423</v>
      </c>
      <c r="KZ27" s="32">
        <v>23.662857142857142</v>
      </c>
      <c r="LA27" s="32">
        <v>22.331428571428564</v>
      </c>
      <c r="LB27" s="7">
        <f t="shared" si="57"/>
        <v>-1.9142857142857181</v>
      </c>
      <c r="LC27" s="7">
        <v>0.9</v>
      </c>
      <c r="LD27" s="7">
        <f t="shared" si="58"/>
        <v>0.45499999999999963</v>
      </c>
      <c r="LE27" s="7">
        <f t="shared" si="98"/>
        <v>-0.47912754586162137</v>
      </c>
      <c r="LF27" s="32">
        <v>37.386285714285712</v>
      </c>
      <c r="LG27" s="15">
        <f t="shared" si="59"/>
        <v>94.961165714285713</v>
      </c>
      <c r="LH27" s="5">
        <v>103.5</v>
      </c>
      <c r="LI27" s="15">
        <f t="shared" si="60"/>
        <v>8.5388342857142874</v>
      </c>
      <c r="LJ27" s="33">
        <v>0.44481627906976734</v>
      </c>
      <c r="LK27" s="33">
        <v>0.19814418604651166</v>
      </c>
      <c r="LL27" s="33">
        <v>5.9604651162790692E-2</v>
      </c>
      <c r="LM27" s="33">
        <v>0.38084418604651155</v>
      </c>
      <c r="LN27" s="33">
        <v>9.1220930232558159E-2</v>
      </c>
      <c r="LO27" s="33">
        <v>7.0404651162790724E-2</v>
      </c>
      <c r="LP27" s="33">
        <v>0.65933916125657865</v>
      </c>
      <c r="LQ27" s="33">
        <v>0.61330465684012259</v>
      </c>
      <c r="LR27" s="33">
        <v>0.76394031338883173</v>
      </c>
      <c r="LS27" s="33">
        <v>0.72974571168687041</v>
      </c>
      <c r="LT27" s="33">
        <v>0.36997413639478011</v>
      </c>
      <c r="LU27" s="33">
        <v>0.53859108690648372</v>
      </c>
      <c r="LV27" s="33">
        <v>0.38340278846707698</v>
      </c>
      <c r="LW27" s="33">
        <v>27.859302325581407</v>
      </c>
      <c r="LX27" s="33">
        <v>22.081395348837226</v>
      </c>
      <c r="LY27" s="33">
        <v>23.940930232558152</v>
      </c>
      <c r="LZ27" s="33">
        <v>22.268604651162782</v>
      </c>
      <c r="MA27" s="7">
        <f t="shared" si="1"/>
        <v>-3.9183720930232546</v>
      </c>
      <c r="MB27" s="7">
        <v>1.7</v>
      </c>
      <c r="MC27" s="7">
        <f t="shared" si="2"/>
        <v>-2.1449999999999996</v>
      </c>
      <c r="MD27" s="7">
        <f t="shared" si="61"/>
        <v>-0.23503937614622333</v>
      </c>
      <c r="ME27" s="7">
        <f t="shared" si="62"/>
        <v>-2.3049247606019145</v>
      </c>
      <c r="MF27" s="84">
        <v>34.32255813953487</v>
      </c>
      <c r="MG27" s="15">
        <f t="shared" si="63"/>
        <v>87.179297674418564</v>
      </c>
      <c r="MH27" s="5">
        <v>103.5</v>
      </c>
      <c r="MI27" s="15">
        <f t="shared" si="64"/>
        <v>16.320702325581436</v>
      </c>
      <c r="MJ27" s="34">
        <v>0.46389999999999998</v>
      </c>
      <c r="MK27" s="34">
        <v>0.19408571428571428</v>
      </c>
      <c r="ML27" s="34">
        <v>5.2904761904761913E-2</v>
      </c>
      <c r="MM27" s="34">
        <v>0.39565714285714293</v>
      </c>
      <c r="MN27" s="34">
        <v>8.5819047619047614E-2</v>
      </c>
      <c r="MO27" s="34">
        <v>7.0833333333333331E-2</v>
      </c>
      <c r="MP27" s="34">
        <v>0.68745798772929523</v>
      </c>
      <c r="MQ27" s="34">
        <v>0.6430746898534897</v>
      </c>
      <c r="MR27" s="34">
        <v>0.79524853015793773</v>
      </c>
      <c r="MS27" s="34">
        <v>0.76413623540286968</v>
      </c>
      <c r="MT27" s="34">
        <v>0.38700580216720748</v>
      </c>
      <c r="MU27" s="34">
        <v>0.57179333955690104</v>
      </c>
      <c r="MV27" s="34">
        <v>0.40981145337891672</v>
      </c>
      <c r="MW27" s="35">
        <v>0.35261578947368422</v>
      </c>
      <c r="MX27" s="35">
        <v>0.14375789473684214</v>
      </c>
      <c r="MY27" s="35">
        <v>3.7542105263157897E-2</v>
      </c>
      <c r="MZ27" s="35">
        <v>0.29801578947368423</v>
      </c>
      <c r="NA27" s="35">
        <v>5.4721052631578941E-2</v>
      </c>
      <c r="NB27" s="35">
        <v>4.8268421052631579E-2</v>
      </c>
      <c r="NC27" s="35">
        <v>0.73049471925250109</v>
      </c>
      <c r="ND27" s="35">
        <v>0.68951803838876158</v>
      </c>
      <c r="NE27" s="35">
        <v>0.8071273775137735</v>
      </c>
      <c r="NF27" s="35">
        <v>0.77613149797915193</v>
      </c>
      <c r="NG27" s="35">
        <v>0.44851177135141146</v>
      </c>
      <c r="NH27" s="35">
        <v>0.5861124506575931</v>
      </c>
      <c r="NI27" s="35">
        <v>0.41995688307948642</v>
      </c>
      <c r="NJ27" s="36">
        <v>27.761052631578949</v>
      </c>
      <c r="NK27" s="36">
        <v>22.374736842105268</v>
      </c>
      <c r="NL27" s="36">
        <v>25.489473684210516</v>
      </c>
      <c r="NM27" s="36">
        <v>25.984736842105256</v>
      </c>
      <c r="NN27" s="7">
        <f t="shared" si="65"/>
        <v>-2.2715789473684325</v>
      </c>
      <c r="NO27" s="7">
        <v>2.2999999999999998</v>
      </c>
      <c r="NP27" s="7">
        <f t="shared" si="66"/>
        <v>-1.9729999999999999</v>
      </c>
      <c r="NQ27" s="7">
        <f t="shared" si="67"/>
        <v>-4.0496263036543141E-2</v>
      </c>
      <c r="NR27" s="36">
        <v>61.383684210526312</v>
      </c>
      <c r="NS27" s="9">
        <f t="shared" si="68"/>
        <v>155.91455789473684</v>
      </c>
      <c r="NT27" s="5">
        <v>194</v>
      </c>
      <c r="NU27" s="9">
        <f t="shared" si="69"/>
        <v>38.085442105263155</v>
      </c>
      <c r="NV27" s="37">
        <v>0.48897741935483868</v>
      </c>
      <c r="NW27" s="37">
        <v>0.2133548387096775</v>
      </c>
      <c r="NX27" s="37">
        <v>6.757419354838709E-2</v>
      </c>
      <c r="NY27" s="37">
        <v>0.42209032258064511</v>
      </c>
      <c r="NZ27" s="37">
        <v>9.8448387096774212E-2</v>
      </c>
      <c r="OA27" s="37">
        <v>8.5941935483870968E-2</v>
      </c>
      <c r="OB27" s="37">
        <v>0.66391386221465998</v>
      </c>
      <c r="OC27" s="37">
        <v>0.62099695607797711</v>
      </c>
      <c r="OD27" s="37">
        <v>0.75654857241887252</v>
      </c>
      <c r="OE27" s="37">
        <v>0.72344678058654233</v>
      </c>
      <c r="OF27" s="37">
        <v>0.36882786647797461</v>
      </c>
      <c r="OG27" s="37">
        <v>0.5195795808450212</v>
      </c>
      <c r="OH27" s="37">
        <v>0.39161023320361049</v>
      </c>
      <c r="OI27" s="38">
        <v>22.348387096774204</v>
      </c>
      <c r="OJ27" s="38">
        <v>22.907096774193533</v>
      </c>
      <c r="OK27" s="38">
        <v>24.341290322580662</v>
      </c>
      <c r="OL27" s="38">
        <v>24.564193548387092</v>
      </c>
      <c r="OM27" s="7">
        <f t="shared" si="70"/>
        <v>1.9929032258064581</v>
      </c>
      <c r="ON27" s="7">
        <v>1.5</v>
      </c>
      <c r="OO27" s="7">
        <f t="shared" si="71"/>
        <v>-0.28500000000000014</v>
      </c>
      <c r="OP27" s="7">
        <f t="shared" si="72"/>
        <v>0.40068658325531364</v>
      </c>
      <c r="OQ27" s="38">
        <v>47.150000000000013</v>
      </c>
      <c r="OR27" s="15">
        <f t="shared" si="73"/>
        <v>119.76100000000004</v>
      </c>
      <c r="OS27" s="5">
        <v>170</v>
      </c>
      <c r="OT27" s="15">
        <f t="shared" si="74"/>
        <v>50.238999999999962</v>
      </c>
      <c r="OU27" s="39">
        <v>0.42369687499999997</v>
      </c>
      <c r="OV27" s="39">
        <v>0.20055625000000005</v>
      </c>
      <c r="OW27" s="39">
        <v>6.4478125000000011E-2</v>
      </c>
      <c r="OX27" s="39">
        <v>0.37280625000000012</v>
      </c>
      <c r="OY27" s="39">
        <v>9.2396875000000003E-2</v>
      </c>
      <c r="OZ27" s="39">
        <v>8.4574999999999997E-2</v>
      </c>
      <c r="PA27" s="39">
        <v>0.64079227256241289</v>
      </c>
      <c r="PB27" s="39">
        <v>0.60187235496954472</v>
      </c>
      <c r="PC27" s="39">
        <v>0.73502869112185643</v>
      </c>
      <c r="PD27" s="39">
        <v>0.70440033910744182</v>
      </c>
      <c r="PE27" s="39">
        <v>0.36897466977291826</v>
      </c>
      <c r="PF27" s="39">
        <v>0.51361629111649376</v>
      </c>
      <c r="PG27" s="39">
        <v>0.35649409112984332</v>
      </c>
      <c r="PH27" s="40">
        <v>20.419062500000003</v>
      </c>
      <c r="PI27" s="40">
        <v>20.149999999999988</v>
      </c>
      <c r="PJ27" s="40">
        <v>19.820000000000007</v>
      </c>
      <c r="PK27" s="40">
        <v>19.720000000000017</v>
      </c>
      <c r="PL27" s="7">
        <f t="shared" si="75"/>
        <v>-0.59906249999999517</v>
      </c>
      <c r="PM27" s="7">
        <v>1.8</v>
      </c>
      <c r="PN27" s="7">
        <f t="shared" si="76"/>
        <v>-0.91800000000000015</v>
      </c>
      <c r="PO27" s="7">
        <f t="shared" si="77"/>
        <v>5.0480769230770016E-2</v>
      </c>
      <c r="PP27" s="40">
        <v>56.222187500000004</v>
      </c>
      <c r="PQ27" s="15">
        <f t="shared" si="78"/>
        <v>142.80435625000001</v>
      </c>
      <c r="PR27" s="5">
        <v>182</v>
      </c>
      <c r="PS27" s="15">
        <f t="shared" si="79"/>
        <v>39.195643749999988</v>
      </c>
      <c r="PT27" s="41">
        <v>0.402175</v>
      </c>
      <c r="PU27" s="41">
        <v>0.19646944444444442</v>
      </c>
      <c r="PV27" s="41">
        <v>7.3133333333333328E-2</v>
      </c>
      <c r="PW27" s="41">
        <v>0.34319999999999989</v>
      </c>
      <c r="PX27" s="41">
        <v>0.10371944444444446</v>
      </c>
      <c r="PY27" s="41">
        <v>8.2175000000000012E-2</v>
      </c>
      <c r="PZ27" s="41">
        <v>0.58868153699173076</v>
      </c>
      <c r="QA27" s="41">
        <v>0.53467331611826474</v>
      </c>
      <c r="QB27" s="41">
        <v>0.69107095216790027</v>
      </c>
      <c r="QC27" s="41">
        <v>0.64750793821649788</v>
      </c>
      <c r="QD27" s="41">
        <v>0.30891906747543607</v>
      </c>
      <c r="QE27" s="41">
        <v>0.45758217872630397</v>
      </c>
      <c r="QF27" s="41">
        <v>0.34258525483834179</v>
      </c>
      <c r="QG27" s="42">
        <v>29.218611111111116</v>
      </c>
      <c r="QH27" s="42">
        <v>25.260833333333334</v>
      </c>
      <c r="QI27" s="42">
        <v>25.763333333333328</v>
      </c>
      <c r="QJ27" s="42">
        <v>26.591388888888876</v>
      </c>
      <c r="QK27" s="7">
        <f t="shared" si="80"/>
        <v>-3.4552777777777877</v>
      </c>
      <c r="QL27" s="7">
        <v>3.2</v>
      </c>
      <c r="QM27" s="7">
        <f t="shared" si="81"/>
        <v>-3.8719999999999999</v>
      </c>
      <c r="QN27" s="7">
        <f t="shared" si="82"/>
        <v>4.4944156840186822E-2</v>
      </c>
      <c r="QO27" s="42">
        <v>56.482222222222212</v>
      </c>
      <c r="QP27" s="15">
        <f t="shared" si="83"/>
        <v>143.46484444444442</v>
      </c>
      <c r="QQ27" s="5">
        <v>186</v>
      </c>
      <c r="QR27" s="15">
        <f t="shared" si="84"/>
        <v>42.535155555555576</v>
      </c>
      <c r="QS27" s="7">
        <f t="shared" si="8"/>
        <v>19.150404325635616</v>
      </c>
      <c r="QT27" s="7">
        <f t="shared" si="9"/>
        <v>19.550947368337308</v>
      </c>
      <c r="QU27" s="7">
        <f t="shared" si="10"/>
        <v>-0.71429483702560792</v>
      </c>
    </row>
    <row r="28" spans="1:463" x14ac:dyDescent="0.25">
      <c r="A28" s="5">
        <v>1</v>
      </c>
      <c r="B28" s="5">
        <v>3</v>
      </c>
      <c r="C28" s="6">
        <v>307</v>
      </c>
      <c r="D28" s="9">
        <v>-9999</v>
      </c>
      <c r="E28" s="5">
        <v>7</v>
      </c>
      <c r="F28" s="5">
        <v>69.599999999999994</v>
      </c>
      <c r="G28" s="15">
        <v>472</v>
      </c>
      <c r="H28" s="15">
        <f t="shared" si="11"/>
        <v>541.6</v>
      </c>
      <c r="I28" s="7">
        <f t="shared" si="12"/>
        <v>0.92803289924605892</v>
      </c>
      <c r="J28" s="5" t="s">
        <v>1</v>
      </c>
      <c r="K28" s="9">
        <v>150</v>
      </c>
      <c r="L28" s="9">
        <f t="shared" si="13"/>
        <v>168.00000000000003</v>
      </c>
      <c r="M28" s="9">
        <v>-9999</v>
      </c>
      <c r="N28" s="9">
        <v>-9999</v>
      </c>
      <c r="O28" s="9">
        <v>-9999</v>
      </c>
      <c r="P28" s="9">
        <v>-9999</v>
      </c>
      <c r="Q28" s="9">
        <v>-9999</v>
      </c>
      <c r="R28" s="9">
        <v>-9999</v>
      </c>
      <c r="S28" s="9">
        <v>-9999</v>
      </c>
      <c r="T28" s="9">
        <v>-9999</v>
      </c>
      <c r="U28" s="9">
        <v>-9999</v>
      </c>
      <c r="V28" s="9">
        <v>-9999</v>
      </c>
      <c r="W28" s="9">
        <v>-9999</v>
      </c>
      <c r="X28" s="9">
        <v>-9999</v>
      </c>
      <c r="Y28" s="9">
        <v>-9999</v>
      </c>
      <c r="Z28" s="9">
        <v>-9999</v>
      </c>
      <c r="AA28" s="9">
        <v>-9999</v>
      </c>
      <c r="AB28" s="9">
        <v>-9999</v>
      </c>
      <c r="AC28" s="9">
        <v>-9999</v>
      </c>
      <c r="AD28" s="9">
        <v>-9999</v>
      </c>
      <c r="AE28" s="9">
        <v>-9999</v>
      </c>
      <c r="AF28" s="9">
        <v>-9999</v>
      </c>
      <c r="AG28" s="9">
        <v>-9999</v>
      </c>
      <c r="AH28" s="9">
        <v>-9999</v>
      </c>
      <c r="AI28" s="9">
        <v>-9999</v>
      </c>
      <c r="AJ28" s="9">
        <v>-9999</v>
      </c>
      <c r="AK28" s="10">
        <v>-9999</v>
      </c>
      <c r="AL28" s="9">
        <v>-9999</v>
      </c>
      <c r="AM28" s="9">
        <v>-9999</v>
      </c>
      <c r="AN28" s="9">
        <v>-9999</v>
      </c>
      <c r="AO28" s="9">
        <v>-9999</v>
      </c>
      <c r="AP28" s="9">
        <v>-9999</v>
      </c>
      <c r="AQ28" s="9">
        <v>-9999</v>
      </c>
      <c r="AR28" s="9">
        <v>-9999</v>
      </c>
      <c r="AS28" s="9">
        <v>-9999</v>
      </c>
      <c r="AT28" s="9">
        <v>-9999</v>
      </c>
      <c r="AU28" s="9">
        <v>-9999</v>
      </c>
      <c r="AV28" s="9">
        <v>-9999</v>
      </c>
      <c r="AW28" s="9">
        <v>-9999</v>
      </c>
      <c r="AX28" s="9">
        <v>-9999</v>
      </c>
      <c r="AY28" s="9">
        <v>-9999</v>
      </c>
      <c r="AZ28" s="9">
        <v>-9999</v>
      </c>
      <c r="BA28" s="9">
        <v>-9999</v>
      </c>
      <c r="BB28" s="9">
        <v>-9999</v>
      </c>
      <c r="BC28" s="22">
        <v>-9999</v>
      </c>
      <c r="BD28" s="9">
        <v>-9999</v>
      </c>
      <c r="BE28" s="7">
        <f t="shared" si="99"/>
        <v>-79992</v>
      </c>
      <c r="BF28" s="9">
        <v>-9999</v>
      </c>
      <c r="BG28" s="9">
        <v>-9999</v>
      </c>
      <c r="BH28" s="9">
        <v>-9999</v>
      </c>
      <c r="BI28" s="9">
        <v>-9999</v>
      </c>
      <c r="BJ28" s="9">
        <v>-9999</v>
      </c>
      <c r="BK28" s="9">
        <v>-9999</v>
      </c>
      <c r="BL28" s="9">
        <v>-9999</v>
      </c>
      <c r="BM28" s="9">
        <v>-9999</v>
      </c>
      <c r="BN28" s="9">
        <v>-9999</v>
      </c>
      <c r="BO28" s="23">
        <v>41.36</v>
      </c>
      <c r="BP28" s="7">
        <f t="shared" si="85"/>
        <v>2757.3333333333335</v>
      </c>
      <c r="BQ28" s="7">
        <v>2.6735308429543245</v>
      </c>
      <c r="BR28" s="7">
        <f t="shared" si="86"/>
        <v>73.718157109727244</v>
      </c>
      <c r="BS28" s="24">
        <v>164.77</v>
      </c>
      <c r="BT28" s="7">
        <f t="shared" si="87"/>
        <v>10984.666666666668</v>
      </c>
      <c r="BU28" s="25">
        <v>1.66</v>
      </c>
      <c r="BV28" s="7">
        <f t="shared" si="88"/>
        <v>182.34546666666668</v>
      </c>
      <c r="BW28" s="26">
        <v>339.6</v>
      </c>
      <c r="BX28" s="7">
        <f t="shared" si="89"/>
        <v>22640.000000000004</v>
      </c>
      <c r="BY28" s="5">
        <v>1.07</v>
      </c>
      <c r="BZ28" s="7">
        <f t="shared" si="90"/>
        <v>242.24800000000008</v>
      </c>
      <c r="CA28" s="9">
        <v>-9999</v>
      </c>
      <c r="CB28" s="9">
        <v>-9999</v>
      </c>
      <c r="CC28" s="5">
        <v>1.87</v>
      </c>
      <c r="CD28" s="15">
        <f t="shared" si="14"/>
        <v>-186.9813</v>
      </c>
      <c r="CE28" s="7">
        <v>2765.25</v>
      </c>
      <c r="CF28" s="7">
        <v>4.4073000000000002</v>
      </c>
      <c r="CG28" s="7">
        <v>6274.249540535021</v>
      </c>
      <c r="CH28" s="7">
        <f t="shared" si="15"/>
        <v>6274.249540535021</v>
      </c>
      <c r="CI28" s="7">
        <f>CH28/(BX28)</f>
        <v>0.27713116345119349</v>
      </c>
      <c r="CJ28" s="3">
        <v>61.8</v>
      </c>
      <c r="CK28" s="7">
        <f t="shared" si="16"/>
        <v>117.3284664080049</v>
      </c>
      <c r="CL28" s="7">
        <v>176.9</v>
      </c>
      <c r="CM28" s="7">
        <v>2971</v>
      </c>
      <c r="CN28" s="7">
        <f t="shared" si="17"/>
        <v>59.542241669471558</v>
      </c>
      <c r="CO28" s="7">
        <v>0</v>
      </c>
      <c r="CP28" s="7">
        <v>0.7302333333333334</v>
      </c>
      <c r="CQ28" s="7">
        <v>0.52574583333333347</v>
      </c>
      <c r="CR28" s="7">
        <v>0.46839166666666676</v>
      </c>
      <c r="CS28" s="7">
        <v>0.21844437500000002</v>
      </c>
      <c r="CT28" s="7">
        <v>0.16282370833333332</v>
      </c>
      <c r="CU28" s="7">
        <v>5.0125000000000002</v>
      </c>
      <c r="CV28" s="7">
        <v>5.8204166666666666</v>
      </c>
      <c r="CW28" s="7">
        <v>5.3912499999999994</v>
      </c>
      <c r="CX28" s="7">
        <v>5.1766666666666667</v>
      </c>
      <c r="CY28" s="7">
        <f t="shared" si="18"/>
        <v>0.37874999999999925</v>
      </c>
      <c r="CZ28" s="7">
        <v>0.7</v>
      </c>
      <c r="DA28" s="7">
        <f t="shared" si="19"/>
        <v>1.105</v>
      </c>
      <c r="DB28" s="7">
        <f t="shared" si="91"/>
        <v>-0.16909196740395827</v>
      </c>
      <c r="DC28" s="7">
        <v>43.444444444444443</v>
      </c>
      <c r="DD28" s="7">
        <v>0.75908333333333344</v>
      </c>
      <c r="DE28" s="7">
        <v>0.52461250000000004</v>
      </c>
      <c r="DF28" s="7">
        <v>0.46482916666666668</v>
      </c>
      <c r="DG28" s="7">
        <v>0.24037904166666668</v>
      </c>
      <c r="DH28" s="7">
        <v>0.18267966666666666</v>
      </c>
      <c r="DI28" s="7">
        <v>7.7562500000000005</v>
      </c>
      <c r="DJ28" s="7">
        <v>8.1808333333333341</v>
      </c>
      <c r="DK28" s="7">
        <v>8.3499999999999979</v>
      </c>
      <c r="DL28" s="7">
        <v>8.069583333333334</v>
      </c>
      <c r="DM28" s="7">
        <f t="shared" si="21"/>
        <v>0.59374999999999734</v>
      </c>
      <c r="DN28" s="7">
        <v>0.8</v>
      </c>
      <c r="DO28" s="7">
        <f t="shared" si="22"/>
        <v>0.7799999999999998</v>
      </c>
      <c r="DP28" s="7">
        <f t="shared" si="23"/>
        <v>-4.0313852813853343E-2</v>
      </c>
      <c r="DQ28" s="7">
        <v>22.462916666666661</v>
      </c>
      <c r="DR28" s="7">
        <v>0.97260681818181816</v>
      </c>
      <c r="DS28" s="7">
        <v>-3.3904545454545451E-2</v>
      </c>
      <c r="DT28" s="7">
        <v>0.56307045454545468</v>
      </c>
      <c r="DU28" s="7">
        <v>0.86972499999999975</v>
      </c>
      <c r="DV28" s="7">
        <v>0.64563409090909085</v>
      </c>
      <c r="DW28" s="7">
        <v>0.32179772727272737</v>
      </c>
      <c r="DX28" s="7">
        <v>0.20190554545454545</v>
      </c>
      <c r="DY28" s="7">
        <v>0.14775229545454546</v>
      </c>
      <c r="DZ28" s="7">
        <v>0.26652597727272725</v>
      </c>
      <c r="EA28" s="7">
        <v>0.21388577272727269</v>
      </c>
      <c r="EB28" s="7">
        <v>-1.1141465909090906</v>
      </c>
      <c r="EC28" s="7">
        <v>-1.1324519999999998</v>
      </c>
      <c r="ED28" s="7">
        <v>1.0742482272727274</v>
      </c>
      <c r="EE28" s="7">
        <v>4.8093181818181812</v>
      </c>
      <c r="EF28" s="7">
        <v>6.1263636363636378</v>
      </c>
      <c r="EG28" s="7">
        <v>5.9079545454545448</v>
      </c>
      <c r="EH28" s="7">
        <v>5.9204545454545467</v>
      </c>
      <c r="EI28" s="7">
        <f t="shared" si="24"/>
        <v>1.0986363636363636</v>
      </c>
      <c r="EJ28" s="7">
        <v>0.6</v>
      </c>
      <c r="EK28" s="7">
        <f t="shared" si="25"/>
        <v>1.43</v>
      </c>
      <c r="EL28" s="7">
        <f t="shared" si="92"/>
        <v>-8.346691092283029E-2</v>
      </c>
      <c r="EM28" s="15">
        <v>43.781818181818181</v>
      </c>
      <c r="EN28" s="15">
        <f t="shared" si="27"/>
        <v>111.20581818181819</v>
      </c>
      <c r="EO28" s="5">
        <v>112</v>
      </c>
      <c r="EP28" s="15">
        <f t="shared" si="28"/>
        <v>0.7941818181818121</v>
      </c>
      <c r="EQ28" s="27">
        <v>1.1772000000000002</v>
      </c>
      <c r="ER28" s="27">
        <v>-1.7441285714285715</v>
      </c>
      <c r="ES28" s="27">
        <v>0.5299571428571429</v>
      </c>
      <c r="ET28" s="27">
        <v>0.89120476190476217</v>
      </c>
      <c r="EU28" s="27">
        <v>0.78595238095238096</v>
      </c>
      <c r="EV28" s="27">
        <v>0.19244285714285717</v>
      </c>
      <c r="EW28" s="27">
        <v>0.19848733333333332</v>
      </c>
      <c r="EX28" s="27">
        <v>6.2195190476190473E-2</v>
      </c>
      <c r="EY28" s="27">
        <v>0.37839</v>
      </c>
      <c r="EZ28" s="27">
        <v>0.25365414285714288</v>
      </c>
      <c r="FA28" s="27">
        <v>2.6436219523809523</v>
      </c>
      <c r="FB28" s="27">
        <v>1.8742654761904765</v>
      </c>
      <c r="FC28" s="27">
        <v>-5.3047105238095229</v>
      </c>
      <c r="FD28" s="27">
        <v>9.2438095238095244</v>
      </c>
      <c r="FE28" s="27">
        <v>6.0571428571428569</v>
      </c>
      <c r="FF28" s="27">
        <v>6.0857142857142854</v>
      </c>
      <c r="FG28" s="27">
        <v>6.6923809523809519</v>
      </c>
      <c r="FH28" s="27">
        <f t="shared" si="29"/>
        <v>-3.158095238095239</v>
      </c>
      <c r="FI28" s="7">
        <v>0.9</v>
      </c>
      <c r="FJ28" s="7">
        <f t="shared" si="30"/>
        <v>0.45499999999999963</v>
      </c>
      <c r="FK28" s="7">
        <f t="shared" si="93"/>
        <v>-0.73065626655110993</v>
      </c>
      <c r="FL28" s="27">
        <v>19.857619047619046</v>
      </c>
      <c r="FM28" s="28">
        <v>-9999</v>
      </c>
      <c r="FN28" s="28">
        <v>-9999</v>
      </c>
      <c r="FO28" s="28">
        <v>-9999</v>
      </c>
      <c r="FP28" s="93">
        <v>0.65683666666666662</v>
      </c>
      <c r="FQ28" s="93">
        <v>0.39097999999999994</v>
      </c>
      <c r="FR28" s="93">
        <v>0.20249666666666674</v>
      </c>
      <c r="FS28" s="93">
        <v>0.58182000000000011</v>
      </c>
      <c r="FT28" s="93">
        <v>0.25019333333333332</v>
      </c>
      <c r="FU28" s="93">
        <v>0.16606666666666664</v>
      </c>
      <c r="FV28" s="93">
        <v>0.44864809999999988</v>
      </c>
      <c r="FW28" s="93">
        <v>0.3990904999999999</v>
      </c>
      <c r="FX28" s="93">
        <v>0.52975776666666674</v>
      </c>
      <c r="FY28" s="93">
        <v>0.48491340000000011</v>
      </c>
      <c r="FZ28" s="93">
        <v>0.2204663</v>
      </c>
      <c r="GA28" s="93">
        <v>0.31970550000000009</v>
      </c>
      <c r="GB28" s="93">
        <v>0.25373603333333333</v>
      </c>
      <c r="GC28" s="93">
        <v>17.011999999999997</v>
      </c>
      <c r="GD28" s="93">
        <v>19.335666666666668</v>
      </c>
      <c r="GE28" s="93">
        <v>18.780999999999992</v>
      </c>
      <c r="GF28" s="93">
        <v>19.145999999999994</v>
      </c>
      <c r="GG28" s="7">
        <f t="shared" si="32"/>
        <v>1.7689999999999948</v>
      </c>
      <c r="GH28" s="7">
        <v>0.5</v>
      </c>
      <c r="GI28" s="7">
        <f t="shared" si="33"/>
        <v>1.7549999999999999</v>
      </c>
      <c r="GJ28" s="7">
        <f t="shared" si="94"/>
        <v>3.8408779149505909E-3</v>
      </c>
      <c r="GK28" s="95">
        <v>34.858666666666672</v>
      </c>
      <c r="GL28" s="15">
        <f t="shared" si="35"/>
        <v>88.541013333333353</v>
      </c>
      <c r="GM28" s="5">
        <v>102</v>
      </c>
      <c r="GN28" s="15">
        <f t="shared" si="36"/>
        <v>13.458986666666647</v>
      </c>
      <c r="GO28" s="97">
        <v>0.65683666666666662</v>
      </c>
      <c r="GP28" s="97">
        <v>0.39097999999999994</v>
      </c>
      <c r="GQ28" s="97">
        <v>0.20249666666666674</v>
      </c>
      <c r="GR28" s="97">
        <v>0.58182000000000011</v>
      </c>
      <c r="GS28" s="97">
        <v>0.25019333333333332</v>
      </c>
      <c r="GT28" s="97">
        <v>0.16606666666666664</v>
      </c>
      <c r="GU28" s="97">
        <v>0.44864809999999988</v>
      </c>
      <c r="GV28" s="97">
        <v>0.3990904999999999</v>
      </c>
      <c r="GW28" s="97">
        <v>0.52975776666666674</v>
      </c>
      <c r="GX28" s="97">
        <v>0.48491340000000011</v>
      </c>
      <c r="GY28" s="97">
        <v>0.2204663</v>
      </c>
      <c r="GZ28" s="97">
        <v>0.31970550000000009</v>
      </c>
      <c r="HA28" s="97">
        <v>0.25373603333333333</v>
      </c>
      <c r="HB28" s="97">
        <v>17.011999999999997</v>
      </c>
      <c r="HC28" s="97">
        <v>19.335666666666668</v>
      </c>
      <c r="HD28" s="97">
        <v>18.780999999999992</v>
      </c>
      <c r="HE28" s="97">
        <v>19.145999999999994</v>
      </c>
      <c r="HF28" s="97">
        <f t="shared" si="37"/>
        <v>1.7689999999999948</v>
      </c>
      <c r="HG28" s="7">
        <v>0.5</v>
      </c>
      <c r="HH28" s="7">
        <f t="shared" si="38"/>
        <v>1.7549999999999999</v>
      </c>
      <c r="HI28" s="7">
        <f t="shared" si="95"/>
        <v>3.8408779149505909E-3</v>
      </c>
      <c r="HJ28" s="99">
        <v>34.858666666666672</v>
      </c>
      <c r="HK28" s="15">
        <f t="shared" si="40"/>
        <v>88.541013333333353</v>
      </c>
      <c r="HL28" s="5">
        <v>105</v>
      </c>
      <c r="HM28" s="15">
        <f t="shared" si="41"/>
        <v>16.458986666666647</v>
      </c>
      <c r="HN28" s="101">
        <v>0.65036086956521755</v>
      </c>
      <c r="HO28" s="101">
        <v>0.34585434782608682</v>
      </c>
      <c r="HP28" s="101">
        <v>0.17396521739130436</v>
      </c>
      <c r="HQ28" s="101">
        <v>0.56569999999999987</v>
      </c>
      <c r="HR28" s="101">
        <v>0.22224347826086957</v>
      </c>
      <c r="HS28" s="101">
        <v>0.14193043478260869</v>
      </c>
      <c r="HT28" s="101">
        <v>0.49087109760901709</v>
      </c>
      <c r="HU28" s="101">
        <v>0.43633871006157582</v>
      </c>
      <c r="HV28" s="101">
        <v>0.5789960558727606</v>
      </c>
      <c r="HW28" s="101">
        <v>0.53097126948726958</v>
      </c>
      <c r="HX28" s="101">
        <v>0.21849059301671639</v>
      </c>
      <c r="HY28" s="101">
        <v>0.33334806685833041</v>
      </c>
      <c r="HZ28" s="101">
        <v>0.30565562707935612</v>
      </c>
      <c r="IA28" s="101">
        <v>20.127826086956514</v>
      </c>
      <c r="IB28" s="101">
        <v>19.791739130434781</v>
      </c>
      <c r="IC28" s="101">
        <v>19.06695652173914</v>
      </c>
      <c r="ID28" s="101">
        <v>19.052391304347818</v>
      </c>
      <c r="IE28" s="7">
        <f t="shared" si="42"/>
        <v>-1.0608695652173736</v>
      </c>
      <c r="IF28" s="7">
        <v>1.5</v>
      </c>
      <c r="IG28" s="7">
        <f t="shared" si="43"/>
        <v>-1.4950000000000001</v>
      </c>
      <c r="IH28" s="7">
        <f t="shared" si="44"/>
        <v>6.2963079736421526E-2</v>
      </c>
      <c r="II28" s="102">
        <v>36.029347826086948</v>
      </c>
      <c r="IJ28" s="15">
        <f t="shared" si="45"/>
        <v>91.514543478260848</v>
      </c>
      <c r="IK28" s="5">
        <v>97.5</v>
      </c>
      <c r="IL28" s="15">
        <f t="shared" si="46"/>
        <v>5.9854565217391524</v>
      </c>
      <c r="IM28" s="29">
        <v>0.65535483870967748</v>
      </c>
      <c r="IN28" s="29">
        <v>0.35399677419354836</v>
      </c>
      <c r="IO28" s="29">
        <v>0.16634838709677419</v>
      </c>
      <c r="IP28" s="29">
        <v>0.57742258064516117</v>
      </c>
      <c r="IQ28" s="29">
        <v>0.2156483870967742</v>
      </c>
      <c r="IR28" s="29">
        <v>0.1419806451612903</v>
      </c>
      <c r="IS28" s="29">
        <v>0.50510688205514653</v>
      </c>
      <c r="IT28" s="29">
        <v>0.45673482243405766</v>
      </c>
      <c r="IU28" s="29">
        <v>0.59638649606889038</v>
      </c>
      <c r="IV28" s="29">
        <v>0.55423849515344159</v>
      </c>
      <c r="IW28" s="29">
        <v>0.24386754189522786</v>
      </c>
      <c r="IX28" s="29">
        <v>0.36338584374012944</v>
      </c>
      <c r="IY28" s="29">
        <v>0.29840011820011475</v>
      </c>
      <c r="IZ28" s="29">
        <v>17.709354838709675</v>
      </c>
      <c r="JA28" s="29">
        <v>17.107419354838708</v>
      </c>
      <c r="JB28" s="29">
        <v>16.870967741935488</v>
      </c>
      <c r="JC28" s="29">
        <v>16.019999999999992</v>
      </c>
      <c r="JD28" s="29">
        <f t="shared" si="47"/>
        <v>-0.83838709677418777</v>
      </c>
      <c r="JE28" s="7">
        <v>1.2</v>
      </c>
      <c r="JF28" s="7">
        <f t="shared" si="48"/>
        <v>-0.52</v>
      </c>
      <c r="JG28" s="7">
        <f t="shared" si="49"/>
        <v>-5.378160418482901E-2</v>
      </c>
      <c r="JH28" s="86">
        <v>35.710967741935484</v>
      </c>
      <c r="JI28" s="15">
        <f t="shared" si="50"/>
        <v>90.705858064516136</v>
      </c>
      <c r="JJ28" s="5">
        <v>103.5</v>
      </c>
      <c r="JK28" s="15">
        <f t="shared" si="51"/>
        <v>12.794141935483864</v>
      </c>
      <c r="JL28" s="30">
        <v>0.50368611111111106</v>
      </c>
      <c r="JM28" s="30">
        <v>0.23892222222222223</v>
      </c>
      <c r="JN28" s="30">
        <v>0.10236388888888887</v>
      </c>
      <c r="JO28" s="30">
        <v>0.43542500000000006</v>
      </c>
      <c r="JP28" s="30">
        <v>0.13355555555555554</v>
      </c>
      <c r="JQ28" s="30">
        <v>9.1363888888888911E-2</v>
      </c>
      <c r="JR28" s="30">
        <v>0.58148427117396995</v>
      </c>
      <c r="JS28" s="30">
        <v>0.53169798554847147</v>
      </c>
      <c r="JT28" s="30">
        <v>0.66355252776699258</v>
      </c>
      <c r="JU28" s="30">
        <v>0.62088369410427935</v>
      </c>
      <c r="JV28" s="30">
        <v>0.28396212539853738</v>
      </c>
      <c r="JW28" s="30">
        <v>0.40425699916978419</v>
      </c>
      <c r="JX28" s="30">
        <v>0.35673022370969881</v>
      </c>
      <c r="JY28" s="30">
        <v>24.389999999999997</v>
      </c>
      <c r="JZ28" s="30">
        <v>23.546666666666656</v>
      </c>
      <c r="KA28" s="30">
        <v>24.054999999999993</v>
      </c>
      <c r="KB28" s="30">
        <v>21.484722222222231</v>
      </c>
      <c r="KC28" s="30">
        <f t="shared" si="52"/>
        <v>-0.33500000000000441</v>
      </c>
      <c r="KD28" s="7">
        <v>1.8</v>
      </c>
      <c r="KE28" s="7">
        <f t="shared" si="53"/>
        <v>-2.4700000000000006</v>
      </c>
      <c r="KF28" s="7">
        <f t="shared" si="54"/>
        <v>0.27128335451079999</v>
      </c>
      <c r="KG28" s="85">
        <v>37.278333333333336</v>
      </c>
      <c r="KH28" s="15">
        <f t="shared" si="55"/>
        <v>94.686966666666677</v>
      </c>
      <c r="KI28" s="5">
        <v>103.5</v>
      </c>
      <c r="KJ28" s="15">
        <f t="shared" si="96"/>
        <v>8.8130333333333226</v>
      </c>
      <c r="KK28" s="31">
        <v>0.43984444444444448</v>
      </c>
      <c r="KL28" s="31">
        <v>0.20182500000000003</v>
      </c>
      <c r="KM28" s="31">
        <v>5.345277777777778E-2</v>
      </c>
      <c r="KN28" s="31">
        <v>0.37609444444444445</v>
      </c>
      <c r="KO28" s="31">
        <v>8.286944444444444E-2</v>
      </c>
      <c r="KP28" s="31">
        <v>6.7505555555555541E-2</v>
      </c>
      <c r="KQ28" s="31">
        <v>0.68201637119402503</v>
      </c>
      <c r="KR28" s="31">
        <v>0.63826333486498699</v>
      </c>
      <c r="KS28" s="31">
        <v>0.78359727337824769</v>
      </c>
      <c r="KT28" s="31">
        <v>0.7516317393994566</v>
      </c>
      <c r="KU28" s="31">
        <v>0.41808244565447578</v>
      </c>
      <c r="KV28" s="31">
        <v>0.58214740030571011</v>
      </c>
      <c r="KW28" s="31">
        <v>0.37009316449465884</v>
      </c>
      <c r="KX28" s="32">
        <v>25.545555555555563</v>
      </c>
      <c r="KY28" s="32">
        <v>23.943333333333314</v>
      </c>
      <c r="KZ28" s="32">
        <v>23.678055555555542</v>
      </c>
      <c r="LA28" s="32">
        <v>22.191944444444445</v>
      </c>
      <c r="LB28" s="7">
        <f t="shared" si="57"/>
        <v>-1.867500000000021</v>
      </c>
      <c r="LC28" s="7">
        <v>0.9</v>
      </c>
      <c r="LD28" s="7">
        <f t="shared" si="58"/>
        <v>0.45499999999999963</v>
      </c>
      <c r="LE28" s="7">
        <f t="shared" si="98"/>
        <v>-0.46966632962588889</v>
      </c>
      <c r="LF28" s="32">
        <v>37.760277777777787</v>
      </c>
      <c r="LG28" s="15">
        <f t="shared" si="59"/>
        <v>95.911105555555579</v>
      </c>
      <c r="LH28" s="5">
        <v>103.5</v>
      </c>
      <c r="LI28" s="15">
        <f t="shared" si="60"/>
        <v>7.5888944444444206</v>
      </c>
      <c r="LJ28" s="33">
        <v>0.45670930232558132</v>
      </c>
      <c r="LK28" s="33">
        <v>0.19803023255813956</v>
      </c>
      <c r="LL28" s="33">
        <v>5.3716279069767441E-2</v>
      </c>
      <c r="LM28" s="33">
        <v>0.39092093023255803</v>
      </c>
      <c r="LN28" s="33">
        <v>8.2832558139534898E-2</v>
      </c>
      <c r="LO28" s="33">
        <v>6.8081395348837212E-2</v>
      </c>
      <c r="LP28" s="33">
        <v>0.69223647716437542</v>
      </c>
      <c r="LQ28" s="33">
        <v>0.65005583236391939</v>
      </c>
      <c r="LR28" s="33">
        <v>0.78989203831009525</v>
      </c>
      <c r="LS28" s="33">
        <v>0.75867286751692931</v>
      </c>
      <c r="LT28" s="33">
        <v>0.41102060563875176</v>
      </c>
      <c r="LU28" s="33">
        <v>0.57491355709687708</v>
      </c>
      <c r="LV28" s="33">
        <v>0.39438245046241355</v>
      </c>
      <c r="LW28" s="33">
        <v>27.825348837209287</v>
      </c>
      <c r="LX28" s="33">
        <v>22.670465116279086</v>
      </c>
      <c r="LY28" s="33">
        <v>23.280930232558156</v>
      </c>
      <c r="LZ28" s="33">
        <v>22.281162790697657</v>
      </c>
      <c r="MA28" s="7">
        <f t="shared" si="1"/>
        <v>-4.5444186046511312</v>
      </c>
      <c r="MB28" s="7">
        <v>1.7</v>
      </c>
      <c r="MC28" s="7">
        <f t="shared" si="2"/>
        <v>-2.1449999999999996</v>
      </c>
      <c r="MD28" s="7">
        <f t="shared" si="61"/>
        <v>-0.31801439425462313</v>
      </c>
      <c r="ME28" s="7">
        <f t="shared" si="62"/>
        <v>-2.6731874145006653</v>
      </c>
      <c r="MF28" s="84">
        <v>35.95767441860464</v>
      </c>
      <c r="MG28" s="15">
        <f t="shared" si="63"/>
        <v>91.332493023255793</v>
      </c>
      <c r="MH28" s="5">
        <v>103.5</v>
      </c>
      <c r="MI28" s="15">
        <f t="shared" si="64"/>
        <v>12.167506976744207</v>
      </c>
      <c r="MJ28" s="34">
        <v>0.47466499999999989</v>
      </c>
      <c r="MK28" s="34">
        <v>0.19316</v>
      </c>
      <c r="ML28" s="34">
        <v>4.6879999999999991E-2</v>
      </c>
      <c r="MM28" s="34">
        <v>0.401335</v>
      </c>
      <c r="MN28" s="34">
        <v>8.0784999999999996E-2</v>
      </c>
      <c r="MO28" s="34">
        <v>6.6214999999999996E-2</v>
      </c>
      <c r="MP28" s="34">
        <v>0.70860668374202718</v>
      </c>
      <c r="MQ28" s="34">
        <v>0.66445574773628269</v>
      </c>
      <c r="MR28" s="34">
        <v>0.82003098844233546</v>
      </c>
      <c r="MS28" s="34">
        <v>0.7908807534674277</v>
      </c>
      <c r="MT28" s="34">
        <v>0.41026248462832038</v>
      </c>
      <c r="MU28" s="34">
        <v>0.60987542431369424</v>
      </c>
      <c r="MV28" s="34">
        <v>0.42088767545317374</v>
      </c>
      <c r="MW28" s="35">
        <v>0.36541111111111113</v>
      </c>
      <c r="MX28" s="35">
        <v>0.14728333333333332</v>
      </c>
      <c r="MY28" s="35">
        <v>3.6394444444444438E-2</v>
      </c>
      <c r="MZ28" s="35">
        <v>0.30764444444444444</v>
      </c>
      <c r="NA28" s="35">
        <v>5.5205555555555556E-2</v>
      </c>
      <c r="NB28" s="35">
        <v>5.0861111111111107E-2</v>
      </c>
      <c r="NC28" s="35">
        <v>0.73698247075524426</v>
      </c>
      <c r="ND28" s="35">
        <v>0.69528061258457818</v>
      </c>
      <c r="NE28" s="35">
        <v>0.81859132606421903</v>
      </c>
      <c r="NF28" s="35">
        <v>0.78834750079161164</v>
      </c>
      <c r="NG28" s="35">
        <v>0.45467823756088815</v>
      </c>
      <c r="NH28" s="35">
        <v>0.60354599376994011</v>
      </c>
      <c r="NI28" s="35">
        <v>0.42491986303793117</v>
      </c>
      <c r="NJ28" s="36">
        <v>27.403888888888886</v>
      </c>
      <c r="NK28" s="36">
        <v>22.354999999999997</v>
      </c>
      <c r="NL28" s="36">
        <v>25.058888888888887</v>
      </c>
      <c r="NM28" s="36">
        <v>25.212222222222216</v>
      </c>
      <c r="NN28" s="7">
        <f t="shared" si="65"/>
        <v>-2.3449999999999989</v>
      </c>
      <c r="NO28" s="7">
        <v>2.2999999999999998</v>
      </c>
      <c r="NP28" s="7">
        <f t="shared" si="66"/>
        <v>-1.9729999999999999</v>
      </c>
      <c r="NQ28" s="7">
        <f t="shared" si="67"/>
        <v>-5.0454360504543466E-2</v>
      </c>
      <c r="NR28" s="36">
        <v>57.341666666666647</v>
      </c>
      <c r="NS28" s="9">
        <f t="shared" si="68"/>
        <v>145.6478333333333</v>
      </c>
      <c r="NT28" s="5">
        <v>194</v>
      </c>
      <c r="NU28" s="9">
        <f t="shared" si="69"/>
        <v>48.352166666666704</v>
      </c>
      <c r="NV28" s="37">
        <v>0.50332333333333323</v>
      </c>
      <c r="NW28" s="37">
        <v>0.22175666666666663</v>
      </c>
      <c r="NX28" s="37">
        <v>6.5213333333333345E-2</v>
      </c>
      <c r="NY28" s="37">
        <v>0.43121999999999994</v>
      </c>
      <c r="NZ28" s="37">
        <v>0.10170333333333333</v>
      </c>
      <c r="OA28" s="37">
        <v>8.7526666666666669E-2</v>
      </c>
      <c r="OB28" s="37">
        <v>0.66371525649688734</v>
      </c>
      <c r="OC28" s="37">
        <v>0.61811035508135548</v>
      </c>
      <c r="OD28" s="37">
        <v>0.77051447441190046</v>
      </c>
      <c r="OE28" s="37">
        <v>0.73713539911177695</v>
      </c>
      <c r="OF28" s="37">
        <v>0.37133255170357043</v>
      </c>
      <c r="OG28" s="37">
        <v>0.5455955895696617</v>
      </c>
      <c r="OH28" s="37">
        <v>0.38808028653442317</v>
      </c>
      <c r="OI28" s="38">
        <v>22.169333333333327</v>
      </c>
      <c r="OJ28" s="38">
        <v>23.071666666666658</v>
      </c>
      <c r="OK28" s="38">
        <v>25.108333333333345</v>
      </c>
      <c r="OL28" s="38">
        <v>23.744000000000003</v>
      </c>
      <c r="OM28" s="7">
        <f t="shared" si="70"/>
        <v>2.9390000000000178</v>
      </c>
      <c r="ON28" s="7">
        <v>1.5</v>
      </c>
      <c r="OO28" s="7">
        <f t="shared" si="71"/>
        <v>-0.28500000000000014</v>
      </c>
      <c r="OP28" s="7">
        <f t="shared" si="72"/>
        <v>0.56710642040457659</v>
      </c>
      <c r="OQ28" s="38">
        <v>44.866666666666653</v>
      </c>
      <c r="OR28" s="15">
        <f t="shared" si="73"/>
        <v>113.9613333333333</v>
      </c>
      <c r="OS28" s="5">
        <v>170</v>
      </c>
      <c r="OT28" s="15">
        <f t="shared" si="74"/>
        <v>56.0386666666667</v>
      </c>
      <c r="OU28" s="39">
        <v>0.42995624999999993</v>
      </c>
      <c r="OV28" s="39">
        <v>0.20679062499999992</v>
      </c>
      <c r="OW28" s="39">
        <v>6.3928125000000016E-2</v>
      </c>
      <c r="OX28" s="39">
        <v>0.37912499999999993</v>
      </c>
      <c r="OY28" s="39">
        <v>9.4584374999999998E-2</v>
      </c>
      <c r="OZ28" s="39">
        <v>8.6259375000000027E-2</v>
      </c>
      <c r="PA28" s="39">
        <v>0.63907898381382611</v>
      </c>
      <c r="PB28" s="39">
        <v>0.60044773364831794</v>
      </c>
      <c r="PC28" s="39">
        <v>0.74080914738016412</v>
      </c>
      <c r="PD28" s="39">
        <v>0.71105008306635675</v>
      </c>
      <c r="PE28" s="39">
        <v>0.3719624774833194</v>
      </c>
      <c r="PF28" s="39">
        <v>0.52749248162650564</v>
      </c>
      <c r="PG28" s="39">
        <v>0.35008708944137168</v>
      </c>
      <c r="PH28" s="40">
        <v>20.233125000000001</v>
      </c>
      <c r="PI28" s="40">
        <v>19.268437499999994</v>
      </c>
      <c r="PJ28" s="40">
        <v>19.570625000000003</v>
      </c>
      <c r="PK28" s="40">
        <v>19.300312500000011</v>
      </c>
      <c r="PL28" s="7">
        <f t="shared" si="75"/>
        <v>-0.66249999999999787</v>
      </c>
      <c r="PM28" s="7">
        <v>1.8</v>
      </c>
      <c r="PN28" s="7">
        <f t="shared" si="76"/>
        <v>-0.91800000000000015</v>
      </c>
      <c r="PO28" s="7">
        <f t="shared" si="77"/>
        <v>4.0440012662235243E-2</v>
      </c>
      <c r="PP28" s="40">
        <v>51.660000000000004</v>
      </c>
      <c r="PQ28" s="15">
        <f t="shared" si="78"/>
        <v>131.21640000000002</v>
      </c>
      <c r="PR28" s="5">
        <v>182</v>
      </c>
      <c r="PS28" s="15">
        <f t="shared" si="79"/>
        <v>50.783599999999979</v>
      </c>
      <c r="PT28" s="41">
        <v>0.40928333333333339</v>
      </c>
      <c r="PU28" s="41">
        <v>0.19702222222222224</v>
      </c>
      <c r="PV28" s="41">
        <v>7.2966666666666666E-2</v>
      </c>
      <c r="PW28" s="41">
        <v>0.35009444444444449</v>
      </c>
      <c r="PX28" s="41">
        <v>0.10673888888888888</v>
      </c>
      <c r="PY28" s="41">
        <v>8.4477777777777777E-2</v>
      </c>
      <c r="PZ28" s="41">
        <v>0.58565349905850128</v>
      </c>
      <c r="QA28" s="41">
        <v>0.53192531253220621</v>
      </c>
      <c r="QB28" s="41">
        <v>0.69683595318131575</v>
      </c>
      <c r="QC28" s="41">
        <v>0.65439370379371309</v>
      </c>
      <c r="QD28" s="41">
        <v>0.29717462499385822</v>
      </c>
      <c r="QE28" s="41">
        <v>0.45927773574124409</v>
      </c>
      <c r="QF28" s="41">
        <v>0.34942622226845621</v>
      </c>
      <c r="QG28" s="42">
        <v>29.162499999999991</v>
      </c>
      <c r="QH28" s="42">
        <v>25.737222222222208</v>
      </c>
      <c r="QI28" s="42">
        <v>25.781388888888873</v>
      </c>
      <c r="QJ28" s="42">
        <v>25.398055555555565</v>
      </c>
      <c r="QK28" s="7">
        <f t="shared" si="80"/>
        <v>-3.3811111111111174</v>
      </c>
      <c r="QL28" s="7">
        <v>3.2</v>
      </c>
      <c r="QM28" s="7">
        <f t="shared" si="81"/>
        <v>-3.8719999999999999</v>
      </c>
      <c r="QN28" s="7">
        <f t="shared" si="82"/>
        <v>5.2943150225289309E-2</v>
      </c>
      <c r="QO28" s="42">
        <v>52.03</v>
      </c>
      <c r="QP28" s="15">
        <f t="shared" si="83"/>
        <v>132.15620000000001</v>
      </c>
      <c r="QQ28" s="5">
        <v>186</v>
      </c>
      <c r="QR28" s="15">
        <f t="shared" si="84"/>
        <v>53.843799999999987</v>
      </c>
      <c r="QS28" s="7">
        <f t="shared" si="8"/>
        <v>19.103599216713942</v>
      </c>
      <c r="QT28" s="7">
        <f t="shared" si="9"/>
        <v>19.386678076466787</v>
      </c>
      <c r="QU28" s="7">
        <f t="shared" si="10"/>
        <v>-0.81671117324713083</v>
      </c>
    </row>
    <row r="29" spans="1:463" x14ac:dyDescent="0.25">
      <c r="A29" s="5">
        <v>1</v>
      </c>
      <c r="B29" s="5">
        <v>3</v>
      </c>
      <c r="C29" s="6">
        <v>308</v>
      </c>
      <c r="D29" s="9">
        <v>-9999</v>
      </c>
      <c r="E29" s="5">
        <v>8</v>
      </c>
      <c r="F29" s="5">
        <v>69.599999999999994</v>
      </c>
      <c r="G29" s="15">
        <v>514</v>
      </c>
      <c r="H29" s="15">
        <f t="shared" si="11"/>
        <v>583.6</v>
      </c>
      <c r="I29" s="7">
        <f t="shared" si="12"/>
        <v>1</v>
      </c>
      <c r="J29" s="5" t="s">
        <v>1</v>
      </c>
      <c r="K29" s="9">
        <v>150</v>
      </c>
      <c r="L29" s="9">
        <f t="shared" si="13"/>
        <v>168.00000000000003</v>
      </c>
      <c r="M29" s="9">
        <v>-9999</v>
      </c>
      <c r="N29" s="9">
        <v>-9999</v>
      </c>
      <c r="O29" s="9">
        <v>-9999</v>
      </c>
      <c r="P29" s="9">
        <v>-9999</v>
      </c>
      <c r="Q29" s="9">
        <v>-9999</v>
      </c>
      <c r="R29" s="9">
        <v>-9999</v>
      </c>
      <c r="S29" s="9">
        <v>-9999</v>
      </c>
      <c r="T29" s="9">
        <v>-9999</v>
      </c>
      <c r="U29" s="9">
        <v>-9999</v>
      </c>
      <c r="V29" s="9">
        <v>-9999</v>
      </c>
      <c r="W29" s="9">
        <v>-9999</v>
      </c>
      <c r="X29" s="9">
        <v>-9999</v>
      </c>
      <c r="Y29" s="9">
        <v>-9999</v>
      </c>
      <c r="Z29" s="9">
        <v>-9999</v>
      </c>
      <c r="AA29" s="9">
        <v>-9999</v>
      </c>
      <c r="AB29" s="9">
        <v>-9999</v>
      </c>
      <c r="AC29" s="9">
        <v>-9999</v>
      </c>
      <c r="AD29" s="9">
        <v>-9999</v>
      </c>
      <c r="AE29" s="9">
        <v>-9999</v>
      </c>
      <c r="AF29" s="9">
        <v>-9999</v>
      </c>
      <c r="AG29" s="9">
        <v>-9999</v>
      </c>
      <c r="AH29" s="9">
        <v>-9999</v>
      </c>
      <c r="AI29" s="9">
        <v>-9999</v>
      </c>
      <c r="AJ29" s="9">
        <v>-9999</v>
      </c>
      <c r="AK29" s="10">
        <v>-9999</v>
      </c>
      <c r="AL29" s="9">
        <v>-9999</v>
      </c>
      <c r="AM29" s="9">
        <v>-9999</v>
      </c>
      <c r="AN29" s="9">
        <v>-9999</v>
      </c>
      <c r="AO29" s="9">
        <v>-9999</v>
      </c>
      <c r="AP29" s="9">
        <v>-9999</v>
      </c>
      <c r="AQ29" s="9">
        <v>-9999</v>
      </c>
      <c r="AR29" s="9">
        <v>-9999</v>
      </c>
      <c r="AS29" s="9">
        <v>-9999</v>
      </c>
      <c r="AT29" s="9">
        <v>-9999</v>
      </c>
      <c r="AU29" s="9">
        <v>-9999</v>
      </c>
      <c r="AV29" s="9">
        <v>-9999</v>
      </c>
      <c r="AW29" s="9">
        <v>-9999</v>
      </c>
      <c r="AX29" s="9">
        <v>-9999</v>
      </c>
      <c r="AY29" s="9">
        <v>-9999</v>
      </c>
      <c r="AZ29" s="9">
        <v>-9999</v>
      </c>
      <c r="BA29" s="9">
        <v>-9999</v>
      </c>
      <c r="BB29" s="9">
        <v>-9999</v>
      </c>
      <c r="BC29" s="22">
        <v>-9999</v>
      </c>
      <c r="BD29" s="9">
        <v>-9999</v>
      </c>
      <c r="BE29" s="7">
        <f t="shared" si="99"/>
        <v>-79992</v>
      </c>
      <c r="BF29" s="9">
        <v>-9999</v>
      </c>
      <c r="BG29" s="9">
        <v>-9999</v>
      </c>
      <c r="BH29" s="9">
        <v>-9999</v>
      </c>
      <c r="BI29" s="9">
        <v>-9999</v>
      </c>
      <c r="BJ29" s="9">
        <v>-9999</v>
      </c>
      <c r="BK29" s="9">
        <v>-9999</v>
      </c>
      <c r="BL29" s="9">
        <v>-9999</v>
      </c>
      <c r="BM29" s="9">
        <v>-9999</v>
      </c>
      <c r="BN29" s="9">
        <v>-9999</v>
      </c>
      <c r="BO29" s="44">
        <v>-9999</v>
      </c>
      <c r="BP29" s="9">
        <v>-9999</v>
      </c>
      <c r="BQ29" s="9">
        <v>-9999</v>
      </c>
      <c r="BR29" s="9">
        <v>-9999</v>
      </c>
      <c r="BS29" s="45">
        <v>-9999</v>
      </c>
      <c r="BT29" s="9">
        <v>-9999</v>
      </c>
      <c r="BU29" s="46">
        <v>-9999</v>
      </c>
      <c r="BV29" s="9">
        <v>-9999</v>
      </c>
      <c r="BW29" s="47">
        <v>-9999</v>
      </c>
      <c r="BX29" s="9">
        <v>-9999</v>
      </c>
      <c r="BY29" s="9">
        <v>-9999</v>
      </c>
      <c r="BZ29" s="9">
        <v>-9999</v>
      </c>
      <c r="CA29" s="7">
        <v>1127.3800000000001</v>
      </c>
      <c r="CB29" s="7">
        <f t="shared" si="97"/>
        <v>7515.8666666666677</v>
      </c>
      <c r="CC29" s="5">
        <v>1.99</v>
      </c>
      <c r="CD29" s="15">
        <f t="shared" si="14"/>
        <v>149.56574666666668</v>
      </c>
      <c r="CE29" s="7">
        <v>2353.35</v>
      </c>
      <c r="CF29" s="7">
        <v>4.0364199999999997</v>
      </c>
      <c r="CG29" s="7">
        <v>5830.2902076592618</v>
      </c>
      <c r="CH29" s="7">
        <f t="shared" si="15"/>
        <v>5830.2902076592618</v>
      </c>
      <c r="CI29" s="9">
        <v>-9999</v>
      </c>
      <c r="CJ29" s="3">
        <v>61.5</v>
      </c>
      <c r="CK29" s="7">
        <f t="shared" si="16"/>
        <v>116.0227751324193</v>
      </c>
      <c r="CL29" s="7">
        <v>184.2</v>
      </c>
      <c r="CM29" s="7">
        <v>3179</v>
      </c>
      <c r="CN29" s="7">
        <f t="shared" si="17"/>
        <v>57.94274929223026</v>
      </c>
      <c r="CO29" s="7">
        <v>0</v>
      </c>
      <c r="CP29" s="7">
        <v>0.72332800000000008</v>
      </c>
      <c r="CQ29" s="7">
        <v>0.52964000000000011</v>
      </c>
      <c r="CR29" s="7">
        <v>0.47116400000000008</v>
      </c>
      <c r="CS29" s="7">
        <v>0.21103176000000004</v>
      </c>
      <c r="CT29" s="7">
        <v>0.15453912000000003</v>
      </c>
      <c r="CU29" s="7">
        <v>5.3588000000000013</v>
      </c>
      <c r="CV29" s="7">
        <v>6.2196000000000007</v>
      </c>
      <c r="CW29" s="7">
        <v>5.6559999999999988</v>
      </c>
      <c r="CX29" s="7">
        <v>5.6048</v>
      </c>
      <c r="CY29" s="7">
        <f t="shared" si="18"/>
        <v>0.29719999999999747</v>
      </c>
      <c r="CZ29" s="7">
        <v>0.7</v>
      </c>
      <c r="DA29" s="7">
        <f t="shared" si="19"/>
        <v>1.105</v>
      </c>
      <c r="DB29" s="7">
        <f t="shared" si="91"/>
        <v>-0.18807916181606579</v>
      </c>
      <c r="DC29" s="7">
        <v>43.5</v>
      </c>
      <c r="DD29" s="7">
        <v>0.75433076923076914</v>
      </c>
      <c r="DE29" s="7">
        <v>0.52518461538461536</v>
      </c>
      <c r="DF29" s="7">
        <v>0.4648500000000001</v>
      </c>
      <c r="DG29" s="7">
        <v>0.23737053846153838</v>
      </c>
      <c r="DH29" s="7">
        <v>0.17907815384615383</v>
      </c>
      <c r="DI29" s="7">
        <v>7.7980769230769234</v>
      </c>
      <c r="DJ29" s="7">
        <v>8.1800000000000033</v>
      </c>
      <c r="DK29" s="7">
        <v>8.3499999999999979</v>
      </c>
      <c r="DL29" s="7">
        <v>8.1461538461538474</v>
      </c>
      <c r="DM29" s="7">
        <f t="shared" si="21"/>
        <v>0.55192307692307452</v>
      </c>
      <c r="DN29" s="7">
        <v>0.8</v>
      </c>
      <c r="DO29" s="7">
        <f t="shared" si="22"/>
        <v>0.7799999999999998</v>
      </c>
      <c r="DP29" s="7">
        <f t="shared" si="23"/>
        <v>-4.9367299367299833E-2</v>
      </c>
      <c r="DQ29" s="7">
        <v>22.594230769230766</v>
      </c>
      <c r="DR29" s="7">
        <v>0.95978913043478231</v>
      </c>
      <c r="DS29" s="7">
        <v>-5.2973913043478267E-2</v>
      </c>
      <c r="DT29" s="7">
        <v>0.562732608695652</v>
      </c>
      <c r="DU29" s="7">
        <v>0.84861739130434788</v>
      </c>
      <c r="DV29" s="7">
        <v>0.64503260869565227</v>
      </c>
      <c r="DW29" s="7">
        <v>0.31946086956521741</v>
      </c>
      <c r="DX29" s="7">
        <v>0.1959604130434783</v>
      </c>
      <c r="DY29" s="7">
        <v>0.13625336956521741</v>
      </c>
      <c r="DZ29" s="7">
        <v>0.2606368043478261</v>
      </c>
      <c r="EA29" s="7">
        <v>0.20255810869565219</v>
      </c>
      <c r="EB29" s="7">
        <v>-1.1807506521739131</v>
      </c>
      <c r="EC29" s="7">
        <v>-1.2102789130434781</v>
      </c>
      <c r="ED29" s="7">
        <v>1.1176007826086953</v>
      </c>
      <c r="EE29" s="7">
        <v>4.8641304347826084</v>
      </c>
      <c r="EF29" s="7">
        <v>5.8980434782608686</v>
      </c>
      <c r="EG29" s="7">
        <v>5.9154347826086973</v>
      </c>
      <c r="EH29" s="7">
        <v>5.8786956521739135</v>
      </c>
      <c r="EI29" s="7">
        <f t="shared" si="24"/>
        <v>1.0513043478260888</v>
      </c>
      <c r="EJ29" s="7">
        <v>0.6</v>
      </c>
      <c r="EK29" s="7">
        <f t="shared" si="25"/>
        <v>1.43</v>
      </c>
      <c r="EL29" s="7">
        <f t="shared" si="92"/>
        <v>-9.5389333041287411E-2</v>
      </c>
      <c r="EM29" s="15">
        <v>44.15956521739129</v>
      </c>
      <c r="EN29" s="15">
        <f t="shared" si="27"/>
        <v>112.16529565217388</v>
      </c>
      <c r="EO29" s="5">
        <v>112</v>
      </c>
      <c r="EP29" s="15">
        <f t="shared" si="28"/>
        <v>-0.16529565217388154</v>
      </c>
      <c r="EQ29" s="27">
        <v>1.1833666666666662</v>
      </c>
      <c r="ER29" s="27">
        <v>-1.7548428571428569</v>
      </c>
      <c r="ES29" s="27">
        <v>0.53027619047619046</v>
      </c>
      <c r="ET29" s="27">
        <v>0.8639</v>
      </c>
      <c r="EU29" s="27">
        <v>0.78439047619047642</v>
      </c>
      <c r="EV29" s="27">
        <v>0.18469523809523811</v>
      </c>
      <c r="EW29" s="27">
        <v>0.20204690476190473</v>
      </c>
      <c r="EX29" s="27">
        <v>4.7921095238095235E-2</v>
      </c>
      <c r="EY29" s="27">
        <v>0.38037447619047626</v>
      </c>
      <c r="EZ29" s="27">
        <v>0.23892023809523807</v>
      </c>
      <c r="FA29" s="27">
        <v>2.619040619047619</v>
      </c>
      <c r="FB29" s="27">
        <v>1.8667129523809527</v>
      </c>
      <c r="FC29" s="27">
        <v>-5.2110334761904769</v>
      </c>
      <c r="FD29" s="27">
        <v>10.208095238095238</v>
      </c>
      <c r="FE29" s="27">
        <v>6.663333333333334</v>
      </c>
      <c r="FF29" s="27">
        <v>6.6980952380952381</v>
      </c>
      <c r="FG29" s="27">
        <v>7.2761904761904752</v>
      </c>
      <c r="FH29" s="27">
        <f t="shared" si="29"/>
        <v>-3.51</v>
      </c>
      <c r="FI29" s="7">
        <v>0.9</v>
      </c>
      <c r="FJ29" s="7">
        <f t="shared" si="30"/>
        <v>0.45499999999999963</v>
      </c>
      <c r="FK29" s="7">
        <f t="shared" si="93"/>
        <v>-0.80182002022244681</v>
      </c>
      <c r="FL29" s="27">
        <v>22.433809523809522</v>
      </c>
      <c r="FM29" s="28">
        <v>-9999</v>
      </c>
      <c r="FN29" s="28">
        <v>-9999</v>
      </c>
      <c r="FO29" s="28">
        <v>-9999</v>
      </c>
      <c r="FP29" s="93">
        <v>0.63838666666666677</v>
      </c>
      <c r="FQ29" s="93">
        <v>0.38605000000000012</v>
      </c>
      <c r="FR29" s="93">
        <v>0.21381333333333336</v>
      </c>
      <c r="FS29" s="93">
        <v>0.56758333333333333</v>
      </c>
      <c r="FT29" s="93">
        <v>0.25732333333333335</v>
      </c>
      <c r="FU29" s="93">
        <v>0.16850666666666667</v>
      </c>
      <c r="FV29" s="93">
        <v>0.42546049999999996</v>
      </c>
      <c r="FW29" s="93">
        <v>0.37637553333333335</v>
      </c>
      <c r="FX29" s="93">
        <v>0.49885629999999997</v>
      </c>
      <c r="FY29" s="93">
        <v>0.45371523333333347</v>
      </c>
      <c r="FZ29" s="93">
        <v>0.20070483333333333</v>
      </c>
      <c r="GA29" s="93">
        <v>0.28883206666666666</v>
      </c>
      <c r="GB29" s="93">
        <v>0.24620989999999995</v>
      </c>
      <c r="GC29" s="93">
        <v>17.165000000000003</v>
      </c>
      <c r="GD29" s="93">
        <v>19.480666666666657</v>
      </c>
      <c r="GE29" s="93">
        <v>18.664333333333346</v>
      </c>
      <c r="GF29" s="93">
        <v>19.436</v>
      </c>
      <c r="GG29" s="7">
        <f t="shared" si="32"/>
        <v>1.4993333333333432</v>
      </c>
      <c r="GH29" s="7">
        <v>0.5</v>
      </c>
      <c r="GI29" s="7">
        <f t="shared" si="33"/>
        <v>1.7549999999999999</v>
      </c>
      <c r="GJ29" s="7">
        <f t="shared" si="94"/>
        <v>-7.0141746684953821E-2</v>
      </c>
      <c r="GK29" s="95">
        <v>35.5</v>
      </c>
      <c r="GL29" s="15">
        <f t="shared" si="35"/>
        <v>90.17</v>
      </c>
      <c r="GM29" s="5">
        <v>102</v>
      </c>
      <c r="GN29" s="15">
        <f t="shared" si="36"/>
        <v>11.829999999999998</v>
      </c>
      <c r="GO29" s="97">
        <v>0.63838666666666677</v>
      </c>
      <c r="GP29" s="97">
        <v>0.38605000000000012</v>
      </c>
      <c r="GQ29" s="97">
        <v>0.21381333333333336</v>
      </c>
      <c r="GR29" s="97">
        <v>0.56758333333333333</v>
      </c>
      <c r="GS29" s="97">
        <v>0.25732333333333335</v>
      </c>
      <c r="GT29" s="97">
        <v>0.16850666666666667</v>
      </c>
      <c r="GU29" s="97">
        <v>0.42546049999999996</v>
      </c>
      <c r="GV29" s="97">
        <v>0.37637553333333335</v>
      </c>
      <c r="GW29" s="97">
        <v>0.49885629999999997</v>
      </c>
      <c r="GX29" s="97">
        <v>0.45371523333333347</v>
      </c>
      <c r="GY29" s="97">
        <v>0.20070483333333333</v>
      </c>
      <c r="GZ29" s="97">
        <v>0.28883206666666666</v>
      </c>
      <c r="HA29" s="97">
        <v>0.24620989999999995</v>
      </c>
      <c r="HB29" s="97">
        <v>17.165000000000003</v>
      </c>
      <c r="HC29" s="97">
        <v>19.480666666666657</v>
      </c>
      <c r="HD29" s="97">
        <v>18.664333333333346</v>
      </c>
      <c r="HE29" s="97">
        <v>19.436</v>
      </c>
      <c r="HF29" s="97">
        <f t="shared" si="37"/>
        <v>1.4993333333333432</v>
      </c>
      <c r="HG29" s="7">
        <v>0.5</v>
      </c>
      <c r="HH29" s="7">
        <f t="shared" si="38"/>
        <v>1.7549999999999999</v>
      </c>
      <c r="HI29" s="7">
        <f t="shared" si="95"/>
        <v>-7.0141746684953821E-2</v>
      </c>
      <c r="HJ29" s="99">
        <v>35.5</v>
      </c>
      <c r="HK29" s="15">
        <f t="shared" si="40"/>
        <v>90.17</v>
      </c>
      <c r="HL29" s="5">
        <v>105</v>
      </c>
      <c r="HM29" s="15">
        <f t="shared" si="41"/>
        <v>14.829999999999998</v>
      </c>
      <c r="HN29" s="101">
        <v>0.62962926829268284</v>
      </c>
      <c r="HO29" s="101">
        <v>0.33975853658536587</v>
      </c>
      <c r="HP29" s="101">
        <v>0.18231219512195121</v>
      </c>
      <c r="HQ29" s="101">
        <v>0.54846829268292674</v>
      </c>
      <c r="HR29" s="101">
        <v>0.23049024390243897</v>
      </c>
      <c r="HS29" s="101">
        <v>0.14330487804878045</v>
      </c>
      <c r="HT29" s="101">
        <v>0.46416746378377272</v>
      </c>
      <c r="HU29" s="101">
        <v>0.40858620354031083</v>
      </c>
      <c r="HV29" s="101">
        <v>0.55138312734644779</v>
      </c>
      <c r="HW29" s="101">
        <v>0.50174625735350142</v>
      </c>
      <c r="HX29" s="101">
        <v>0.19245701086247832</v>
      </c>
      <c r="HY29" s="101">
        <v>0.30303230018833688</v>
      </c>
      <c r="HZ29" s="101">
        <v>0.29887722398215927</v>
      </c>
      <c r="IA29" s="101">
        <v>20.158292682926817</v>
      </c>
      <c r="IB29" s="101">
        <v>19.338292682926831</v>
      </c>
      <c r="IC29" s="101">
        <v>18.579268292682926</v>
      </c>
      <c r="ID29" s="101">
        <v>19.019512195121937</v>
      </c>
      <c r="IE29" s="7">
        <f t="shared" si="42"/>
        <v>-1.579024390243891</v>
      </c>
      <c r="IF29" s="7">
        <v>1.5</v>
      </c>
      <c r="IG29" s="7">
        <f t="shared" si="43"/>
        <v>-1.4950000000000001</v>
      </c>
      <c r="IH29" s="7">
        <f t="shared" si="44"/>
        <v>-1.218627849802623E-2</v>
      </c>
      <c r="II29" s="102">
        <v>36.396585365853646</v>
      </c>
      <c r="IJ29" s="15">
        <f t="shared" si="45"/>
        <v>92.447326829268263</v>
      </c>
      <c r="IK29" s="5">
        <v>97.5</v>
      </c>
      <c r="IL29" s="15">
        <f t="shared" si="46"/>
        <v>5.0526731707317367</v>
      </c>
      <c r="IM29" s="29">
        <v>0.61691935483870974</v>
      </c>
      <c r="IN29" s="29">
        <v>0.34020967741935487</v>
      </c>
      <c r="IO29" s="29">
        <v>0.16737096774193544</v>
      </c>
      <c r="IP29" s="29">
        <v>0.54425483870967739</v>
      </c>
      <c r="IQ29" s="29">
        <v>0.20786774193548388</v>
      </c>
      <c r="IR29" s="29">
        <v>0.13635806451612903</v>
      </c>
      <c r="IS29" s="29">
        <v>0.49700878810445859</v>
      </c>
      <c r="IT29" s="29">
        <v>0.44845660451266478</v>
      </c>
      <c r="IU29" s="29">
        <v>0.57456527131497104</v>
      </c>
      <c r="IV29" s="29">
        <v>0.53112119792551038</v>
      </c>
      <c r="IW29" s="29">
        <v>0.24298971087134055</v>
      </c>
      <c r="IX29" s="29">
        <v>0.34309210730087608</v>
      </c>
      <c r="IY29" s="29">
        <v>0.28900374938013307</v>
      </c>
      <c r="IZ29" s="29">
        <v>17.637741935483866</v>
      </c>
      <c r="JA29" s="29">
        <v>16.590645161290318</v>
      </c>
      <c r="JB29" s="29">
        <v>16.740000000000006</v>
      </c>
      <c r="JC29" s="29">
        <v>16.014193548387087</v>
      </c>
      <c r="JD29" s="29">
        <f t="shared" si="47"/>
        <v>-0.89774193548386094</v>
      </c>
      <c r="JE29" s="7">
        <v>1.2</v>
      </c>
      <c r="JF29" s="7">
        <f t="shared" si="48"/>
        <v>-0.52</v>
      </c>
      <c r="JG29" s="7">
        <f t="shared" si="49"/>
        <v>-6.3807759372273801E-2</v>
      </c>
      <c r="JH29" s="86">
        <v>36.103225806451611</v>
      </c>
      <c r="JI29" s="15">
        <f t="shared" si="50"/>
        <v>91.7021935483871</v>
      </c>
      <c r="JJ29" s="5">
        <v>103.5</v>
      </c>
      <c r="JK29" s="15">
        <f t="shared" si="51"/>
        <v>11.7978064516129</v>
      </c>
      <c r="JL29" s="30">
        <v>0.47492162162162171</v>
      </c>
      <c r="JM29" s="30">
        <v>0.2322378378378378</v>
      </c>
      <c r="JN29" s="30">
        <v>0.10229999999999997</v>
      </c>
      <c r="JO29" s="30">
        <v>0.41711891891891895</v>
      </c>
      <c r="JP29" s="30">
        <v>0.12971351351351351</v>
      </c>
      <c r="JQ29" s="30">
        <v>8.8543243243243266E-2</v>
      </c>
      <c r="JR29" s="30">
        <v>0.57260303708175064</v>
      </c>
      <c r="JS29" s="30">
        <v>0.52762714331401206</v>
      </c>
      <c r="JT29" s="30">
        <v>0.64746350081192749</v>
      </c>
      <c r="JU29" s="30">
        <v>0.60814765767559043</v>
      </c>
      <c r="JV29" s="30">
        <v>0.28547259595117885</v>
      </c>
      <c r="JW29" s="30">
        <v>0.39318189263051501</v>
      </c>
      <c r="JX29" s="30">
        <v>0.34321737881435954</v>
      </c>
      <c r="JY29" s="30">
        <v>24.499459459459466</v>
      </c>
      <c r="JZ29" s="30">
        <v>23.237027027027022</v>
      </c>
      <c r="KA29" s="30">
        <v>23.52513513513512</v>
      </c>
      <c r="KB29" s="30">
        <v>21.806216216216214</v>
      </c>
      <c r="KC29" s="30">
        <f t="shared" si="52"/>
        <v>-0.97432432432434624</v>
      </c>
      <c r="KD29" s="7">
        <v>1.8</v>
      </c>
      <c r="KE29" s="7">
        <f t="shared" si="53"/>
        <v>-2.4700000000000006</v>
      </c>
      <c r="KF29" s="7">
        <f t="shared" si="54"/>
        <v>0.1900477351557375</v>
      </c>
      <c r="KG29" s="85">
        <v>35.050540540540545</v>
      </c>
      <c r="KH29" s="15">
        <f t="shared" si="55"/>
        <v>89.028372972972988</v>
      </c>
      <c r="KI29" s="5">
        <v>103.5</v>
      </c>
      <c r="KJ29" s="15">
        <f t="shared" si="96"/>
        <v>14.471627027027012</v>
      </c>
      <c r="KK29" s="31">
        <v>0.43481621621621624</v>
      </c>
      <c r="KL29" s="31">
        <v>0.19942432432432439</v>
      </c>
      <c r="KM29" s="31">
        <v>5.5210810810810806E-2</v>
      </c>
      <c r="KN29" s="31">
        <v>0.37178108108108121</v>
      </c>
      <c r="KO29" s="31">
        <v>8.0737837837837848E-2</v>
      </c>
      <c r="KP29" s="31">
        <v>6.5289189189189176E-2</v>
      </c>
      <c r="KQ29" s="31">
        <v>0.68647620058400782</v>
      </c>
      <c r="KR29" s="31">
        <v>0.64287107246966324</v>
      </c>
      <c r="KS29" s="31">
        <v>0.77455120826113188</v>
      </c>
      <c r="KT29" s="31">
        <v>0.74123759540387768</v>
      </c>
      <c r="KU29" s="31">
        <v>0.42415322276119555</v>
      </c>
      <c r="KV29" s="31">
        <v>0.56759984224563897</v>
      </c>
      <c r="KW29" s="31">
        <v>0.37071298047396128</v>
      </c>
      <c r="KX29" s="32">
        <v>25.55324324324323</v>
      </c>
      <c r="KY29" s="32">
        <v>23.632162162162178</v>
      </c>
      <c r="KZ29" s="32">
        <v>23.694324324324342</v>
      </c>
      <c r="LA29" s="32">
        <v>22.202162162162175</v>
      </c>
      <c r="LB29" s="7">
        <f t="shared" si="57"/>
        <v>-1.8589189189188886</v>
      </c>
      <c r="LC29" s="7">
        <v>0.9</v>
      </c>
      <c r="LD29" s="7">
        <f t="shared" si="58"/>
        <v>0.45499999999999963</v>
      </c>
      <c r="LE29" s="7">
        <f t="shared" si="98"/>
        <v>-0.46793102505943135</v>
      </c>
      <c r="LF29" s="32">
        <v>37.244054054054061</v>
      </c>
      <c r="LG29" s="15">
        <f t="shared" si="59"/>
        <v>94.599897297297318</v>
      </c>
      <c r="LH29" s="5">
        <v>103.5</v>
      </c>
      <c r="LI29" s="15">
        <f t="shared" si="60"/>
        <v>8.9001027027026822</v>
      </c>
      <c r="LJ29" s="33">
        <v>0.45329750000000002</v>
      </c>
      <c r="LK29" s="33">
        <v>0.19438</v>
      </c>
      <c r="LL29" s="33">
        <v>5.0799999999999998E-2</v>
      </c>
      <c r="LM29" s="33">
        <v>0.38861249999999992</v>
      </c>
      <c r="LN29" s="33">
        <v>8.2727500000000037E-2</v>
      </c>
      <c r="LO29" s="33">
        <v>6.5549999999999997E-2</v>
      </c>
      <c r="LP29" s="33">
        <v>0.69107290536138355</v>
      </c>
      <c r="LQ29" s="33">
        <v>0.64866754729003751</v>
      </c>
      <c r="LR29" s="33">
        <v>0.79850518361991663</v>
      </c>
      <c r="LS29" s="33">
        <v>0.76891782598814773</v>
      </c>
      <c r="LT29" s="33">
        <v>0.40334851843500996</v>
      </c>
      <c r="LU29" s="33">
        <v>0.58638081903989836</v>
      </c>
      <c r="LV29" s="33">
        <v>0.39958125912122477</v>
      </c>
      <c r="LW29" s="33">
        <v>27.831</v>
      </c>
      <c r="LX29" s="33">
        <v>23.381250000000016</v>
      </c>
      <c r="LY29" s="33">
        <v>23.510000000000012</v>
      </c>
      <c r="LZ29" s="33">
        <v>22.294999999999991</v>
      </c>
      <c r="MA29" s="7">
        <f t="shared" si="1"/>
        <v>-4.3209999999999873</v>
      </c>
      <c r="MB29" s="7">
        <v>1.7</v>
      </c>
      <c r="MC29" s="7">
        <f t="shared" si="2"/>
        <v>-2.1449999999999996</v>
      </c>
      <c r="MD29" s="7">
        <f t="shared" si="61"/>
        <v>-0.28840291583830191</v>
      </c>
      <c r="ME29" s="7">
        <f t="shared" si="62"/>
        <v>-2.5417647058823456</v>
      </c>
      <c r="MF29" s="84">
        <v>35.347000000000001</v>
      </c>
      <c r="MG29" s="15">
        <f t="shared" si="63"/>
        <v>89.781379999999999</v>
      </c>
      <c r="MH29" s="5">
        <v>103.5</v>
      </c>
      <c r="MI29" s="15">
        <f t="shared" si="64"/>
        <v>13.718620000000001</v>
      </c>
      <c r="MJ29" s="34">
        <v>0.480485</v>
      </c>
      <c r="MK29" s="34">
        <v>0.18866999999999998</v>
      </c>
      <c r="ML29" s="34">
        <v>4.8149999999999998E-2</v>
      </c>
      <c r="MM29" s="34">
        <v>0.40918500000000002</v>
      </c>
      <c r="MN29" s="34">
        <v>7.9740000000000019E-2</v>
      </c>
      <c r="MO29" s="34">
        <v>6.7265000000000005E-2</v>
      </c>
      <c r="MP29" s="34">
        <v>0.71514543492448568</v>
      </c>
      <c r="MQ29" s="34">
        <v>0.673560095397014</v>
      </c>
      <c r="MR29" s="34">
        <v>0.81782768635997416</v>
      </c>
      <c r="MS29" s="34">
        <v>0.7892959874292429</v>
      </c>
      <c r="MT29" s="34">
        <v>0.40585209971094771</v>
      </c>
      <c r="MU29" s="34">
        <v>0.59361245789313</v>
      </c>
      <c r="MV29" s="34">
        <v>0.43581869986210187</v>
      </c>
      <c r="MW29" s="35">
        <v>0.37308000000000002</v>
      </c>
      <c r="MX29" s="35">
        <v>0.148175</v>
      </c>
      <c r="MY29" s="35">
        <v>3.5265000000000005E-2</v>
      </c>
      <c r="MZ29" s="35">
        <v>0.31283499999999997</v>
      </c>
      <c r="NA29" s="35">
        <v>5.4089999999999992E-2</v>
      </c>
      <c r="NB29" s="35">
        <v>4.8280000000000003E-2</v>
      </c>
      <c r="NC29" s="35">
        <v>0.74634913986097451</v>
      </c>
      <c r="ND29" s="35">
        <v>0.7047869285339553</v>
      </c>
      <c r="NE29" s="35">
        <v>0.82726825189090414</v>
      </c>
      <c r="NF29" s="35">
        <v>0.79721491247343423</v>
      </c>
      <c r="NG29" s="35">
        <v>0.4650340569309489</v>
      </c>
      <c r="NH29" s="35">
        <v>0.61536250632742884</v>
      </c>
      <c r="NI29" s="35">
        <v>0.43134829862661117</v>
      </c>
      <c r="NJ29" s="36">
        <v>27.182499999999997</v>
      </c>
      <c r="NK29" s="36">
        <v>22.095500000000008</v>
      </c>
      <c r="NL29" s="36">
        <v>24.620500000000007</v>
      </c>
      <c r="NM29" s="36">
        <v>25.151500000000006</v>
      </c>
      <c r="NN29" s="7">
        <f t="shared" si="65"/>
        <v>-2.5619999999999905</v>
      </c>
      <c r="NO29" s="7">
        <v>2.2999999999999998</v>
      </c>
      <c r="NP29" s="7">
        <f t="shared" si="66"/>
        <v>-1.9729999999999999</v>
      </c>
      <c r="NQ29" s="7">
        <f t="shared" si="67"/>
        <v>-7.988607079885944E-2</v>
      </c>
      <c r="NR29" s="36">
        <v>63.340499999999999</v>
      </c>
      <c r="NS29" s="9">
        <f t="shared" si="68"/>
        <v>160.88487000000001</v>
      </c>
      <c r="NT29" s="5">
        <v>194</v>
      </c>
      <c r="NU29" s="9">
        <f t="shared" si="69"/>
        <v>33.115129999999994</v>
      </c>
      <c r="NV29" s="37">
        <v>0.50828064516129035</v>
      </c>
      <c r="NW29" s="37">
        <v>0.22193870967741938</v>
      </c>
      <c r="NX29" s="37">
        <v>6.3248387096774175E-2</v>
      </c>
      <c r="NY29" s="37">
        <v>0.43904516129032267</v>
      </c>
      <c r="NZ29" s="37">
        <v>9.8345161290322586E-2</v>
      </c>
      <c r="OA29" s="37">
        <v>8.6241935483870949E-2</v>
      </c>
      <c r="OB29" s="37">
        <v>0.67509098562421188</v>
      </c>
      <c r="OC29" s="37">
        <v>0.63333504142405006</v>
      </c>
      <c r="OD29" s="37">
        <v>0.77815521521082187</v>
      </c>
      <c r="OE29" s="37">
        <v>0.74770786228710684</v>
      </c>
      <c r="OF29" s="37">
        <v>0.38589579612230118</v>
      </c>
      <c r="OG29" s="37">
        <v>0.55649010591169434</v>
      </c>
      <c r="OH29" s="37">
        <v>0.39137920774604429</v>
      </c>
      <c r="OI29" s="38">
        <v>22.064838709677421</v>
      </c>
      <c r="OJ29" s="38">
        <v>22.321290322580655</v>
      </c>
      <c r="OK29" s="38">
        <v>23.37516129032258</v>
      </c>
      <c r="OL29" s="38">
        <v>23.080322580645177</v>
      </c>
      <c r="OM29" s="7">
        <f t="shared" si="70"/>
        <v>1.3103225806451597</v>
      </c>
      <c r="ON29" s="7">
        <v>1.5</v>
      </c>
      <c r="OO29" s="7">
        <f t="shared" si="71"/>
        <v>-0.28500000000000014</v>
      </c>
      <c r="OP29" s="7">
        <f t="shared" si="72"/>
        <v>0.28061962720231481</v>
      </c>
      <c r="OQ29" s="38">
        <v>44.418064516129036</v>
      </c>
      <c r="OR29" s="15">
        <f t="shared" si="73"/>
        <v>112.82188387096775</v>
      </c>
      <c r="OS29" s="5">
        <v>170</v>
      </c>
      <c r="OT29" s="15">
        <f t="shared" si="74"/>
        <v>57.178116129032247</v>
      </c>
      <c r="OU29" s="39">
        <v>0.44030322580645159</v>
      </c>
      <c r="OV29" s="39">
        <v>0.20850645161290321</v>
      </c>
      <c r="OW29" s="39">
        <v>6.4496774193548392E-2</v>
      </c>
      <c r="OX29" s="39">
        <v>0.38868709677419344</v>
      </c>
      <c r="OY29" s="39">
        <v>9.6887096774193562E-2</v>
      </c>
      <c r="OZ29" s="39">
        <v>8.631612903225809E-2</v>
      </c>
      <c r="PA29" s="39">
        <v>0.63857124150833844</v>
      </c>
      <c r="PB29" s="39">
        <v>0.60059440884629323</v>
      </c>
      <c r="PC29" s="39">
        <v>0.7435708485416912</v>
      </c>
      <c r="PD29" s="39">
        <v>0.7147793244270324</v>
      </c>
      <c r="PE29" s="39">
        <v>0.36563876103857917</v>
      </c>
      <c r="PF29" s="39">
        <v>0.52730795002245812</v>
      </c>
      <c r="PG29" s="39">
        <v>0.3560593445594647</v>
      </c>
      <c r="PH29" s="40">
        <v>20.269032258064524</v>
      </c>
      <c r="PI29" s="40">
        <v>19.250645161290329</v>
      </c>
      <c r="PJ29" s="40">
        <v>19.706774193548384</v>
      </c>
      <c r="PK29" s="40">
        <v>19.122903225806457</v>
      </c>
      <c r="PL29" s="7">
        <f t="shared" si="75"/>
        <v>-0.56225806451613991</v>
      </c>
      <c r="PM29" s="7">
        <v>1.8</v>
      </c>
      <c r="PN29" s="7">
        <f t="shared" si="76"/>
        <v>-0.91800000000000015</v>
      </c>
      <c r="PO29" s="7">
        <f t="shared" si="77"/>
        <v>5.6306099316850301E-2</v>
      </c>
      <c r="PP29" s="40">
        <v>51.214516129032241</v>
      </c>
      <c r="PQ29" s="15">
        <f t="shared" si="78"/>
        <v>130.08487096774189</v>
      </c>
      <c r="PR29" s="5">
        <v>182</v>
      </c>
      <c r="PS29" s="15">
        <f t="shared" si="79"/>
        <v>51.915129032258108</v>
      </c>
      <c r="PT29" s="41">
        <v>0.41263235294117634</v>
      </c>
      <c r="PU29" s="41">
        <v>0.19570588235294117</v>
      </c>
      <c r="PV29" s="41">
        <v>7.3444117647058813E-2</v>
      </c>
      <c r="PW29" s="41">
        <v>0.35036764705882351</v>
      </c>
      <c r="PX29" s="41">
        <v>0.10490882352941175</v>
      </c>
      <c r="PY29" s="41">
        <v>8.4176470588235269E-2</v>
      </c>
      <c r="PZ29" s="41">
        <v>0.59339589438025819</v>
      </c>
      <c r="QA29" s="41">
        <v>0.53832004431049474</v>
      </c>
      <c r="QB29" s="41">
        <v>0.69683283071559943</v>
      </c>
      <c r="QC29" s="41">
        <v>0.65272787003733801</v>
      </c>
      <c r="QD29" s="41">
        <v>0.30217791906419927</v>
      </c>
      <c r="QE29" s="41">
        <v>0.45410325706570659</v>
      </c>
      <c r="QF29" s="41">
        <v>0.35544860316557897</v>
      </c>
      <c r="QG29" s="42">
        <v>29.275882352941181</v>
      </c>
      <c r="QH29" s="42">
        <v>25.46764705882352</v>
      </c>
      <c r="QI29" s="42">
        <v>25.674411764705869</v>
      </c>
      <c r="QJ29" s="42">
        <v>25.635588235294129</v>
      </c>
      <c r="QK29" s="7">
        <f t="shared" si="80"/>
        <v>-3.601470588235312</v>
      </c>
      <c r="QL29" s="7">
        <v>3.2</v>
      </c>
      <c r="QM29" s="7">
        <f t="shared" si="81"/>
        <v>-3.8719999999999999</v>
      </c>
      <c r="QN29" s="7">
        <f t="shared" si="82"/>
        <v>2.9177028878848998E-2</v>
      </c>
      <c r="QO29" s="42">
        <v>55.267941176470586</v>
      </c>
      <c r="QP29" s="15">
        <f t="shared" si="83"/>
        <v>140.38057058823529</v>
      </c>
      <c r="QQ29" s="5">
        <v>186</v>
      </c>
      <c r="QR29" s="15">
        <f t="shared" si="84"/>
        <v>45.619429411764713</v>
      </c>
      <c r="QS29" s="7">
        <f t="shared" si="8"/>
        <v>18.987474593925263</v>
      </c>
      <c r="QT29" s="7">
        <f t="shared" si="9"/>
        <v>19.182136283699219</v>
      </c>
      <c r="QU29" s="7">
        <f t="shared" si="10"/>
        <v>-1.1158803558911141</v>
      </c>
    </row>
    <row r="30" spans="1:463" x14ac:dyDescent="0.25">
      <c r="A30" s="5">
        <v>1</v>
      </c>
      <c r="B30" s="5">
        <v>3</v>
      </c>
      <c r="C30" s="6">
        <v>309</v>
      </c>
      <c r="D30" s="8">
        <v>5</v>
      </c>
      <c r="E30" s="5">
        <v>9</v>
      </c>
      <c r="F30" s="5">
        <v>69.599999999999994</v>
      </c>
      <c r="G30" s="15">
        <v>549</v>
      </c>
      <c r="H30" s="15">
        <f t="shared" si="11"/>
        <v>618.6</v>
      </c>
      <c r="I30" s="7">
        <f t="shared" si="12"/>
        <v>1.0599725839616176</v>
      </c>
      <c r="J30" s="5" t="s">
        <v>1</v>
      </c>
      <c r="K30" s="9">
        <v>150</v>
      </c>
      <c r="L30" s="9">
        <f t="shared" si="13"/>
        <v>168.00000000000003</v>
      </c>
      <c r="M30" s="15">
        <v>67.679999999999993</v>
      </c>
      <c r="N30" s="15">
        <v>12.719999999999999</v>
      </c>
      <c r="O30" s="15">
        <v>19.600000000000001</v>
      </c>
      <c r="P30" s="15">
        <v>63.679999999999993</v>
      </c>
      <c r="Q30" s="15">
        <v>10.719999999999999</v>
      </c>
      <c r="R30" s="15">
        <v>25.6</v>
      </c>
      <c r="S30" s="15">
        <v>69.679999999999993</v>
      </c>
      <c r="T30" s="15">
        <v>14.720000000000013</v>
      </c>
      <c r="U30" s="15">
        <v>15.6</v>
      </c>
      <c r="V30" s="15">
        <v>71.679999999999993</v>
      </c>
      <c r="W30" s="15">
        <v>12.720000000000013</v>
      </c>
      <c r="X30" s="15">
        <v>15.6</v>
      </c>
      <c r="Y30" s="15">
        <v>72.960000000000008</v>
      </c>
      <c r="Z30" s="15">
        <v>13.439999999999998</v>
      </c>
      <c r="AA30" s="15">
        <v>13.600000000000001</v>
      </c>
      <c r="AB30" s="15">
        <v>72.960000000000008</v>
      </c>
      <c r="AC30" s="15">
        <v>11.439999999999998</v>
      </c>
      <c r="AD30" s="15">
        <v>15.6</v>
      </c>
      <c r="AE30" s="9">
        <v>-9999</v>
      </c>
      <c r="AF30" s="5">
        <v>8.4</v>
      </c>
      <c r="AG30" s="5">
        <v>7.2</v>
      </c>
      <c r="AH30" s="5">
        <v>0.41</v>
      </c>
      <c r="AI30" s="5" t="s">
        <v>56</v>
      </c>
      <c r="AJ30" s="9">
        <v>-9999</v>
      </c>
      <c r="AK30" s="5">
        <v>279</v>
      </c>
      <c r="AL30" s="5">
        <v>0.66</v>
      </c>
      <c r="AM30" s="5">
        <v>4407</v>
      </c>
      <c r="AN30" s="5">
        <v>236</v>
      </c>
      <c r="AO30" s="5">
        <v>266</v>
      </c>
      <c r="AP30" s="5">
        <v>25.9</v>
      </c>
      <c r="AQ30" s="5">
        <v>0</v>
      </c>
      <c r="AR30" s="5">
        <v>3</v>
      </c>
      <c r="AS30" s="5">
        <v>85</v>
      </c>
      <c r="AT30" s="5">
        <v>8</v>
      </c>
      <c r="AU30" s="5">
        <v>4</v>
      </c>
      <c r="AV30" s="5">
        <v>39</v>
      </c>
      <c r="AW30" s="5">
        <v>63</v>
      </c>
      <c r="AX30" s="5">
        <v>0.6</v>
      </c>
      <c r="AY30" s="48">
        <v>1.8363442000000001E-2</v>
      </c>
      <c r="AZ30" s="48">
        <v>1.06717632E-2</v>
      </c>
      <c r="BA30" s="48">
        <v>-1.1431266000000001E-2</v>
      </c>
      <c r="BB30" s="48">
        <v>-1.5910174999999999E-2</v>
      </c>
      <c r="BC30" s="49">
        <v>0.03</v>
      </c>
      <c r="BD30" s="49">
        <v>0.06</v>
      </c>
      <c r="BE30" s="7">
        <f t="shared" si="99"/>
        <v>1.1756184623999999</v>
      </c>
      <c r="BF30" s="5">
        <f t="shared" si="100"/>
        <v>-5.1295353599999996E-2</v>
      </c>
      <c r="BG30" s="9">
        <v>-9999</v>
      </c>
      <c r="BH30" s="9">
        <v>-9999</v>
      </c>
      <c r="BI30" s="9">
        <v>-9999</v>
      </c>
      <c r="BJ30" s="9">
        <v>-9999</v>
      </c>
      <c r="BK30" s="9">
        <v>-9999</v>
      </c>
      <c r="BL30" s="9">
        <v>-9999</v>
      </c>
      <c r="BM30" s="9">
        <v>-9999</v>
      </c>
      <c r="BN30" s="9">
        <v>-9999</v>
      </c>
      <c r="BO30" s="23">
        <v>34.24</v>
      </c>
      <c r="BP30" s="7">
        <f t="shared" si="85"/>
        <v>2282.666666666667</v>
      </c>
      <c r="BQ30" s="7">
        <v>2.6001973986525506</v>
      </c>
      <c r="BR30" s="7">
        <f t="shared" si="86"/>
        <v>59.353839286575564</v>
      </c>
      <c r="BS30" s="24">
        <v>148.46</v>
      </c>
      <c r="BT30" s="7">
        <f t="shared" si="87"/>
        <v>9897.3333333333339</v>
      </c>
      <c r="BU30" s="25">
        <v>1.5</v>
      </c>
      <c r="BV30" s="7">
        <f t="shared" si="88"/>
        <v>148.46</v>
      </c>
      <c r="BW30" s="26">
        <v>399.36</v>
      </c>
      <c r="BX30" s="7">
        <f t="shared" si="89"/>
        <v>26624</v>
      </c>
      <c r="BY30" s="5">
        <v>0.90700000000000003</v>
      </c>
      <c r="BZ30" s="7">
        <f t="shared" si="90"/>
        <v>241.47968</v>
      </c>
      <c r="CA30" s="9">
        <v>-9999</v>
      </c>
      <c r="CB30" s="9">
        <v>-9999</v>
      </c>
      <c r="CC30" s="5">
        <v>1.9</v>
      </c>
      <c r="CD30" s="15">
        <f t="shared" si="14"/>
        <v>-189.98099999999999</v>
      </c>
      <c r="CE30" s="7">
        <v>2922.7</v>
      </c>
      <c r="CF30" s="7">
        <v>4.4662999999999995</v>
      </c>
      <c r="CG30" s="7">
        <v>6543.8953943980478</v>
      </c>
      <c r="CH30" s="7">
        <f t="shared" si="15"/>
        <v>6543.8953943980478</v>
      </c>
      <c r="CI30" s="7">
        <f>CH30/(BX30)</f>
        <v>0.24578934023430168</v>
      </c>
      <c r="CJ30" s="3">
        <v>62.2</v>
      </c>
      <c r="CK30" s="7">
        <f t="shared" si="16"/>
        <v>124.33401249356289</v>
      </c>
      <c r="CL30" s="7">
        <v>176.1</v>
      </c>
      <c r="CM30" s="7">
        <v>3036</v>
      </c>
      <c r="CN30" s="7">
        <f t="shared" si="17"/>
        <v>58.003952569169961</v>
      </c>
      <c r="CO30" s="7">
        <v>0</v>
      </c>
      <c r="CP30" s="7">
        <v>0.74057083333333329</v>
      </c>
      <c r="CQ30" s="7">
        <v>0.53104166666666675</v>
      </c>
      <c r="CR30" s="7">
        <v>0.47520833333333329</v>
      </c>
      <c r="CS30" s="7">
        <v>0.21819475000000002</v>
      </c>
      <c r="CT30" s="7">
        <v>0.16471429166666668</v>
      </c>
      <c r="CU30" s="7">
        <v>5.0158333333333331</v>
      </c>
      <c r="CV30" s="7">
        <v>5.8225000000000007</v>
      </c>
      <c r="CW30" s="7">
        <v>5.7337500000000006</v>
      </c>
      <c r="CX30" s="7">
        <v>5.2975000000000003</v>
      </c>
      <c r="CY30" s="7">
        <f t="shared" si="18"/>
        <v>0.71791666666666742</v>
      </c>
      <c r="CZ30" s="7">
        <v>0.7</v>
      </c>
      <c r="DA30" s="7">
        <f t="shared" si="19"/>
        <v>1.105</v>
      </c>
      <c r="DB30" s="7">
        <f t="shared" si="91"/>
        <v>-9.012417539774914E-2</v>
      </c>
      <c r="DC30" s="7">
        <v>43.333333333333336</v>
      </c>
      <c r="DD30" s="7">
        <v>0.77149999999999996</v>
      </c>
      <c r="DE30" s="7">
        <v>0.52272799999999997</v>
      </c>
      <c r="DF30" s="7">
        <v>0.46353600000000006</v>
      </c>
      <c r="DG30" s="7">
        <v>0.24930307999999995</v>
      </c>
      <c r="DH30" s="7">
        <v>0.19219399999999998</v>
      </c>
      <c r="DI30" s="7">
        <v>7.5091999999999999</v>
      </c>
      <c r="DJ30" s="7">
        <v>7.8552000000000017</v>
      </c>
      <c r="DK30" s="7">
        <v>8.0159999999999982</v>
      </c>
      <c r="DL30" s="7">
        <v>7.6919999999999993</v>
      </c>
      <c r="DM30" s="7">
        <f t="shared" si="21"/>
        <v>0.50679999999999836</v>
      </c>
      <c r="DN30" s="7">
        <v>0.8</v>
      </c>
      <c r="DO30" s="7">
        <f t="shared" si="22"/>
        <v>0.7799999999999998</v>
      </c>
      <c r="DP30" s="7">
        <f t="shared" si="23"/>
        <v>-5.9134199134199435E-2</v>
      </c>
      <c r="DQ30" s="7">
        <v>21.505199999999999</v>
      </c>
      <c r="DR30" s="7">
        <v>0.99024761904761927</v>
      </c>
      <c r="DS30" s="7">
        <v>-4.5776190476190477E-2</v>
      </c>
      <c r="DT30" s="7">
        <v>0.55658571428571424</v>
      </c>
      <c r="DU30" s="7">
        <v>0.87168095238095211</v>
      </c>
      <c r="DV30" s="7">
        <v>0.64454999999999996</v>
      </c>
      <c r="DW30" s="7">
        <v>0.31755714285714287</v>
      </c>
      <c r="DX30" s="7">
        <v>0.21123023809523805</v>
      </c>
      <c r="DY30" s="7">
        <v>0.14977138095238099</v>
      </c>
      <c r="DZ30" s="7">
        <v>0.28016028571428575</v>
      </c>
      <c r="EA30" s="7">
        <v>0.22061959523809516</v>
      </c>
      <c r="EB30" s="7">
        <v>-1.1542466904761906</v>
      </c>
      <c r="EC30" s="7">
        <v>-1.1812881190476194</v>
      </c>
      <c r="ED30" s="7">
        <v>1.0974637857142855</v>
      </c>
      <c r="EE30" s="7">
        <v>4.9554761904761886</v>
      </c>
      <c r="EF30" s="7">
        <v>6.1088095238095246</v>
      </c>
      <c r="EG30" s="7">
        <v>6.067619047619047</v>
      </c>
      <c r="EH30" s="7">
        <v>6.0973809523809503</v>
      </c>
      <c r="EI30" s="7">
        <f t="shared" si="24"/>
        <v>1.1121428571428584</v>
      </c>
      <c r="EJ30" s="7">
        <v>0.6</v>
      </c>
      <c r="EK30" s="7">
        <f t="shared" si="25"/>
        <v>1.43</v>
      </c>
      <c r="EL30" s="7">
        <f t="shared" si="92"/>
        <v>-8.0064771500539408E-2</v>
      </c>
      <c r="EM30" s="15">
        <v>43.916666666666664</v>
      </c>
      <c r="EN30" s="15">
        <f t="shared" si="27"/>
        <v>111.54833333333333</v>
      </c>
      <c r="EO30" s="5">
        <v>112</v>
      </c>
      <c r="EP30" s="15">
        <f t="shared" si="28"/>
        <v>0.45166666666666799</v>
      </c>
      <c r="EQ30" s="27">
        <v>1.1780523809523811</v>
      </c>
      <c r="ER30" s="27">
        <v>-1.7460047619047618</v>
      </c>
      <c r="ES30" s="27">
        <v>0.53075238095238086</v>
      </c>
      <c r="ET30" s="27">
        <v>0.90890476190476188</v>
      </c>
      <c r="EU30" s="27">
        <v>0.78679047619047637</v>
      </c>
      <c r="EV30" s="27">
        <v>0.19327142857142854</v>
      </c>
      <c r="EW30" s="27">
        <v>0.19843923809523809</v>
      </c>
      <c r="EX30" s="27">
        <v>7.1786380952380949E-2</v>
      </c>
      <c r="EY30" s="27">
        <v>0.37813728571428579</v>
      </c>
      <c r="EZ30" s="27">
        <v>0.26243928571428576</v>
      </c>
      <c r="FA30" s="27">
        <v>2.6415410000000001</v>
      </c>
      <c r="FB30" s="27">
        <v>1.8742092857142858</v>
      </c>
      <c r="FC30" s="27">
        <v>-5.2149236666666665</v>
      </c>
      <c r="FD30" s="27">
        <v>9.31</v>
      </c>
      <c r="FE30" s="27">
        <v>6.0600000000000005</v>
      </c>
      <c r="FF30" s="27">
        <v>6.0904761904761893</v>
      </c>
      <c r="FG30" s="27">
        <v>6.5609523809523811</v>
      </c>
      <c r="FH30" s="27">
        <f t="shared" si="29"/>
        <v>-3.2195238095238112</v>
      </c>
      <c r="FI30" s="7">
        <v>0.9</v>
      </c>
      <c r="FJ30" s="7">
        <f t="shared" si="30"/>
        <v>0.45499999999999963</v>
      </c>
      <c r="FK30" s="7">
        <f t="shared" si="93"/>
        <v>-0.74307862679955727</v>
      </c>
      <c r="FL30" s="27">
        <v>20.06904761904762</v>
      </c>
      <c r="FM30" s="28">
        <v>-9999</v>
      </c>
      <c r="FN30" s="28">
        <v>-9999</v>
      </c>
      <c r="FO30" s="28">
        <v>-9999</v>
      </c>
      <c r="FP30" s="93">
        <v>0.6379258064516129</v>
      </c>
      <c r="FQ30" s="93">
        <v>0.38887419354838709</v>
      </c>
      <c r="FR30" s="93">
        <v>0.21115806451612903</v>
      </c>
      <c r="FS30" s="93">
        <v>0.57053870967741926</v>
      </c>
      <c r="FT30" s="93">
        <v>0.25652903225806445</v>
      </c>
      <c r="FU30" s="93">
        <v>0.1660709677419355</v>
      </c>
      <c r="FV30" s="93">
        <v>0.42645922580645174</v>
      </c>
      <c r="FW30" s="93">
        <v>0.37985770967741944</v>
      </c>
      <c r="FX30" s="93">
        <v>0.50330612903225813</v>
      </c>
      <c r="FY30" s="93">
        <v>0.4606669677419355</v>
      </c>
      <c r="FZ30" s="93">
        <v>0.20588422580645163</v>
      </c>
      <c r="GA30" s="93">
        <v>0.29787296774193556</v>
      </c>
      <c r="GB30" s="93">
        <v>0.24237425806451618</v>
      </c>
      <c r="GC30" s="93">
        <v>17.268387096774191</v>
      </c>
      <c r="GD30" s="93">
        <v>18.964516129032258</v>
      </c>
      <c r="GE30" s="93">
        <v>18.68</v>
      </c>
      <c r="GF30" s="93">
        <v>19.643225806451603</v>
      </c>
      <c r="GG30" s="7">
        <f t="shared" si="32"/>
        <v>1.4116129032258087</v>
      </c>
      <c r="GH30" s="7">
        <v>0.5</v>
      </c>
      <c r="GI30" s="7">
        <f t="shared" si="33"/>
        <v>1.7549999999999999</v>
      </c>
      <c r="GJ30" s="7">
        <f t="shared" si="94"/>
        <v>-9.4207708305676596E-2</v>
      </c>
      <c r="GK30" s="95">
        <v>35.366129032258058</v>
      </c>
      <c r="GL30" s="15">
        <f t="shared" si="35"/>
        <v>89.829967741935477</v>
      </c>
      <c r="GM30" s="5">
        <v>102</v>
      </c>
      <c r="GN30" s="15">
        <f t="shared" si="36"/>
        <v>12.170032258064523</v>
      </c>
      <c r="GO30" s="97">
        <v>0.6379258064516129</v>
      </c>
      <c r="GP30" s="97">
        <v>0.38887419354838709</v>
      </c>
      <c r="GQ30" s="97">
        <v>0.21115806451612903</v>
      </c>
      <c r="GR30" s="97">
        <v>0.57053870967741926</v>
      </c>
      <c r="GS30" s="97">
        <v>0.25652903225806445</v>
      </c>
      <c r="GT30" s="97">
        <v>0.1660709677419355</v>
      </c>
      <c r="GU30" s="97">
        <v>0.42645922580645174</v>
      </c>
      <c r="GV30" s="97">
        <v>0.37985770967741944</v>
      </c>
      <c r="GW30" s="97">
        <v>0.50330612903225813</v>
      </c>
      <c r="GX30" s="97">
        <v>0.4606669677419355</v>
      </c>
      <c r="GY30" s="97">
        <v>0.20588422580645163</v>
      </c>
      <c r="GZ30" s="97">
        <v>0.29787296774193556</v>
      </c>
      <c r="HA30" s="97">
        <v>0.24237425806451618</v>
      </c>
      <c r="HB30" s="97">
        <v>17.268387096774191</v>
      </c>
      <c r="HC30" s="97">
        <v>18.964516129032258</v>
      </c>
      <c r="HD30" s="97">
        <v>18.68</v>
      </c>
      <c r="HE30" s="97">
        <v>19.643225806451603</v>
      </c>
      <c r="HF30" s="97">
        <f t="shared" si="37"/>
        <v>1.4116129032258087</v>
      </c>
      <c r="HG30" s="7">
        <v>0.5</v>
      </c>
      <c r="HH30" s="7">
        <f t="shared" si="38"/>
        <v>1.7549999999999999</v>
      </c>
      <c r="HI30" s="7">
        <f t="shared" si="95"/>
        <v>-9.4207708305676596E-2</v>
      </c>
      <c r="HJ30" s="99">
        <v>35.366129032258058</v>
      </c>
      <c r="HK30" s="15">
        <f t="shared" si="40"/>
        <v>89.829967741935477</v>
      </c>
      <c r="HL30" s="5">
        <v>105</v>
      </c>
      <c r="HM30" s="15">
        <f t="shared" si="41"/>
        <v>15.170032258064523</v>
      </c>
      <c r="HN30" s="101">
        <v>0.63349069767441868</v>
      </c>
      <c r="HO30" s="101">
        <v>0.34213953488372095</v>
      </c>
      <c r="HP30" s="101">
        <v>0.17223023255813946</v>
      </c>
      <c r="HQ30" s="101">
        <v>0.55408604651162796</v>
      </c>
      <c r="HR30" s="101">
        <v>0.22264418604651159</v>
      </c>
      <c r="HS30" s="101">
        <v>0.13840697674418603</v>
      </c>
      <c r="HT30" s="101">
        <v>0.47995668486002274</v>
      </c>
      <c r="HU30" s="101">
        <v>0.42713891102489987</v>
      </c>
      <c r="HV30" s="101">
        <v>0.57334180930789347</v>
      </c>
      <c r="HW30" s="101">
        <v>0.52689501707301967</v>
      </c>
      <c r="HX30" s="101">
        <v>0.21257690412387464</v>
      </c>
      <c r="HY30" s="101">
        <v>0.33269623514713337</v>
      </c>
      <c r="HZ30" s="101">
        <v>0.29846117699858865</v>
      </c>
      <c r="IA30" s="101">
        <v>20.244651162790696</v>
      </c>
      <c r="IB30" s="101">
        <v>19.842558139534869</v>
      </c>
      <c r="IC30" s="101">
        <v>19.604418604651165</v>
      </c>
      <c r="ID30" s="101">
        <v>18.982558139534888</v>
      </c>
      <c r="IE30" s="7">
        <f t="shared" si="42"/>
        <v>-0.64023255813953028</v>
      </c>
      <c r="IF30" s="7">
        <v>1.5</v>
      </c>
      <c r="IG30" s="7">
        <f t="shared" si="43"/>
        <v>-1.4950000000000001</v>
      </c>
      <c r="IH30" s="7">
        <f t="shared" si="44"/>
        <v>0.12396917213349816</v>
      </c>
      <c r="II30" s="102">
        <v>36.40744186046512</v>
      </c>
      <c r="IJ30" s="15">
        <f t="shared" si="45"/>
        <v>92.474902325581411</v>
      </c>
      <c r="IK30" s="5">
        <v>97.5</v>
      </c>
      <c r="IL30" s="15">
        <f t="shared" si="46"/>
        <v>5.0250976744185891</v>
      </c>
      <c r="IM30" s="29">
        <v>0.63644999999999996</v>
      </c>
      <c r="IN30" s="29">
        <v>0.34791875</v>
      </c>
      <c r="IO30" s="29">
        <v>0.16481250000000003</v>
      </c>
      <c r="IP30" s="29">
        <v>0.56142812499999994</v>
      </c>
      <c r="IQ30" s="29">
        <v>0.20501875</v>
      </c>
      <c r="IR30" s="29">
        <v>0.13776874999999997</v>
      </c>
      <c r="IS30" s="29">
        <v>0.5133239293626739</v>
      </c>
      <c r="IT30" s="29">
        <v>0.4657081823000665</v>
      </c>
      <c r="IU30" s="29">
        <v>0.5896409693467084</v>
      </c>
      <c r="IV30" s="29">
        <v>0.54758126973169474</v>
      </c>
      <c r="IW30" s="29">
        <v>0.25938997918682882</v>
      </c>
      <c r="IX30" s="29">
        <v>0.35984579800981054</v>
      </c>
      <c r="IY30" s="29">
        <v>0.29303669032170787</v>
      </c>
      <c r="IZ30" s="29">
        <v>17.723437499999992</v>
      </c>
      <c r="JA30" s="29">
        <v>16.845937499999998</v>
      </c>
      <c r="JB30" s="29">
        <v>16.993750000000006</v>
      </c>
      <c r="JC30" s="29">
        <v>16.271562499999995</v>
      </c>
      <c r="JD30" s="29">
        <f t="shared" si="47"/>
        <v>-0.7296874999999865</v>
      </c>
      <c r="JE30" s="7">
        <v>1.2</v>
      </c>
      <c r="JF30" s="7">
        <f t="shared" si="48"/>
        <v>-0.52</v>
      </c>
      <c r="JG30" s="7">
        <f t="shared" si="49"/>
        <v>-3.5420185810808524E-2</v>
      </c>
      <c r="JH30" s="86">
        <v>36.098125000000003</v>
      </c>
      <c r="JI30" s="15">
        <f t="shared" si="50"/>
        <v>91.689237500000004</v>
      </c>
      <c r="JJ30" s="5">
        <v>103.5</v>
      </c>
      <c r="JK30" s="15">
        <f t="shared" si="51"/>
        <v>11.810762499999996</v>
      </c>
      <c r="JL30" s="30">
        <v>0.47873888888888899</v>
      </c>
      <c r="JM30" s="30">
        <v>0.22724166666666662</v>
      </c>
      <c r="JN30" s="30">
        <v>9.4347222222222235E-2</v>
      </c>
      <c r="JO30" s="30">
        <v>0.41307222222222223</v>
      </c>
      <c r="JP30" s="30">
        <v>0.12446944444444445</v>
      </c>
      <c r="JQ30" s="30">
        <v>8.2522222222222219E-2</v>
      </c>
      <c r="JR30" s="30">
        <v>0.58819575244670286</v>
      </c>
      <c r="JS30" s="30">
        <v>0.53802178013505053</v>
      </c>
      <c r="JT30" s="30">
        <v>0.67166964750205216</v>
      </c>
      <c r="JU30" s="30">
        <v>0.62929952669381262</v>
      </c>
      <c r="JV30" s="30">
        <v>0.29340490323146484</v>
      </c>
      <c r="JW30" s="30">
        <v>0.41660513635814239</v>
      </c>
      <c r="JX30" s="30">
        <v>0.35631733642849678</v>
      </c>
      <c r="JY30" s="30">
        <v>24.547777777777767</v>
      </c>
      <c r="JZ30" s="30">
        <v>23.47472222222223</v>
      </c>
      <c r="KA30" s="30">
        <v>24.209444444444458</v>
      </c>
      <c r="KB30" s="30">
        <v>21.750833333333322</v>
      </c>
      <c r="KC30" s="30">
        <f t="shared" si="52"/>
        <v>-0.33833333333330984</v>
      </c>
      <c r="KD30" s="7">
        <v>1.8</v>
      </c>
      <c r="KE30" s="7">
        <f t="shared" si="53"/>
        <v>-2.4700000000000006</v>
      </c>
      <c r="KF30" s="7">
        <f t="shared" si="54"/>
        <v>0.27085980516730501</v>
      </c>
      <c r="KG30" s="85">
        <v>36.142777777777802</v>
      </c>
      <c r="KH30" s="15">
        <f t="shared" si="55"/>
        <v>91.802655555555617</v>
      </c>
      <c r="KI30" s="5">
        <v>103.5</v>
      </c>
      <c r="KJ30" s="15">
        <f t="shared" si="96"/>
        <v>11.697344444444383</v>
      </c>
      <c r="KK30" s="31">
        <v>0.43057297297297292</v>
      </c>
      <c r="KL30" s="31">
        <v>0.19754324324324324</v>
      </c>
      <c r="KM30" s="31">
        <v>5.4699999999999992E-2</v>
      </c>
      <c r="KN30" s="31">
        <v>0.36501351351351347</v>
      </c>
      <c r="KO30" s="31">
        <v>8.062162162162162E-2</v>
      </c>
      <c r="KP30" s="31">
        <v>6.5148648648648638E-2</v>
      </c>
      <c r="KQ30" s="31">
        <v>0.68403677403283358</v>
      </c>
      <c r="KR30" s="31">
        <v>0.63794176812525383</v>
      </c>
      <c r="KS30" s="31">
        <v>0.77482567223744725</v>
      </c>
      <c r="KT30" s="31">
        <v>0.73982967544719713</v>
      </c>
      <c r="KU30" s="31">
        <v>0.42086801910922367</v>
      </c>
      <c r="KV30" s="31">
        <v>0.5679382075322611</v>
      </c>
      <c r="KW30" s="31">
        <v>0.37052485299069404</v>
      </c>
      <c r="KX30" s="32">
        <v>25.653783783783791</v>
      </c>
      <c r="KY30" s="32">
        <v>23.539459459459479</v>
      </c>
      <c r="KZ30" s="32">
        <v>23.710810810810823</v>
      </c>
      <c r="LA30" s="32">
        <v>22.370270270270282</v>
      </c>
      <c r="LB30" s="7">
        <f t="shared" si="57"/>
        <v>-1.9429729729729672</v>
      </c>
      <c r="LC30" s="7">
        <v>0.9</v>
      </c>
      <c r="LD30" s="7">
        <f t="shared" si="58"/>
        <v>0.45499999999999963</v>
      </c>
      <c r="LE30" s="7">
        <f t="shared" si="98"/>
        <v>-0.48492881152132794</v>
      </c>
      <c r="LF30" s="32">
        <v>33.854054054054046</v>
      </c>
      <c r="LG30" s="15">
        <f t="shared" si="59"/>
        <v>85.989297297297284</v>
      </c>
      <c r="LH30" s="5">
        <v>103.5</v>
      </c>
      <c r="LI30" s="15">
        <f t="shared" si="60"/>
        <v>17.510702702702716</v>
      </c>
      <c r="LJ30" s="33">
        <v>0.45112702702702695</v>
      </c>
      <c r="LK30" s="33">
        <v>0.19132162162162164</v>
      </c>
      <c r="LL30" s="33">
        <v>5.2743243243243247E-2</v>
      </c>
      <c r="LM30" s="33">
        <v>0.38089459459459452</v>
      </c>
      <c r="LN30" s="33">
        <v>8.1983783783783779E-2</v>
      </c>
      <c r="LO30" s="33">
        <v>6.4864864864864868E-2</v>
      </c>
      <c r="LP30" s="33">
        <v>0.69213567617598204</v>
      </c>
      <c r="LQ30" s="33">
        <v>0.64565426309127338</v>
      </c>
      <c r="LR30" s="33">
        <v>0.79105379381921392</v>
      </c>
      <c r="LS30" s="33">
        <v>0.75727769333743178</v>
      </c>
      <c r="LT30" s="33">
        <v>0.4005476995486616</v>
      </c>
      <c r="LU30" s="33">
        <v>0.56925143764964325</v>
      </c>
      <c r="LV30" s="33">
        <v>0.40423437787185201</v>
      </c>
      <c r="LW30" s="33">
        <v>27.670000000000005</v>
      </c>
      <c r="LX30" s="33">
        <v>22.089729729729729</v>
      </c>
      <c r="LY30" s="33">
        <v>22.766216216216218</v>
      </c>
      <c r="LZ30" s="33">
        <v>22.307027027027008</v>
      </c>
      <c r="MA30" s="7">
        <f t="shared" si="1"/>
        <v>-4.903783783783787</v>
      </c>
      <c r="MB30" s="7">
        <v>1.7</v>
      </c>
      <c r="MC30" s="7">
        <f t="shared" si="2"/>
        <v>-2.1449999999999996</v>
      </c>
      <c r="MD30" s="7">
        <f t="shared" si="61"/>
        <v>-0.36564397399387505</v>
      </c>
      <c r="ME30" s="7">
        <f t="shared" si="62"/>
        <v>-2.8845786963434041</v>
      </c>
      <c r="MF30" s="84">
        <v>36.830000000000005</v>
      </c>
      <c r="MG30" s="15">
        <f t="shared" si="63"/>
        <v>93.548200000000008</v>
      </c>
      <c r="MH30" s="5">
        <v>103.5</v>
      </c>
      <c r="MI30" s="15">
        <f t="shared" si="64"/>
        <v>9.9517999999999915</v>
      </c>
      <c r="MJ30" s="34">
        <v>0.48325789473684216</v>
      </c>
      <c r="MK30" s="34">
        <v>0.19151578947368419</v>
      </c>
      <c r="ML30" s="34">
        <v>4.56157894736842E-2</v>
      </c>
      <c r="MM30" s="34">
        <v>0.40883684210526311</v>
      </c>
      <c r="MN30" s="34">
        <v>7.8426315789473677E-2</v>
      </c>
      <c r="MO30" s="34">
        <v>6.5078947368421056E-2</v>
      </c>
      <c r="MP30" s="34">
        <v>0.72022669958600083</v>
      </c>
      <c r="MQ30" s="34">
        <v>0.67762635435052621</v>
      </c>
      <c r="MR30" s="34">
        <v>0.82759777459753392</v>
      </c>
      <c r="MS30" s="34">
        <v>0.79946287175438069</v>
      </c>
      <c r="MT30" s="34">
        <v>0.41857097741889621</v>
      </c>
      <c r="MU30" s="34">
        <v>0.61550368664065369</v>
      </c>
      <c r="MV30" s="34">
        <v>0.43204518476046655</v>
      </c>
      <c r="MW30" s="35">
        <v>0.37212105263157885</v>
      </c>
      <c r="MX30" s="35">
        <v>0.14507894736842106</v>
      </c>
      <c r="MY30" s="35">
        <v>3.3636842105263166E-2</v>
      </c>
      <c r="MZ30" s="35">
        <v>0.31501578947368419</v>
      </c>
      <c r="NA30" s="35">
        <v>5.3978947368421057E-2</v>
      </c>
      <c r="NB30" s="35">
        <v>4.9357894736842094E-2</v>
      </c>
      <c r="NC30" s="35">
        <v>0.7464636387175938</v>
      </c>
      <c r="ND30" s="35">
        <v>0.70697027354830599</v>
      </c>
      <c r="NE30" s="35">
        <v>0.83419697677285498</v>
      </c>
      <c r="NF30" s="35">
        <v>0.80701201693175517</v>
      </c>
      <c r="NG30" s="35">
        <v>0.45746929526909225</v>
      </c>
      <c r="NH30" s="35">
        <v>0.6235829227558275</v>
      </c>
      <c r="NI30" s="35">
        <v>0.43878200473940004</v>
      </c>
      <c r="NJ30" s="36">
        <v>27.03842105263158</v>
      </c>
      <c r="NK30" s="36">
        <v>22.061052631578946</v>
      </c>
      <c r="NL30" s="36">
        <v>24.792631578947361</v>
      </c>
      <c r="NM30" s="36">
        <v>24.942631578947363</v>
      </c>
      <c r="NN30" s="7">
        <f t="shared" si="65"/>
        <v>-2.2457894736842192</v>
      </c>
      <c r="NO30" s="7">
        <v>2.2999999999999998</v>
      </c>
      <c r="NP30" s="7">
        <f t="shared" si="66"/>
        <v>-1.9729999999999999</v>
      </c>
      <c r="NQ30" s="7">
        <f t="shared" si="67"/>
        <v>-3.6998436685775037E-2</v>
      </c>
      <c r="NR30" s="36">
        <v>53.929473684210521</v>
      </c>
      <c r="NS30" s="9">
        <f t="shared" si="68"/>
        <v>136.98086315789473</v>
      </c>
      <c r="NT30" s="5">
        <v>194</v>
      </c>
      <c r="NU30" s="9">
        <f t="shared" si="69"/>
        <v>57.019136842105269</v>
      </c>
      <c r="NV30" s="37">
        <v>0.51345666666666656</v>
      </c>
      <c r="NW30" s="37">
        <v>0.21769666666666659</v>
      </c>
      <c r="NX30" s="37">
        <v>6.1699999999999998E-2</v>
      </c>
      <c r="NY30" s="37">
        <v>0.4436199999999999</v>
      </c>
      <c r="NZ30" s="37">
        <v>9.7050000000000011E-2</v>
      </c>
      <c r="OA30" s="37">
        <v>8.4419999999999981E-2</v>
      </c>
      <c r="OB30" s="37">
        <v>0.68161552290857119</v>
      </c>
      <c r="OC30" s="37">
        <v>0.64053616701828409</v>
      </c>
      <c r="OD30" s="37">
        <v>0.78519646303360013</v>
      </c>
      <c r="OE30" s="37">
        <v>0.75553029988801834</v>
      </c>
      <c r="OF30" s="37">
        <v>0.38317436599551746</v>
      </c>
      <c r="OG30" s="37">
        <v>0.55816976025170517</v>
      </c>
      <c r="OH30" s="37">
        <v>0.40394839658550652</v>
      </c>
      <c r="OI30" s="38">
        <v>21.923666666666669</v>
      </c>
      <c r="OJ30" s="38">
        <v>21.928000000000008</v>
      </c>
      <c r="OK30" s="38">
        <v>23.331999999999987</v>
      </c>
      <c r="OL30" s="38">
        <v>23.247666666666678</v>
      </c>
      <c r="OM30" s="7">
        <f t="shared" si="70"/>
        <v>1.4083333333333172</v>
      </c>
      <c r="ON30" s="7">
        <v>1.5</v>
      </c>
      <c r="OO30" s="7">
        <f t="shared" si="71"/>
        <v>-0.28500000000000014</v>
      </c>
      <c r="OP30" s="7">
        <f t="shared" si="72"/>
        <v>0.29785986514218421</v>
      </c>
      <c r="OQ30" s="38">
        <v>49.312333333333314</v>
      </c>
      <c r="OR30" s="15">
        <f t="shared" si="73"/>
        <v>125.25332666666662</v>
      </c>
      <c r="OS30" s="5">
        <v>170</v>
      </c>
      <c r="OT30" s="15">
        <f t="shared" si="74"/>
        <v>44.746673333333376</v>
      </c>
      <c r="OU30" s="39">
        <v>0.43950357142857133</v>
      </c>
      <c r="OV30" s="39">
        <v>0.20602500000000007</v>
      </c>
      <c r="OW30" s="39">
        <v>6.0703571428571447E-2</v>
      </c>
      <c r="OX30" s="39">
        <v>0.38483928571428566</v>
      </c>
      <c r="OY30" s="39">
        <v>9.2871428571428577E-2</v>
      </c>
      <c r="OZ30" s="39">
        <v>8.450714285714285E-2</v>
      </c>
      <c r="PA30" s="39">
        <v>0.65046400036278584</v>
      </c>
      <c r="PB30" s="39">
        <v>0.61061398814151879</v>
      </c>
      <c r="PC30" s="39">
        <v>0.75645130313926756</v>
      </c>
      <c r="PD30" s="39">
        <v>0.7268040109222843</v>
      </c>
      <c r="PE30" s="39">
        <v>0.37829881020623246</v>
      </c>
      <c r="PF30" s="39">
        <v>0.54454974135075995</v>
      </c>
      <c r="PG30" s="39">
        <v>0.36044942439250932</v>
      </c>
      <c r="PH30" s="40">
        <v>20.244999999999997</v>
      </c>
      <c r="PI30" s="40">
        <v>18.579285714285724</v>
      </c>
      <c r="PJ30" s="40">
        <v>19.553214285714272</v>
      </c>
      <c r="PK30" s="40">
        <v>19.356071428571429</v>
      </c>
      <c r="PL30" s="7">
        <f t="shared" si="75"/>
        <v>-0.69178571428572511</v>
      </c>
      <c r="PM30" s="7">
        <v>1.8</v>
      </c>
      <c r="PN30" s="7">
        <f t="shared" si="76"/>
        <v>-0.91800000000000015</v>
      </c>
      <c r="PO30" s="7">
        <f t="shared" si="77"/>
        <v>3.5804730249173002E-2</v>
      </c>
      <c r="PP30" s="40">
        <v>50.219285714285704</v>
      </c>
      <c r="PQ30" s="15">
        <f t="shared" si="78"/>
        <v>127.55698571428569</v>
      </c>
      <c r="PR30" s="5">
        <v>182</v>
      </c>
      <c r="PS30" s="15">
        <f t="shared" si="79"/>
        <v>54.443014285714312</v>
      </c>
      <c r="PT30" s="41">
        <v>0.41688055555555559</v>
      </c>
      <c r="PU30" s="41">
        <v>0.19419444444444445</v>
      </c>
      <c r="PV30" s="41">
        <v>6.7880555555555555E-2</v>
      </c>
      <c r="PW30" s="41">
        <v>0.3561833333333333</v>
      </c>
      <c r="PX30" s="41">
        <v>0.10136666666666665</v>
      </c>
      <c r="PY30" s="41">
        <v>8.151666666666664E-2</v>
      </c>
      <c r="PZ30" s="41">
        <v>0.60829118217649092</v>
      </c>
      <c r="QA30" s="41">
        <v>0.55662411415131641</v>
      </c>
      <c r="QB30" s="41">
        <v>0.71945990319619002</v>
      </c>
      <c r="QC30" s="41">
        <v>0.67955226116451961</v>
      </c>
      <c r="QD30" s="41">
        <v>0.31379439134128545</v>
      </c>
      <c r="QE30" s="41">
        <v>0.48169670110499851</v>
      </c>
      <c r="QF30" s="41">
        <v>0.3637421379944808</v>
      </c>
      <c r="QG30" s="42">
        <v>29.541388888888889</v>
      </c>
      <c r="QH30" s="42">
        <v>23.94777777777777</v>
      </c>
      <c r="QI30" s="42">
        <v>25.34527777777776</v>
      </c>
      <c r="QJ30" s="42">
        <v>24.517777777777784</v>
      </c>
      <c r="QK30" s="7">
        <f t="shared" si="80"/>
        <v>-4.1961111111111293</v>
      </c>
      <c r="QL30" s="7">
        <v>3.2</v>
      </c>
      <c r="QM30" s="7">
        <f t="shared" si="81"/>
        <v>-3.8719999999999999</v>
      </c>
      <c r="QN30" s="7">
        <f t="shared" si="82"/>
        <v>-3.4955900680665383E-2</v>
      </c>
      <c r="QO30" s="42">
        <v>53.16361111111113</v>
      </c>
      <c r="QP30" s="15">
        <f t="shared" si="83"/>
        <v>135.03557222222227</v>
      </c>
      <c r="QQ30" s="5">
        <v>186</v>
      </c>
      <c r="QR30" s="15">
        <f t="shared" si="84"/>
        <v>50.964427777777729</v>
      </c>
      <c r="QS30" s="7">
        <f t="shared" si="8"/>
        <v>18.646643458189445</v>
      </c>
      <c r="QT30" s="7">
        <f t="shared" si="9"/>
        <v>19.217373765896713</v>
      </c>
      <c r="QU30" s="7">
        <f t="shared" si="10"/>
        <v>-1.0434244815312825</v>
      </c>
    </row>
    <row r="31" spans="1:463" x14ac:dyDescent="0.25">
      <c r="A31" s="5">
        <v>1</v>
      </c>
      <c r="B31" s="5">
        <v>3</v>
      </c>
      <c r="C31" s="6">
        <v>310</v>
      </c>
      <c r="D31" s="9">
        <v>-9999</v>
      </c>
      <c r="E31" s="5">
        <v>10</v>
      </c>
      <c r="F31" s="5">
        <v>69.599999999999994</v>
      </c>
      <c r="G31" s="15">
        <v>589.70000000000005</v>
      </c>
      <c r="H31" s="15">
        <f t="shared" si="11"/>
        <v>659.30000000000007</v>
      </c>
      <c r="I31" s="7">
        <f t="shared" si="12"/>
        <v>1.1297121315969842</v>
      </c>
      <c r="J31" s="5" t="s">
        <v>1</v>
      </c>
      <c r="K31" s="9">
        <v>150</v>
      </c>
      <c r="L31" s="9">
        <f t="shared" si="13"/>
        <v>168.00000000000003</v>
      </c>
      <c r="M31" s="9">
        <v>-9999</v>
      </c>
      <c r="N31" s="9">
        <v>-9999</v>
      </c>
      <c r="O31" s="9">
        <v>-9999</v>
      </c>
      <c r="P31" s="9">
        <v>-9999</v>
      </c>
      <c r="Q31" s="9">
        <v>-9999</v>
      </c>
      <c r="R31" s="9">
        <v>-9999</v>
      </c>
      <c r="S31" s="9">
        <v>-9999</v>
      </c>
      <c r="T31" s="9">
        <v>-9999</v>
      </c>
      <c r="U31" s="9">
        <v>-9999</v>
      </c>
      <c r="V31" s="9">
        <v>-9999</v>
      </c>
      <c r="W31" s="9">
        <v>-9999</v>
      </c>
      <c r="X31" s="9">
        <v>-9999</v>
      </c>
      <c r="Y31" s="9">
        <v>-9999</v>
      </c>
      <c r="Z31" s="9">
        <v>-9999</v>
      </c>
      <c r="AA31" s="9">
        <v>-9999</v>
      </c>
      <c r="AB31" s="9">
        <v>-9999</v>
      </c>
      <c r="AC31" s="9">
        <v>-9999</v>
      </c>
      <c r="AD31" s="9">
        <v>-9999</v>
      </c>
      <c r="AE31" s="9">
        <v>-9999</v>
      </c>
      <c r="AF31" s="9">
        <v>-9999</v>
      </c>
      <c r="AG31" s="9">
        <v>-9999</v>
      </c>
      <c r="AH31" s="9">
        <v>-9999</v>
      </c>
      <c r="AI31" s="9">
        <v>-9999</v>
      </c>
      <c r="AJ31" s="9">
        <v>-9999</v>
      </c>
      <c r="AK31" s="9">
        <v>-9999</v>
      </c>
      <c r="AL31" s="9">
        <v>-9999</v>
      </c>
      <c r="AM31" s="9">
        <v>-9999</v>
      </c>
      <c r="AN31" s="9">
        <v>-9999</v>
      </c>
      <c r="AO31" s="9">
        <v>-9999</v>
      </c>
      <c r="AP31" s="9">
        <v>-9999</v>
      </c>
      <c r="AQ31" s="9">
        <v>-9999</v>
      </c>
      <c r="AR31" s="9">
        <v>-9999</v>
      </c>
      <c r="AS31" s="9">
        <v>-9999</v>
      </c>
      <c r="AT31" s="9">
        <v>-9999</v>
      </c>
      <c r="AU31" s="9">
        <v>-9999</v>
      </c>
      <c r="AV31" s="9">
        <v>-9999</v>
      </c>
      <c r="AW31" s="9">
        <v>-9999</v>
      </c>
      <c r="AX31" s="9">
        <v>-9999</v>
      </c>
      <c r="AY31" s="9">
        <v>-9999</v>
      </c>
      <c r="AZ31" s="9">
        <v>-9999</v>
      </c>
      <c r="BA31" s="9">
        <v>-9999</v>
      </c>
      <c r="BB31" s="9">
        <v>-9999</v>
      </c>
      <c r="BC31" s="9">
        <v>-9999</v>
      </c>
      <c r="BD31" s="9">
        <v>-9999</v>
      </c>
      <c r="BE31" s="7">
        <f t="shared" si="99"/>
        <v>-79992</v>
      </c>
      <c r="BF31" s="9">
        <v>-9999</v>
      </c>
      <c r="BG31" s="9">
        <v>-9999</v>
      </c>
      <c r="BH31" s="9">
        <v>-9999</v>
      </c>
      <c r="BI31" s="9">
        <v>-9999</v>
      </c>
      <c r="BJ31" s="9">
        <v>-9999</v>
      </c>
      <c r="BK31" s="54">
        <v>3.54</v>
      </c>
      <c r="BL31" s="9">
        <v>-9999</v>
      </c>
      <c r="BM31" s="9">
        <v>-9999</v>
      </c>
      <c r="BN31" s="9">
        <v>-9999</v>
      </c>
      <c r="BO31" s="44">
        <v>-9999</v>
      </c>
      <c r="BP31" s="9">
        <v>-9999</v>
      </c>
      <c r="BQ31" s="9">
        <v>-9999</v>
      </c>
      <c r="BR31" s="9">
        <v>-9999</v>
      </c>
      <c r="BS31" s="45">
        <v>-9999</v>
      </c>
      <c r="BT31" s="9">
        <v>-9999</v>
      </c>
      <c r="BU31" s="46">
        <v>-9999</v>
      </c>
      <c r="BV31" s="9">
        <v>-9999</v>
      </c>
      <c r="BW31" s="47">
        <v>-9999</v>
      </c>
      <c r="BX31" s="9">
        <v>-9999</v>
      </c>
      <c r="BY31" s="9">
        <v>-9999</v>
      </c>
      <c r="BZ31" s="9">
        <v>-9999</v>
      </c>
      <c r="CA31" s="7">
        <v>1094.68</v>
      </c>
      <c r="CB31" s="7">
        <f t="shared" si="97"/>
        <v>7297.8666666666677</v>
      </c>
      <c r="CC31" s="5">
        <v>1.81</v>
      </c>
      <c r="CD31" s="15">
        <f t="shared" si="14"/>
        <v>132.09138666666669</v>
      </c>
      <c r="CE31" s="7">
        <v>3286.15</v>
      </c>
      <c r="CF31" s="7">
        <v>4.6028119999999992</v>
      </c>
      <c r="CG31" s="7">
        <v>7139.4399771270282</v>
      </c>
      <c r="CH31" s="7">
        <f t="shared" si="15"/>
        <v>7139.4399771270282</v>
      </c>
      <c r="CI31" s="9">
        <v>-9999</v>
      </c>
      <c r="CJ31" s="3">
        <v>61.6</v>
      </c>
      <c r="CK31" s="7">
        <f t="shared" si="16"/>
        <v>129.2238635859992</v>
      </c>
      <c r="CL31" s="7">
        <v>164.5</v>
      </c>
      <c r="CM31" s="7">
        <v>2597</v>
      </c>
      <c r="CN31" s="7">
        <f t="shared" si="17"/>
        <v>63.342318059299188</v>
      </c>
      <c r="CO31" s="7">
        <v>0</v>
      </c>
      <c r="CP31" s="7">
        <v>0.72490454545454541</v>
      </c>
      <c r="CQ31" s="7">
        <v>0.53428181818181819</v>
      </c>
      <c r="CR31" s="7">
        <v>0.47464090909090911</v>
      </c>
      <c r="CS31" s="7">
        <v>0.2085994090909091</v>
      </c>
      <c r="CT31" s="7">
        <v>0.15144959090909091</v>
      </c>
      <c r="CU31" s="7">
        <v>5.4663636363636368</v>
      </c>
      <c r="CV31" s="7">
        <v>6.3554545454545455</v>
      </c>
      <c r="CW31" s="7">
        <v>6.165454545454546</v>
      </c>
      <c r="CX31" s="7">
        <v>5.9704545454545448</v>
      </c>
      <c r="CY31" s="7">
        <f t="shared" si="18"/>
        <v>0.69909090909090921</v>
      </c>
      <c r="CZ31" s="7">
        <v>0.7</v>
      </c>
      <c r="DA31" s="7">
        <f t="shared" si="19"/>
        <v>1.105</v>
      </c>
      <c r="DB31" s="7">
        <f t="shared" si="91"/>
        <v>-9.4507355275690513E-2</v>
      </c>
      <c r="DC31" s="7">
        <v>42.111111111111114</v>
      </c>
      <c r="DD31" s="7">
        <v>0.75373043478260882</v>
      </c>
      <c r="DE31" s="7">
        <v>0.53023043478260878</v>
      </c>
      <c r="DF31" s="7">
        <v>0.46903913043478257</v>
      </c>
      <c r="DG31" s="7">
        <v>0.23286352173913044</v>
      </c>
      <c r="DH31" s="7">
        <v>0.1742095217391304</v>
      </c>
      <c r="DI31" s="7">
        <v>8.0791304347826092</v>
      </c>
      <c r="DJ31" s="7">
        <v>8.5373913043478264</v>
      </c>
      <c r="DK31" s="7">
        <v>8.7126086956521718</v>
      </c>
      <c r="DL31" s="7">
        <v>8.7830434782608684</v>
      </c>
      <c r="DM31" s="7">
        <f t="shared" si="21"/>
        <v>0.6334782608695626</v>
      </c>
      <c r="DN31" s="7">
        <v>0.8</v>
      </c>
      <c r="DO31" s="7">
        <f t="shared" si="22"/>
        <v>0.7799999999999998</v>
      </c>
      <c r="DP31" s="7">
        <f t="shared" si="23"/>
        <v>-3.1714662149445273E-2</v>
      </c>
      <c r="DQ31" s="7">
        <v>23.64</v>
      </c>
      <c r="DR31" s="7">
        <v>0.96353913043478279</v>
      </c>
      <c r="DS31" s="7">
        <v>-5.655434782608694E-2</v>
      </c>
      <c r="DT31" s="7">
        <v>0.57026739130434789</v>
      </c>
      <c r="DU31" s="7">
        <v>0.84846521739130421</v>
      </c>
      <c r="DV31" s="7">
        <v>0.65258913043478295</v>
      </c>
      <c r="DW31" s="7">
        <v>0.32135434782608696</v>
      </c>
      <c r="DX31" s="7">
        <v>0.19225660869565225</v>
      </c>
      <c r="DY31" s="7">
        <v>0.13046680434782609</v>
      </c>
      <c r="DZ31" s="7">
        <v>0.25629091304347823</v>
      </c>
      <c r="EA31" s="7">
        <v>0.1961339130434783</v>
      </c>
      <c r="EB31" s="7">
        <v>-1.1916997826086955</v>
      </c>
      <c r="EC31" s="7">
        <v>-1.2234189130434785</v>
      </c>
      <c r="ED31" s="7">
        <v>1.1254157391304349</v>
      </c>
      <c r="EE31" s="7">
        <v>5.0754347826086947</v>
      </c>
      <c r="EF31" s="7">
        <v>6.6517391304347822</v>
      </c>
      <c r="EG31" s="7">
        <v>6.2826086956521747</v>
      </c>
      <c r="EH31" s="7">
        <v>6.5569565217391279</v>
      </c>
      <c r="EI31" s="7">
        <f t="shared" si="24"/>
        <v>1.20717391304348</v>
      </c>
      <c r="EJ31" s="7">
        <v>0.6</v>
      </c>
      <c r="EK31" s="7">
        <f t="shared" si="25"/>
        <v>1.43</v>
      </c>
      <c r="EL31" s="7">
        <f t="shared" si="92"/>
        <v>-5.6127477822800989E-2</v>
      </c>
      <c r="EM31" s="15">
        <v>43.923478260869558</v>
      </c>
      <c r="EN31" s="15">
        <f t="shared" si="27"/>
        <v>111.56563478260868</v>
      </c>
      <c r="EO31" s="5">
        <v>112</v>
      </c>
      <c r="EP31" s="15">
        <f t="shared" si="28"/>
        <v>0.43436521739131706</v>
      </c>
      <c r="EQ31" s="27">
        <v>1.1912857142857143</v>
      </c>
      <c r="ER31" s="27">
        <v>-1.7364666666666664</v>
      </c>
      <c r="ES31" s="27">
        <v>0.54274761904761903</v>
      </c>
      <c r="ET31" s="27">
        <v>0.89170952380952373</v>
      </c>
      <c r="EU31" s="27">
        <v>0.8032761904761907</v>
      </c>
      <c r="EV31" s="27">
        <v>0.18903809523809526</v>
      </c>
      <c r="EW31" s="27">
        <v>0.19432071428571432</v>
      </c>
      <c r="EX31" s="27">
        <v>5.1852761904761902E-2</v>
      </c>
      <c r="EY31" s="27">
        <v>0.37374119047619042</v>
      </c>
      <c r="EZ31" s="27">
        <v>0.24289252380952378</v>
      </c>
      <c r="FA31" s="27">
        <v>2.725832</v>
      </c>
      <c r="FB31" s="27">
        <v>1.9105866190476188</v>
      </c>
      <c r="FC31" s="27">
        <v>-5.4129457619047621</v>
      </c>
      <c r="FD31" s="27">
        <v>10.257142857142856</v>
      </c>
      <c r="FE31" s="27">
        <v>6.8680952380952389</v>
      </c>
      <c r="FF31" s="27">
        <v>6.799999999999998</v>
      </c>
      <c r="FG31" s="27">
        <v>7.753333333333333</v>
      </c>
      <c r="FH31" s="27">
        <f t="shared" si="29"/>
        <v>-3.4571428571428582</v>
      </c>
      <c r="FI31" s="7">
        <v>0.9</v>
      </c>
      <c r="FJ31" s="7">
        <f t="shared" si="30"/>
        <v>0.45499999999999963</v>
      </c>
      <c r="FK31" s="7">
        <f t="shared" si="93"/>
        <v>-0.7911310125668064</v>
      </c>
      <c r="FL31" s="27">
        <v>21.947142857142858</v>
      </c>
      <c r="FM31" s="28">
        <v>-9999</v>
      </c>
      <c r="FN31" s="28">
        <v>-9999</v>
      </c>
      <c r="FO31" s="28">
        <v>-9999</v>
      </c>
      <c r="FP31" s="93">
        <v>0.64686333333333335</v>
      </c>
      <c r="FQ31" s="93">
        <v>0.39438999999999996</v>
      </c>
      <c r="FR31" s="93">
        <v>0.22359333333333334</v>
      </c>
      <c r="FS31" s="93">
        <v>0.57148333333333334</v>
      </c>
      <c r="FT31" s="93">
        <v>0.25895666666666661</v>
      </c>
      <c r="FU31" s="93">
        <v>0.17221333333333327</v>
      </c>
      <c r="FV31" s="93">
        <v>0.4285462333333333</v>
      </c>
      <c r="FW31" s="93">
        <v>0.37674806666666666</v>
      </c>
      <c r="FX31" s="93">
        <v>0.48782130000000001</v>
      </c>
      <c r="FY31" s="93">
        <v>0.43952673333333331</v>
      </c>
      <c r="FZ31" s="93">
        <v>0.20811100000000002</v>
      </c>
      <c r="GA31" s="93">
        <v>0.27959210000000007</v>
      </c>
      <c r="GB31" s="93">
        <v>0.24245070000000002</v>
      </c>
      <c r="GC31" s="93">
        <v>17.061333333333334</v>
      </c>
      <c r="GD31" s="93">
        <v>19.123333333333346</v>
      </c>
      <c r="GE31" s="93">
        <v>18.958000000000002</v>
      </c>
      <c r="GF31" s="93">
        <v>20.539666666666665</v>
      </c>
      <c r="GG31" s="7">
        <f t="shared" si="32"/>
        <v>1.8966666666666683</v>
      </c>
      <c r="GH31" s="7">
        <v>0.5</v>
      </c>
      <c r="GI31" s="7">
        <f t="shared" si="33"/>
        <v>1.7549999999999999</v>
      </c>
      <c r="GJ31" s="7">
        <f t="shared" si="94"/>
        <v>3.8866026520347971E-2</v>
      </c>
      <c r="GK31" s="95">
        <v>35.392000000000003</v>
      </c>
      <c r="GL31" s="15">
        <f t="shared" si="35"/>
        <v>89.895680000000013</v>
      </c>
      <c r="GM31" s="5">
        <v>102</v>
      </c>
      <c r="GN31" s="15">
        <f t="shared" si="36"/>
        <v>12.104319999999987</v>
      </c>
      <c r="GO31" s="97">
        <v>0.64686333333333335</v>
      </c>
      <c r="GP31" s="97">
        <v>0.39438999999999996</v>
      </c>
      <c r="GQ31" s="97">
        <v>0.22359333333333334</v>
      </c>
      <c r="GR31" s="97">
        <v>0.57148333333333334</v>
      </c>
      <c r="GS31" s="97">
        <v>0.25895666666666661</v>
      </c>
      <c r="GT31" s="97">
        <v>0.17221333333333327</v>
      </c>
      <c r="GU31" s="97">
        <v>0.4285462333333333</v>
      </c>
      <c r="GV31" s="97">
        <v>0.37674806666666666</v>
      </c>
      <c r="GW31" s="97">
        <v>0.48782130000000001</v>
      </c>
      <c r="GX31" s="97">
        <v>0.43952673333333331</v>
      </c>
      <c r="GY31" s="97">
        <v>0.20811100000000002</v>
      </c>
      <c r="GZ31" s="97">
        <v>0.27959210000000007</v>
      </c>
      <c r="HA31" s="97">
        <v>0.24245070000000002</v>
      </c>
      <c r="HB31" s="97">
        <v>17.061333333333334</v>
      </c>
      <c r="HC31" s="97">
        <v>19.123333333333346</v>
      </c>
      <c r="HD31" s="97">
        <v>18.958000000000002</v>
      </c>
      <c r="HE31" s="97">
        <v>20.539666666666665</v>
      </c>
      <c r="HF31" s="97">
        <f t="shared" si="37"/>
        <v>1.8966666666666683</v>
      </c>
      <c r="HG31" s="7">
        <v>0.5</v>
      </c>
      <c r="HH31" s="7">
        <f t="shared" si="38"/>
        <v>1.7549999999999999</v>
      </c>
      <c r="HI31" s="7">
        <f t="shared" si="95"/>
        <v>3.8866026520347971E-2</v>
      </c>
      <c r="HJ31" s="99">
        <v>35.392000000000003</v>
      </c>
      <c r="HK31" s="15">
        <f t="shared" si="40"/>
        <v>89.895680000000013</v>
      </c>
      <c r="HL31" s="5">
        <v>105</v>
      </c>
      <c r="HM31" s="15">
        <f t="shared" si="41"/>
        <v>15.104319999999987</v>
      </c>
      <c r="HN31" s="101">
        <v>0.63446382978723403</v>
      </c>
      <c r="HO31" s="101">
        <v>0.35012340425531913</v>
      </c>
      <c r="HP31" s="101">
        <v>0.19369361702127655</v>
      </c>
      <c r="HQ31" s="101">
        <v>0.55452553191489373</v>
      </c>
      <c r="HR31" s="101">
        <v>0.22947446808510633</v>
      </c>
      <c r="HS31" s="101">
        <v>0.14753829787234041</v>
      </c>
      <c r="HT31" s="101">
        <v>0.46915222389959255</v>
      </c>
      <c r="HU31" s="101">
        <v>0.41516273499453121</v>
      </c>
      <c r="HV31" s="101">
        <v>0.53483265895496379</v>
      </c>
      <c r="HW31" s="101">
        <v>0.48553485746124342</v>
      </c>
      <c r="HX31" s="101">
        <v>0.2090342389820867</v>
      </c>
      <c r="HY31" s="101">
        <v>0.2936100077851353</v>
      </c>
      <c r="HZ31" s="101">
        <v>0.28890454339851157</v>
      </c>
      <c r="IA31" s="101">
        <v>20.102127659574471</v>
      </c>
      <c r="IB31" s="101">
        <v>18.941063829787236</v>
      </c>
      <c r="IC31" s="101">
        <v>19.69595744680851</v>
      </c>
      <c r="ID31" s="101">
        <v>19.35106382978725</v>
      </c>
      <c r="IE31" s="7">
        <f t="shared" si="42"/>
        <v>-0.40617021276596077</v>
      </c>
      <c r="IF31" s="7">
        <v>1.5</v>
      </c>
      <c r="IG31" s="7">
        <f t="shared" si="43"/>
        <v>-1.4950000000000001</v>
      </c>
      <c r="IH31" s="7">
        <f t="shared" si="44"/>
        <v>0.15791585021523413</v>
      </c>
      <c r="II31" s="102">
        <v>35.909574468085111</v>
      </c>
      <c r="IJ31" s="15">
        <f t="shared" si="45"/>
        <v>91.210319148936179</v>
      </c>
      <c r="IK31" s="5">
        <v>97.5</v>
      </c>
      <c r="IL31" s="15">
        <f t="shared" si="46"/>
        <v>6.2896808510638209</v>
      </c>
      <c r="IM31" s="29">
        <v>0.62722647058823544</v>
      </c>
      <c r="IN31" s="29">
        <v>0.3471352941176471</v>
      </c>
      <c r="IO31" s="29">
        <v>0.17045294117647058</v>
      </c>
      <c r="IP31" s="29">
        <v>0.55493529411764719</v>
      </c>
      <c r="IQ31" s="29">
        <v>0.22618823529411761</v>
      </c>
      <c r="IR31" s="29">
        <v>0.13992058823529419</v>
      </c>
      <c r="IS31" s="29">
        <v>0.47334973095790833</v>
      </c>
      <c r="IT31" s="29">
        <v>0.4248700748868231</v>
      </c>
      <c r="IU31" s="29">
        <v>0.57439539123996997</v>
      </c>
      <c r="IV31" s="29">
        <v>0.53208966417262615</v>
      </c>
      <c r="IW31" s="29">
        <v>0.21686479285426977</v>
      </c>
      <c r="IX31" s="29">
        <v>0.34463826222425742</v>
      </c>
      <c r="IY31" s="29">
        <v>0.28759082950806014</v>
      </c>
      <c r="IZ31" s="29">
        <v>17.951470588235296</v>
      </c>
      <c r="JA31" s="29">
        <v>16.835588235294125</v>
      </c>
      <c r="JB31" s="29">
        <v>16.982647058823535</v>
      </c>
      <c r="JC31" s="29">
        <v>17.072058823529407</v>
      </c>
      <c r="JD31" s="29">
        <f t="shared" si="47"/>
        <v>-0.96882352941176109</v>
      </c>
      <c r="JE31" s="7">
        <v>1.2</v>
      </c>
      <c r="JF31" s="7">
        <f t="shared" si="48"/>
        <v>-0.52</v>
      </c>
      <c r="JG31" s="7">
        <f t="shared" si="49"/>
        <v>-7.5814785373608293E-2</v>
      </c>
      <c r="JH31" s="86">
        <v>36.371176470588239</v>
      </c>
      <c r="JI31" s="15">
        <f t="shared" si="50"/>
        <v>92.382788235294129</v>
      </c>
      <c r="JJ31" s="5">
        <v>103.5</v>
      </c>
      <c r="JK31" s="15">
        <f t="shared" si="51"/>
        <v>11.117211764705871</v>
      </c>
      <c r="JL31" s="30">
        <v>0.45902368421052625</v>
      </c>
      <c r="JM31" s="30">
        <v>0.21399473684210532</v>
      </c>
      <c r="JN31" s="30">
        <v>8.5099999999999995E-2</v>
      </c>
      <c r="JO31" s="30">
        <v>0.39641578947368422</v>
      </c>
      <c r="JP31" s="30">
        <v>0.11649210526315792</v>
      </c>
      <c r="JQ31" s="30">
        <v>7.9231578947368458E-2</v>
      </c>
      <c r="JR31" s="30">
        <v>0.59557437551634729</v>
      </c>
      <c r="JS31" s="30">
        <v>0.54642522529398574</v>
      </c>
      <c r="JT31" s="30">
        <v>0.68806609688050968</v>
      </c>
      <c r="JU31" s="30">
        <v>0.6476426564595571</v>
      </c>
      <c r="JV31" s="30">
        <v>0.29623181828900896</v>
      </c>
      <c r="JW31" s="30">
        <v>0.43313832672674618</v>
      </c>
      <c r="JX31" s="30">
        <v>0.36370507220546733</v>
      </c>
      <c r="JY31" s="30">
        <v>24.665263157894742</v>
      </c>
      <c r="JZ31" s="30">
        <v>23.605000000000015</v>
      </c>
      <c r="KA31" s="30">
        <v>24.33894736842106</v>
      </c>
      <c r="KB31" s="30">
        <v>21.969736842105249</v>
      </c>
      <c r="KC31" s="30">
        <f t="shared" si="52"/>
        <v>-0.32631578947368212</v>
      </c>
      <c r="KD31" s="7">
        <v>1.8</v>
      </c>
      <c r="KE31" s="7">
        <f t="shared" si="53"/>
        <v>-2.4700000000000006</v>
      </c>
      <c r="KF31" s="7">
        <f t="shared" si="54"/>
        <v>0.27238681201096804</v>
      </c>
      <c r="KG31" s="85">
        <v>36.60763157894737</v>
      </c>
      <c r="KH31" s="15">
        <f t="shared" si="55"/>
        <v>92.983384210526324</v>
      </c>
      <c r="KI31" s="5">
        <v>103.5</v>
      </c>
      <c r="KJ31" s="15">
        <f t="shared" si="96"/>
        <v>10.516615789473676</v>
      </c>
      <c r="KK31" s="31">
        <v>0.42610000000000003</v>
      </c>
      <c r="KL31" s="31">
        <v>0.19545277777777781</v>
      </c>
      <c r="KM31" s="31">
        <v>5.4702777777777781E-2</v>
      </c>
      <c r="KN31" s="31">
        <v>0.36588611111111125</v>
      </c>
      <c r="KO31" s="31">
        <v>8.3722222222222198E-2</v>
      </c>
      <c r="KP31" s="31">
        <v>6.6891666666666669E-2</v>
      </c>
      <c r="KQ31" s="31">
        <v>0.67135517293274827</v>
      </c>
      <c r="KR31" s="31">
        <v>0.62743649310003158</v>
      </c>
      <c r="KS31" s="31">
        <v>0.77253783272858412</v>
      </c>
      <c r="KT31" s="31">
        <v>0.73981957348046024</v>
      </c>
      <c r="KU31" s="31">
        <v>0.40101266326765317</v>
      </c>
      <c r="KV31" s="31">
        <v>0.56328828470098657</v>
      </c>
      <c r="KW31" s="31">
        <v>0.37025304322141106</v>
      </c>
      <c r="KX31" s="32">
        <v>25.873055555555553</v>
      </c>
      <c r="KY31" s="32">
        <v>24.11000000000001</v>
      </c>
      <c r="KZ31" s="32">
        <v>23.720000000000017</v>
      </c>
      <c r="LA31" s="32">
        <v>23.825277777777789</v>
      </c>
      <c r="LB31" s="7">
        <f t="shared" si="57"/>
        <v>-2.153055555555536</v>
      </c>
      <c r="LC31" s="7">
        <v>0.9</v>
      </c>
      <c r="LD31" s="7">
        <f t="shared" si="58"/>
        <v>0.45499999999999963</v>
      </c>
      <c r="LE31" s="7">
        <f t="shared" si="98"/>
        <v>-0.52741265026401118</v>
      </c>
      <c r="LF31" s="32">
        <v>36.156666666666666</v>
      </c>
      <c r="LG31" s="15">
        <f t="shared" si="59"/>
        <v>91.837933333333339</v>
      </c>
      <c r="LH31" s="5">
        <v>103.5</v>
      </c>
      <c r="LI31" s="15">
        <f t="shared" si="60"/>
        <v>11.662066666666661</v>
      </c>
      <c r="LJ31" s="33">
        <v>0.44518974358974361</v>
      </c>
      <c r="LK31" s="33">
        <v>0.19286666666666671</v>
      </c>
      <c r="LL31" s="33">
        <v>5.3617948717948706E-2</v>
      </c>
      <c r="LM31" s="33">
        <v>0.37911025641025647</v>
      </c>
      <c r="LN31" s="33">
        <v>8.3043589743589732E-2</v>
      </c>
      <c r="LO31" s="33">
        <v>6.8758974358974351E-2</v>
      </c>
      <c r="LP31" s="33">
        <v>0.68530866307277394</v>
      </c>
      <c r="LQ31" s="33">
        <v>0.64053573774537498</v>
      </c>
      <c r="LR31" s="33">
        <v>0.78504870521484982</v>
      </c>
      <c r="LS31" s="33">
        <v>0.75226946875849887</v>
      </c>
      <c r="LT31" s="33">
        <v>0.3983241046883465</v>
      </c>
      <c r="LU31" s="33">
        <v>0.56569982990576473</v>
      </c>
      <c r="LV31" s="33">
        <v>0.39516592951308172</v>
      </c>
      <c r="LW31" s="33">
        <v>27.514358974358974</v>
      </c>
      <c r="LX31" s="33">
        <v>22.294871794871785</v>
      </c>
      <c r="LY31" s="33">
        <v>23.150769230769228</v>
      </c>
      <c r="LZ31" s="33">
        <v>22.311794871794849</v>
      </c>
      <c r="MA31" s="7">
        <f t="shared" si="1"/>
        <v>-4.3635897435897455</v>
      </c>
      <c r="MB31" s="7">
        <v>1.7</v>
      </c>
      <c r="MC31" s="7">
        <f t="shared" si="2"/>
        <v>-2.1449999999999996</v>
      </c>
      <c r="MD31" s="7">
        <f t="shared" si="61"/>
        <v>-0.29404767973356472</v>
      </c>
      <c r="ME31" s="7">
        <f t="shared" si="62"/>
        <v>-2.566817496229262</v>
      </c>
      <c r="MF31" s="84">
        <v>34.816410256410272</v>
      </c>
      <c r="MG31" s="15">
        <f t="shared" si="63"/>
        <v>88.433682051282091</v>
      </c>
      <c r="MH31" s="5">
        <v>103.5</v>
      </c>
      <c r="MI31" s="15">
        <f t="shared" si="64"/>
        <v>15.066317948717909</v>
      </c>
      <c r="MJ31" s="34">
        <v>0.47746499999999992</v>
      </c>
      <c r="MK31" s="34">
        <v>0.18905499999999997</v>
      </c>
      <c r="ML31" s="34">
        <v>4.5615000000000003E-2</v>
      </c>
      <c r="MM31" s="34">
        <v>0.40563999999999989</v>
      </c>
      <c r="MN31" s="34">
        <v>7.7814999999999995E-2</v>
      </c>
      <c r="MO31" s="34">
        <v>6.5250000000000016E-2</v>
      </c>
      <c r="MP31" s="34">
        <v>0.71951879517206219</v>
      </c>
      <c r="MQ31" s="34">
        <v>0.67797850486919398</v>
      </c>
      <c r="MR31" s="34">
        <v>0.82550336157787663</v>
      </c>
      <c r="MS31" s="34">
        <v>0.79776151385749272</v>
      </c>
      <c r="MT31" s="34">
        <v>0.41698211788981909</v>
      </c>
      <c r="MU31" s="34">
        <v>0.61117079029569688</v>
      </c>
      <c r="MV31" s="34">
        <v>0.43251647874979754</v>
      </c>
      <c r="MW31" s="35">
        <v>0.37486499999999989</v>
      </c>
      <c r="MX31" s="35">
        <v>0.15565999999999999</v>
      </c>
      <c r="MY31" s="35">
        <v>3.4229999999999997E-2</v>
      </c>
      <c r="MZ31" s="35">
        <v>0.31785999999999992</v>
      </c>
      <c r="NA31" s="35">
        <v>6.1725000000000009E-2</v>
      </c>
      <c r="NB31" s="35">
        <v>5.0560000000000008E-2</v>
      </c>
      <c r="NC31" s="35">
        <v>0.71163350654568203</v>
      </c>
      <c r="ND31" s="35">
        <v>0.67049011598447072</v>
      </c>
      <c r="NE31" s="35">
        <v>0.82978085487859232</v>
      </c>
      <c r="NF31" s="35">
        <v>0.80282848972073373</v>
      </c>
      <c r="NG31" s="35">
        <v>0.44191002207903152</v>
      </c>
      <c r="NH31" s="35">
        <v>0.63885788516946973</v>
      </c>
      <c r="NI31" s="35">
        <v>0.40808676455174908</v>
      </c>
      <c r="NJ31" s="36">
        <v>26.976999999999997</v>
      </c>
      <c r="NK31" s="36">
        <v>28.0185</v>
      </c>
      <c r="NL31" s="36">
        <v>25.477000000000004</v>
      </c>
      <c r="NM31" s="36">
        <v>23.61450000000001</v>
      </c>
      <c r="NN31" s="7">
        <f t="shared" si="65"/>
        <v>-1.4999999999999929</v>
      </c>
      <c r="NO31" s="7">
        <v>2.2999999999999998</v>
      </c>
      <c r="NP31" s="7">
        <f t="shared" si="66"/>
        <v>-1.9729999999999999</v>
      </c>
      <c r="NQ31" s="7">
        <f t="shared" si="67"/>
        <v>6.4152990641530849E-2</v>
      </c>
      <c r="NR31" s="36">
        <v>52.245500000000007</v>
      </c>
      <c r="NS31" s="9">
        <f t="shared" si="68"/>
        <v>132.70357000000001</v>
      </c>
      <c r="NT31" s="5">
        <v>194</v>
      </c>
      <c r="NU31" s="9">
        <f t="shared" si="69"/>
        <v>61.296429999999987</v>
      </c>
      <c r="NV31" s="37">
        <v>0.50180333333333338</v>
      </c>
      <c r="NW31" s="37">
        <v>0.22567000000000004</v>
      </c>
      <c r="NX31" s="37">
        <v>6.2256666666666648E-2</v>
      </c>
      <c r="NY31" s="37">
        <v>0.42973000000000011</v>
      </c>
      <c r="NZ31" s="37">
        <v>0.10497666666666666</v>
      </c>
      <c r="OA31" s="37">
        <v>8.5569999999999993E-2</v>
      </c>
      <c r="OB31" s="37">
        <v>0.64428437968883867</v>
      </c>
      <c r="OC31" s="37">
        <v>0.59790385964392223</v>
      </c>
      <c r="OD31" s="37">
        <v>0.77362899997607237</v>
      </c>
      <c r="OE31" s="37">
        <v>0.74063944748713861</v>
      </c>
      <c r="OF31" s="37">
        <v>0.37032503128847227</v>
      </c>
      <c r="OG31" s="37">
        <v>0.5677207330040811</v>
      </c>
      <c r="OH31" s="37">
        <v>0.37155026527106366</v>
      </c>
      <c r="OI31" s="38">
        <v>21.679999999999996</v>
      </c>
      <c r="OJ31" s="38">
        <v>26.212666666666681</v>
      </c>
      <c r="OK31" s="38">
        <v>23.637999999999987</v>
      </c>
      <c r="OL31" s="38">
        <v>21.672333333333345</v>
      </c>
      <c r="OM31" s="7">
        <f t="shared" si="70"/>
        <v>1.9579999999999913</v>
      </c>
      <c r="ON31" s="7">
        <v>1.5</v>
      </c>
      <c r="OO31" s="7">
        <f t="shared" si="71"/>
        <v>-0.28500000000000014</v>
      </c>
      <c r="OP31" s="7">
        <f t="shared" si="72"/>
        <v>0.39454705364995446</v>
      </c>
      <c r="OQ31" s="38">
        <v>45.234999999999992</v>
      </c>
      <c r="OR31" s="15">
        <f t="shared" si="73"/>
        <v>114.89689999999999</v>
      </c>
      <c r="OS31" s="5">
        <v>170</v>
      </c>
      <c r="OT31" s="15">
        <f t="shared" si="74"/>
        <v>55.103100000000012</v>
      </c>
      <c r="OU31" s="39">
        <v>0.43335333333333337</v>
      </c>
      <c r="OV31" s="39">
        <v>0.21348333333333339</v>
      </c>
      <c r="OW31" s="39">
        <v>6.4753333333333316E-2</v>
      </c>
      <c r="OX31" s="39">
        <v>0.38030333333333338</v>
      </c>
      <c r="OY31" s="39">
        <v>0.10465999999999999</v>
      </c>
      <c r="OZ31" s="39">
        <v>8.6646666666666677E-2</v>
      </c>
      <c r="PA31" s="39">
        <v>0.60327255182036699</v>
      </c>
      <c r="PB31" s="39">
        <v>0.56155259274706515</v>
      </c>
      <c r="PC31" s="39">
        <v>0.73327058127596456</v>
      </c>
      <c r="PD31" s="39">
        <v>0.70244742727298393</v>
      </c>
      <c r="PE31" s="39">
        <v>0.34734152545036862</v>
      </c>
      <c r="PF31" s="39">
        <v>0.5351056739691249</v>
      </c>
      <c r="PG31" s="39">
        <v>0.33329669697963032</v>
      </c>
      <c r="PH31" s="40">
        <v>20.162999999999993</v>
      </c>
      <c r="PI31" s="40">
        <v>20.476666666666667</v>
      </c>
      <c r="PJ31" s="40">
        <v>19.012666666666671</v>
      </c>
      <c r="PK31" s="40">
        <v>18.028999999999989</v>
      </c>
      <c r="PL31" s="7">
        <f t="shared" si="75"/>
        <v>-1.1503333333333217</v>
      </c>
      <c r="PM31" s="7">
        <v>1.8</v>
      </c>
      <c r="PN31" s="7">
        <f t="shared" si="76"/>
        <v>-0.91800000000000015</v>
      </c>
      <c r="PO31" s="7">
        <f t="shared" si="77"/>
        <v>-3.6773240476942304E-2</v>
      </c>
      <c r="PP31" s="40">
        <v>50.966666666666661</v>
      </c>
      <c r="PQ31" s="15">
        <f t="shared" si="78"/>
        <v>129.45533333333333</v>
      </c>
      <c r="PR31" s="5">
        <v>182</v>
      </c>
      <c r="PS31" s="15">
        <f t="shared" si="79"/>
        <v>52.544666666666672</v>
      </c>
      <c r="PT31" s="41">
        <v>0.42842162162162173</v>
      </c>
      <c r="PU31" s="41">
        <v>0.20235945945945946</v>
      </c>
      <c r="PV31" s="41">
        <v>7.008108108108109E-2</v>
      </c>
      <c r="PW31" s="41">
        <v>0.36538648648648653</v>
      </c>
      <c r="PX31" s="41">
        <v>0.10395135135135133</v>
      </c>
      <c r="PY31" s="41">
        <v>8.3610810810810829E-2</v>
      </c>
      <c r="PZ31" s="41">
        <v>0.60596862279231978</v>
      </c>
      <c r="QA31" s="41">
        <v>0.55437277002402541</v>
      </c>
      <c r="QB31" s="41">
        <v>0.7161436350088265</v>
      </c>
      <c r="QC31" s="41">
        <v>0.67591237141247662</v>
      </c>
      <c r="QD31" s="41">
        <v>0.32143600783540321</v>
      </c>
      <c r="QE31" s="41">
        <v>0.48519278959645518</v>
      </c>
      <c r="QF31" s="41">
        <v>0.3549313131471335</v>
      </c>
      <c r="QG31" s="42">
        <v>29.999459459459459</v>
      </c>
      <c r="QH31" s="42">
        <v>28.27135135135137</v>
      </c>
      <c r="QI31" s="42">
        <v>26.115135135135116</v>
      </c>
      <c r="QJ31" s="42">
        <v>24.808378378378382</v>
      </c>
      <c r="QK31" s="7">
        <f t="shared" si="80"/>
        <v>-3.8843243243243428</v>
      </c>
      <c r="QL31" s="7">
        <v>3.2</v>
      </c>
      <c r="QM31" s="7">
        <f t="shared" si="81"/>
        <v>-3.8719999999999999</v>
      </c>
      <c r="QN31" s="7">
        <f t="shared" si="82"/>
        <v>-1.3291980505115335E-3</v>
      </c>
      <c r="QO31" s="42">
        <v>50.714864864864857</v>
      </c>
      <c r="QP31" s="15">
        <f t="shared" si="83"/>
        <v>128.81575675675674</v>
      </c>
      <c r="QQ31" s="5">
        <v>186</v>
      </c>
      <c r="QR31" s="15">
        <f t="shared" si="84"/>
        <v>57.184243243243259</v>
      </c>
      <c r="QS31" s="7">
        <f t="shared" si="8"/>
        <v>20.040939198448811</v>
      </c>
      <c r="QT31" s="7">
        <f t="shared" si="9"/>
        <v>19.471517815559714</v>
      </c>
      <c r="QU31" s="7">
        <f t="shared" si="10"/>
        <v>-0.86548062301695339</v>
      </c>
    </row>
    <row r="32" spans="1:463" x14ac:dyDescent="0.25">
      <c r="A32" s="5">
        <v>1</v>
      </c>
      <c r="B32" s="5">
        <v>4</v>
      </c>
      <c r="C32" s="6">
        <v>401</v>
      </c>
      <c r="D32" s="5">
        <v>7</v>
      </c>
      <c r="E32" s="5">
        <v>1</v>
      </c>
      <c r="F32" s="5">
        <v>69.599999999999994</v>
      </c>
      <c r="G32" s="15">
        <v>162.4</v>
      </c>
      <c r="H32" s="15">
        <f t="shared" si="11"/>
        <v>232</v>
      </c>
      <c r="I32" s="7">
        <f t="shared" si="12"/>
        <v>0.39753255654557917</v>
      </c>
      <c r="J32" s="5" t="s">
        <v>9</v>
      </c>
      <c r="K32" s="9">
        <v>225</v>
      </c>
      <c r="L32" s="9">
        <f t="shared" si="13"/>
        <v>252.00000000000003</v>
      </c>
      <c r="M32" s="15">
        <v>65.12</v>
      </c>
      <c r="N32" s="15">
        <v>16.72</v>
      </c>
      <c r="O32" s="15">
        <v>18.160000000000004</v>
      </c>
      <c r="P32" s="15">
        <v>63.12</v>
      </c>
      <c r="Q32" s="15">
        <v>16.72</v>
      </c>
      <c r="R32" s="15">
        <v>20.160000000000004</v>
      </c>
      <c r="S32" s="15">
        <v>41.12</v>
      </c>
      <c r="T32" s="15">
        <v>22.72</v>
      </c>
      <c r="U32" s="15">
        <v>36.160000000000004</v>
      </c>
      <c r="V32" s="15">
        <v>49.12</v>
      </c>
      <c r="W32" s="15">
        <v>20.72</v>
      </c>
      <c r="X32" s="15">
        <v>30.160000000000004</v>
      </c>
      <c r="Y32" s="15">
        <v>53.12</v>
      </c>
      <c r="Z32" s="15">
        <v>22.72</v>
      </c>
      <c r="AA32" s="15">
        <v>24.160000000000004</v>
      </c>
      <c r="AB32" s="15">
        <v>67.12</v>
      </c>
      <c r="AC32" s="15">
        <v>14.719999999999999</v>
      </c>
      <c r="AD32" s="15">
        <v>18.160000000000004</v>
      </c>
      <c r="AE32" s="9">
        <v>-9999</v>
      </c>
      <c r="AF32" s="5">
        <v>8.5</v>
      </c>
      <c r="AG32" s="5">
        <v>7.2</v>
      </c>
      <c r="AH32" s="5">
        <v>0.32</v>
      </c>
      <c r="AI32" s="5" t="s">
        <v>56</v>
      </c>
      <c r="AJ32" s="9">
        <v>-9999</v>
      </c>
      <c r="AK32" s="5">
        <v>228</v>
      </c>
      <c r="AL32" s="5">
        <v>0.69</v>
      </c>
      <c r="AM32" s="5">
        <v>4061</v>
      </c>
      <c r="AN32" s="5">
        <v>199</v>
      </c>
      <c r="AO32" s="5">
        <v>221</v>
      </c>
      <c r="AP32" s="5">
        <v>23.5</v>
      </c>
      <c r="AQ32" s="5">
        <v>0</v>
      </c>
      <c r="AR32" s="5">
        <v>2</v>
      </c>
      <c r="AS32" s="5">
        <v>86</v>
      </c>
      <c r="AT32" s="5">
        <v>7</v>
      </c>
      <c r="AU32" s="5">
        <v>4</v>
      </c>
      <c r="AV32" s="5">
        <v>36</v>
      </c>
      <c r="AW32" s="5">
        <v>60</v>
      </c>
      <c r="AX32" s="5">
        <v>0.8</v>
      </c>
      <c r="AY32" s="48">
        <v>3.1335095E-2</v>
      </c>
      <c r="AZ32" s="48">
        <v>-7.7512759000000001E-3</v>
      </c>
      <c r="BA32" s="48">
        <v>-2.2606503999999999E-2</v>
      </c>
      <c r="BB32" s="48">
        <v>-1.1447522E-2</v>
      </c>
      <c r="BC32" s="49">
        <v>0.09</v>
      </c>
      <c r="BD32" s="49">
        <v>0.17</v>
      </c>
      <c r="BE32" s="7">
        <f t="shared" si="99"/>
        <v>1.4940714322000002</v>
      </c>
      <c r="BF32" s="5">
        <f t="shared" si="100"/>
        <v>-8.9048465800000004E-2</v>
      </c>
      <c r="BG32" s="9">
        <v>-9999</v>
      </c>
      <c r="BH32" s="9">
        <v>-9999</v>
      </c>
      <c r="BI32" s="9">
        <v>-9999</v>
      </c>
      <c r="BJ32" s="9">
        <v>-9999</v>
      </c>
      <c r="BK32" s="9">
        <v>-9999</v>
      </c>
      <c r="BL32" s="9">
        <v>-9999</v>
      </c>
      <c r="BM32" s="9">
        <v>-9999</v>
      </c>
      <c r="BN32" s="9">
        <v>-9999</v>
      </c>
      <c r="BO32" s="23">
        <v>38.380000000000003</v>
      </c>
      <c r="BP32" s="7">
        <f t="shared" si="85"/>
        <v>2558.666666666667</v>
      </c>
      <c r="BQ32" s="7">
        <v>3.2671690071003647</v>
      </c>
      <c r="BR32" s="7">
        <f t="shared" si="86"/>
        <v>83.595964328341339</v>
      </c>
      <c r="BS32" s="24">
        <v>99.61</v>
      </c>
      <c r="BT32" s="7">
        <f t="shared" si="87"/>
        <v>6640.666666666667</v>
      </c>
      <c r="BU32" s="25">
        <v>1.67</v>
      </c>
      <c r="BV32" s="7">
        <f t="shared" si="88"/>
        <v>110.89913333333334</v>
      </c>
      <c r="BW32" s="26">
        <v>118.23</v>
      </c>
      <c r="BX32" s="7">
        <f t="shared" si="89"/>
        <v>7882.0000000000009</v>
      </c>
      <c r="BY32" s="5">
        <v>1.69</v>
      </c>
      <c r="BZ32" s="7">
        <f t="shared" si="90"/>
        <v>133.20580000000001</v>
      </c>
      <c r="CA32" s="9">
        <v>-9999</v>
      </c>
      <c r="CB32" s="9">
        <v>-9999</v>
      </c>
      <c r="CC32" s="9">
        <v>-9999</v>
      </c>
      <c r="CD32" s="15">
        <f t="shared" si="14"/>
        <v>999800.01</v>
      </c>
      <c r="CE32" s="7">
        <v>38.51</v>
      </c>
      <c r="CF32" s="7">
        <v>4.7258999999999993</v>
      </c>
      <c r="CG32" s="7">
        <v>81.487124145665391</v>
      </c>
      <c r="CH32" s="7">
        <f t="shared" si="15"/>
        <v>81.487124145665391</v>
      </c>
      <c r="CI32" s="7">
        <f>CH32/(BX32)</f>
        <v>1.0338381647508929E-2</v>
      </c>
      <c r="CJ32" s="11">
        <v>-9999</v>
      </c>
      <c r="CK32" s="7">
        <f t="shared" si="16"/>
        <v>-8147.8975433250816</v>
      </c>
      <c r="CL32" s="9">
        <v>-9999</v>
      </c>
      <c r="CM32" s="9">
        <v>-9999</v>
      </c>
      <c r="CN32" s="7">
        <f t="shared" si="17"/>
        <v>1000</v>
      </c>
      <c r="CO32" s="7">
        <v>0</v>
      </c>
      <c r="CP32" s="7">
        <v>0.74223749999999999</v>
      </c>
      <c r="CQ32" s="7">
        <v>0.52690833333333331</v>
      </c>
      <c r="CR32" s="7">
        <v>0.47181249999999997</v>
      </c>
      <c r="CS32" s="7">
        <v>0.22269070833333338</v>
      </c>
      <c r="CT32" s="7">
        <v>0.1696290416666667</v>
      </c>
      <c r="CU32" s="7">
        <v>5.0229166666666663</v>
      </c>
      <c r="CV32" s="7">
        <v>5.8187499999999988</v>
      </c>
      <c r="CW32" s="7">
        <v>5.0537499999999991</v>
      </c>
      <c r="CX32" s="7">
        <v>5.2879166666666659</v>
      </c>
      <c r="CY32" s="7">
        <f t="shared" si="18"/>
        <v>3.0833333333332824E-2</v>
      </c>
      <c r="CZ32" s="7">
        <v>0.7</v>
      </c>
      <c r="DA32" s="7">
        <f t="shared" si="19"/>
        <v>1.105</v>
      </c>
      <c r="DB32" s="7">
        <f t="shared" si="91"/>
        <v>-0.25009701202949175</v>
      </c>
      <c r="DC32" s="7">
        <v>41.222222222222221</v>
      </c>
      <c r="DD32" s="7">
        <v>0.77153913043478251</v>
      </c>
      <c r="DE32" s="7">
        <v>0.51811304347826093</v>
      </c>
      <c r="DF32" s="7">
        <v>0.46444347826086962</v>
      </c>
      <c r="DG32" s="7">
        <v>0.24836191304347824</v>
      </c>
      <c r="DH32" s="7">
        <v>0.19641217391304353</v>
      </c>
      <c r="DI32" s="7">
        <v>7.7543478260869563</v>
      </c>
      <c r="DJ32" s="7">
        <v>7.7682608695652169</v>
      </c>
      <c r="DK32" s="7">
        <v>7.9234782608695635</v>
      </c>
      <c r="DL32" s="7">
        <v>7.7482608695652173</v>
      </c>
      <c r="DM32" s="7">
        <f t="shared" si="21"/>
        <v>0.16913043478260725</v>
      </c>
      <c r="DN32" s="7">
        <v>0.8</v>
      </c>
      <c r="DO32" s="7">
        <f t="shared" si="22"/>
        <v>0.7799999999999998</v>
      </c>
      <c r="DP32" s="7">
        <f t="shared" si="23"/>
        <v>-0.1322228496141542</v>
      </c>
      <c r="DQ32" s="7">
        <v>21.389130434782604</v>
      </c>
      <c r="DR32" s="7">
        <v>0.96554509803921573</v>
      </c>
      <c r="DS32" s="7">
        <v>1.3615686274509802E-2</v>
      </c>
      <c r="DT32" s="7">
        <v>0.53795882352941182</v>
      </c>
      <c r="DU32" s="7">
        <v>0.85550000000000026</v>
      </c>
      <c r="DV32" s="7">
        <v>0.62160980392156862</v>
      </c>
      <c r="DW32" s="7">
        <v>0.31430392156862741</v>
      </c>
      <c r="DX32" s="7">
        <v>0.21649945098039217</v>
      </c>
      <c r="DY32" s="7">
        <v>0.15825182352941181</v>
      </c>
      <c r="DZ32" s="7">
        <v>0.28419084313725484</v>
      </c>
      <c r="EA32" s="7">
        <v>0.22779013725490196</v>
      </c>
      <c r="EB32" s="7">
        <v>-0.95836301960784309</v>
      </c>
      <c r="EC32" s="7">
        <v>-0.95210974509803925</v>
      </c>
      <c r="ED32" s="7">
        <v>0.97305647058823508</v>
      </c>
      <c r="EE32" s="7">
        <v>4.4319607843137261</v>
      </c>
      <c r="EF32" s="7">
        <v>5.8856862745098022</v>
      </c>
      <c r="EG32" s="7">
        <v>5.9807843137254908</v>
      </c>
      <c r="EH32" s="7">
        <v>5.4390196078431368</v>
      </c>
      <c r="EI32" s="7">
        <f t="shared" si="24"/>
        <v>1.5488235294117647</v>
      </c>
      <c r="EJ32" s="7">
        <v>0.6</v>
      </c>
      <c r="EK32" s="7">
        <f t="shared" si="25"/>
        <v>1.43</v>
      </c>
      <c r="EL32" s="7">
        <f t="shared" si="92"/>
        <v>2.9930360053341248E-2</v>
      </c>
      <c r="EM32" s="15">
        <v>44.128076923076911</v>
      </c>
      <c r="EN32" s="15">
        <f t="shared" si="27"/>
        <v>112.08531538461536</v>
      </c>
      <c r="EO32" s="5">
        <v>112</v>
      </c>
      <c r="EP32" s="15">
        <f t="shared" si="28"/>
        <v>-8.5315384615356038E-2</v>
      </c>
      <c r="EQ32" s="27">
        <v>1.1851526315789471</v>
      </c>
      <c r="ER32" s="27">
        <v>-1.6873421052631574</v>
      </c>
      <c r="ES32" s="27">
        <v>0.52774736842105263</v>
      </c>
      <c r="ET32" s="27">
        <v>0.91348421052631568</v>
      </c>
      <c r="EU32" s="27">
        <v>0.77734736842105268</v>
      </c>
      <c r="EV32" s="27">
        <v>0.21337368421052633</v>
      </c>
      <c r="EW32" s="27">
        <v>0.20704494736842105</v>
      </c>
      <c r="EX32" s="27">
        <v>8.0273526315789476E-2</v>
      </c>
      <c r="EY32" s="27">
        <v>0.38292510526315793</v>
      </c>
      <c r="EZ32" s="27">
        <v>0.26719610526315796</v>
      </c>
      <c r="FA32" s="27">
        <v>2.7132891052631583</v>
      </c>
      <c r="FB32" s="27">
        <v>1.9109771578947372</v>
      </c>
      <c r="FC32" s="27">
        <v>-5.8489732105263164</v>
      </c>
      <c r="FD32" s="27">
        <v>10.204210526315789</v>
      </c>
      <c r="FE32" s="27">
        <v>7.7726315789473688</v>
      </c>
      <c r="FF32" s="27">
        <v>7.5947368421052639</v>
      </c>
      <c r="FG32" s="27">
        <v>7.8305263157894736</v>
      </c>
      <c r="FH32" s="27">
        <f t="shared" si="29"/>
        <v>-2.6094736842105251</v>
      </c>
      <c r="FI32" s="7">
        <v>0.9</v>
      </c>
      <c r="FJ32" s="7">
        <f t="shared" si="30"/>
        <v>0.45499999999999963</v>
      </c>
      <c r="FK32" s="7">
        <f t="shared" si="93"/>
        <v>-0.61971156404661765</v>
      </c>
      <c r="FL32" s="27">
        <v>22.248947368421049</v>
      </c>
      <c r="FM32" s="28">
        <v>-9999</v>
      </c>
      <c r="FN32" s="28">
        <v>-9999</v>
      </c>
      <c r="FO32" s="28">
        <v>-9999</v>
      </c>
      <c r="FP32" s="93">
        <v>0.64459629629629633</v>
      </c>
      <c r="FQ32" s="93">
        <v>0.37709259259259259</v>
      </c>
      <c r="FR32" s="93">
        <v>0.1892925925925926</v>
      </c>
      <c r="FS32" s="93">
        <v>0.57021851851851846</v>
      </c>
      <c r="FT32" s="93">
        <v>0.24572962962962969</v>
      </c>
      <c r="FU32" s="93">
        <v>0.1582888888888889</v>
      </c>
      <c r="FV32" s="93">
        <v>0.44853651851851839</v>
      </c>
      <c r="FW32" s="93">
        <v>0.39846559259259251</v>
      </c>
      <c r="FX32" s="93">
        <v>0.54703103703703715</v>
      </c>
      <c r="FY32" s="93">
        <v>0.50299537037037034</v>
      </c>
      <c r="FZ32" s="93">
        <v>0.21259548148148147</v>
      </c>
      <c r="GA32" s="93">
        <v>0.3351400370370371</v>
      </c>
      <c r="GB32" s="93">
        <v>0.26172870370370371</v>
      </c>
      <c r="GC32" s="93">
        <v>16.36851851851852</v>
      </c>
      <c r="GD32" s="93">
        <v>19.052222222222216</v>
      </c>
      <c r="GE32" s="93">
        <v>18.550740740740753</v>
      </c>
      <c r="GF32" s="93">
        <v>18.442222222222213</v>
      </c>
      <c r="GG32" s="7">
        <f t="shared" si="32"/>
        <v>2.1822222222222329</v>
      </c>
      <c r="GH32" s="7">
        <v>0.5</v>
      </c>
      <c r="GI32" s="7">
        <f t="shared" si="33"/>
        <v>1.7549999999999999</v>
      </c>
      <c r="GJ32" s="7">
        <f t="shared" si="94"/>
        <v>0.11720774272214897</v>
      </c>
      <c r="GK32" s="95">
        <v>35.987037037037034</v>
      </c>
      <c r="GL32" s="15">
        <f t="shared" si="35"/>
        <v>91.40707407407406</v>
      </c>
      <c r="GM32" s="5">
        <v>102</v>
      </c>
      <c r="GN32" s="15">
        <f t="shared" si="36"/>
        <v>10.59292592592594</v>
      </c>
      <c r="GO32" s="97">
        <v>0.64459629629629633</v>
      </c>
      <c r="GP32" s="97">
        <v>0.37709259259259259</v>
      </c>
      <c r="GQ32" s="97">
        <v>0.1892925925925926</v>
      </c>
      <c r="GR32" s="97">
        <v>0.57021851851851846</v>
      </c>
      <c r="GS32" s="97">
        <v>0.24572962962962969</v>
      </c>
      <c r="GT32" s="97">
        <v>0.1582888888888889</v>
      </c>
      <c r="GU32" s="97">
        <v>0.44853651851851839</v>
      </c>
      <c r="GV32" s="97">
        <v>0.39846559259259251</v>
      </c>
      <c r="GW32" s="97">
        <v>0.54703103703703715</v>
      </c>
      <c r="GX32" s="97">
        <v>0.50299537037037034</v>
      </c>
      <c r="GY32" s="97">
        <v>0.21259548148148147</v>
      </c>
      <c r="GZ32" s="97">
        <v>0.3351400370370371</v>
      </c>
      <c r="HA32" s="97">
        <v>0.26172870370370371</v>
      </c>
      <c r="HB32" s="97">
        <v>16.36851851851852</v>
      </c>
      <c r="HC32" s="97">
        <v>19.052222222222216</v>
      </c>
      <c r="HD32" s="97">
        <v>18.550740740740753</v>
      </c>
      <c r="HE32" s="97">
        <v>18.442222222222213</v>
      </c>
      <c r="HF32" s="97">
        <f t="shared" si="37"/>
        <v>2.1822222222222329</v>
      </c>
      <c r="HG32" s="7">
        <v>0.5</v>
      </c>
      <c r="HH32" s="7">
        <f t="shared" si="38"/>
        <v>1.7549999999999999</v>
      </c>
      <c r="HI32" s="7">
        <f t="shared" si="95"/>
        <v>0.11720774272214897</v>
      </c>
      <c r="HJ32" s="99">
        <v>35.987037037037034</v>
      </c>
      <c r="HK32" s="15">
        <f t="shared" si="40"/>
        <v>91.40707407407406</v>
      </c>
      <c r="HL32" s="5">
        <v>105</v>
      </c>
      <c r="HM32" s="15">
        <f t="shared" si="41"/>
        <v>13.59292592592594</v>
      </c>
      <c r="HN32" s="101">
        <v>0.66322631578947355</v>
      </c>
      <c r="HO32" s="101">
        <v>0.34275000000000005</v>
      </c>
      <c r="HP32" s="101">
        <v>0.16375526315789476</v>
      </c>
      <c r="HQ32" s="101">
        <v>0.57867631578947365</v>
      </c>
      <c r="HR32" s="101">
        <v>0.22056315789473682</v>
      </c>
      <c r="HS32" s="101">
        <v>0.13767631578947367</v>
      </c>
      <c r="HT32" s="101">
        <v>0.50143423156575451</v>
      </c>
      <c r="HU32" s="101">
        <v>0.44885424477893582</v>
      </c>
      <c r="HV32" s="101">
        <v>0.60506732661411833</v>
      </c>
      <c r="HW32" s="101">
        <v>0.56023409486632314</v>
      </c>
      <c r="HX32" s="101">
        <v>0.21887709981124562</v>
      </c>
      <c r="HY32" s="101">
        <v>0.35739551071626752</v>
      </c>
      <c r="HZ32" s="101">
        <v>0.31856038394929959</v>
      </c>
      <c r="IA32" s="101">
        <v>19.243157894736832</v>
      </c>
      <c r="IB32" s="101">
        <v>20.043421052631594</v>
      </c>
      <c r="IC32" s="101">
        <v>19.735789473684203</v>
      </c>
      <c r="ID32" s="101">
        <v>18.737368421052626</v>
      </c>
      <c r="IE32" s="7">
        <f t="shared" si="42"/>
        <v>0.4926315789473712</v>
      </c>
      <c r="IF32" s="7">
        <v>1.5</v>
      </c>
      <c r="IG32" s="7">
        <f t="shared" si="43"/>
        <v>-1.4950000000000001</v>
      </c>
      <c r="IH32" s="7">
        <f t="shared" si="44"/>
        <v>0.28827144002137362</v>
      </c>
      <c r="II32" s="102">
        <v>36.422368421052632</v>
      </c>
      <c r="IJ32" s="15">
        <f t="shared" si="45"/>
        <v>92.512815789473692</v>
      </c>
      <c r="IK32" s="5">
        <v>97.5</v>
      </c>
      <c r="IL32" s="15">
        <f t="shared" si="46"/>
        <v>4.9871842105263084</v>
      </c>
      <c r="IM32" s="29">
        <v>0.68331666666666668</v>
      </c>
      <c r="IN32" s="29">
        <v>0.35781666666666673</v>
      </c>
      <c r="IO32" s="29">
        <v>0.16923999999999995</v>
      </c>
      <c r="IP32" s="29">
        <v>0.59916666666666663</v>
      </c>
      <c r="IQ32" s="29">
        <v>0.20863333333333334</v>
      </c>
      <c r="IR32" s="29">
        <v>0.14587666666666665</v>
      </c>
      <c r="IS32" s="29">
        <v>0.53239053038385065</v>
      </c>
      <c r="IT32" s="29">
        <v>0.48375911122267418</v>
      </c>
      <c r="IU32" s="29">
        <v>0.60364780650144001</v>
      </c>
      <c r="IV32" s="29">
        <v>0.56051140506385599</v>
      </c>
      <c r="IW32" s="29">
        <v>0.26504619370582733</v>
      </c>
      <c r="IX32" s="29">
        <v>0.36159798955695038</v>
      </c>
      <c r="IY32" s="29">
        <v>0.31236439423613566</v>
      </c>
      <c r="IZ32" s="29">
        <v>16.287000000000003</v>
      </c>
      <c r="JA32" s="29">
        <v>19.081666666666667</v>
      </c>
      <c r="JB32" s="29">
        <v>19.038000000000007</v>
      </c>
      <c r="JC32" s="29">
        <v>18.512333333333331</v>
      </c>
      <c r="JD32" s="29">
        <f t="shared" si="47"/>
        <v>2.7510000000000048</v>
      </c>
      <c r="JE32" s="7">
        <v>1.2</v>
      </c>
      <c r="JF32" s="7">
        <f t="shared" si="48"/>
        <v>-0.52</v>
      </c>
      <c r="JG32" s="7">
        <f t="shared" si="49"/>
        <v>0.55253378378378459</v>
      </c>
      <c r="JH32" s="86">
        <v>36.090666666666657</v>
      </c>
      <c r="JI32" s="15">
        <f t="shared" si="50"/>
        <v>91.670293333333305</v>
      </c>
      <c r="JJ32" s="5">
        <v>103.5</v>
      </c>
      <c r="JK32" s="15">
        <f t="shared" si="51"/>
        <v>11.829706666666695</v>
      </c>
      <c r="JL32" s="30">
        <v>0.5278828571428571</v>
      </c>
      <c r="JM32" s="30">
        <v>0.26084000000000007</v>
      </c>
      <c r="JN32" s="30">
        <v>0.12624285714285716</v>
      </c>
      <c r="JO32" s="30">
        <v>0.4608714285714286</v>
      </c>
      <c r="JP32" s="30">
        <v>0.15935142857142859</v>
      </c>
      <c r="JQ32" s="30">
        <v>0.10716857142857143</v>
      </c>
      <c r="JR32" s="30">
        <v>0.53604463371848821</v>
      </c>
      <c r="JS32" s="30">
        <v>0.48643981959275129</v>
      </c>
      <c r="JT32" s="30">
        <v>0.6141226509878347</v>
      </c>
      <c r="JU32" s="30">
        <v>0.57038069189763274</v>
      </c>
      <c r="JV32" s="30">
        <v>0.24238440961263263</v>
      </c>
      <c r="JW32" s="30">
        <v>0.34986358705089565</v>
      </c>
      <c r="JX32" s="30">
        <v>0.33824022540268506</v>
      </c>
      <c r="JY32" s="30">
        <v>26.304857142857134</v>
      </c>
      <c r="JZ32" s="30">
        <v>31.021714285714278</v>
      </c>
      <c r="KA32" s="30">
        <v>29.35085714285713</v>
      </c>
      <c r="KB32" s="30">
        <v>29.459142857142837</v>
      </c>
      <c r="KC32" s="30">
        <f t="shared" si="52"/>
        <v>3.0459999999999958</v>
      </c>
      <c r="KD32" s="7">
        <v>1.8</v>
      </c>
      <c r="KE32" s="7">
        <f t="shared" si="53"/>
        <v>-2.4700000000000006</v>
      </c>
      <c r="KF32" s="7">
        <f t="shared" si="54"/>
        <v>0.70088945362134636</v>
      </c>
      <c r="KG32" s="85">
        <v>35.137142857142855</v>
      </c>
      <c r="KH32" s="15">
        <f t="shared" si="55"/>
        <v>89.248342857142859</v>
      </c>
      <c r="KI32" s="5">
        <v>103.5</v>
      </c>
      <c r="KJ32" s="15">
        <f t="shared" si="96"/>
        <v>14.251657142857141</v>
      </c>
      <c r="KK32" s="31">
        <v>0.47575142857142855</v>
      </c>
      <c r="KL32" s="31">
        <v>0.23760857142857147</v>
      </c>
      <c r="KM32" s="31">
        <v>9.6374285714285718E-2</v>
      </c>
      <c r="KN32" s="31">
        <v>0.41172285714285706</v>
      </c>
      <c r="KO32" s="31">
        <v>0.12007142857142854</v>
      </c>
      <c r="KP32" s="31">
        <v>9.1465714285714317E-2</v>
      </c>
      <c r="KQ32" s="31">
        <v>0.59682326755106141</v>
      </c>
      <c r="KR32" s="31">
        <v>0.54867843111414105</v>
      </c>
      <c r="KS32" s="31">
        <v>0.66308000966821545</v>
      </c>
      <c r="KT32" s="31">
        <v>0.62117963661840481</v>
      </c>
      <c r="KU32" s="31">
        <v>0.32913160597219515</v>
      </c>
      <c r="KV32" s="31">
        <v>0.42512466340598004</v>
      </c>
      <c r="KW32" s="31">
        <v>0.33355660686135452</v>
      </c>
      <c r="KX32" s="32">
        <v>26.795714285714286</v>
      </c>
      <c r="KY32" s="32">
        <v>29.553142857142859</v>
      </c>
      <c r="KZ32" s="32">
        <v>29.001142857142849</v>
      </c>
      <c r="LA32" s="32">
        <v>28.307428571428566</v>
      </c>
      <c r="LB32" s="7">
        <f t="shared" si="57"/>
        <v>2.2054285714285626</v>
      </c>
      <c r="LC32" s="7">
        <v>0.9</v>
      </c>
      <c r="LD32" s="7">
        <f t="shared" si="58"/>
        <v>0.45499999999999963</v>
      </c>
      <c r="LE32" s="7">
        <f t="shared" si="98"/>
        <v>0.35397948866098339</v>
      </c>
      <c r="LF32" s="32">
        <v>35.813714285714276</v>
      </c>
      <c r="LG32" s="15">
        <f t="shared" si="59"/>
        <v>90.966834285714256</v>
      </c>
      <c r="LH32" s="5">
        <v>103.5</v>
      </c>
      <c r="LI32" s="15">
        <f t="shared" si="60"/>
        <v>12.533165714285744</v>
      </c>
      <c r="LJ32" s="33">
        <v>0.40706842105263152</v>
      </c>
      <c r="LK32" s="33">
        <v>0.21212631578947369</v>
      </c>
      <c r="LL32" s="33">
        <v>9.5689473684210519E-2</v>
      </c>
      <c r="LM32" s="33">
        <v>0.34901842105263159</v>
      </c>
      <c r="LN32" s="33">
        <v>0.12603947368421048</v>
      </c>
      <c r="LO32" s="33">
        <v>8.7928947368421065E-2</v>
      </c>
      <c r="LP32" s="33">
        <v>0.52682218315816898</v>
      </c>
      <c r="LQ32" s="33">
        <v>0.46941655418984318</v>
      </c>
      <c r="LR32" s="33">
        <v>0.6191870147516354</v>
      </c>
      <c r="LS32" s="33">
        <v>0.56972521996666992</v>
      </c>
      <c r="LT32" s="33">
        <v>0.25498753905634913</v>
      </c>
      <c r="LU32" s="33">
        <v>0.37883423765947538</v>
      </c>
      <c r="LV32" s="33">
        <v>0.31439149356542795</v>
      </c>
      <c r="LW32" s="33">
        <v>26.91815789473684</v>
      </c>
      <c r="LX32" s="33">
        <v>30.619999999999997</v>
      </c>
      <c r="LY32" s="33">
        <v>30.628157894736844</v>
      </c>
      <c r="LZ32" s="33">
        <v>30.271052631578936</v>
      </c>
      <c r="MA32" s="7">
        <f t="shared" si="1"/>
        <v>3.7100000000000044</v>
      </c>
      <c r="MB32" s="7">
        <v>1.7</v>
      </c>
      <c r="MC32" s="7">
        <f t="shared" si="2"/>
        <v>-2.1449999999999996</v>
      </c>
      <c r="MD32" s="7">
        <f t="shared" si="61"/>
        <v>0.77601060304837699</v>
      </c>
      <c r="ME32" s="7">
        <f t="shared" si="62"/>
        <v>2.182352941176473</v>
      </c>
      <c r="MF32" s="84">
        <v>29.544210526315791</v>
      </c>
      <c r="MG32" s="15">
        <f t="shared" si="63"/>
        <v>75.042294736842109</v>
      </c>
      <c r="MH32" s="5">
        <v>103.5</v>
      </c>
      <c r="MI32" s="15">
        <f t="shared" si="64"/>
        <v>28.457705263157891</v>
      </c>
      <c r="MJ32" s="34">
        <v>0.36395</v>
      </c>
      <c r="MK32" s="34">
        <v>0.20093749999999999</v>
      </c>
      <c r="ML32" s="34">
        <v>0.11180625</v>
      </c>
      <c r="MM32" s="34">
        <v>0.31296875000000002</v>
      </c>
      <c r="MN32" s="34">
        <v>0.13536875000000001</v>
      </c>
      <c r="MO32" s="34">
        <v>9.0875000000000025E-2</v>
      </c>
      <c r="MP32" s="34">
        <v>0.45729322940746681</v>
      </c>
      <c r="MQ32" s="34">
        <v>0.39619300215472231</v>
      </c>
      <c r="MR32" s="34">
        <v>0.52955656264789452</v>
      </c>
      <c r="MS32" s="34">
        <v>0.47361145974929381</v>
      </c>
      <c r="MT32" s="34">
        <v>0.19559052275189864</v>
      </c>
      <c r="MU32" s="34">
        <v>0.28559433687665109</v>
      </c>
      <c r="MV32" s="34">
        <v>0.28783290690298069</v>
      </c>
      <c r="MW32" s="35">
        <v>0.26571176470588237</v>
      </c>
      <c r="MX32" s="35">
        <v>0.15930588235294116</v>
      </c>
      <c r="MY32" s="35">
        <v>9.5635294117647068E-2</v>
      </c>
      <c r="MZ32" s="35">
        <v>0.22660588235294116</v>
      </c>
      <c r="NA32" s="35">
        <v>0.10339411764705883</v>
      </c>
      <c r="NB32" s="35">
        <v>7.216470588235295E-2</v>
      </c>
      <c r="NC32" s="35">
        <v>0.43911883091549314</v>
      </c>
      <c r="ND32" s="35">
        <v>0.37317884558107528</v>
      </c>
      <c r="NE32" s="35">
        <v>0.47038895285158899</v>
      </c>
      <c r="NF32" s="35">
        <v>0.40644318462903462</v>
      </c>
      <c r="NG32" s="35">
        <v>0.21284828827415744</v>
      </c>
      <c r="NH32" s="35">
        <v>0.2500194217612865</v>
      </c>
      <c r="NI32" s="35">
        <v>0.2496753529747929</v>
      </c>
      <c r="NJ32" s="36">
        <v>28.270588235294117</v>
      </c>
      <c r="NK32" s="36">
        <v>34.087647058823535</v>
      </c>
      <c r="NL32" s="36">
        <v>36.403529411764708</v>
      </c>
      <c r="NM32" s="36">
        <v>36.409999999999982</v>
      </c>
      <c r="NN32" s="7">
        <f t="shared" si="65"/>
        <v>8.1329411764705917</v>
      </c>
      <c r="NO32" s="7">
        <v>2.2999999999999998</v>
      </c>
      <c r="NP32" s="7">
        <f t="shared" si="66"/>
        <v>-1.9729999999999999</v>
      </c>
      <c r="NQ32" s="7">
        <f t="shared" si="67"/>
        <v>1.3706688154713944</v>
      </c>
      <c r="NR32" s="36">
        <v>74.447647058823506</v>
      </c>
      <c r="NS32" s="9">
        <f t="shared" si="68"/>
        <v>189.0970235294117</v>
      </c>
      <c r="NT32" s="5">
        <v>194</v>
      </c>
      <c r="NU32" s="9">
        <f t="shared" si="69"/>
        <v>4.9029764705882997</v>
      </c>
      <c r="NV32" s="37">
        <v>0.33290344827586205</v>
      </c>
      <c r="NW32" s="37">
        <v>0.21452413793103448</v>
      </c>
      <c r="NX32" s="37">
        <v>0.14820689655172417</v>
      </c>
      <c r="NY32" s="37">
        <v>0.29066206896551722</v>
      </c>
      <c r="NZ32" s="37">
        <v>0.15327241379310344</v>
      </c>
      <c r="OA32" s="37">
        <v>0.10355517241379308</v>
      </c>
      <c r="OB32" s="37">
        <v>0.3689932214590233</v>
      </c>
      <c r="OC32" s="37">
        <v>0.30922307001056137</v>
      </c>
      <c r="OD32" s="37">
        <v>0.3834617933029737</v>
      </c>
      <c r="OE32" s="37">
        <v>0.32438971536966721</v>
      </c>
      <c r="OF32" s="37">
        <v>0.16647920941605646</v>
      </c>
      <c r="OG32" s="37">
        <v>0.18293726568636395</v>
      </c>
      <c r="OH32" s="37">
        <v>0.21589134697654008</v>
      </c>
      <c r="OI32" s="38">
        <v>21.622758620689662</v>
      </c>
      <c r="OJ32" s="38">
        <v>28.161724137931035</v>
      </c>
      <c r="OK32" s="38">
        <v>29.918620689655164</v>
      </c>
      <c r="OL32" s="38">
        <v>29.310689655172414</v>
      </c>
      <c r="OM32" s="7">
        <f t="shared" si="70"/>
        <v>8.2958620689655014</v>
      </c>
      <c r="ON32" s="7">
        <v>1.5</v>
      </c>
      <c r="OO32" s="7">
        <f t="shared" si="71"/>
        <v>-0.28500000000000014</v>
      </c>
      <c r="OP32" s="7">
        <f t="shared" si="72"/>
        <v>1.5093864677160072</v>
      </c>
      <c r="OQ32" s="38">
        <v>61.942068965517244</v>
      </c>
      <c r="OR32" s="15">
        <f t="shared" si="73"/>
        <v>157.33285517241382</v>
      </c>
      <c r="OS32" s="5">
        <v>170</v>
      </c>
      <c r="OT32" s="15">
        <f t="shared" si="74"/>
        <v>12.667144827586185</v>
      </c>
      <c r="OU32" s="39">
        <v>0.28395333333333339</v>
      </c>
      <c r="OV32" s="39">
        <v>0.20858666666666667</v>
      </c>
      <c r="OW32" s="39">
        <v>0.15330999999999997</v>
      </c>
      <c r="OX32" s="39">
        <v>0.25152666666666662</v>
      </c>
      <c r="OY32" s="39">
        <v>0.14677000000000001</v>
      </c>
      <c r="OZ32" s="39">
        <v>0.10288000000000003</v>
      </c>
      <c r="PA32" s="39">
        <v>0.31810404232128547</v>
      </c>
      <c r="PB32" s="39">
        <v>0.26278934696894146</v>
      </c>
      <c r="PC32" s="39">
        <v>0.29843708840457644</v>
      </c>
      <c r="PD32" s="39">
        <v>0.24247016453550058</v>
      </c>
      <c r="PE32" s="39">
        <v>0.1738747619273511</v>
      </c>
      <c r="PF32" s="39">
        <v>0.15278548509837425</v>
      </c>
      <c r="PG32" s="39">
        <v>0.15269217241405905</v>
      </c>
      <c r="PH32" s="40">
        <v>20.973999999999993</v>
      </c>
      <c r="PI32" s="40">
        <v>24.133333333333329</v>
      </c>
      <c r="PJ32" s="40">
        <v>25.670333333333325</v>
      </c>
      <c r="PK32" s="40">
        <v>25.275333333333322</v>
      </c>
      <c r="PL32" s="7">
        <f t="shared" si="75"/>
        <v>4.6963333333333317</v>
      </c>
      <c r="PM32" s="7">
        <v>1.8</v>
      </c>
      <c r="PN32" s="7">
        <f t="shared" si="76"/>
        <v>-0.91800000000000015</v>
      </c>
      <c r="PO32" s="7">
        <f t="shared" si="77"/>
        <v>0.88862509232879572</v>
      </c>
      <c r="PP32" s="40">
        <v>69.28</v>
      </c>
      <c r="PQ32" s="15">
        <f t="shared" si="78"/>
        <v>175.97120000000001</v>
      </c>
      <c r="PR32" s="5">
        <v>182</v>
      </c>
      <c r="PS32" s="15">
        <f t="shared" si="79"/>
        <v>6.0287999999999897</v>
      </c>
      <c r="PT32" s="41">
        <v>0.26590909090909093</v>
      </c>
      <c r="PU32" s="41">
        <v>0.18528181818181821</v>
      </c>
      <c r="PV32" s="41">
        <v>0.14665151515151512</v>
      </c>
      <c r="PW32" s="41">
        <v>0.21994242424242419</v>
      </c>
      <c r="PX32" s="41">
        <v>0.14257878787878789</v>
      </c>
      <c r="PY32" s="41">
        <v>9.3275757575757567E-2</v>
      </c>
      <c r="PZ32" s="41">
        <v>0.30110408662291938</v>
      </c>
      <c r="QA32" s="41">
        <v>0.21302152329193114</v>
      </c>
      <c r="QB32" s="41">
        <v>0.28826656016855956</v>
      </c>
      <c r="QC32" s="41">
        <v>0.19957905727609432</v>
      </c>
      <c r="QD32" s="41">
        <v>0.12999808858829606</v>
      </c>
      <c r="QE32" s="41">
        <v>0.11620753326636908</v>
      </c>
      <c r="QF32" s="41">
        <v>0.17809841933347839</v>
      </c>
      <c r="QG32" s="42">
        <v>30.096969696969694</v>
      </c>
      <c r="QH32" s="42">
        <v>35.627272727272739</v>
      </c>
      <c r="QI32" s="42">
        <v>37.296363636363651</v>
      </c>
      <c r="QJ32" s="42">
        <v>37.093333333333341</v>
      </c>
      <c r="QK32" s="7">
        <f t="shared" si="80"/>
        <v>7.199393939393957</v>
      </c>
      <c r="QL32" s="7">
        <v>3.2</v>
      </c>
      <c r="QM32" s="7">
        <f t="shared" si="81"/>
        <v>-3.8719999999999999</v>
      </c>
      <c r="QN32" s="7">
        <f t="shared" si="82"/>
        <v>1.194067508562765</v>
      </c>
      <c r="QO32" s="42">
        <v>71.257575757575765</v>
      </c>
      <c r="QP32" s="15">
        <f t="shared" si="83"/>
        <v>180.99424242424246</v>
      </c>
      <c r="QQ32" s="5">
        <v>186</v>
      </c>
      <c r="QR32" s="15">
        <f t="shared" si="84"/>
        <v>5.0057575757575421</v>
      </c>
      <c r="QS32" s="7">
        <f t="shared" si="8"/>
        <v>23.39174495518597</v>
      </c>
      <c r="QT32" s="7">
        <f t="shared" si="9"/>
        <v>23.670753621296164</v>
      </c>
      <c r="QU32" s="7">
        <f t="shared" si="10"/>
        <v>3.3717988429373094</v>
      </c>
    </row>
    <row r="33" spans="1:463" x14ac:dyDescent="0.25">
      <c r="A33" s="5">
        <v>1</v>
      </c>
      <c r="B33" s="5">
        <v>4</v>
      </c>
      <c r="C33" s="6">
        <v>402</v>
      </c>
      <c r="D33" s="9">
        <v>-9999</v>
      </c>
      <c r="E33" s="5">
        <v>2</v>
      </c>
      <c r="F33" s="5">
        <v>69.599999999999994</v>
      </c>
      <c r="G33" s="15">
        <v>200.2</v>
      </c>
      <c r="H33" s="15">
        <f t="shared" si="11"/>
        <v>269.79999999999995</v>
      </c>
      <c r="I33" s="7">
        <f t="shared" si="12"/>
        <v>0.46230294722412602</v>
      </c>
      <c r="J33" s="5" t="s">
        <v>9</v>
      </c>
      <c r="K33" s="9">
        <v>225</v>
      </c>
      <c r="L33" s="9">
        <f t="shared" si="13"/>
        <v>252.00000000000003</v>
      </c>
      <c r="M33" s="9">
        <v>-9999</v>
      </c>
      <c r="N33" s="9">
        <v>-9999</v>
      </c>
      <c r="O33" s="9">
        <v>-9999</v>
      </c>
      <c r="P33" s="9">
        <v>-9999</v>
      </c>
      <c r="Q33" s="9">
        <v>-9999</v>
      </c>
      <c r="R33" s="9">
        <v>-9999</v>
      </c>
      <c r="S33" s="9">
        <v>-9999</v>
      </c>
      <c r="T33" s="9">
        <v>-9999</v>
      </c>
      <c r="U33" s="9">
        <v>-9999</v>
      </c>
      <c r="V33" s="9">
        <v>-9999</v>
      </c>
      <c r="W33" s="9">
        <v>-9999</v>
      </c>
      <c r="X33" s="9">
        <v>-9999</v>
      </c>
      <c r="Y33" s="9">
        <v>-9999</v>
      </c>
      <c r="Z33" s="9">
        <v>-9999</v>
      </c>
      <c r="AA33" s="9">
        <v>-9999</v>
      </c>
      <c r="AB33" s="9">
        <v>-9999</v>
      </c>
      <c r="AC33" s="9">
        <v>-9999</v>
      </c>
      <c r="AD33" s="9">
        <v>-9999</v>
      </c>
      <c r="AE33" s="9">
        <v>-9999</v>
      </c>
      <c r="AF33" s="9">
        <v>-9999</v>
      </c>
      <c r="AG33" s="9">
        <v>-9999</v>
      </c>
      <c r="AH33" s="9">
        <v>-9999</v>
      </c>
      <c r="AI33" s="9">
        <v>-9999</v>
      </c>
      <c r="AJ33" s="9">
        <v>-9999</v>
      </c>
      <c r="AK33" s="9">
        <v>-9999</v>
      </c>
      <c r="AL33" s="9">
        <v>-9999</v>
      </c>
      <c r="AM33" s="9">
        <v>-9999</v>
      </c>
      <c r="AN33" s="9">
        <v>-9999</v>
      </c>
      <c r="AO33" s="9">
        <v>-9999</v>
      </c>
      <c r="AP33" s="9">
        <v>-9999</v>
      </c>
      <c r="AQ33" s="9">
        <v>-9999</v>
      </c>
      <c r="AR33" s="9">
        <v>-9999</v>
      </c>
      <c r="AS33" s="9">
        <v>-9999</v>
      </c>
      <c r="AT33" s="9">
        <v>-9999</v>
      </c>
      <c r="AU33" s="9">
        <v>-9999</v>
      </c>
      <c r="AV33" s="9">
        <v>-9999</v>
      </c>
      <c r="AW33" s="9">
        <v>-9999</v>
      </c>
      <c r="AX33" s="9">
        <v>-9999</v>
      </c>
      <c r="AY33" s="9">
        <v>-9999</v>
      </c>
      <c r="AZ33" s="9">
        <v>-9999</v>
      </c>
      <c r="BA33" s="9">
        <v>-9999</v>
      </c>
      <c r="BB33" s="9">
        <v>-9999</v>
      </c>
      <c r="BC33" s="9">
        <v>-9999</v>
      </c>
      <c r="BD33" s="9">
        <v>-9999</v>
      </c>
      <c r="BE33" s="7">
        <f t="shared" si="99"/>
        <v>-79992</v>
      </c>
      <c r="BF33" s="9">
        <v>-9999</v>
      </c>
      <c r="BG33" s="9">
        <v>-9999</v>
      </c>
      <c r="BH33" s="9">
        <v>-9999</v>
      </c>
      <c r="BI33" s="9">
        <v>-9999</v>
      </c>
      <c r="BJ33" s="9">
        <v>-9999</v>
      </c>
      <c r="BK33" s="55">
        <v>4.21</v>
      </c>
      <c r="BL33" s="9">
        <v>-9999</v>
      </c>
      <c r="BM33" s="9">
        <v>-9999</v>
      </c>
      <c r="BN33" s="9">
        <v>-9999</v>
      </c>
      <c r="BO33" s="44">
        <v>-9999</v>
      </c>
      <c r="BP33" s="9">
        <v>-9999</v>
      </c>
      <c r="BQ33" s="9">
        <v>-9999</v>
      </c>
      <c r="BR33" s="9">
        <v>-9999</v>
      </c>
      <c r="BS33" s="45">
        <v>-9999</v>
      </c>
      <c r="BT33" s="9">
        <v>-9999</v>
      </c>
      <c r="BU33" s="46">
        <v>-9999</v>
      </c>
      <c r="BV33" s="9">
        <v>-9999</v>
      </c>
      <c r="BW33" s="47">
        <v>-9999</v>
      </c>
      <c r="BX33" s="9">
        <v>-9999</v>
      </c>
      <c r="BY33" s="9">
        <v>-9999</v>
      </c>
      <c r="BZ33" s="9">
        <v>-9999</v>
      </c>
      <c r="CA33" s="7">
        <v>172.72</v>
      </c>
      <c r="CB33" s="7">
        <f t="shared" si="97"/>
        <v>1151.4666666666667</v>
      </c>
      <c r="CC33" s="9">
        <v>-9999</v>
      </c>
      <c r="CD33" s="15">
        <f t="shared" si="14"/>
        <v>-115135.15200000002</v>
      </c>
      <c r="CE33" s="7">
        <v>120.8</v>
      </c>
      <c r="CF33" s="7">
        <v>4.5430000000000001</v>
      </c>
      <c r="CG33" s="7">
        <v>265.90358793748624</v>
      </c>
      <c r="CH33" s="7">
        <f t="shared" si="15"/>
        <v>265.90358793748624</v>
      </c>
      <c r="CI33" s="9">
        <v>-9999</v>
      </c>
      <c r="CJ33" s="11">
        <v>-9999</v>
      </c>
      <c r="CK33" s="7">
        <f t="shared" si="16"/>
        <v>-26587.69975786925</v>
      </c>
      <c r="CL33" s="9">
        <v>-9999</v>
      </c>
      <c r="CM33" s="9">
        <v>-9999</v>
      </c>
      <c r="CN33" s="7">
        <f t="shared" si="17"/>
        <v>1000</v>
      </c>
      <c r="CO33" s="7">
        <v>0</v>
      </c>
      <c r="CP33" s="7">
        <v>0.73635185185185181</v>
      </c>
      <c r="CQ33" s="7">
        <v>0.51951111111111126</v>
      </c>
      <c r="CR33" s="7">
        <v>0.46614814814814809</v>
      </c>
      <c r="CS33" s="7">
        <v>0.22464055555555559</v>
      </c>
      <c r="CT33" s="7">
        <v>0.17259418518518518</v>
      </c>
      <c r="CU33" s="7">
        <v>5.412962962962963</v>
      </c>
      <c r="CV33" s="7">
        <v>5.7437037037037033</v>
      </c>
      <c r="CW33" s="7">
        <v>5.4511111111111115</v>
      </c>
      <c r="CX33" s="7">
        <v>5.5637037037037036</v>
      </c>
      <c r="CY33" s="7">
        <f t="shared" si="18"/>
        <v>3.8148148148148486E-2</v>
      </c>
      <c r="CZ33" s="7">
        <v>0.7</v>
      </c>
      <c r="DA33" s="7">
        <f t="shared" si="19"/>
        <v>1.105</v>
      </c>
      <c r="DB33" s="7">
        <f t="shared" si="91"/>
        <v>-0.24839391195619359</v>
      </c>
      <c r="DC33" s="7">
        <v>43.090909090909093</v>
      </c>
      <c r="DD33" s="7">
        <v>0.78565217391304332</v>
      </c>
      <c r="DE33" s="7">
        <v>0.5221434782608696</v>
      </c>
      <c r="DF33" s="7">
        <v>0.46933043478260883</v>
      </c>
      <c r="DG33" s="7">
        <v>0.25192182608695651</v>
      </c>
      <c r="DH33" s="7">
        <v>0.20135513043478259</v>
      </c>
      <c r="DI33" s="7">
        <v>8.3878260869565224</v>
      </c>
      <c r="DJ33" s="7">
        <v>8.4678260869565225</v>
      </c>
      <c r="DK33" s="7">
        <v>8.6369565217391315</v>
      </c>
      <c r="DL33" s="7">
        <v>8.5195652173913032</v>
      </c>
      <c r="DM33" s="7">
        <f t="shared" si="21"/>
        <v>0.2491304347826091</v>
      </c>
      <c r="DN33" s="7">
        <v>0.8</v>
      </c>
      <c r="DO33" s="7">
        <f t="shared" si="22"/>
        <v>0.7799999999999998</v>
      </c>
      <c r="DP33" s="7">
        <f t="shared" si="23"/>
        <v>-0.11490683229813649</v>
      </c>
      <c r="DQ33" s="7">
        <v>23.317826086956526</v>
      </c>
      <c r="DR33" s="7">
        <v>0.97326400000000035</v>
      </c>
      <c r="DS33" s="7">
        <v>2.2914E-2</v>
      </c>
      <c r="DT33" s="7">
        <v>0.53717400000000004</v>
      </c>
      <c r="DU33" s="7">
        <v>0.8674839999999997</v>
      </c>
      <c r="DV33" s="7">
        <v>0.62480000000000024</v>
      </c>
      <c r="DW33" s="7">
        <v>0.31692200000000004</v>
      </c>
      <c r="DX33" s="7">
        <v>0.21775872000000007</v>
      </c>
      <c r="DY33" s="7">
        <v>0.16253917999999995</v>
      </c>
      <c r="DZ33" s="7">
        <v>0.28843098</v>
      </c>
      <c r="EA33" s="7">
        <v>0.23506157999999999</v>
      </c>
      <c r="EB33" s="7">
        <v>-0.93058781999999995</v>
      </c>
      <c r="EC33" s="7">
        <v>-0.91984135999999983</v>
      </c>
      <c r="ED33" s="7">
        <v>0.95493441999999984</v>
      </c>
      <c r="EE33" s="7">
        <v>4.4065999999999992</v>
      </c>
      <c r="EF33" s="7">
        <v>5.7960000000000003</v>
      </c>
      <c r="EG33" s="7">
        <v>5.9281999999999986</v>
      </c>
      <c r="EH33" s="7">
        <v>5.4672000000000001</v>
      </c>
      <c r="EI33" s="7">
        <f t="shared" si="24"/>
        <v>1.5215999999999994</v>
      </c>
      <c r="EJ33" s="7">
        <v>0.6</v>
      </c>
      <c r="EK33" s="7">
        <f t="shared" si="25"/>
        <v>1.43</v>
      </c>
      <c r="EL33" s="7">
        <f t="shared" si="92"/>
        <v>2.3073047858941927E-2</v>
      </c>
      <c r="EM33" s="15">
        <v>43.78240000000001</v>
      </c>
      <c r="EN33" s="15">
        <f t="shared" si="27"/>
        <v>111.20729600000003</v>
      </c>
      <c r="EO33" s="5">
        <v>112</v>
      </c>
      <c r="EP33" s="15">
        <f t="shared" si="28"/>
        <v>0.7927039999999721</v>
      </c>
      <c r="EQ33" s="27">
        <v>1.1983181818181821</v>
      </c>
      <c r="ER33" s="27">
        <v>-1.6977499999999994</v>
      </c>
      <c r="ES33" s="27">
        <v>0.50962272727272717</v>
      </c>
      <c r="ET33" s="27">
        <v>0.90293181818181811</v>
      </c>
      <c r="EU33" s="27">
        <v>0.76585000000000003</v>
      </c>
      <c r="EV33" s="27">
        <v>0.19091363636363637</v>
      </c>
      <c r="EW33" s="27">
        <v>0.2191868181818182</v>
      </c>
      <c r="EX33" s="27">
        <v>8.1943863636363634E-2</v>
      </c>
      <c r="EY33" s="27">
        <v>0.40222599999999992</v>
      </c>
      <c r="EZ33" s="27">
        <v>0.27817368181818186</v>
      </c>
      <c r="FA33" s="27">
        <v>2.6472532272727274</v>
      </c>
      <c r="FB33" s="27">
        <v>1.8590128636363636</v>
      </c>
      <c r="FC33" s="27">
        <v>-5.9580140909090913</v>
      </c>
      <c r="FD33" s="27">
        <v>9.7368181818181814</v>
      </c>
      <c r="FE33" s="27">
        <v>7.4809090909090914</v>
      </c>
      <c r="FF33" s="27">
        <v>6.9459090909090913</v>
      </c>
      <c r="FG33" s="27">
        <v>7.1872727272727275</v>
      </c>
      <c r="FH33" s="27">
        <f t="shared" si="29"/>
        <v>-2.7909090909090901</v>
      </c>
      <c r="FI33" s="7">
        <v>0.9</v>
      </c>
      <c r="FJ33" s="7">
        <f t="shared" si="30"/>
        <v>0.45499999999999963</v>
      </c>
      <c r="FK33" s="7">
        <f t="shared" si="93"/>
        <v>-0.65640224285320314</v>
      </c>
      <c r="FL33" s="27">
        <v>20.972727272727273</v>
      </c>
      <c r="FM33" s="28">
        <v>-9999</v>
      </c>
      <c r="FN33" s="28">
        <v>-9999</v>
      </c>
      <c r="FO33" s="28">
        <v>-9999</v>
      </c>
      <c r="FP33" s="93">
        <v>0.66936571428571423</v>
      </c>
      <c r="FQ33" s="93">
        <v>0.38667999999999997</v>
      </c>
      <c r="FR33" s="93">
        <v>0.17658285714285715</v>
      </c>
      <c r="FS33" s="93">
        <v>0.5951171428571429</v>
      </c>
      <c r="FT33" s="93">
        <v>0.23183714285714285</v>
      </c>
      <c r="FU33" s="93">
        <v>0.15848857142857145</v>
      </c>
      <c r="FV33" s="93">
        <v>0.48592314285714294</v>
      </c>
      <c r="FW33" s="93">
        <v>0.43984971428571429</v>
      </c>
      <c r="FX33" s="93">
        <v>0.58316694285714288</v>
      </c>
      <c r="FY33" s="93">
        <v>0.54325891428571427</v>
      </c>
      <c r="FZ33" s="93">
        <v>0.25131225714285715</v>
      </c>
      <c r="GA33" s="93">
        <v>0.37461468571428574</v>
      </c>
      <c r="GB33" s="93">
        <v>0.2677438857142857</v>
      </c>
      <c r="GC33" s="93">
        <v>16.727428571428575</v>
      </c>
      <c r="GD33" s="93">
        <v>18.305714285714291</v>
      </c>
      <c r="GE33" s="93">
        <v>18.381714285714281</v>
      </c>
      <c r="GF33" s="93">
        <v>19.185428571428584</v>
      </c>
      <c r="GG33" s="7">
        <f t="shared" si="32"/>
        <v>1.6542857142857059</v>
      </c>
      <c r="GH33" s="7">
        <v>0.5</v>
      </c>
      <c r="GI33" s="7">
        <f t="shared" si="33"/>
        <v>1.7549999999999999</v>
      </c>
      <c r="GJ33" s="7">
        <f t="shared" si="94"/>
        <v>-2.7630805408585448E-2</v>
      </c>
      <c r="GK33" s="95">
        <v>34.848285714285716</v>
      </c>
      <c r="GL33" s="15">
        <f t="shared" si="35"/>
        <v>88.51464571428572</v>
      </c>
      <c r="GM33" s="5">
        <v>102</v>
      </c>
      <c r="GN33" s="15">
        <f t="shared" si="36"/>
        <v>13.48535428571428</v>
      </c>
      <c r="GO33" s="97">
        <v>0.66936571428571423</v>
      </c>
      <c r="GP33" s="97">
        <v>0.38667999999999997</v>
      </c>
      <c r="GQ33" s="97">
        <v>0.17658285714285715</v>
      </c>
      <c r="GR33" s="97">
        <v>0.5951171428571429</v>
      </c>
      <c r="GS33" s="97">
        <v>0.23183714285714285</v>
      </c>
      <c r="GT33" s="97">
        <v>0.15848857142857145</v>
      </c>
      <c r="GU33" s="97">
        <v>0.48592314285714294</v>
      </c>
      <c r="GV33" s="97">
        <v>0.43984971428571429</v>
      </c>
      <c r="GW33" s="97">
        <v>0.58316694285714288</v>
      </c>
      <c r="GX33" s="97">
        <v>0.54325891428571427</v>
      </c>
      <c r="GY33" s="97">
        <v>0.25131225714285715</v>
      </c>
      <c r="GZ33" s="97">
        <v>0.37461468571428574</v>
      </c>
      <c r="HA33" s="97">
        <v>0.2677438857142857</v>
      </c>
      <c r="HB33" s="97">
        <v>16.727428571428575</v>
      </c>
      <c r="HC33" s="97">
        <v>18.305714285714291</v>
      </c>
      <c r="HD33" s="97">
        <v>18.381714285714281</v>
      </c>
      <c r="HE33" s="97">
        <v>19.185428571428584</v>
      </c>
      <c r="HF33" s="97">
        <f t="shared" si="37"/>
        <v>1.6542857142857059</v>
      </c>
      <c r="HG33" s="7">
        <v>0.5</v>
      </c>
      <c r="HH33" s="7">
        <f t="shared" si="38"/>
        <v>1.7549999999999999</v>
      </c>
      <c r="HI33" s="7">
        <f t="shared" si="95"/>
        <v>-2.7630805408585448E-2</v>
      </c>
      <c r="HJ33" s="99">
        <v>34.848285714285716</v>
      </c>
      <c r="HK33" s="15">
        <f t="shared" si="40"/>
        <v>88.51464571428572</v>
      </c>
      <c r="HL33" s="5">
        <v>105</v>
      </c>
      <c r="HM33" s="15">
        <f t="shared" si="41"/>
        <v>16.48535428571428</v>
      </c>
      <c r="HN33" s="101">
        <v>0.68029705882352942</v>
      </c>
      <c r="HO33" s="101">
        <v>0.35039117647058821</v>
      </c>
      <c r="HP33" s="101">
        <v>0.15706764705882348</v>
      </c>
      <c r="HQ33" s="101">
        <v>0.59516764705882341</v>
      </c>
      <c r="HR33" s="101">
        <v>0.21248529411764705</v>
      </c>
      <c r="HS33" s="101">
        <v>0.13915</v>
      </c>
      <c r="HT33" s="101">
        <v>0.52406242202959452</v>
      </c>
      <c r="HU33" s="101">
        <v>0.47425754609661602</v>
      </c>
      <c r="HV33" s="101">
        <v>0.62513516741054531</v>
      </c>
      <c r="HW33" s="101">
        <v>0.58312191666590873</v>
      </c>
      <c r="HX33" s="101">
        <v>0.24586593623758943</v>
      </c>
      <c r="HY33" s="101">
        <v>0.38248179083809764</v>
      </c>
      <c r="HZ33" s="101">
        <v>0.31997982244929318</v>
      </c>
      <c r="IA33" s="101">
        <v>19.036764705882348</v>
      </c>
      <c r="IB33" s="101">
        <v>18.404117647058822</v>
      </c>
      <c r="IC33" s="101">
        <v>18.378823529411761</v>
      </c>
      <c r="ID33" s="101">
        <v>18.294705882352943</v>
      </c>
      <c r="IE33" s="7">
        <f t="shared" si="42"/>
        <v>-0.6579411764705867</v>
      </c>
      <c r="IF33" s="7">
        <v>1.5</v>
      </c>
      <c r="IG33" s="7">
        <f t="shared" si="43"/>
        <v>-1.4950000000000001</v>
      </c>
      <c r="IH33" s="7">
        <f t="shared" si="44"/>
        <v>0.12140084460180034</v>
      </c>
      <c r="II33" s="102">
        <v>35.22441176470587</v>
      </c>
      <c r="IJ33" s="15">
        <f t="shared" si="45"/>
        <v>89.470005882352908</v>
      </c>
      <c r="IK33" s="5">
        <v>97.5</v>
      </c>
      <c r="IL33" s="15">
        <f t="shared" si="46"/>
        <v>8.0299941176470924</v>
      </c>
      <c r="IM33" s="29">
        <v>0.68521379310344832</v>
      </c>
      <c r="IN33" s="29">
        <v>0.36432068965517234</v>
      </c>
      <c r="IO33" s="29">
        <v>0.15918965517241376</v>
      </c>
      <c r="IP33" s="29">
        <v>0.60993793103448279</v>
      </c>
      <c r="IQ33" s="29">
        <v>0.21350000000000002</v>
      </c>
      <c r="IR33" s="29">
        <v>0.1432724137931034</v>
      </c>
      <c r="IS33" s="29">
        <v>0.52496161455090895</v>
      </c>
      <c r="IT33" s="29">
        <v>0.48170141779868636</v>
      </c>
      <c r="IU33" s="29">
        <v>0.62335357524044444</v>
      </c>
      <c r="IV33" s="29">
        <v>0.58668164138921663</v>
      </c>
      <c r="IW33" s="29">
        <v>0.26160314236124249</v>
      </c>
      <c r="IX33" s="29">
        <v>0.39347866242229607</v>
      </c>
      <c r="IY33" s="29">
        <v>0.30566116694106893</v>
      </c>
      <c r="IZ33" s="29">
        <v>16.254827586206897</v>
      </c>
      <c r="JA33" s="29">
        <v>18.784137931034479</v>
      </c>
      <c r="JB33" s="29">
        <v>18.306206896551721</v>
      </c>
      <c r="JC33" s="29">
        <v>17.182068965517239</v>
      </c>
      <c r="JD33" s="29">
        <f t="shared" si="47"/>
        <v>2.0513793103448243</v>
      </c>
      <c r="JE33" s="7">
        <v>1.2</v>
      </c>
      <c r="JF33" s="7">
        <f t="shared" si="48"/>
        <v>-0.52</v>
      </c>
      <c r="JG33" s="7">
        <f t="shared" si="49"/>
        <v>0.43435461323392305</v>
      </c>
      <c r="JH33" s="86">
        <v>34.675172413793099</v>
      </c>
      <c r="JI33" s="15">
        <f t="shared" si="50"/>
        <v>88.074937931034469</v>
      </c>
      <c r="JJ33" s="5">
        <v>103.5</v>
      </c>
      <c r="JK33" s="15">
        <f t="shared" si="51"/>
        <v>15.425062068965531</v>
      </c>
      <c r="JL33" s="30">
        <v>0.53764705882352926</v>
      </c>
      <c r="JM33" s="30">
        <v>0.25965588235294113</v>
      </c>
      <c r="JN33" s="30">
        <v>0.11694117647058826</v>
      </c>
      <c r="JO33" s="30">
        <v>0.4673676470588235</v>
      </c>
      <c r="JP33" s="30">
        <v>0.15424411764705881</v>
      </c>
      <c r="JQ33" s="30">
        <v>0.10521176470588237</v>
      </c>
      <c r="JR33" s="30">
        <v>0.55425681831604856</v>
      </c>
      <c r="JS33" s="30">
        <v>0.50388759995399457</v>
      </c>
      <c r="JT33" s="30">
        <v>0.64282959423427499</v>
      </c>
      <c r="JU33" s="30">
        <v>0.60000964329639539</v>
      </c>
      <c r="JV33" s="30">
        <v>0.25494036784328716</v>
      </c>
      <c r="JW33" s="30">
        <v>0.37956424992218857</v>
      </c>
      <c r="JX33" s="30">
        <v>0.34857218674894658</v>
      </c>
      <c r="JY33" s="30">
        <v>26.30558823529411</v>
      </c>
      <c r="JZ33" s="30">
        <v>30.126470588235286</v>
      </c>
      <c r="KA33" s="30">
        <v>28.821764705882366</v>
      </c>
      <c r="KB33" s="30">
        <v>28.450294117647076</v>
      </c>
      <c r="KC33" s="30">
        <f t="shared" si="52"/>
        <v>2.5161764705882561</v>
      </c>
      <c r="KD33" s="7">
        <v>1.8</v>
      </c>
      <c r="KE33" s="7">
        <f t="shared" si="53"/>
        <v>-2.4700000000000006</v>
      </c>
      <c r="KF33" s="7">
        <f t="shared" si="54"/>
        <v>0.63356753120562337</v>
      </c>
      <c r="KG33" s="85">
        <v>34.408529411764711</v>
      </c>
      <c r="KH33" s="15">
        <f t="shared" si="55"/>
        <v>87.397664705882363</v>
      </c>
      <c r="KI33" s="5">
        <v>103.5</v>
      </c>
      <c r="KJ33" s="15">
        <f t="shared" si="96"/>
        <v>16.102335294117637</v>
      </c>
      <c r="KK33" s="31">
        <v>0.4825222222222223</v>
      </c>
      <c r="KL33" s="31">
        <v>0.23378611111111106</v>
      </c>
      <c r="KM33" s="31">
        <v>8.6102777777777764E-2</v>
      </c>
      <c r="KN33" s="31">
        <v>0.41709444444444438</v>
      </c>
      <c r="KO33" s="31">
        <v>0.11405833333333337</v>
      </c>
      <c r="KP33" s="31">
        <v>8.8094444444444434E-2</v>
      </c>
      <c r="KQ33" s="31">
        <v>0.61786038065861448</v>
      </c>
      <c r="KR33" s="31">
        <v>0.57085339547866298</v>
      </c>
      <c r="KS33" s="31">
        <v>0.69733561534340416</v>
      </c>
      <c r="KT33" s="31">
        <v>0.65804227775086865</v>
      </c>
      <c r="KU33" s="31">
        <v>0.34479688499905875</v>
      </c>
      <c r="KV33" s="31">
        <v>0.46232376008367226</v>
      </c>
      <c r="KW33" s="31">
        <v>0.34725320484995792</v>
      </c>
      <c r="KX33" s="32">
        <v>26.77999999999999</v>
      </c>
      <c r="KY33" s="32">
        <v>28.576388888888882</v>
      </c>
      <c r="KZ33" s="32">
        <v>28.558611111111116</v>
      </c>
      <c r="LA33" s="32">
        <v>27.714166666666667</v>
      </c>
      <c r="LB33" s="7">
        <f t="shared" si="57"/>
        <v>1.7786111111111254</v>
      </c>
      <c r="LC33" s="7">
        <v>0.9</v>
      </c>
      <c r="LD33" s="7">
        <f t="shared" si="58"/>
        <v>0.45499999999999963</v>
      </c>
      <c r="LE33" s="7">
        <f t="shared" si="98"/>
        <v>0.26766655431974229</v>
      </c>
      <c r="LF33" s="32">
        <v>34.045000000000002</v>
      </c>
      <c r="LG33" s="15">
        <f t="shared" si="59"/>
        <v>86.474299999999999</v>
      </c>
      <c r="LH33" s="5">
        <v>103.5</v>
      </c>
      <c r="LI33" s="15">
        <f t="shared" si="60"/>
        <v>17.025700000000001</v>
      </c>
      <c r="LJ33" s="33">
        <v>0.43328648648648643</v>
      </c>
      <c r="LK33" s="33">
        <v>0.2075081081081081</v>
      </c>
      <c r="LL33" s="33">
        <v>8.6029729729729734E-2</v>
      </c>
      <c r="LM33" s="33">
        <v>0.36951081081081083</v>
      </c>
      <c r="LN33" s="33">
        <v>0.11759729729729729</v>
      </c>
      <c r="LO33" s="33">
        <v>8.4345945945945952E-2</v>
      </c>
      <c r="LP33" s="33">
        <v>0.57287622030416996</v>
      </c>
      <c r="LQ33" s="33">
        <v>0.51724053236676037</v>
      </c>
      <c r="LR33" s="33">
        <v>0.66883876006876808</v>
      </c>
      <c r="LS33" s="33">
        <v>0.62272960675624212</v>
      </c>
      <c r="LT33" s="33">
        <v>0.27707504300039348</v>
      </c>
      <c r="LU33" s="33">
        <v>0.41545031554054174</v>
      </c>
      <c r="LV33" s="33">
        <v>0.35217072329009197</v>
      </c>
      <c r="LW33" s="33">
        <v>26.678108108108106</v>
      </c>
      <c r="LX33" s="33">
        <v>29.622702702702696</v>
      </c>
      <c r="LY33" s="33">
        <v>29.831621621621633</v>
      </c>
      <c r="LZ33" s="33">
        <v>29.137837837837822</v>
      </c>
      <c r="MA33" s="7">
        <f t="shared" si="1"/>
        <v>3.153513513513527</v>
      </c>
      <c r="MB33" s="7">
        <v>1.7</v>
      </c>
      <c r="MC33" s="7">
        <f t="shared" si="2"/>
        <v>-2.1449999999999996</v>
      </c>
      <c r="MD33" s="7">
        <f t="shared" si="61"/>
        <v>0.70225493883545753</v>
      </c>
      <c r="ME33" s="7">
        <f t="shared" si="62"/>
        <v>1.8550079491256042</v>
      </c>
      <c r="MF33" s="84">
        <v>25.521081081081082</v>
      </c>
      <c r="MG33" s="15">
        <f t="shared" si="63"/>
        <v>64.823545945945952</v>
      </c>
      <c r="MH33" s="5">
        <v>103.5</v>
      </c>
      <c r="MI33" s="15">
        <f t="shared" si="64"/>
        <v>38.676454054054048</v>
      </c>
      <c r="MJ33" s="34">
        <v>0.38204705882352935</v>
      </c>
      <c r="MK33" s="34">
        <v>0.2024352941176471</v>
      </c>
      <c r="ML33" s="34">
        <v>0.10276470588235292</v>
      </c>
      <c r="MM33" s="34">
        <v>0.32781176470588236</v>
      </c>
      <c r="MN33" s="34">
        <v>0.12781176470588235</v>
      </c>
      <c r="MO33" s="34">
        <v>8.8776470588235276E-2</v>
      </c>
      <c r="MP33" s="34">
        <v>0.49831640425914991</v>
      </c>
      <c r="MQ33" s="34">
        <v>0.43855734534883217</v>
      </c>
      <c r="MR33" s="34">
        <v>0.57614270265890677</v>
      </c>
      <c r="MS33" s="34">
        <v>0.52253082178758514</v>
      </c>
      <c r="MT33" s="34">
        <v>0.22572371416333084</v>
      </c>
      <c r="MU33" s="34">
        <v>0.32722578613174852</v>
      </c>
      <c r="MV33" s="34">
        <v>0.30725552882101231</v>
      </c>
      <c r="MW33" s="35">
        <v>0.29708125000000002</v>
      </c>
      <c r="MX33" s="35">
        <v>0.15926250000000003</v>
      </c>
      <c r="MY33" s="35">
        <v>8.208749999999998E-2</v>
      </c>
      <c r="MZ33" s="35">
        <v>0.25162500000000004</v>
      </c>
      <c r="NA33" s="35">
        <v>9.4718750000000004E-2</v>
      </c>
      <c r="NB33" s="35">
        <v>7.1250000000000008E-2</v>
      </c>
      <c r="NC33" s="35">
        <v>0.51515284920916549</v>
      </c>
      <c r="ND33" s="35">
        <v>0.45259542499147065</v>
      </c>
      <c r="NE33" s="35">
        <v>0.56514662516435732</v>
      </c>
      <c r="NF33" s="35">
        <v>0.5077969372040918</v>
      </c>
      <c r="NG33" s="35">
        <v>0.25445246545199646</v>
      </c>
      <c r="NH33" s="35">
        <v>0.3211084824919801</v>
      </c>
      <c r="NI33" s="35">
        <v>0.30045146807773276</v>
      </c>
      <c r="NJ33" s="36">
        <v>28.108125000000001</v>
      </c>
      <c r="NK33" s="36">
        <v>34.085000000000008</v>
      </c>
      <c r="NL33" s="36">
        <v>34.087499999999999</v>
      </c>
      <c r="NM33" s="36">
        <v>34.877499999999991</v>
      </c>
      <c r="NN33" s="7">
        <f t="shared" si="65"/>
        <v>5.9793749999999974</v>
      </c>
      <c r="NO33" s="7">
        <v>2.2999999999999998</v>
      </c>
      <c r="NP33" s="7">
        <f t="shared" si="66"/>
        <v>-1.9729999999999999</v>
      </c>
      <c r="NQ33" s="7">
        <f t="shared" si="67"/>
        <v>1.078580632035806</v>
      </c>
      <c r="NR33" s="36">
        <v>68.515625000000014</v>
      </c>
      <c r="NS33" s="9">
        <f t="shared" si="68"/>
        <v>174.02968750000005</v>
      </c>
      <c r="NT33" s="5">
        <v>194</v>
      </c>
      <c r="NU33" s="9">
        <f t="shared" si="69"/>
        <v>19.970312499999949</v>
      </c>
      <c r="NV33" s="37">
        <v>0.34864642857142863</v>
      </c>
      <c r="NW33" s="37">
        <v>0.21759999999999999</v>
      </c>
      <c r="NX33" s="37">
        <v>0.1369107142857143</v>
      </c>
      <c r="NY33" s="37">
        <v>0.30221071428571422</v>
      </c>
      <c r="NZ33" s="37">
        <v>0.14761071428571429</v>
      </c>
      <c r="OA33" s="37">
        <v>0.10182142857142859</v>
      </c>
      <c r="OB33" s="37">
        <v>0.40472924568770813</v>
      </c>
      <c r="OC33" s="37">
        <v>0.34327731073102752</v>
      </c>
      <c r="OD33" s="37">
        <v>0.43577967472822493</v>
      </c>
      <c r="OE33" s="37">
        <v>0.37602429838965862</v>
      </c>
      <c r="OF33" s="37">
        <v>0.19165414967096067</v>
      </c>
      <c r="OG33" s="37">
        <v>0.22793659588959464</v>
      </c>
      <c r="OH33" s="37">
        <v>0.23103766115819585</v>
      </c>
      <c r="OI33" s="38">
        <v>21.501428571428573</v>
      </c>
      <c r="OJ33" s="38">
        <v>27.153214285714292</v>
      </c>
      <c r="OK33" s="38">
        <v>28.919999999999991</v>
      </c>
      <c r="OL33" s="38">
        <v>28.88999999999999</v>
      </c>
      <c r="OM33" s="7">
        <f t="shared" si="70"/>
        <v>7.4185714285714184</v>
      </c>
      <c r="ON33" s="7">
        <v>1.5</v>
      </c>
      <c r="OO33" s="7">
        <f t="shared" si="71"/>
        <v>-0.28500000000000014</v>
      </c>
      <c r="OP33" s="7">
        <f t="shared" si="72"/>
        <v>1.3550697323784375</v>
      </c>
      <c r="OQ33" s="38">
        <v>56.780714285714282</v>
      </c>
      <c r="OR33" s="15">
        <f t="shared" si="73"/>
        <v>144.22301428571427</v>
      </c>
      <c r="OS33" s="5">
        <v>170</v>
      </c>
      <c r="OT33" s="15">
        <f t="shared" si="74"/>
        <v>25.776985714285729</v>
      </c>
      <c r="OU33" s="39">
        <v>0.2920571428571429</v>
      </c>
      <c r="OV33" s="39">
        <v>0.20793928571428569</v>
      </c>
      <c r="OW33" s="39">
        <v>0.14615714285714285</v>
      </c>
      <c r="OX33" s="39">
        <v>0.25651071428571426</v>
      </c>
      <c r="OY33" s="39">
        <v>0.14438214285714285</v>
      </c>
      <c r="OZ33" s="39">
        <v>0.10295357142857144</v>
      </c>
      <c r="PA33" s="39">
        <v>0.33797156237699688</v>
      </c>
      <c r="PB33" s="39">
        <v>0.27963032656747977</v>
      </c>
      <c r="PC33" s="39">
        <v>0.33257438272015566</v>
      </c>
      <c r="PD33" s="39">
        <v>0.27407789557448287</v>
      </c>
      <c r="PE33" s="39">
        <v>0.18032854987011357</v>
      </c>
      <c r="PF33" s="39">
        <v>0.17454072485571456</v>
      </c>
      <c r="PG33" s="39">
        <v>0.16790898841371169</v>
      </c>
      <c r="PH33" s="40">
        <v>20.829285714285721</v>
      </c>
      <c r="PI33" s="40">
        <v>23.451071428571421</v>
      </c>
      <c r="PJ33" s="40">
        <v>23.804285714285705</v>
      </c>
      <c r="PK33" s="40">
        <v>23.284285714285716</v>
      </c>
      <c r="PL33" s="7">
        <f t="shared" si="75"/>
        <v>2.9749999999999837</v>
      </c>
      <c r="PM33" s="7">
        <v>1.8</v>
      </c>
      <c r="PN33" s="7">
        <f t="shared" si="76"/>
        <v>-0.91800000000000015</v>
      </c>
      <c r="PO33" s="7">
        <f t="shared" si="77"/>
        <v>0.61617600506489134</v>
      </c>
      <c r="PP33" s="40">
        <v>69.231428571428566</v>
      </c>
      <c r="PQ33" s="15">
        <f t="shared" si="78"/>
        <v>175.84782857142855</v>
      </c>
      <c r="PR33" s="5">
        <v>182</v>
      </c>
      <c r="PS33" s="15">
        <f t="shared" si="79"/>
        <v>6.1521714285714495</v>
      </c>
      <c r="PT33" s="41">
        <v>0.27013548387096781</v>
      </c>
      <c r="PU33" s="41">
        <v>0.18384193548387096</v>
      </c>
      <c r="PV33" s="41">
        <v>0.14131935483870969</v>
      </c>
      <c r="PW33" s="41">
        <v>0.2228935483870968</v>
      </c>
      <c r="PX33" s="41">
        <v>0.14121290322580646</v>
      </c>
      <c r="PY33" s="41">
        <v>9.2532258064516162E-2</v>
      </c>
      <c r="PZ33" s="41">
        <v>0.31280228881383704</v>
      </c>
      <c r="QA33" s="41">
        <v>0.22387699582803397</v>
      </c>
      <c r="QB33" s="41">
        <v>0.31248467321399515</v>
      </c>
      <c r="QC33" s="41">
        <v>0.22352685336209269</v>
      </c>
      <c r="QD33" s="41">
        <v>0.13098113186172647</v>
      </c>
      <c r="QE33" s="41">
        <v>0.13061190305889867</v>
      </c>
      <c r="QF33" s="41">
        <v>0.18969875559207078</v>
      </c>
      <c r="QG33" s="42">
        <v>30.450322580645164</v>
      </c>
      <c r="QH33" s="42">
        <v>33.964838709677437</v>
      </c>
      <c r="QI33" s="42">
        <v>36.734193548387111</v>
      </c>
      <c r="QJ33" s="42">
        <v>36.297096774193555</v>
      </c>
      <c r="QK33" s="7">
        <f t="shared" si="80"/>
        <v>6.2838709677419473</v>
      </c>
      <c r="QL33" s="7">
        <v>3.2</v>
      </c>
      <c r="QM33" s="7">
        <f t="shared" si="81"/>
        <v>-3.8719999999999999</v>
      </c>
      <c r="QN33" s="7">
        <f t="shared" si="82"/>
        <v>1.0953268947090107</v>
      </c>
      <c r="QO33" s="42">
        <v>69.699677419354828</v>
      </c>
      <c r="QP33" s="15">
        <f t="shared" si="83"/>
        <v>177.03718064516127</v>
      </c>
      <c r="QQ33" s="5">
        <v>186</v>
      </c>
      <c r="QR33" s="15">
        <f t="shared" si="84"/>
        <v>8.9628193548387287</v>
      </c>
      <c r="QS33" s="7">
        <f t="shared" si="8"/>
        <v>22.619713834170849</v>
      </c>
      <c r="QT33" s="7">
        <f t="shared" si="9"/>
        <v>22.852349599199158</v>
      </c>
      <c r="QU33" s="7">
        <f t="shared" si="10"/>
        <v>2.5798322279279091</v>
      </c>
    </row>
    <row r="34" spans="1:463" x14ac:dyDescent="0.25">
      <c r="A34" s="5">
        <v>1</v>
      </c>
      <c r="B34" s="5">
        <v>4</v>
      </c>
      <c r="C34" s="6">
        <v>403</v>
      </c>
      <c r="D34" s="9">
        <v>-9999</v>
      </c>
      <c r="E34" s="5">
        <v>3</v>
      </c>
      <c r="F34" s="5">
        <v>69.599999999999994</v>
      </c>
      <c r="G34" s="15">
        <v>243.6</v>
      </c>
      <c r="H34" s="15">
        <f t="shared" si="11"/>
        <v>313.2</v>
      </c>
      <c r="I34" s="7">
        <f t="shared" si="12"/>
        <v>0.53666895133653181</v>
      </c>
      <c r="J34" s="5" t="s">
        <v>9</v>
      </c>
      <c r="K34" s="9">
        <v>225</v>
      </c>
      <c r="L34" s="9">
        <f t="shared" si="13"/>
        <v>252.00000000000003</v>
      </c>
      <c r="M34" s="9">
        <v>-9999</v>
      </c>
      <c r="N34" s="9">
        <v>-9999</v>
      </c>
      <c r="O34" s="9">
        <v>-9999</v>
      </c>
      <c r="P34" s="9">
        <v>-9999</v>
      </c>
      <c r="Q34" s="9">
        <v>-9999</v>
      </c>
      <c r="R34" s="9">
        <v>-9999</v>
      </c>
      <c r="S34" s="9">
        <v>-9999</v>
      </c>
      <c r="T34" s="9">
        <v>-9999</v>
      </c>
      <c r="U34" s="9">
        <v>-9999</v>
      </c>
      <c r="V34" s="9">
        <v>-9999</v>
      </c>
      <c r="W34" s="9">
        <v>-9999</v>
      </c>
      <c r="X34" s="9">
        <v>-9999</v>
      </c>
      <c r="Y34" s="9">
        <v>-9999</v>
      </c>
      <c r="Z34" s="9">
        <v>-9999</v>
      </c>
      <c r="AA34" s="9">
        <v>-9999</v>
      </c>
      <c r="AB34" s="9">
        <v>-9999</v>
      </c>
      <c r="AC34" s="9">
        <v>-9999</v>
      </c>
      <c r="AD34" s="9">
        <v>-9999</v>
      </c>
      <c r="AE34" s="9">
        <v>-9999</v>
      </c>
      <c r="AF34" s="9">
        <v>-9999</v>
      </c>
      <c r="AG34" s="9">
        <v>-9999</v>
      </c>
      <c r="AH34" s="9">
        <v>-9999</v>
      </c>
      <c r="AI34" s="9">
        <v>-9999</v>
      </c>
      <c r="AJ34" s="9">
        <v>-9999</v>
      </c>
      <c r="AK34" s="9">
        <v>-9999</v>
      </c>
      <c r="AL34" s="9">
        <v>-9999</v>
      </c>
      <c r="AM34" s="9">
        <v>-9999</v>
      </c>
      <c r="AN34" s="9">
        <v>-9999</v>
      </c>
      <c r="AO34" s="9">
        <v>-9999</v>
      </c>
      <c r="AP34" s="9">
        <v>-9999</v>
      </c>
      <c r="AQ34" s="9">
        <v>-9999</v>
      </c>
      <c r="AR34" s="9">
        <v>-9999</v>
      </c>
      <c r="AS34" s="9">
        <v>-9999</v>
      </c>
      <c r="AT34" s="9">
        <v>-9999</v>
      </c>
      <c r="AU34" s="9">
        <v>-9999</v>
      </c>
      <c r="AV34" s="9">
        <v>-9999</v>
      </c>
      <c r="AW34" s="9">
        <v>-9999</v>
      </c>
      <c r="AX34" s="9">
        <v>-9999</v>
      </c>
      <c r="AY34" s="9">
        <v>-9999</v>
      </c>
      <c r="AZ34" s="9">
        <v>-9999</v>
      </c>
      <c r="BA34" s="9">
        <v>-9999</v>
      </c>
      <c r="BB34" s="9">
        <v>-9999</v>
      </c>
      <c r="BC34" s="9">
        <v>-9999</v>
      </c>
      <c r="BD34" s="9">
        <v>-9999</v>
      </c>
      <c r="BE34" s="7">
        <f t="shared" si="99"/>
        <v>-79992</v>
      </c>
      <c r="BF34" s="9">
        <v>-9999</v>
      </c>
      <c r="BG34" s="9">
        <v>-9999</v>
      </c>
      <c r="BH34" s="9">
        <v>-9999</v>
      </c>
      <c r="BI34" s="9">
        <v>-9999</v>
      </c>
      <c r="BJ34" s="9">
        <v>-9999</v>
      </c>
      <c r="BK34" s="9">
        <v>-9999</v>
      </c>
      <c r="BL34" s="9">
        <v>-9999</v>
      </c>
      <c r="BM34" s="9">
        <v>-9999</v>
      </c>
      <c r="BN34" s="9">
        <v>-9999</v>
      </c>
      <c r="BO34" s="23">
        <v>38.159999999999997</v>
      </c>
      <c r="BP34" s="7">
        <f t="shared" si="85"/>
        <v>2544</v>
      </c>
      <c r="BQ34" s="7">
        <v>3.068201670202507</v>
      </c>
      <c r="BR34" s="7">
        <f t="shared" si="86"/>
        <v>78.055050489951782</v>
      </c>
      <c r="BS34" s="24">
        <v>148.68</v>
      </c>
      <c r="BT34" s="7">
        <f t="shared" si="87"/>
        <v>9912.0000000000018</v>
      </c>
      <c r="BU34" s="25">
        <v>1.75</v>
      </c>
      <c r="BV34" s="7">
        <f t="shared" si="88"/>
        <v>173.46000000000004</v>
      </c>
      <c r="BW34" s="26">
        <v>177.01</v>
      </c>
      <c r="BX34" s="7">
        <f t="shared" si="89"/>
        <v>11800.666666666668</v>
      </c>
      <c r="BY34" s="5">
        <v>1.54</v>
      </c>
      <c r="BZ34" s="7">
        <f t="shared" si="90"/>
        <v>181.73026666666669</v>
      </c>
      <c r="CA34" s="9">
        <v>-9999</v>
      </c>
      <c r="CB34" s="9">
        <v>-9999</v>
      </c>
      <c r="CC34" s="5">
        <v>3.35</v>
      </c>
      <c r="CD34" s="15">
        <f t="shared" si="14"/>
        <v>-334.9665</v>
      </c>
      <c r="CE34" s="7">
        <v>357.12</v>
      </c>
      <c r="CF34" s="7">
        <v>4.1712999999999996</v>
      </c>
      <c r="CG34" s="7">
        <v>856.13597679380541</v>
      </c>
      <c r="CH34" s="7">
        <f t="shared" si="15"/>
        <v>856.13597679380541</v>
      </c>
      <c r="CI34" s="7">
        <f>CH34/(BX34)</f>
        <v>7.25497974798434E-2</v>
      </c>
      <c r="CJ34" s="3">
        <v>57.7</v>
      </c>
      <c r="CK34" s="7">
        <f t="shared" si="16"/>
        <v>28.680555222592485</v>
      </c>
      <c r="CL34" s="7">
        <v>51</v>
      </c>
      <c r="CM34" s="7">
        <v>1058</v>
      </c>
      <c r="CN34" s="7">
        <f t="shared" si="17"/>
        <v>48.204158790170133</v>
      </c>
      <c r="CO34" s="7">
        <v>2.5</v>
      </c>
      <c r="CP34" s="7">
        <v>0.73407307692307688</v>
      </c>
      <c r="CQ34" s="7">
        <v>0.5172500000000001</v>
      </c>
      <c r="CR34" s="7">
        <v>0.46399999999999991</v>
      </c>
      <c r="CS34" s="7">
        <v>0.22536611538461537</v>
      </c>
      <c r="CT34" s="7">
        <v>0.17323696153846152</v>
      </c>
      <c r="CU34" s="7">
        <v>5.1253846153846148</v>
      </c>
      <c r="CV34" s="7">
        <v>5.3657692307692306</v>
      </c>
      <c r="CW34" s="7">
        <v>5.1257692307692313</v>
      </c>
      <c r="CX34" s="7">
        <v>5.1211538461538453</v>
      </c>
      <c r="CY34" s="7">
        <f t="shared" si="18"/>
        <v>3.8461538461653788E-4</v>
      </c>
      <c r="CZ34" s="7">
        <v>0.7</v>
      </c>
      <c r="DA34" s="7">
        <f t="shared" si="19"/>
        <v>1.105</v>
      </c>
      <c r="DB34" s="7">
        <f t="shared" si="91"/>
        <v>-0.25718635264618939</v>
      </c>
      <c r="DC34" s="7">
        <v>41.7</v>
      </c>
      <c r="DD34" s="7">
        <v>0.76576818181818174</v>
      </c>
      <c r="DE34" s="7">
        <v>0.51504545454545447</v>
      </c>
      <c r="DF34" s="7">
        <v>0.46209090909090905</v>
      </c>
      <c r="DG34" s="7">
        <v>0.2472741363636364</v>
      </c>
      <c r="DH34" s="7">
        <v>0.19572036363636361</v>
      </c>
      <c r="DI34" s="7">
        <v>8.01</v>
      </c>
      <c r="DJ34" s="7">
        <v>8.1081818181818175</v>
      </c>
      <c r="DK34" s="7">
        <v>8.2695454545454528</v>
      </c>
      <c r="DL34" s="7">
        <v>8.0186363636363645</v>
      </c>
      <c r="DM34" s="7">
        <f t="shared" si="21"/>
        <v>0.25954545454545297</v>
      </c>
      <c r="DN34" s="7">
        <v>0.8</v>
      </c>
      <c r="DO34" s="7">
        <f t="shared" si="22"/>
        <v>0.7799999999999998</v>
      </c>
      <c r="DP34" s="7">
        <f t="shared" si="23"/>
        <v>-0.11265249901613565</v>
      </c>
      <c r="DQ34" s="7">
        <v>22.682272727272732</v>
      </c>
      <c r="DR34" s="7">
        <v>0.96387692307692319</v>
      </c>
      <c r="DS34" s="7">
        <v>1.4178846153846156E-2</v>
      </c>
      <c r="DT34" s="7">
        <v>0.53738269230769242</v>
      </c>
      <c r="DU34" s="7">
        <v>0.85278461538461536</v>
      </c>
      <c r="DV34" s="7">
        <v>0.61929615384615389</v>
      </c>
      <c r="DW34" s="7">
        <v>0.31449038461538464</v>
      </c>
      <c r="DX34" s="7">
        <v>0.21751615384615383</v>
      </c>
      <c r="DY34" s="7">
        <v>0.15857609615384616</v>
      </c>
      <c r="DZ34" s="7">
        <v>0.28389849999999994</v>
      </c>
      <c r="EA34" s="7">
        <v>0.22678530769230776</v>
      </c>
      <c r="EB34" s="7">
        <v>-0.95647503846153836</v>
      </c>
      <c r="EC34" s="7">
        <v>-0.94999848076923077</v>
      </c>
      <c r="ED34" s="7">
        <v>0.97167198076923078</v>
      </c>
      <c r="EE34" s="7">
        <v>4.6711538461538469</v>
      </c>
      <c r="EF34" s="7">
        <v>5.8051923076923106</v>
      </c>
      <c r="EG34" s="7">
        <v>5.9380769230769221</v>
      </c>
      <c r="EH34" s="7">
        <v>5.4519230769230766</v>
      </c>
      <c r="EI34" s="7">
        <f t="shared" si="24"/>
        <v>1.2669230769230753</v>
      </c>
      <c r="EJ34" s="7">
        <v>0.6</v>
      </c>
      <c r="EK34" s="7">
        <f t="shared" si="25"/>
        <v>1.43</v>
      </c>
      <c r="EL34" s="7">
        <f t="shared" si="92"/>
        <v>-4.1077310598721571E-2</v>
      </c>
      <c r="EM34" s="15">
        <v>44.116923076923086</v>
      </c>
      <c r="EN34" s="15">
        <f t="shared" si="27"/>
        <v>112.05698461538464</v>
      </c>
      <c r="EO34" s="5">
        <v>112</v>
      </c>
      <c r="EP34" s="15">
        <f t="shared" si="28"/>
        <v>-5.6984615384635617E-2</v>
      </c>
      <c r="EQ34" s="27">
        <v>1.1863416666666668</v>
      </c>
      <c r="ER34" s="27">
        <v>-1.6930375</v>
      </c>
      <c r="ES34" s="27">
        <v>0.52078333333333326</v>
      </c>
      <c r="ET34" s="27">
        <v>0.90858333333333341</v>
      </c>
      <c r="EU34" s="27">
        <v>0.77451666666666663</v>
      </c>
      <c r="EV34" s="27">
        <v>0.19659166666666669</v>
      </c>
      <c r="EW34" s="27">
        <v>0.2094796666666667</v>
      </c>
      <c r="EX34" s="27">
        <v>7.9097208333333321E-2</v>
      </c>
      <c r="EY34" s="27">
        <v>0.38934379166666672</v>
      </c>
      <c r="EZ34" s="27">
        <v>0.27073312500000002</v>
      </c>
      <c r="FA34" s="27">
        <v>2.6882468749999995</v>
      </c>
      <c r="FB34" s="27">
        <v>1.8891617916666672</v>
      </c>
      <c r="FC34" s="27">
        <v>-5.7623822083333325</v>
      </c>
      <c r="FD34" s="27">
        <v>9.7712500000000002</v>
      </c>
      <c r="FE34" s="27">
        <v>7.1287499999999993</v>
      </c>
      <c r="FF34" s="27">
        <v>6.638749999999999</v>
      </c>
      <c r="FG34" s="27">
        <v>7.2737499999999988</v>
      </c>
      <c r="FH34" s="27">
        <f t="shared" si="29"/>
        <v>-3.1325000000000012</v>
      </c>
      <c r="FI34" s="7">
        <v>0.9</v>
      </c>
      <c r="FJ34" s="7">
        <f t="shared" si="30"/>
        <v>0.45499999999999963</v>
      </c>
      <c r="FK34" s="7">
        <f t="shared" si="93"/>
        <v>-0.72548028311425694</v>
      </c>
      <c r="FL34" s="27">
        <v>21.0825</v>
      </c>
      <c r="FM34" s="28">
        <v>-9999</v>
      </c>
      <c r="FN34" s="28">
        <v>-9999</v>
      </c>
      <c r="FO34" s="28">
        <v>-9999</v>
      </c>
      <c r="FP34" s="93">
        <v>0.65712666666666675</v>
      </c>
      <c r="FQ34" s="93">
        <v>0.3909866666666667</v>
      </c>
      <c r="FR34" s="93">
        <v>0.19703333333333328</v>
      </c>
      <c r="FS34" s="93">
        <v>0.58187999999999995</v>
      </c>
      <c r="FT34" s="93">
        <v>0.25180999999999992</v>
      </c>
      <c r="FU34" s="93">
        <v>0.16655666666666666</v>
      </c>
      <c r="FV34" s="93">
        <v>0.44577646666666676</v>
      </c>
      <c r="FW34" s="93">
        <v>0.39590330000000001</v>
      </c>
      <c r="FX34" s="93">
        <v>0.53878026666666656</v>
      </c>
      <c r="FY34" s="93">
        <v>0.49442210000000009</v>
      </c>
      <c r="FZ34" s="93">
        <v>0.21670606666666664</v>
      </c>
      <c r="GA34" s="93">
        <v>0.33062053333333336</v>
      </c>
      <c r="GB34" s="93">
        <v>0.25376236666666668</v>
      </c>
      <c r="GC34" s="93">
        <v>16.988333333333337</v>
      </c>
      <c r="GD34" s="93">
        <v>19.063666666666663</v>
      </c>
      <c r="GE34" s="93">
        <v>18.354000000000003</v>
      </c>
      <c r="GF34" s="93">
        <v>19.379333333333328</v>
      </c>
      <c r="GG34" s="7">
        <f t="shared" si="32"/>
        <v>1.3656666666666659</v>
      </c>
      <c r="GH34" s="7">
        <v>0.5</v>
      </c>
      <c r="GI34" s="7">
        <f t="shared" si="33"/>
        <v>1.7549999999999999</v>
      </c>
      <c r="GJ34" s="7">
        <f t="shared" si="94"/>
        <v>-0.10681298582533166</v>
      </c>
      <c r="GK34" s="95">
        <v>35.415666666666667</v>
      </c>
      <c r="GL34" s="15">
        <f t="shared" si="35"/>
        <v>89.955793333333332</v>
      </c>
      <c r="GM34" s="5">
        <v>102</v>
      </c>
      <c r="GN34" s="15">
        <f t="shared" si="36"/>
        <v>12.044206666666668</v>
      </c>
      <c r="GO34" s="97">
        <v>0.65712666666666675</v>
      </c>
      <c r="GP34" s="97">
        <v>0.3909866666666667</v>
      </c>
      <c r="GQ34" s="97">
        <v>0.19703333333333328</v>
      </c>
      <c r="GR34" s="97">
        <v>0.58187999999999995</v>
      </c>
      <c r="GS34" s="97">
        <v>0.25180999999999992</v>
      </c>
      <c r="GT34" s="97">
        <v>0.16655666666666666</v>
      </c>
      <c r="GU34" s="97">
        <v>0.44577646666666676</v>
      </c>
      <c r="GV34" s="97">
        <v>0.39590330000000001</v>
      </c>
      <c r="GW34" s="97">
        <v>0.53878026666666656</v>
      </c>
      <c r="GX34" s="97">
        <v>0.49442210000000009</v>
      </c>
      <c r="GY34" s="97">
        <v>0.21670606666666664</v>
      </c>
      <c r="GZ34" s="97">
        <v>0.33062053333333336</v>
      </c>
      <c r="HA34" s="97">
        <v>0.25376236666666668</v>
      </c>
      <c r="HB34" s="97">
        <v>16.988333333333337</v>
      </c>
      <c r="HC34" s="97">
        <v>19.063666666666663</v>
      </c>
      <c r="HD34" s="97">
        <v>18.354000000000003</v>
      </c>
      <c r="HE34" s="97">
        <v>19.379333333333328</v>
      </c>
      <c r="HF34" s="97">
        <f t="shared" si="37"/>
        <v>1.3656666666666659</v>
      </c>
      <c r="HG34" s="7">
        <v>0.5</v>
      </c>
      <c r="HH34" s="7">
        <f t="shared" si="38"/>
        <v>1.7549999999999999</v>
      </c>
      <c r="HI34" s="7">
        <f t="shared" si="95"/>
        <v>-0.10681298582533166</v>
      </c>
      <c r="HJ34" s="99">
        <v>35.415666666666667</v>
      </c>
      <c r="HK34" s="15">
        <f t="shared" si="40"/>
        <v>89.955793333333332</v>
      </c>
      <c r="HL34" s="5">
        <v>105</v>
      </c>
      <c r="HM34" s="15">
        <f t="shared" si="41"/>
        <v>15.044206666666668</v>
      </c>
      <c r="HN34" s="101">
        <v>0.66033846153846154</v>
      </c>
      <c r="HO34" s="101">
        <v>0.35047435897435897</v>
      </c>
      <c r="HP34" s="101">
        <v>0.17072307692307695</v>
      </c>
      <c r="HQ34" s="101">
        <v>0.57474871794871785</v>
      </c>
      <c r="HR34" s="101">
        <v>0.22362051282051285</v>
      </c>
      <c r="HS34" s="101">
        <v>0.14167435897435898</v>
      </c>
      <c r="HT34" s="101">
        <v>0.49415862963815554</v>
      </c>
      <c r="HU34" s="101">
        <v>0.4399386720249896</v>
      </c>
      <c r="HV34" s="101">
        <v>0.58954029122300966</v>
      </c>
      <c r="HW34" s="101">
        <v>0.5423040676960984</v>
      </c>
      <c r="HX34" s="101">
        <v>0.22135102969964274</v>
      </c>
      <c r="HY34" s="101">
        <v>0.34590838531507007</v>
      </c>
      <c r="HZ34" s="101">
        <v>0.30650698455629233</v>
      </c>
      <c r="IA34" s="101">
        <v>18.867435897435893</v>
      </c>
      <c r="IB34" s="101">
        <v>17.426923076923078</v>
      </c>
      <c r="IC34" s="101">
        <v>17.029487179487191</v>
      </c>
      <c r="ID34" s="101">
        <v>17.488205128205141</v>
      </c>
      <c r="IE34" s="7">
        <f t="shared" si="42"/>
        <v>-1.8379487179487022</v>
      </c>
      <c r="IF34" s="7">
        <v>1.5</v>
      </c>
      <c r="IG34" s="7">
        <f t="shared" si="43"/>
        <v>-1.4950000000000001</v>
      </c>
      <c r="IH34" s="7">
        <f t="shared" si="44"/>
        <v>-4.9738755322509362E-2</v>
      </c>
      <c r="II34" s="102">
        <v>36.511538461538457</v>
      </c>
      <c r="IJ34" s="15">
        <f t="shared" si="45"/>
        <v>92.739307692307676</v>
      </c>
      <c r="IK34" s="5">
        <v>97.5</v>
      </c>
      <c r="IL34" s="15">
        <f t="shared" si="46"/>
        <v>4.7606923076923238</v>
      </c>
      <c r="IM34" s="29">
        <v>0.67304374999999983</v>
      </c>
      <c r="IN34" s="29">
        <v>0.3581375</v>
      </c>
      <c r="IO34" s="29">
        <v>0.16821874999999997</v>
      </c>
      <c r="IP34" s="29">
        <v>0.59128125000000009</v>
      </c>
      <c r="IQ34" s="29">
        <v>0.21214375000000005</v>
      </c>
      <c r="IR34" s="29">
        <v>0.14464062499999999</v>
      </c>
      <c r="IS34" s="29">
        <v>0.52088617085358968</v>
      </c>
      <c r="IT34" s="29">
        <v>0.47223812139529803</v>
      </c>
      <c r="IU34" s="29">
        <v>0.60025830934479152</v>
      </c>
      <c r="IV34" s="29">
        <v>0.55751146372401239</v>
      </c>
      <c r="IW34" s="29">
        <v>0.25669684894363726</v>
      </c>
      <c r="IX34" s="29">
        <v>0.36201552310450796</v>
      </c>
      <c r="IY34" s="29">
        <v>0.30528516877529327</v>
      </c>
      <c r="IZ34" s="29">
        <v>16.306562500000002</v>
      </c>
      <c r="JA34" s="29">
        <v>16.4415625</v>
      </c>
      <c r="JB34" s="29">
        <v>16.797187500000007</v>
      </c>
      <c r="JC34" s="29">
        <v>15.975937499999992</v>
      </c>
      <c r="JD34" s="29">
        <f t="shared" si="47"/>
        <v>0.49062500000000497</v>
      </c>
      <c r="JE34" s="7">
        <v>1.2</v>
      </c>
      <c r="JF34" s="7">
        <f t="shared" si="48"/>
        <v>-0.52</v>
      </c>
      <c r="JG34" s="7">
        <f t="shared" si="49"/>
        <v>0.17071368243243329</v>
      </c>
      <c r="JH34" s="86">
        <v>36.055312499999999</v>
      </c>
      <c r="JI34" s="15">
        <f t="shared" si="50"/>
        <v>91.580493750000002</v>
      </c>
      <c r="JJ34" s="5">
        <v>103.5</v>
      </c>
      <c r="JK34" s="15">
        <f t="shared" si="51"/>
        <v>11.919506249999998</v>
      </c>
      <c r="JL34" s="30">
        <v>0.5229285714285713</v>
      </c>
      <c r="JM34" s="30">
        <v>0.24584000000000006</v>
      </c>
      <c r="JN34" s="30">
        <v>0.11178</v>
      </c>
      <c r="JO34" s="30">
        <v>0.45183142857142855</v>
      </c>
      <c r="JP34" s="30">
        <v>0.14297428571428572</v>
      </c>
      <c r="JQ34" s="30">
        <v>9.8025714285714272E-2</v>
      </c>
      <c r="JR34" s="30">
        <v>0.57065523993946432</v>
      </c>
      <c r="JS34" s="30">
        <v>0.51955877212075741</v>
      </c>
      <c r="JT34" s="30">
        <v>0.64763154078784635</v>
      </c>
      <c r="JU34" s="30">
        <v>0.60356373561552989</v>
      </c>
      <c r="JV34" s="30">
        <v>0.26519281320606397</v>
      </c>
      <c r="JW34" s="30">
        <v>0.37565843341751592</v>
      </c>
      <c r="JX34" s="30">
        <v>0.36023314357727682</v>
      </c>
      <c r="JY34" s="30">
        <v>26.064</v>
      </c>
      <c r="JZ34" s="30">
        <v>27.441428571428577</v>
      </c>
      <c r="KA34" s="30">
        <v>27.368857142857159</v>
      </c>
      <c r="KB34" s="30">
        <v>25.817142857142873</v>
      </c>
      <c r="KC34" s="30">
        <f t="shared" si="52"/>
        <v>1.3048571428571591</v>
      </c>
      <c r="KD34" s="7">
        <v>1.8</v>
      </c>
      <c r="KE34" s="7">
        <f t="shared" si="53"/>
        <v>-2.4700000000000006</v>
      </c>
      <c r="KF34" s="7">
        <f t="shared" si="54"/>
        <v>0.47965147939735187</v>
      </c>
      <c r="KG34" s="85">
        <v>35.532000000000004</v>
      </c>
      <c r="KH34" s="15">
        <f t="shared" si="55"/>
        <v>90.251280000000008</v>
      </c>
      <c r="KI34" s="5">
        <v>103.5</v>
      </c>
      <c r="KJ34" s="15">
        <f t="shared" si="96"/>
        <v>13.248719999999992</v>
      </c>
      <c r="KK34" s="31">
        <v>0.48980256410256412</v>
      </c>
      <c r="KL34" s="31">
        <v>0.21884358974358981</v>
      </c>
      <c r="KM34" s="31">
        <v>7.2010256410256421E-2</v>
      </c>
      <c r="KN34" s="31">
        <v>0.41959487179487187</v>
      </c>
      <c r="KO34" s="31">
        <v>9.7669230769230772E-2</v>
      </c>
      <c r="KP34" s="31">
        <v>7.9271794871794893E-2</v>
      </c>
      <c r="KQ34" s="31">
        <v>0.66744282123246002</v>
      </c>
      <c r="KR34" s="31">
        <v>0.62244686691835782</v>
      </c>
      <c r="KS34" s="31">
        <v>0.74381736473212234</v>
      </c>
      <c r="KT34" s="31">
        <v>0.70731502812192615</v>
      </c>
      <c r="KU34" s="31">
        <v>0.38398502582479493</v>
      </c>
      <c r="KV34" s="31">
        <v>0.50653730682109988</v>
      </c>
      <c r="KW34" s="31">
        <v>0.38219682195578114</v>
      </c>
      <c r="KX34" s="32">
        <v>26.864871794871799</v>
      </c>
      <c r="KY34" s="32">
        <v>26.126153846153837</v>
      </c>
      <c r="KZ34" s="32">
        <v>26.081538461538482</v>
      </c>
      <c r="LA34" s="32">
        <v>24.513333333333328</v>
      </c>
      <c r="LB34" s="7">
        <f t="shared" si="57"/>
        <v>-0.78333333333331723</v>
      </c>
      <c r="LC34" s="7">
        <v>0.9</v>
      </c>
      <c r="LD34" s="7">
        <f t="shared" si="58"/>
        <v>0.45499999999999963</v>
      </c>
      <c r="LE34" s="7">
        <f t="shared" si="98"/>
        <v>-0.25042130097741494</v>
      </c>
      <c r="LF34" s="32">
        <v>37.68333333333333</v>
      </c>
      <c r="LG34" s="15">
        <f t="shared" si="59"/>
        <v>95.715666666666664</v>
      </c>
      <c r="LH34" s="5">
        <v>103.5</v>
      </c>
      <c r="LI34" s="15">
        <f t="shared" si="60"/>
        <v>7.7843333333333362</v>
      </c>
      <c r="LJ34" s="33">
        <v>0.45495428571428576</v>
      </c>
      <c r="LK34" s="33">
        <v>0.20278571428571429</v>
      </c>
      <c r="LL34" s="33">
        <v>6.7862857142857155E-2</v>
      </c>
      <c r="LM34" s="33">
        <v>0.38902571428571431</v>
      </c>
      <c r="LN34" s="33">
        <v>9.9940000000000015E-2</v>
      </c>
      <c r="LO34" s="33">
        <v>7.5925714285714305E-2</v>
      </c>
      <c r="LP34" s="33">
        <v>0.63936271879650608</v>
      </c>
      <c r="LQ34" s="33">
        <v>0.59097740918579511</v>
      </c>
      <c r="LR34" s="33">
        <v>0.74014083318120016</v>
      </c>
      <c r="LS34" s="33">
        <v>0.70311362223519858</v>
      </c>
      <c r="LT34" s="33">
        <v>0.34054959471332114</v>
      </c>
      <c r="LU34" s="33">
        <v>0.50101100443350588</v>
      </c>
      <c r="LV34" s="33">
        <v>0.38291256613774954</v>
      </c>
      <c r="LW34" s="33">
        <v>26.388857142857148</v>
      </c>
      <c r="LX34" s="33">
        <v>28.73657142857142</v>
      </c>
      <c r="LY34" s="33">
        <v>28.59742857142858</v>
      </c>
      <c r="LZ34" s="33">
        <v>26.943428571428566</v>
      </c>
      <c r="MA34" s="7">
        <f t="shared" si="1"/>
        <v>2.2085714285714317</v>
      </c>
      <c r="MB34" s="7">
        <v>1.7</v>
      </c>
      <c r="MC34" s="7">
        <f t="shared" si="2"/>
        <v>-2.1449999999999996</v>
      </c>
      <c r="MD34" s="7">
        <f t="shared" si="61"/>
        <v>0.57701410584114399</v>
      </c>
      <c r="ME34" s="7">
        <f t="shared" si="62"/>
        <v>1.299159663865548</v>
      </c>
      <c r="MF34" s="84">
        <v>27.776285714285724</v>
      </c>
      <c r="MG34" s="15">
        <f t="shared" si="63"/>
        <v>70.551765714285736</v>
      </c>
      <c r="MH34" s="5">
        <v>103.5</v>
      </c>
      <c r="MI34" s="15">
        <f t="shared" si="64"/>
        <v>32.948234285714264</v>
      </c>
      <c r="MJ34" s="34">
        <v>0.43668235294117641</v>
      </c>
      <c r="MK34" s="34">
        <v>0.20585882352941173</v>
      </c>
      <c r="ML34" s="34">
        <v>8.010588235294118E-2</v>
      </c>
      <c r="MM34" s="34">
        <v>0.37365882352941182</v>
      </c>
      <c r="MN34" s="34">
        <v>0.11151764705882354</v>
      </c>
      <c r="MO34" s="34">
        <v>8.2658823529411771E-2</v>
      </c>
      <c r="MP34" s="34">
        <v>0.59250032574517042</v>
      </c>
      <c r="MQ34" s="34">
        <v>0.53984361691330984</v>
      </c>
      <c r="MR34" s="34">
        <v>0.68963377238265189</v>
      </c>
      <c r="MS34" s="34">
        <v>0.64654912744749271</v>
      </c>
      <c r="MT34" s="34">
        <v>0.29709241216504295</v>
      </c>
      <c r="MU34" s="34">
        <v>0.44005344503826715</v>
      </c>
      <c r="MV34" s="34">
        <v>0.35862643185751103</v>
      </c>
      <c r="MW34" s="35">
        <v>0.33405625</v>
      </c>
      <c r="MX34" s="35">
        <v>0.1580375</v>
      </c>
      <c r="MY34" s="35">
        <v>6.3999999999999987E-2</v>
      </c>
      <c r="MZ34" s="35">
        <v>0.28833124999999998</v>
      </c>
      <c r="NA34" s="35">
        <v>8.0393750000000014E-2</v>
      </c>
      <c r="NB34" s="35">
        <v>6.5562499999999996E-2</v>
      </c>
      <c r="NC34" s="35">
        <v>0.609148868628693</v>
      </c>
      <c r="ND34" s="35">
        <v>0.56104152158425591</v>
      </c>
      <c r="NE34" s="35">
        <v>0.67567666012045668</v>
      </c>
      <c r="NF34" s="35">
        <v>0.63388034540449423</v>
      </c>
      <c r="NG34" s="35">
        <v>0.32784004703577385</v>
      </c>
      <c r="NH34" s="35">
        <v>0.42845929465739502</v>
      </c>
      <c r="NI34" s="35">
        <v>0.35512593146194277</v>
      </c>
      <c r="NJ34" s="36">
        <v>28.005624999999995</v>
      </c>
      <c r="NK34" s="36">
        <v>30.29375000000001</v>
      </c>
      <c r="NL34" s="36">
        <v>32.223749999999995</v>
      </c>
      <c r="NM34" s="36">
        <v>32.997499999999995</v>
      </c>
      <c r="NN34" s="7">
        <f t="shared" si="65"/>
        <v>4.2181250000000006</v>
      </c>
      <c r="NO34" s="7">
        <v>2.2999999999999998</v>
      </c>
      <c r="NP34" s="7">
        <f t="shared" si="66"/>
        <v>-1.9729999999999999</v>
      </c>
      <c r="NQ34" s="7">
        <f t="shared" si="67"/>
        <v>0.83970229214702297</v>
      </c>
      <c r="NR34" s="36">
        <v>56.864375000000017</v>
      </c>
      <c r="NS34" s="9">
        <f t="shared" si="68"/>
        <v>144.43551250000004</v>
      </c>
      <c r="NT34" s="5">
        <v>194</v>
      </c>
      <c r="NU34" s="9">
        <f t="shared" si="69"/>
        <v>49.564487499999956</v>
      </c>
      <c r="NV34" s="37">
        <v>0.40504137931034484</v>
      </c>
      <c r="NW34" s="37">
        <v>0.2181448275862069</v>
      </c>
      <c r="NX34" s="37">
        <v>0.11439655172413796</v>
      </c>
      <c r="NY34" s="37">
        <v>0.35058275862068966</v>
      </c>
      <c r="NZ34" s="37">
        <v>0.13256206896551723</v>
      </c>
      <c r="OA34" s="37">
        <v>9.9765517241379331E-2</v>
      </c>
      <c r="OB34" s="37">
        <v>0.50239266987088649</v>
      </c>
      <c r="OC34" s="37">
        <v>0.44743743269215913</v>
      </c>
      <c r="OD34" s="37">
        <v>0.5549146252667374</v>
      </c>
      <c r="OE34" s="37">
        <v>0.50413032330760488</v>
      </c>
      <c r="OF34" s="37">
        <v>0.24494194150673146</v>
      </c>
      <c r="OG34" s="37">
        <v>0.31560814261275355</v>
      </c>
      <c r="OH34" s="37">
        <v>0.29629264876277839</v>
      </c>
      <c r="OI34" s="38">
        <v>21.251034482758623</v>
      </c>
      <c r="OJ34" s="38">
        <v>26.08275862068967</v>
      </c>
      <c r="OK34" s="38">
        <v>26.72172413793103</v>
      </c>
      <c r="OL34" s="38">
        <v>27.857241379310334</v>
      </c>
      <c r="OM34" s="7">
        <f t="shared" si="70"/>
        <v>5.4706896551724071</v>
      </c>
      <c r="ON34" s="7">
        <v>1.5</v>
      </c>
      <c r="OO34" s="7">
        <f t="shared" si="71"/>
        <v>-0.28500000000000014</v>
      </c>
      <c r="OP34" s="7">
        <f t="shared" si="72"/>
        <v>1.0124344160373626</v>
      </c>
      <c r="OQ34" s="38">
        <v>48.568620689655162</v>
      </c>
      <c r="OR34" s="15">
        <f t="shared" si="73"/>
        <v>123.36429655172411</v>
      </c>
      <c r="OS34" s="5">
        <v>170</v>
      </c>
      <c r="OT34" s="15">
        <f t="shared" si="74"/>
        <v>46.635703448275891</v>
      </c>
      <c r="OU34" s="39">
        <v>0.32912592592592599</v>
      </c>
      <c r="OV34" s="39">
        <v>0.20872962962962963</v>
      </c>
      <c r="OW34" s="39">
        <v>0.13161851851851855</v>
      </c>
      <c r="OX34" s="39">
        <v>0.29039629629629626</v>
      </c>
      <c r="OY34" s="39">
        <v>0.1385370370370371</v>
      </c>
      <c r="OZ34" s="39">
        <v>0.10080740740740744</v>
      </c>
      <c r="PA34" s="39">
        <v>0.40424930464403452</v>
      </c>
      <c r="PB34" s="39">
        <v>0.35099354259723753</v>
      </c>
      <c r="PC34" s="39">
        <v>0.42518062579816096</v>
      </c>
      <c r="PD34" s="39">
        <v>0.3731419339520517</v>
      </c>
      <c r="PE34" s="39">
        <v>0.20204240480268842</v>
      </c>
      <c r="PF34" s="39">
        <v>0.22746086807493557</v>
      </c>
      <c r="PG34" s="39">
        <v>0.22111510186687108</v>
      </c>
      <c r="PH34" s="40">
        <v>20.811851851851845</v>
      </c>
      <c r="PI34" s="40">
        <v>20.83629629629629</v>
      </c>
      <c r="PJ34" s="40">
        <v>21.782592592592582</v>
      </c>
      <c r="PK34" s="40">
        <v>22.458518518518517</v>
      </c>
      <c r="PL34" s="7">
        <f t="shared" si="75"/>
        <v>0.97074074074073735</v>
      </c>
      <c r="PM34" s="7">
        <v>1.8</v>
      </c>
      <c r="PN34" s="7">
        <f t="shared" si="76"/>
        <v>-0.91800000000000015</v>
      </c>
      <c r="PO34" s="7">
        <f t="shared" si="77"/>
        <v>0.29894598618878399</v>
      </c>
      <c r="PP34" s="40">
        <v>67.401481481481483</v>
      </c>
      <c r="PQ34" s="15">
        <f t="shared" si="78"/>
        <v>171.19976296296298</v>
      </c>
      <c r="PR34" s="5">
        <v>182</v>
      </c>
      <c r="PS34" s="15">
        <f t="shared" si="79"/>
        <v>10.800237037037022</v>
      </c>
      <c r="PT34" s="41">
        <v>0.2986375</v>
      </c>
      <c r="PU34" s="41">
        <v>0.18852499999999994</v>
      </c>
      <c r="PV34" s="41">
        <v>0.13214062499999996</v>
      </c>
      <c r="PW34" s="41">
        <v>0.25384062499999993</v>
      </c>
      <c r="PX34" s="41">
        <v>0.13736875000000001</v>
      </c>
      <c r="PY34" s="41">
        <v>9.3168749999999995E-2</v>
      </c>
      <c r="PZ34" s="41">
        <v>0.36799036650622358</v>
      </c>
      <c r="QA34" s="41">
        <v>0.29540272407845408</v>
      </c>
      <c r="QB34" s="41">
        <v>0.38470394469273317</v>
      </c>
      <c r="QC34" s="41">
        <v>0.31303499751437114</v>
      </c>
      <c r="QD34" s="41">
        <v>0.1569586115312695</v>
      </c>
      <c r="QE34" s="41">
        <v>0.17650768618131166</v>
      </c>
      <c r="QF34" s="41">
        <v>0.22458928003978368</v>
      </c>
      <c r="QG34" s="42">
        <v>30.37156250000001</v>
      </c>
      <c r="QH34" s="42">
        <v>30.890624999999993</v>
      </c>
      <c r="QI34" s="42">
        <v>31.976874999999986</v>
      </c>
      <c r="QJ34" s="42">
        <v>33.694375000000001</v>
      </c>
      <c r="QK34" s="7">
        <f t="shared" si="80"/>
        <v>1.6053124999999753</v>
      </c>
      <c r="QL34" s="7">
        <v>3.2</v>
      </c>
      <c r="QM34" s="7">
        <f t="shared" si="81"/>
        <v>-3.8719999999999999</v>
      </c>
      <c r="QN34" s="7">
        <f t="shared" si="82"/>
        <v>0.59073689603105861</v>
      </c>
      <c r="QO34" s="42">
        <v>66.462812499999998</v>
      </c>
      <c r="QP34" s="15">
        <f t="shared" si="83"/>
        <v>168.81554374999999</v>
      </c>
      <c r="QQ34" s="5">
        <v>186</v>
      </c>
      <c r="QR34" s="15">
        <f t="shared" si="84"/>
        <v>17.184456250000011</v>
      </c>
      <c r="QS34" s="7">
        <f t="shared" ref="QS34:QS65" si="101">AVERAGE(EF34,FE34,GD34,HC34,IB34,JA34,JZ34,KY34,LX34,NK34,OJ34,PI34,QH34)</f>
        <v>21.179795767776039</v>
      </c>
      <c r="QT34" s="7">
        <f t="shared" ref="QT34:QT65" si="102">AVERAGE(EG34,FF34,GE34,HD34,IC34,JB34,KA34,KZ34,LY34,NL34,OK34,PJ34,QI34)</f>
        <v>21.374174423762458</v>
      </c>
      <c r="QU34" s="7">
        <f t="shared" ref="QU34:QU65" si="103">AVERAGE(EI34,FH34,GG34,HF34,IE34,JD34,KC34,LB34,MA34,NN34,OM34,PL34,QK34)</f>
        <v>1.1164150635627772</v>
      </c>
    </row>
    <row r="35" spans="1:463" x14ac:dyDescent="0.25">
      <c r="A35" s="5">
        <v>1</v>
      </c>
      <c r="B35" s="5">
        <v>4</v>
      </c>
      <c r="C35" s="6">
        <v>404</v>
      </c>
      <c r="D35" s="9">
        <v>-9999</v>
      </c>
      <c r="E35" s="5">
        <v>4</v>
      </c>
      <c r="F35" s="5">
        <v>69.599999999999994</v>
      </c>
      <c r="G35" s="15">
        <v>292.7</v>
      </c>
      <c r="H35" s="15">
        <f t="shared" si="11"/>
        <v>362.29999999999995</v>
      </c>
      <c r="I35" s="7">
        <f t="shared" si="12"/>
        <v>0.62080191912268667</v>
      </c>
      <c r="J35" s="5" t="s">
        <v>9</v>
      </c>
      <c r="K35" s="9">
        <v>225</v>
      </c>
      <c r="L35" s="9">
        <f t="shared" si="13"/>
        <v>252.00000000000003</v>
      </c>
      <c r="M35" s="9">
        <v>-9999</v>
      </c>
      <c r="N35" s="9">
        <v>-9999</v>
      </c>
      <c r="O35" s="9">
        <v>-9999</v>
      </c>
      <c r="P35" s="9">
        <v>-9999</v>
      </c>
      <c r="Q35" s="9">
        <v>-9999</v>
      </c>
      <c r="R35" s="9">
        <v>-9999</v>
      </c>
      <c r="S35" s="9">
        <v>-9999</v>
      </c>
      <c r="T35" s="9">
        <v>-9999</v>
      </c>
      <c r="U35" s="9">
        <v>-9999</v>
      </c>
      <c r="V35" s="9">
        <v>-9999</v>
      </c>
      <c r="W35" s="9">
        <v>-9999</v>
      </c>
      <c r="X35" s="9">
        <v>-9999</v>
      </c>
      <c r="Y35" s="9">
        <v>-9999</v>
      </c>
      <c r="Z35" s="9">
        <v>-9999</v>
      </c>
      <c r="AA35" s="9">
        <v>-9999</v>
      </c>
      <c r="AB35" s="9">
        <v>-9999</v>
      </c>
      <c r="AC35" s="9">
        <v>-9999</v>
      </c>
      <c r="AD35" s="9">
        <v>-9999</v>
      </c>
      <c r="AE35" s="9">
        <v>-9999</v>
      </c>
      <c r="AF35" s="9">
        <v>-9999</v>
      </c>
      <c r="AG35" s="9">
        <v>-9999</v>
      </c>
      <c r="AH35" s="9">
        <v>-9999</v>
      </c>
      <c r="AI35" s="9">
        <v>-9999</v>
      </c>
      <c r="AJ35" s="9">
        <v>-9999</v>
      </c>
      <c r="AK35" s="9">
        <v>-9999</v>
      </c>
      <c r="AL35" s="9">
        <v>-9999</v>
      </c>
      <c r="AM35" s="9">
        <v>-9999</v>
      </c>
      <c r="AN35" s="9">
        <v>-9999</v>
      </c>
      <c r="AO35" s="9">
        <v>-9999</v>
      </c>
      <c r="AP35" s="9">
        <v>-9999</v>
      </c>
      <c r="AQ35" s="9">
        <v>-9999</v>
      </c>
      <c r="AR35" s="9">
        <v>-9999</v>
      </c>
      <c r="AS35" s="9">
        <v>-9999</v>
      </c>
      <c r="AT35" s="9">
        <v>-9999</v>
      </c>
      <c r="AU35" s="9">
        <v>-9999</v>
      </c>
      <c r="AV35" s="9">
        <v>-9999</v>
      </c>
      <c r="AW35" s="9">
        <v>-9999</v>
      </c>
      <c r="AX35" s="9">
        <v>-9999</v>
      </c>
      <c r="AY35" s="9">
        <v>-9999</v>
      </c>
      <c r="AZ35" s="9">
        <v>-9999</v>
      </c>
      <c r="BA35" s="9">
        <v>-9999</v>
      </c>
      <c r="BB35" s="9">
        <v>-9999</v>
      </c>
      <c r="BC35" s="9">
        <v>-9999</v>
      </c>
      <c r="BD35" s="9">
        <v>-9999</v>
      </c>
      <c r="BE35" s="7">
        <f t="shared" si="99"/>
        <v>-79992</v>
      </c>
      <c r="BF35" s="9">
        <v>-9999</v>
      </c>
      <c r="BG35" s="9">
        <v>-9999</v>
      </c>
      <c r="BH35" s="9">
        <v>-9999</v>
      </c>
      <c r="BI35" s="9">
        <v>-9999</v>
      </c>
      <c r="BJ35" s="9">
        <v>-9999</v>
      </c>
      <c r="BK35" s="9">
        <v>-9999</v>
      </c>
      <c r="BL35" s="9">
        <v>-9999</v>
      </c>
      <c r="BM35" s="9">
        <v>-9999</v>
      </c>
      <c r="BN35" s="9">
        <v>-9999</v>
      </c>
      <c r="BO35" s="44">
        <v>-9999</v>
      </c>
      <c r="BP35" s="9">
        <v>-9999</v>
      </c>
      <c r="BQ35" s="9">
        <v>-9999</v>
      </c>
      <c r="BR35" s="9">
        <v>-9999</v>
      </c>
      <c r="BS35" s="45">
        <v>-9999</v>
      </c>
      <c r="BT35" s="9">
        <v>-9999</v>
      </c>
      <c r="BU35" s="46">
        <v>-9999</v>
      </c>
      <c r="BV35" s="9">
        <v>-9999</v>
      </c>
      <c r="BW35" s="47">
        <v>-9999</v>
      </c>
      <c r="BX35" s="9">
        <v>-9999</v>
      </c>
      <c r="BY35" s="9">
        <v>-9999</v>
      </c>
      <c r="BZ35" s="9">
        <v>-9999</v>
      </c>
      <c r="CA35" s="7">
        <v>576.32000000000005</v>
      </c>
      <c r="CB35" s="7">
        <f t="shared" si="97"/>
        <v>3842.1333333333337</v>
      </c>
      <c r="CC35" s="5">
        <v>3.24</v>
      </c>
      <c r="CD35" s="15">
        <f t="shared" si="14"/>
        <v>124.48512000000002</v>
      </c>
      <c r="CE35" s="7">
        <v>1102.54</v>
      </c>
      <c r="CF35" s="7">
        <v>4.2007999999999992</v>
      </c>
      <c r="CG35" s="7">
        <v>2624.5953151780614</v>
      </c>
      <c r="CH35" s="7">
        <f t="shared" si="15"/>
        <v>2624.5953151780614</v>
      </c>
      <c r="CI35" s="9">
        <v>-9999</v>
      </c>
      <c r="CJ35" s="3">
        <v>58.2</v>
      </c>
      <c r="CK35" s="7">
        <f t="shared" si="16"/>
        <v>85.036888211769195</v>
      </c>
      <c r="CL35" s="7">
        <v>56.7</v>
      </c>
      <c r="CM35" s="7">
        <v>1162</v>
      </c>
      <c r="CN35" s="7">
        <f t="shared" si="17"/>
        <v>48.795180722891565</v>
      </c>
      <c r="CO35" s="7">
        <v>0</v>
      </c>
      <c r="CP35" s="7">
        <v>0.741896</v>
      </c>
      <c r="CQ35" s="7">
        <v>0.52314800000000017</v>
      </c>
      <c r="CR35" s="7">
        <v>0.46925600000000012</v>
      </c>
      <c r="CS35" s="7">
        <v>0.22492644000000006</v>
      </c>
      <c r="CT35" s="7">
        <v>0.17274343999999997</v>
      </c>
      <c r="CU35" s="7">
        <v>4.8255999999999997</v>
      </c>
      <c r="CV35" s="7">
        <v>5.1128</v>
      </c>
      <c r="CW35" s="7">
        <v>5.0216000000000012</v>
      </c>
      <c r="CX35" s="7">
        <v>4.9159999999999995</v>
      </c>
      <c r="CY35" s="7">
        <f t="shared" si="18"/>
        <v>0.19600000000000151</v>
      </c>
      <c r="CZ35" s="7">
        <v>0.7</v>
      </c>
      <c r="DA35" s="7">
        <f t="shared" si="19"/>
        <v>1.105</v>
      </c>
      <c r="DB35" s="7">
        <f t="shared" si="91"/>
        <v>-0.2116414435389985</v>
      </c>
      <c r="DC35" s="7">
        <v>42.666666666666664</v>
      </c>
      <c r="DD35" s="7">
        <v>0.77909166666666663</v>
      </c>
      <c r="DE35" s="7">
        <v>0.52393750000000006</v>
      </c>
      <c r="DF35" s="7">
        <v>0.46964583333333326</v>
      </c>
      <c r="DG35" s="7">
        <v>0.24766287500000003</v>
      </c>
      <c r="DH35" s="7">
        <v>0.19566987499999999</v>
      </c>
      <c r="DI35" s="7">
        <v>7.9883333333333333</v>
      </c>
      <c r="DJ35" s="7">
        <v>8.1037500000000033</v>
      </c>
      <c r="DK35" s="7">
        <v>8.2633333333333336</v>
      </c>
      <c r="DL35" s="7">
        <v>7.9754166666666668</v>
      </c>
      <c r="DM35" s="7">
        <f t="shared" si="21"/>
        <v>0.27500000000000036</v>
      </c>
      <c r="DN35" s="7">
        <v>0.8</v>
      </c>
      <c r="DO35" s="7">
        <f t="shared" si="22"/>
        <v>0.7799999999999998</v>
      </c>
      <c r="DP35" s="7">
        <f t="shared" si="23"/>
        <v>-0.10930735930735916</v>
      </c>
      <c r="DQ35" s="7">
        <v>22.235000000000003</v>
      </c>
      <c r="DR35" s="7">
        <v>0.97116206896551704</v>
      </c>
      <c r="DS35" s="7">
        <v>2.7599999999999996E-2</v>
      </c>
      <c r="DT35" s="7">
        <v>0.54097241379310357</v>
      </c>
      <c r="DU35" s="7">
        <v>0.86401206896551752</v>
      </c>
      <c r="DV35" s="7">
        <v>0.62405862068965545</v>
      </c>
      <c r="DW35" s="7">
        <v>0.31771206896551724</v>
      </c>
      <c r="DX35" s="7">
        <v>0.21740884482758616</v>
      </c>
      <c r="DY35" s="7">
        <v>0.16120175862068967</v>
      </c>
      <c r="DZ35" s="7">
        <v>0.28429189655172415</v>
      </c>
      <c r="EA35" s="7">
        <v>0.22985425862068964</v>
      </c>
      <c r="EB35" s="7">
        <v>-0.91646753448275864</v>
      </c>
      <c r="EC35" s="7">
        <v>-0.9045063620689654</v>
      </c>
      <c r="ED35" s="7">
        <v>0.94532006896551701</v>
      </c>
      <c r="EE35" s="7">
        <v>4.6298275862068969</v>
      </c>
      <c r="EF35" s="7">
        <v>5.8115517241379315</v>
      </c>
      <c r="EG35" s="7">
        <v>5.9456896551724112</v>
      </c>
      <c r="EH35" s="7">
        <v>5.4632758620689668</v>
      </c>
      <c r="EI35" s="7">
        <f t="shared" si="24"/>
        <v>1.3158620689655143</v>
      </c>
      <c r="EJ35" s="7">
        <v>0.6</v>
      </c>
      <c r="EK35" s="7">
        <f t="shared" si="25"/>
        <v>1.43</v>
      </c>
      <c r="EL35" s="7">
        <f t="shared" si="92"/>
        <v>-2.87501085729183E-2</v>
      </c>
      <c r="EM35" s="15">
        <v>43.888965517241381</v>
      </c>
      <c r="EN35" s="15">
        <f t="shared" si="27"/>
        <v>111.47797241379311</v>
      </c>
      <c r="EO35" s="5">
        <v>112</v>
      </c>
      <c r="EP35" s="15">
        <f t="shared" si="28"/>
        <v>0.52202758620688883</v>
      </c>
      <c r="EQ35" s="27">
        <v>1.1743833333333333</v>
      </c>
      <c r="ER35" s="27">
        <v>-1.7140833333333336</v>
      </c>
      <c r="ES35" s="27">
        <v>0.51705000000000012</v>
      </c>
      <c r="ET35" s="27">
        <v>0.89149444444444426</v>
      </c>
      <c r="EU35" s="27">
        <v>0.77153888888888877</v>
      </c>
      <c r="EV35" s="27">
        <v>0.19558888888888887</v>
      </c>
      <c r="EW35" s="27">
        <v>0.20689494444444445</v>
      </c>
      <c r="EX35" s="27">
        <v>7.1905111111111114E-2</v>
      </c>
      <c r="EY35" s="27">
        <v>0.38842511111111105</v>
      </c>
      <c r="EZ35" s="27">
        <v>0.26544666666666661</v>
      </c>
      <c r="FA35" s="27">
        <v>2.6402577777777783</v>
      </c>
      <c r="FB35" s="27">
        <v>1.8648230555555554</v>
      </c>
      <c r="FC35" s="27">
        <v>-5.3860054999999996</v>
      </c>
      <c r="FD35" s="27">
        <v>9.7861111111111097</v>
      </c>
      <c r="FE35" s="27">
        <v>7.0405555555555548</v>
      </c>
      <c r="FF35" s="27">
        <v>6.73</v>
      </c>
      <c r="FG35" s="27">
        <v>7.198888888888888</v>
      </c>
      <c r="FH35" s="27">
        <f t="shared" si="29"/>
        <v>-3.0561111111111092</v>
      </c>
      <c r="FI35" s="7">
        <v>0.9</v>
      </c>
      <c r="FJ35" s="7">
        <f t="shared" si="30"/>
        <v>0.45499999999999963</v>
      </c>
      <c r="FK35" s="7">
        <f t="shared" si="93"/>
        <v>-0.71003258060891983</v>
      </c>
      <c r="FL35" s="27">
        <v>20.911111111111111</v>
      </c>
      <c r="FM35" s="28">
        <v>-9999</v>
      </c>
      <c r="FN35" s="28">
        <v>-9999</v>
      </c>
      <c r="FO35" s="28">
        <v>-9999</v>
      </c>
      <c r="FP35" s="93">
        <v>0.65743666666666667</v>
      </c>
      <c r="FQ35" s="93">
        <v>0.38807999999999993</v>
      </c>
      <c r="FR35" s="93">
        <v>0.18729666666666664</v>
      </c>
      <c r="FS35" s="93">
        <v>0.59243333333333337</v>
      </c>
      <c r="FT35" s="93">
        <v>0.24434999999999996</v>
      </c>
      <c r="FU35" s="93">
        <v>0.16289666666666666</v>
      </c>
      <c r="FV35" s="93">
        <v>0.45809470000000002</v>
      </c>
      <c r="FW35" s="93">
        <v>0.41610383333333323</v>
      </c>
      <c r="FX35" s="93">
        <v>0.55671786666666656</v>
      </c>
      <c r="FY35" s="93">
        <v>0.51985853333333332</v>
      </c>
      <c r="FZ35" s="93">
        <v>0.22735356666666667</v>
      </c>
      <c r="GA35" s="93">
        <v>0.34936776666666663</v>
      </c>
      <c r="GB35" s="93">
        <v>0.25766266666666665</v>
      </c>
      <c r="GC35" s="93">
        <v>16.933999999999997</v>
      </c>
      <c r="GD35" s="93">
        <v>18.775999999999996</v>
      </c>
      <c r="GE35" s="93">
        <v>18.327333333333325</v>
      </c>
      <c r="GF35" s="93">
        <v>19.343333333333341</v>
      </c>
      <c r="GG35" s="7">
        <f t="shared" si="32"/>
        <v>1.3933333333333273</v>
      </c>
      <c r="GH35" s="7">
        <v>0.5</v>
      </c>
      <c r="GI35" s="7">
        <f t="shared" si="33"/>
        <v>1.7549999999999999</v>
      </c>
      <c r="GJ35" s="7">
        <f t="shared" si="94"/>
        <v>-9.9222679469594663E-2</v>
      </c>
      <c r="GK35" s="95">
        <v>34.680999999999997</v>
      </c>
      <c r="GL35" s="15">
        <f t="shared" si="35"/>
        <v>88.089739999999992</v>
      </c>
      <c r="GM35" s="5">
        <v>102</v>
      </c>
      <c r="GN35" s="15">
        <f t="shared" si="36"/>
        <v>13.910260000000008</v>
      </c>
      <c r="GO35" s="97">
        <v>0.65743666666666667</v>
      </c>
      <c r="GP35" s="97">
        <v>0.38807999999999993</v>
      </c>
      <c r="GQ35" s="97">
        <v>0.18729666666666664</v>
      </c>
      <c r="GR35" s="97">
        <v>0.59243333333333337</v>
      </c>
      <c r="GS35" s="97">
        <v>0.24434999999999996</v>
      </c>
      <c r="GT35" s="97">
        <v>0.16289666666666666</v>
      </c>
      <c r="GU35" s="97">
        <v>0.45809470000000002</v>
      </c>
      <c r="GV35" s="97">
        <v>0.41610383333333323</v>
      </c>
      <c r="GW35" s="97">
        <v>0.55671786666666656</v>
      </c>
      <c r="GX35" s="97">
        <v>0.51985853333333332</v>
      </c>
      <c r="GY35" s="97">
        <v>0.22735356666666667</v>
      </c>
      <c r="GZ35" s="97">
        <v>0.34936776666666663</v>
      </c>
      <c r="HA35" s="97">
        <v>0.25766266666666665</v>
      </c>
      <c r="HB35" s="97">
        <v>16.933999999999997</v>
      </c>
      <c r="HC35" s="97">
        <v>18.775999999999996</v>
      </c>
      <c r="HD35" s="97">
        <v>18.327333333333325</v>
      </c>
      <c r="HE35" s="97">
        <v>19.343333333333341</v>
      </c>
      <c r="HF35" s="97">
        <f t="shared" si="37"/>
        <v>1.3933333333333273</v>
      </c>
      <c r="HG35" s="7">
        <v>0.5</v>
      </c>
      <c r="HH35" s="7">
        <f t="shared" si="38"/>
        <v>1.7549999999999999</v>
      </c>
      <c r="HI35" s="7">
        <f t="shared" si="95"/>
        <v>-9.9222679469594663E-2</v>
      </c>
      <c r="HJ35" s="99">
        <v>34.680999999999997</v>
      </c>
      <c r="HK35" s="15">
        <f t="shared" si="40"/>
        <v>88.089739999999992</v>
      </c>
      <c r="HL35" s="5">
        <v>105</v>
      </c>
      <c r="HM35" s="15">
        <f t="shared" si="41"/>
        <v>16.910260000000008</v>
      </c>
      <c r="HN35" s="101">
        <v>0.66742285714285698</v>
      </c>
      <c r="HO35" s="101">
        <v>0.34711999999999993</v>
      </c>
      <c r="HP35" s="101">
        <v>0.16138285714285716</v>
      </c>
      <c r="HQ35" s="101">
        <v>0.58220857142857141</v>
      </c>
      <c r="HR35" s="101">
        <v>0.21435142857142858</v>
      </c>
      <c r="HS35" s="101">
        <v>0.13965142857142857</v>
      </c>
      <c r="HT35" s="101">
        <v>0.51377564362503714</v>
      </c>
      <c r="HU35" s="101">
        <v>0.46180387984158927</v>
      </c>
      <c r="HV35" s="101">
        <v>0.61071638371007653</v>
      </c>
      <c r="HW35" s="101">
        <v>0.56615619053092059</v>
      </c>
      <c r="HX35" s="101">
        <v>0.23645777274045407</v>
      </c>
      <c r="HY35" s="101">
        <v>0.36570112038288882</v>
      </c>
      <c r="HZ35" s="101">
        <v>0.31576511785430689</v>
      </c>
      <c r="IA35" s="101">
        <v>18.821428571428566</v>
      </c>
      <c r="IB35" s="101">
        <v>16.566857142857145</v>
      </c>
      <c r="IC35" s="101">
        <v>16.895999999999987</v>
      </c>
      <c r="ID35" s="101">
        <v>17.304857142857138</v>
      </c>
      <c r="IE35" s="7">
        <f t="shared" si="42"/>
        <v>-1.9254285714285793</v>
      </c>
      <c r="IF35" s="7">
        <v>1.5</v>
      </c>
      <c r="IG35" s="7">
        <f t="shared" si="43"/>
        <v>-1.4950000000000001</v>
      </c>
      <c r="IH35" s="7">
        <f t="shared" si="44"/>
        <v>-6.2426188749612636E-2</v>
      </c>
      <c r="II35" s="102">
        <v>35.588000000000001</v>
      </c>
      <c r="IJ35" s="15">
        <f t="shared" si="45"/>
        <v>90.393520000000009</v>
      </c>
      <c r="IK35" s="5">
        <v>97.5</v>
      </c>
      <c r="IL35" s="15">
        <f t="shared" si="46"/>
        <v>7.1064799999999906</v>
      </c>
      <c r="IM35" s="29">
        <v>0.67863437500000001</v>
      </c>
      <c r="IN35" s="29">
        <v>0.35069687499999996</v>
      </c>
      <c r="IO35" s="29">
        <v>0.15558437500000002</v>
      </c>
      <c r="IP35" s="29">
        <v>0.5996125000000001</v>
      </c>
      <c r="IQ35" s="29">
        <v>0.20220937500000002</v>
      </c>
      <c r="IR35" s="29">
        <v>0.13749375000000003</v>
      </c>
      <c r="IS35" s="29">
        <v>0.54094635001106361</v>
      </c>
      <c r="IT35" s="29">
        <v>0.49580789841290235</v>
      </c>
      <c r="IU35" s="29">
        <v>0.62716234211742561</v>
      </c>
      <c r="IV35" s="29">
        <v>0.58825975876319048</v>
      </c>
      <c r="IW35" s="29">
        <v>0.26882462149530612</v>
      </c>
      <c r="IX35" s="29">
        <v>0.38593265032502566</v>
      </c>
      <c r="IY35" s="29">
        <v>0.31854800497298225</v>
      </c>
      <c r="IZ35" s="29">
        <v>16.358437499999997</v>
      </c>
      <c r="JA35" s="29">
        <v>16.470625000000002</v>
      </c>
      <c r="JB35" s="29">
        <v>16.82718749999999</v>
      </c>
      <c r="JC35" s="29">
        <v>15.288750000000004</v>
      </c>
      <c r="JD35" s="29">
        <f t="shared" si="47"/>
        <v>0.46874999999999289</v>
      </c>
      <c r="JE35" s="7">
        <v>1.2</v>
      </c>
      <c r="JF35" s="7">
        <f t="shared" si="48"/>
        <v>-0.52</v>
      </c>
      <c r="JG35" s="7">
        <f t="shared" si="49"/>
        <v>0.16701858108107989</v>
      </c>
      <c r="JH35" s="86">
        <v>34.873125000000002</v>
      </c>
      <c r="JI35" s="15">
        <f t="shared" si="50"/>
        <v>88.577737500000012</v>
      </c>
      <c r="JJ35" s="5">
        <v>103.5</v>
      </c>
      <c r="JK35" s="15">
        <f t="shared" si="51"/>
        <v>14.922262499999988</v>
      </c>
      <c r="JL35" s="30">
        <v>0.53324411764705881</v>
      </c>
      <c r="JM35" s="30">
        <v>0.23256764705882355</v>
      </c>
      <c r="JN35" s="30">
        <v>9.1538235294117642E-2</v>
      </c>
      <c r="JO35" s="30">
        <v>0.46289117647058825</v>
      </c>
      <c r="JP35" s="30">
        <v>0.12466470588235294</v>
      </c>
      <c r="JQ35" s="30">
        <v>8.7208823529411783E-2</v>
      </c>
      <c r="JR35" s="30">
        <v>0.62099209889771811</v>
      </c>
      <c r="JS35" s="30">
        <v>0.57573230569024492</v>
      </c>
      <c r="JT35" s="30">
        <v>0.70708729301327089</v>
      </c>
      <c r="JU35" s="30">
        <v>0.67006210641610398</v>
      </c>
      <c r="JV35" s="30">
        <v>0.30209989069426985</v>
      </c>
      <c r="JW35" s="30">
        <v>0.43575236831452929</v>
      </c>
      <c r="JX35" s="30">
        <v>0.39261579742914499</v>
      </c>
      <c r="JY35" s="30">
        <v>25.799117647058829</v>
      </c>
      <c r="JZ35" s="30">
        <v>23.552352941176466</v>
      </c>
      <c r="KA35" s="30">
        <v>24.135588235294126</v>
      </c>
      <c r="KB35" s="30">
        <v>21.935294117647079</v>
      </c>
      <c r="KC35" s="30">
        <f t="shared" si="52"/>
        <v>-1.6635294117647028</v>
      </c>
      <c r="KD35" s="7">
        <v>1.8</v>
      </c>
      <c r="KE35" s="7">
        <f t="shared" si="53"/>
        <v>-2.4700000000000006</v>
      </c>
      <c r="KF35" s="7">
        <f t="shared" si="54"/>
        <v>0.10247402645937709</v>
      </c>
      <c r="KG35" s="85">
        <v>35.24941176470589</v>
      </c>
      <c r="KH35" s="15">
        <f t="shared" si="55"/>
        <v>89.533505882352955</v>
      </c>
      <c r="KI35" s="5">
        <v>103.5</v>
      </c>
      <c r="KJ35" s="15">
        <f t="shared" si="96"/>
        <v>13.966494117647045</v>
      </c>
      <c r="KK35" s="31">
        <v>0.49373076923076908</v>
      </c>
      <c r="KL35" s="31">
        <v>0.20557435897435899</v>
      </c>
      <c r="KM35" s="31">
        <v>5.0723076923076926E-2</v>
      </c>
      <c r="KN35" s="31">
        <v>0.42150769230769231</v>
      </c>
      <c r="KO35" s="31">
        <v>7.9053846153846155E-2</v>
      </c>
      <c r="KP35" s="31">
        <v>6.602307692307692E-2</v>
      </c>
      <c r="KQ35" s="31">
        <v>0.72369693394202073</v>
      </c>
      <c r="KR35" s="31">
        <v>0.68403132307479342</v>
      </c>
      <c r="KS35" s="31">
        <v>0.81384275759757763</v>
      </c>
      <c r="KT35" s="31">
        <v>0.78543539506899962</v>
      </c>
      <c r="KU35" s="31">
        <v>0.44462968804504116</v>
      </c>
      <c r="KV35" s="31">
        <v>0.60488506555154509</v>
      </c>
      <c r="KW35" s="31">
        <v>0.41166348814211606</v>
      </c>
      <c r="KX35" s="32">
        <v>26.845128205128212</v>
      </c>
      <c r="KY35" s="32">
        <v>23.991794871794884</v>
      </c>
      <c r="KZ35" s="32">
        <v>23.623846153846166</v>
      </c>
      <c r="LA35" s="32">
        <v>22.269999999999989</v>
      </c>
      <c r="LB35" s="7">
        <f t="shared" si="57"/>
        <v>-3.2212820512820457</v>
      </c>
      <c r="LC35" s="7">
        <v>0.9</v>
      </c>
      <c r="LD35" s="7">
        <f t="shared" si="58"/>
        <v>0.45499999999999963</v>
      </c>
      <c r="LE35" s="7">
        <f t="shared" si="98"/>
        <v>-0.74343418630577252</v>
      </c>
      <c r="LF35" s="32">
        <v>34.70179487179486</v>
      </c>
      <c r="LG35" s="15">
        <f t="shared" si="59"/>
        <v>88.142558974358948</v>
      </c>
      <c r="LH35" s="5">
        <v>103.5</v>
      </c>
      <c r="LI35" s="15">
        <f t="shared" si="60"/>
        <v>15.357441025641052</v>
      </c>
      <c r="LJ35" s="33">
        <v>0.49873157894736847</v>
      </c>
      <c r="LK35" s="33">
        <v>0.19227631578947371</v>
      </c>
      <c r="LL35" s="33">
        <v>4.6560526315789462E-2</v>
      </c>
      <c r="LM35" s="33">
        <v>0.41995263157894724</v>
      </c>
      <c r="LN35" s="33">
        <v>7.6476315789473684E-2</v>
      </c>
      <c r="LO35" s="33">
        <v>6.4152631578947364E-2</v>
      </c>
      <c r="LP35" s="33">
        <v>0.73406737002086841</v>
      </c>
      <c r="LQ35" s="33">
        <v>0.69174776894079404</v>
      </c>
      <c r="LR35" s="33">
        <v>0.82933371770945297</v>
      </c>
      <c r="LS35" s="33">
        <v>0.80044906212261879</v>
      </c>
      <c r="LT35" s="33">
        <v>0.43116747663742777</v>
      </c>
      <c r="LU35" s="33">
        <v>0.61052733026031902</v>
      </c>
      <c r="LV35" s="33">
        <v>0.44344374815257437</v>
      </c>
      <c r="LW35" s="33">
        <v>26.095526315789471</v>
      </c>
      <c r="LX35" s="33">
        <v>24.398947368421066</v>
      </c>
      <c r="LY35" s="33">
        <v>24.688684210526304</v>
      </c>
      <c r="LZ35" s="33">
        <v>23.691052631578952</v>
      </c>
      <c r="MA35" s="7">
        <f t="shared" si="1"/>
        <v>-1.4068421052631663</v>
      </c>
      <c r="MB35" s="7">
        <v>1.7</v>
      </c>
      <c r="MC35" s="7">
        <f t="shared" si="2"/>
        <v>-2.1449999999999996</v>
      </c>
      <c r="MD35" s="7">
        <f t="shared" si="61"/>
        <v>9.783404834152859E-2</v>
      </c>
      <c r="ME35" s="7">
        <f t="shared" si="62"/>
        <v>-0.8275541795665684</v>
      </c>
      <c r="MF35" s="84">
        <v>23.737631578947365</v>
      </c>
      <c r="MG35" s="15">
        <f t="shared" si="63"/>
        <v>60.293584210526305</v>
      </c>
      <c r="MH35" s="5">
        <v>103.5</v>
      </c>
      <c r="MI35" s="15">
        <f t="shared" si="64"/>
        <v>43.206415789473695</v>
      </c>
      <c r="MJ35" s="34">
        <v>0.5232944444444444</v>
      </c>
      <c r="MK35" s="34">
        <v>0.20490555555555559</v>
      </c>
      <c r="ML35" s="34">
        <v>5.3327777777777779E-2</v>
      </c>
      <c r="MM35" s="34">
        <v>0.44124444444444444</v>
      </c>
      <c r="MN35" s="34">
        <v>9.137777777777778E-2</v>
      </c>
      <c r="MO35" s="34">
        <v>7.6933333333333354E-2</v>
      </c>
      <c r="MP35" s="34">
        <v>0.7016866297255383</v>
      </c>
      <c r="MQ35" s="34">
        <v>0.65574287836959844</v>
      </c>
      <c r="MR35" s="34">
        <v>0.81415258529246126</v>
      </c>
      <c r="MS35" s="34">
        <v>0.78330685292776303</v>
      </c>
      <c r="MT35" s="34">
        <v>0.38367206102134804</v>
      </c>
      <c r="MU35" s="34">
        <v>0.58720133438124789</v>
      </c>
      <c r="MV35" s="34">
        <v>0.43657915725529306</v>
      </c>
      <c r="MW35" s="35">
        <v>0.37588125</v>
      </c>
      <c r="MX35" s="35">
        <v>0.15720624999999999</v>
      </c>
      <c r="MY35" s="35">
        <v>4.3162499999999999E-2</v>
      </c>
      <c r="MZ35" s="35">
        <v>0.31939375000000003</v>
      </c>
      <c r="NA35" s="35">
        <v>6.5112500000000004E-2</v>
      </c>
      <c r="NB35" s="35">
        <v>5.7774999999999993E-2</v>
      </c>
      <c r="NC35" s="35">
        <v>0.70394617224652012</v>
      </c>
      <c r="ND35" s="35">
        <v>0.661027557164094</v>
      </c>
      <c r="NE35" s="35">
        <v>0.79347699282161654</v>
      </c>
      <c r="NF35" s="35">
        <v>0.76179965148057793</v>
      </c>
      <c r="NG35" s="35">
        <v>0.41442627019155454</v>
      </c>
      <c r="NH35" s="35">
        <v>0.5689833529566678</v>
      </c>
      <c r="NI35" s="35">
        <v>0.40967392000140229</v>
      </c>
      <c r="NJ35" s="36">
        <v>28.016875000000002</v>
      </c>
      <c r="NK35" s="36">
        <v>29.806875000000005</v>
      </c>
      <c r="NL35" s="36">
        <v>29.5975</v>
      </c>
      <c r="NM35" s="36">
        <v>31.268750000000001</v>
      </c>
      <c r="NN35" s="7">
        <f t="shared" si="65"/>
        <v>1.5806249999999977</v>
      </c>
      <c r="NO35" s="7">
        <v>2.2999999999999998</v>
      </c>
      <c r="NP35" s="7">
        <f t="shared" si="66"/>
        <v>-1.9729999999999999</v>
      </c>
      <c r="NQ35" s="7">
        <f t="shared" si="67"/>
        <v>0.48197816356978129</v>
      </c>
      <c r="NR35" s="36">
        <v>55.110624999999992</v>
      </c>
      <c r="NS35" s="9">
        <f t="shared" si="68"/>
        <v>139.98098749999997</v>
      </c>
      <c r="NT35" s="5">
        <v>194</v>
      </c>
      <c r="NU35" s="9">
        <f t="shared" si="69"/>
        <v>54.019012500000031</v>
      </c>
      <c r="NV35" s="37">
        <v>0.45938666666666655</v>
      </c>
      <c r="NW35" s="37">
        <v>0.22786666666666663</v>
      </c>
      <c r="NX35" s="37">
        <v>8.707333333333335E-2</v>
      </c>
      <c r="NY35" s="37">
        <v>0.39829333333333344</v>
      </c>
      <c r="NZ35" s="37">
        <v>0.11996999999999999</v>
      </c>
      <c r="OA35" s="37">
        <v>9.6346666666666636E-2</v>
      </c>
      <c r="OB35" s="37">
        <v>0.58440127361099736</v>
      </c>
      <c r="OC35" s="37">
        <v>0.53608171177570851</v>
      </c>
      <c r="OD35" s="37">
        <v>0.68052279121352133</v>
      </c>
      <c r="OE35" s="37">
        <v>0.64075302985082871</v>
      </c>
      <c r="OF35" s="37">
        <v>0.31085647605644068</v>
      </c>
      <c r="OG35" s="37">
        <v>0.44798361220815536</v>
      </c>
      <c r="OH35" s="37">
        <v>0.33562419389537068</v>
      </c>
      <c r="OI35" s="38">
        <v>21.29999999999999</v>
      </c>
      <c r="OJ35" s="38">
        <v>25.960333333333342</v>
      </c>
      <c r="OK35" s="38">
        <v>25.54966666666666</v>
      </c>
      <c r="OL35" s="38">
        <v>26.050999999999995</v>
      </c>
      <c r="OM35" s="7">
        <f t="shared" si="70"/>
        <v>4.2496666666666698</v>
      </c>
      <c r="ON35" s="7">
        <v>1.5</v>
      </c>
      <c r="OO35" s="7">
        <f t="shared" si="71"/>
        <v>-0.28500000000000014</v>
      </c>
      <c r="OP35" s="7">
        <f t="shared" si="72"/>
        <v>0.79765464673116437</v>
      </c>
      <c r="OQ35" s="38">
        <v>47.089999999999996</v>
      </c>
      <c r="OR35" s="15">
        <f t="shared" si="73"/>
        <v>119.6086</v>
      </c>
      <c r="OS35" s="5">
        <v>170</v>
      </c>
      <c r="OT35" s="15">
        <f t="shared" si="74"/>
        <v>50.391400000000004</v>
      </c>
      <c r="OU35" s="39">
        <v>0.35218148148148148</v>
      </c>
      <c r="OV35" s="39">
        <v>0.21680370370370367</v>
      </c>
      <c r="OW35" s="39">
        <v>0.11681851851851854</v>
      </c>
      <c r="OX35" s="39">
        <v>0.31419259259259258</v>
      </c>
      <c r="OY35" s="39">
        <v>0.13103703703703704</v>
      </c>
      <c r="OZ35" s="39">
        <v>0.10258888888888888</v>
      </c>
      <c r="PA35" s="39">
        <v>0.45557503700498819</v>
      </c>
      <c r="PB35" s="39">
        <v>0.41002642506071063</v>
      </c>
      <c r="PC35" s="39">
        <v>0.50057919453575939</v>
      </c>
      <c r="PD35" s="39">
        <v>0.45726765094254462</v>
      </c>
      <c r="PE35" s="39">
        <v>0.24696599033955338</v>
      </c>
      <c r="PF35" s="39">
        <v>0.30036956167310935</v>
      </c>
      <c r="PG35" s="39">
        <v>0.23618556479669411</v>
      </c>
      <c r="PH35" s="40">
        <v>20.710740740740736</v>
      </c>
      <c r="PI35" s="40">
        <v>20.259999999999994</v>
      </c>
      <c r="PJ35" s="40">
        <v>20.052962962962965</v>
      </c>
      <c r="PK35" s="40">
        <v>21.975925925925935</v>
      </c>
      <c r="PL35" s="7">
        <f t="shared" si="75"/>
        <v>-0.65777777777777047</v>
      </c>
      <c r="PM35" s="7">
        <v>1.8</v>
      </c>
      <c r="PN35" s="7">
        <f t="shared" si="76"/>
        <v>-0.91800000000000015</v>
      </c>
      <c r="PO35" s="7">
        <f t="shared" si="77"/>
        <v>4.1187436249165821E-2</v>
      </c>
      <c r="PP35" s="40">
        <v>65.583703703703719</v>
      </c>
      <c r="PQ35" s="15">
        <f t="shared" si="78"/>
        <v>166.58260740740744</v>
      </c>
      <c r="PR35" s="5">
        <v>182</v>
      </c>
      <c r="PS35" s="15">
        <f t="shared" si="79"/>
        <v>15.417392592592563</v>
      </c>
      <c r="PT35" s="41">
        <v>0.32050000000000001</v>
      </c>
      <c r="PU35" s="41">
        <v>0.18837575757575753</v>
      </c>
      <c r="PV35" s="41">
        <v>0.11517878787878791</v>
      </c>
      <c r="PW35" s="41">
        <v>0.27153333333333324</v>
      </c>
      <c r="PX35" s="41">
        <v>0.12580606060606059</v>
      </c>
      <c r="PY35" s="41">
        <v>8.9593939393939406E-2</v>
      </c>
      <c r="PZ35" s="41">
        <v>0.43422307691031403</v>
      </c>
      <c r="QA35" s="41">
        <v>0.36563611020199438</v>
      </c>
      <c r="QB35" s="41">
        <v>0.46983715465210607</v>
      </c>
      <c r="QC35" s="41">
        <v>0.40375137934911226</v>
      </c>
      <c r="QD35" s="41">
        <v>0.19966817704314435</v>
      </c>
      <c r="QE35" s="41">
        <v>0.24205540746545515</v>
      </c>
      <c r="QF35" s="41">
        <v>0.25782057227567057</v>
      </c>
      <c r="QG35" s="42">
        <v>30.275454545454547</v>
      </c>
      <c r="QH35" s="42">
        <v>28.633333333333319</v>
      </c>
      <c r="QI35" s="42">
        <v>30.176363636363636</v>
      </c>
      <c r="QJ35" s="42">
        <v>30.635757575757573</v>
      </c>
      <c r="QK35" s="7">
        <f t="shared" si="80"/>
        <v>-9.9090909090911339E-2</v>
      </c>
      <c r="QL35" s="7">
        <v>3.2</v>
      </c>
      <c r="QM35" s="7">
        <f t="shared" si="81"/>
        <v>-3.8719999999999999</v>
      </c>
      <c r="QN35" s="7">
        <f t="shared" si="82"/>
        <v>0.40691426778570844</v>
      </c>
      <c r="QO35" s="42">
        <v>59.022727272727266</v>
      </c>
      <c r="QP35" s="15">
        <f t="shared" si="83"/>
        <v>149.91772727272726</v>
      </c>
      <c r="QQ35" s="5">
        <v>186</v>
      </c>
      <c r="QR35" s="15">
        <f t="shared" si="84"/>
        <v>36.082272727272738</v>
      </c>
      <c r="QS35" s="7">
        <f t="shared" si="101"/>
        <v>20.003478943893054</v>
      </c>
      <c r="QT35" s="7">
        <f t="shared" si="102"/>
        <v>20.067550437499918</v>
      </c>
      <c r="QU35" s="7">
        <f t="shared" si="103"/>
        <v>-0.12526857964765045</v>
      </c>
    </row>
    <row r="36" spans="1:463" x14ac:dyDescent="0.25">
      <c r="A36" s="5">
        <v>1</v>
      </c>
      <c r="B36" s="5">
        <v>4</v>
      </c>
      <c r="C36" s="6">
        <v>405</v>
      </c>
      <c r="D36" s="9">
        <v>-9999</v>
      </c>
      <c r="E36" s="5">
        <v>5</v>
      </c>
      <c r="F36" s="5">
        <v>69.599999999999994</v>
      </c>
      <c r="G36" s="15">
        <v>347.3</v>
      </c>
      <c r="H36" s="15">
        <f t="shared" si="11"/>
        <v>416.9</v>
      </c>
      <c r="I36" s="7">
        <f t="shared" si="12"/>
        <v>0.71435915010281004</v>
      </c>
      <c r="J36" s="5" t="s">
        <v>9</v>
      </c>
      <c r="K36" s="9">
        <v>225</v>
      </c>
      <c r="L36" s="9">
        <f t="shared" si="13"/>
        <v>252.00000000000003</v>
      </c>
      <c r="M36" s="9">
        <v>-9999</v>
      </c>
      <c r="N36" s="9">
        <v>-9999</v>
      </c>
      <c r="O36" s="9">
        <v>-9999</v>
      </c>
      <c r="P36" s="9">
        <v>-9999</v>
      </c>
      <c r="Q36" s="9">
        <v>-9999</v>
      </c>
      <c r="R36" s="9">
        <v>-9999</v>
      </c>
      <c r="S36" s="9">
        <v>-9999</v>
      </c>
      <c r="T36" s="9">
        <v>-9999</v>
      </c>
      <c r="U36" s="9">
        <v>-9999</v>
      </c>
      <c r="V36" s="9">
        <v>-9999</v>
      </c>
      <c r="W36" s="9">
        <v>-9999</v>
      </c>
      <c r="X36" s="9">
        <v>-9999</v>
      </c>
      <c r="Y36" s="9">
        <v>-9999</v>
      </c>
      <c r="Z36" s="9">
        <v>-9999</v>
      </c>
      <c r="AA36" s="9">
        <v>-9999</v>
      </c>
      <c r="AB36" s="9">
        <v>-9999</v>
      </c>
      <c r="AC36" s="9">
        <v>-9999</v>
      </c>
      <c r="AD36" s="9">
        <v>-9999</v>
      </c>
      <c r="AE36" s="9">
        <v>-9999</v>
      </c>
      <c r="AF36" s="9">
        <v>-9999</v>
      </c>
      <c r="AG36" s="9">
        <v>-9999</v>
      </c>
      <c r="AH36" s="9">
        <v>-9999</v>
      </c>
      <c r="AI36" s="9">
        <v>-9999</v>
      </c>
      <c r="AJ36" s="9">
        <v>-9999</v>
      </c>
      <c r="AK36" s="9">
        <v>-9999</v>
      </c>
      <c r="AL36" s="9">
        <v>-9999</v>
      </c>
      <c r="AM36" s="9">
        <v>-9999</v>
      </c>
      <c r="AN36" s="9">
        <v>-9999</v>
      </c>
      <c r="AO36" s="9">
        <v>-9999</v>
      </c>
      <c r="AP36" s="9">
        <v>-9999</v>
      </c>
      <c r="AQ36" s="9">
        <v>-9999</v>
      </c>
      <c r="AR36" s="9">
        <v>-9999</v>
      </c>
      <c r="AS36" s="9">
        <v>-9999</v>
      </c>
      <c r="AT36" s="9">
        <v>-9999</v>
      </c>
      <c r="AU36" s="9">
        <v>-9999</v>
      </c>
      <c r="AV36" s="9">
        <v>-9999</v>
      </c>
      <c r="AW36" s="9">
        <v>-9999</v>
      </c>
      <c r="AX36" s="9">
        <v>-9999</v>
      </c>
      <c r="AY36" s="9">
        <v>-9999</v>
      </c>
      <c r="AZ36" s="9">
        <v>-9999</v>
      </c>
      <c r="BA36" s="9">
        <v>-9999</v>
      </c>
      <c r="BB36" s="9">
        <v>-9999</v>
      </c>
      <c r="BC36" s="22">
        <v>-9999</v>
      </c>
      <c r="BD36" s="9">
        <v>-9999</v>
      </c>
      <c r="BE36" s="7">
        <f t="shared" si="99"/>
        <v>-79992</v>
      </c>
      <c r="BF36" s="9">
        <v>-9999</v>
      </c>
      <c r="BG36" s="9">
        <v>-9999</v>
      </c>
      <c r="BH36" s="9">
        <v>-9999</v>
      </c>
      <c r="BI36" s="9">
        <v>-9999</v>
      </c>
      <c r="BJ36" s="9">
        <v>-9999</v>
      </c>
      <c r="BK36" s="9">
        <v>-9999</v>
      </c>
      <c r="BL36" s="9">
        <v>-9999</v>
      </c>
      <c r="BM36" s="9">
        <v>-9999</v>
      </c>
      <c r="BN36" s="9">
        <v>-9999</v>
      </c>
      <c r="BO36" s="23">
        <v>37.67</v>
      </c>
      <c r="BP36" s="7">
        <f t="shared" si="85"/>
        <v>2511.3333333333335</v>
      </c>
      <c r="BQ36" s="7">
        <v>2.7912548252931</v>
      </c>
      <c r="BR36" s="7">
        <f t="shared" si="86"/>
        <v>70.097712845860727</v>
      </c>
      <c r="BS36" s="24">
        <v>176.79</v>
      </c>
      <c r="BT36" s="7">
        <f t="shared" si="87"/>
        <v>11786.000000000002</v>
      </c>
      <c r="BU36" s="25">
        <v>1.8</v>
      </c>
      <c r="BV36" s="7">
        <f t="shared" si="88"/>
        <v>212.14800000000002</v>
      </c>
      <c r="BW36" s="26">
        <v>262.08999999999997</v>
      </c>
      <c r="BX36" s="7">
        <f t="shared" si="89"/>
        <v>17472.666666666668</v>
      </c>
      <c r="BY36" s="5">
        <v>1.32</v>
      </c>
      <c r="BZ36" s="7">
        <f t="shared" si="90"/>
        <v>230.63920000000002</v>
      </c>
      <c r="CA36" s="9">
        <v>-9999</v>
      </c>
      <c r="CB36" s="9">
        <v>-9999</v>
      </c>
      <c r="CC36" s="5">
        <v>3.1</v>
      </c>
      <c r="CD36" s="15">
        <f t="shared" si="14"/>
        <v>-309.96899999999999</v>
      </c>
      <c r="CE36" s="7">
        <v>2016.75</v>
      </c>
      <c r="CF36" s="7">
        <v>4.6205199999999991</v>
      </c>
      <c r="CG36" s="7">
        <v>4364.7684676183644</v>
      </c>
      <c r="CH36" s="7">
        <f t="shared" si="15"/>
        <v>4364.7684676183644</v>
      </c>
      <c r="CI36" s="7">
        <f>CH36/(BX36)</f>
        <v>0.24980551342773652</v>
      </c>
      <c r="CJ36" s="3">
        <v>58.9</v>
      </c>
      <c r="CK36" s="7">
        <f t="shared" si="16"/>
        <v>135.30782249616931</v>
      </c>
      <c r="CL36" s="7">
        <v>60.1</v>
      </c>
      <c r="CM36" s="7">
        <v>1100</v>
      </c>
      <c r="CN36" s="7">
        <f t="shared" si="17"/>
        <v>54.636363636363633</v>
      </c>
      <c r="CO36" s="7">
        <v>2.5</v>
      </c>
      <c r="CP36" s="7">
        <v>0.74366153846153837</v>
      </c>
      <c r="CQ36" s="7">
        <v>0.5039961538461537</v>
      </c>
      <c r="CR36" s="7">
        <v>0.45553076923076924</v>
      </c>
      <c r="CS36" s="7">
        <v>0.24007546153846154</v>
      </c>
      <c r="CT36" s="7">
        <v>0.19204092307692305</v>
      </c>
      <c r="CU36" s="7">
        <v>5.1761538461538459</v>
      </c>
      <c r="CV36" s="7">
        <v>5.2880769230769236</v>
      </c>
      <c r="CW36" s="7">
        <v>4.9749999999999996</v>
      </c>
      <c r="CX36" s="7">
        <v>4.9630769230769225</v>
      </c>
      <c r="CY36" s="7">
        <f t="shared" si="18"/>
        <v>-0.20115384615384624</v>
      </c>
      <c r="CZ36" s="7">
        <v>0.7</v>
      </c>
      <c r="DA36" s="7">
        <f t="shared" si="19"/>
        <v>1.105</v>
      </c>
      <c r="DB36" s="7">
        <f t="shared" si="91"/>
        <v>-0.30411032506492347</v>
      </c>
      <c r="DC36" s="7">
        <v>43.1</v>
      </c>
      <c r="DD36" s="7">
        <v>0.7929090909090909</v>
      </c>
      <c r="DE36" s="7">
        <v>0.49924545454545455</v>
      </c>
      <c r="DF36" s="7">
        <v>0.45310909090909085</v>
      </c>
      <c r="DG36" s="7">
        <v>0.27260545454545454</v>
      </c>
      <c r="DH36" s="7">
        <v>0.22752450000000002</v>
      </c>
      <c r="DI36" s="7">
        <v>7.9545454545454541</v>
      </c>
      <c r="DJ36" s="7">
        <v>8.0995454545454528</v>
      </c>
      <c r="DK36" s="7">
        <v>8.2577272727272746</v>
      </c>
      <c r="DL36" s="7">
        <v>7.8150000000000004</v>
      </c>
      <c r="DM36" s="7">
        <f t="shared" si="21"/>
        <v>0.30318181818182044</v>
      </c>
      <c r="DN36" s="7">
        <v>0.8</v>
      </c>
      <c r="DO36" s="7">
        <f t="shared" si="22"/>
        <v>0.7799999999999998</v>
      </c>
      <c r="DP36" s="7">
        <f t="shared" si="23"/>
        <v>-0.10320739866194356</v>
      </c>
      <c r="DQ36" s="7">
        <v>22.215909090909093</v>
      </c>
      <c r="DR36" s="7">
        <v>0.98523999999999989</v>
      </c>
      <c r="DS36" s="7">
        <v>2.6770909090909088E-2</v>
      </c>
      <c r="DT36" s="7">
        <v>0.52093636363636364</v>
      </c>
      <c r="DU36" s="7">
        <v>0.87202545454545466</v>
      </c>
      <c r="DV36" s="7">
        <v>0.60429818181818185</v>
      </c>
      <c r="DW36" s="7">
        <v>0.30960181818181814</v>
      </c>
      <c r="DX36" s="7">
        <v>0.23943523636363642</v>
      </c>
      <c r="DY36" s="7">
        <v>0.18123536363636364</v>
      </c>
      <c r="DZ36" s="7">
        <v>0.30826579999999998</v>
      </c>
      <c r="EA36" s="7">
        <v>0.25212612727272732</v>
      </c>
      <c r="EB36" s="7">
        <v>-0.91597659999999992</v>
      </c>
      <c r="EC36" s="7">
        <v>-0.90439103636363616</v>
      </c>
      <c r="ED36" s="7">
        <v>0.94775305454545455</v>
      </c>
      <c r="EE36" s="7">
        <v>4.4116363636363642</v>
      </c>
      <c r="EF36" s="7">
        <v>5.7167272727272707</v>
      </c>
      <c r="EG36" s="7">
        <v>5.7765454545454542</v>
      </c>
      <c r="EH36" s="7">
        <v>5.1525454545454537</v>
      </c>
      <c r="EI36" s="7">
        <f t="shared" si="24"/>
        <v>1.36490909090909</v>
      </c>
      <c r="EJ36" s="7">
        <v>0.6</v>
      </c>
      <c r="EK36" s="7">
        <f t="shared" si="25"/>
        <v>1.43</v>
      </c>
      <c r="EL36" s="7">
        <f t="shared" si="92"/>
        <v>-1.6395694985115859E-2</v>
      </c>
      <c r="EM36" s="15">
        <v>43.894444444444431</v>
      </c>
      <c r="EN36" s="15">
        <f t="shared" si="27"/>
        <v>111.49188888888885</v>
      </c>
      <c r="EO36" s="5">
        <v>112</v>
      </c>
      <c r="EP36" s="15">
        <f t="shared" si="28"/>
        <v>0.50811111111114826</v>
      </c>
      <c r="EQ36" s="27">
        <v>1.1990954545454544</v>
      </c>
      <c r="ER36" s="27">
        <v>-1.7192409090909087</v>
      </c>
      <c r="ES36" s="27">
        <v>0.50343181818181815</v>
      </c>
      <c r="ET36" s="27">
        <v>0.89972727272727271</v>
      </c>
      <c r="EU36" s="27">
        <v>0.75850454545454538</v>
      </c>
      <c r="EV36" s="27">
        <v>0.18273636363636359</v>
      </c>
      <c r="EW36" s="27">
        <v>0.22443086363636358</v>
      </c>
      <c r="EX36" s="27">
        <v>8.4911863636363633E-2</v>
      </c>
      <c r="EY36" s="27">
        <v>0.40793386363636358</v>
      </c>
      <c r="EZ36" s="27">
        <v>0.2822090454545455</v>
      </c>
      <c r="FA36" s="27">
        <v>2.581529272727273</v>
      </c>
      <c r="FB36" s="27">
        <v>1.8293385909090909</v>
      </c>
      <c r="FC36" s="27">
        <v>-5.6902848636363643</v>
      </c>
      <c r="FD36" s="27">
        <v>9.8054545454545448</v>
      </c>
      <c r="FE36" s="27">
        <v>6.539545454545455</v>
      </c>
      <c r="FF36" s="27">
        <v>6.665454545454546</v>
      </c>
      <c r="FG36" s="27">
        <v>6.9977272727272721</v>
      </c>
      <c r="FH36" s="27">
        <f t="shared" si="29"/>
        <v>-3.1399999999999988</v>
      </c>
      <c r="FI36" s="7">
        <v>0.9</v>
      </c>
      <c r="FJ36" s="7">
        <f t="shared" si="30"/>
        <v>0.45499999999999963</v>
      </c>
      <c r="FK36" s="7">
        <f t="shared" si="93"/>
        <v>-0.7269969666329622</v>
      </c>
      <c r="FL36" s="27">
        <v>20.766818181818181</v>
      </c>
      <c r="FM36" s="28">
        <v>-9999</v>
      </c>
      <c r="FN36" s="28">
        <v>-9999</v>
      </c>
      <c r="FO36" s="28">
        <v>-9999</v>
      </c>
      <c r="FP36" s="93">
        <v>0.66458387096774196</v>
      </c>
      <c r="FQ36" s="93">
        <v>0.39194838709677415</v>
      </c>
      <c r="FR36" s="93">
        <v>0.19090645161290329</v>
      </c>
      <c r="FS36" s="93">
        <v>0.58809354838709682</v>
      </c>
      <c r="FT36" s="93">
        <v>0.24659354838709674</v>
      </c>
      <c r="FU36" s="93">
        <v>0.165058064516129</v>
      </c>
      <c r="FV36" s="93">
        <v>0.45878229032258061</v>
      </c>
      <c r="FW36" s="93">
        <v>0.40927245161290321</v>
      </c>
      <c r="FX36" s="93">
        <v>0.55470190322580637</v>
      </c>
      <c r="FY36" s="93">
        <v>0.51093264516129022</v>
      </c>
      <c r="FZ36" s="93">
        <v>0.22768964516129028</v>
      </c>
      <c r="GA36" s="93">
        <v>0.34652735483870967</v>
      </c>
      <c r="GB36" s="93">
        <v>0.25824170967741933</v>
      </c>
      <c r="GC36" s="93">
        <v>16.779354838709679</v>
      </c>
      <c r="GD36" s="93">
        <v>19.367741935483874</v>
      </c>
      <c r="GE36" s="93">
        <v>18.428709677419352</v>
      </c>
      <c r="GF36" s="93">
        <v>19.129677419354849</v>
      </c>
      <c r="GG36" s="7">
        <f t="shared" si="32"/>
        <v>1.649354838709673</v>
      </c>
      <c r="GH36" s="7">
        <v>0.5</v>
      </c>
      <c r="GI36" s="7">
        <f t="shared" si="33"/>
        <v>1.7549999999999999</v>
      </c>
      <c r="GJ36" s="7">
        <f t="shared" si="94"/>
        <v>-2.8983583344396942E-2</v>
      </c>
      <c r="GK36" s="95">
        <v>35.104516129032248</v>
      </c>
      <c r="GL36" s="15">
        <f t="shared" si="35"/>
        <v>89.165470967741911</v>
      </c>
      <c r="GM36" s="5">
        <v>102</v>
      </c>
      <c r="GN36" s="15">
        <f t="shared" si="36"/>
        <v>12.834529032258089</v>
      </c>
      <c r="GO36" s="97">
        <v>0.66458387096774196</v>
      </c>
      <c r="GP36" s="97">
        <v>0.39194838709677415</v>
      </c>
      <c r="GQ36" s="97">
        <v>0.19090645161290329</v>
      </c>
      <c r="GR36" s="97">
        <v>0.58809354838709682</v>
      </c>
      <c r="GS36" s="97">
        <v>0.24659354838709674</v>
      </c>
      <c r="GT36" s="97">
        <v>0.165058064516129</v>
      </c>
      <c r="GU36" s="97">
        <v>0.45878229032258061</v>
      </c>
      <c r="GV36" s="97">
        <v>0.40927245161290321</v>
      </c>
      <c r="GW36" s="97">
        <v>0.55470190322580637</v>
      </c>
      <c r="GX36" s="97">
        <v>0.51093264516129022</v>
      </c>
      <c r="GY36" s="97">
        <v>0.22768964516129028</v>
      </c>
      <c r="GZ36" s="97">
        <v>0.34652735483870967</v>
      </c>
      <c r="HA36" s="97">
        <v>0.25824170967741933</v>
      </c>
      <c r="HB36" s="97">
        <v>16.779354838709679</v>
      </c>
      <c r="HC36" s="97">
        <v>19.367741935483874</v>
      </c>
      <c r="HD36" s="97">
        <v>18.428709677419352</v>
      </c>
      <c r="HE36" s="97">
        <v>19.129677419354849</v>
      </c>
      <c r="HF36" s="97">
        <f t="shared" si="37"/>
        <v>1.649354838709673</v>
      </c>
      <c r="HG36" s="7">
        <v>0.5</v>
      </c>
      <c r="HH36" s="7">
        <f t="shared" si="38"/>
        <v>1.7549999999999999</v>
      </c>
      <c r="HI36" s="7">
        <f t="shared" si="95"/>
        <v>-2.8983583344396942E-2</v>
      </c>
      <c r="HJ36" s="99">
        <v>35.104516129032248</v>
      </c>
      <c r="HK36" s="15">
        <f t="shared" si="40"/>
        <v>89.165470967741911</v>
      </c>
      <c r="HL36" s="5">
        <v>105</v>
      </c>
      <c r="HM36" s="15">
        <f t="shared" si="41"/>
        <v>15.834529032258089</v>
      </c>
      <c r="HN36" s="101">
        <v>0.66712058823529397</v>
      </c>
      <c r="HO36" s="101">
        <v>0.34607647058823521</v>
      </c>
      <c r="HP36" s="101">
        <v>0.15918823529411763</v>
      </c>
      <c r="HQ36" s="101">
        <v>0.57891176470588246</v>
      </c>
      <c r="HR36" s="101">
        <v>0.21455000000000007</v>
      </c>
      <c r="HS36" s="101">
        <v>0.13721176470588237</v>
      </c>
      <c r="HT36" s="101">
        <v>0.51334131053060261</v>
      </c>
      <c r="HU36" s="101">
        <v>0.45953645769847112</v>
      </c>
      <c r="HV36" s="101">
        <v>0.61550064786530678</v>
      </c>
      <c r="HW36" s="101">
        <v>0.56962812925921047</v>
      </c>
      <c r="HX36" s="101">
        <v>0.23517329455786382</v>
      </c>
      <c r="HY36" s="101">
        <v>0.371868994439501</v>
      </c>
      <c r="HZ36" s="101">
        <v>0.31688442941073225</v>
      </c>
      <c r="IA36" s="101">
        <v>18.972647058823526</v>
      </c>
      <c r="IB36" s="101">
        <v>16.542941176470585</v>
      </c>
      <c r="IC36" s="101">
        <v>16.867647058823533</v>
      </c>
      <c r="ID36" s="101">
        <v>17.320588235294114</v>
      </c>
      <c r="IE36" s="7">
        <f t="shared" si="42"/>
        <v>-2.1049999999999933</v>
      </c>
      <c r="IF36" s="7">
        <v>1.5</v>
      </c>
      <c r="IG36" s="7">
        <f t="shared" si="43"/>
        <v>-1.4950000000000001</v>
      </c>
      <c r="IH36" s="7">
        <f t="shared" si="44"/>
        <v>-8.846990572878799E-2</v>
      </c>
      <c r="II36" s="102">
        <v>36.388823529411766</v>
      </c>
      <c r="IJ36" s="15">
        <f t="shared" si="45"/>
        <v>92.427611764705887</v>
      </c>
      <c r="IK36" s="5">
        <v>97.5</v>
      </c>
      <c r="IL36" s="15">
        <f t="shared" si="46"/>
        <v>5.0723882352941132</v>
      </c>
      <c r="IM36" s="29">
        <v>0.66559999999999997</v>
      </c>
      <c r="IN36" s="29">
        <v>0.34818750000000009</v>
      </c>
      <c r="IO36" s="29">
        <v>0.15483437500000002</v>
      </c>
      <c r="IP36" s="29">
        <v>0.58630312500000004</v>
      </c>
      <c r="IQ36" s="29">
        <v>0.19641875</v>
      </c>
      <c r="IR36" s="29">
        <v>0.13509687500000001</v>
      </c>
      <c r="IS36" s="29">
        <v>0.54427237388395056</v>
      </c>
      <c r="IT36" s="29">
        <v>0.4982511927417097</v>
      </c>
      <c r="IU36" s="29">
        <v>0.62301351840972496</v>
      </c>
      <c r="IV36" s="29">
        <v>0.58296518938616948</v>
      </c>
      <c r="IW36" s="29">
        <v>0.27965426163278201</v>
      </c>
      <c r="IX36" s="29">
        <v>0.38660185402732755</v>
      </c>
      <c r="IY36" s="29">
        <v>0.31277488729186831</v>
      </c>
      <c r="IZ36" s="29">
        <v>16.403750000000002</v>
      </c>
      <c r="JA36" s="29">
        <v>16.230000000000004</v>
      </c>
      <c r="JB36" s="29">
        <v>16.454062500000003</v>
      </c>
      <c r="JC36" s="29">
        <v>14.954687499999993</v>
      </c>
      <c r="JD36" s="29">
        <f t="shared" si="47"/>
        <v>5.0312500000000426E-2</v>
      </c>
      <c r="JE36" s="7">
        <v>1.2</v>
      </c>
      <c r="JF36" s="7">
        <f t="shared" si="48"/>
        <v>-0.52</v>
      </c>
      <c r="JG36" s="7">
        <f t="shared" si="49"/>
        <v>9.6336570945946026E-2</v>
      </c>
      <c r="JH36" s="86">
        <v>35.505312499999995</v>
      </c>
      <c r="JI36" s="15">
        <f t="shared" si="50"/>
        <v>90.183493749999982</v>
      </c>
      <c r="JJ36" s="5">
        <v>103.5</v>
      </c>
      <c r="JK36" s="15">
        <f t="shared" si="51"/>
        <v>13.316506250000018</v>
      </c>
      <c r="JL36" s="30">
        <v>0.51849428571428569</v>
      </c>
      <c r="JM36" s="30">
        <v>0.23042571428571423</v>
      </c>
      <c r="JN36" s="30">
        <v>8.8862857142857132E-2</v>
      </c>
      <c r="JO36" s="30">
        <v>0.4505657142857144</v>
      </c>
      <c r="JP36" s="30">
        <v>0.11963142857142854</v>
      </c>
      <c r="JQ36" s="30">
        <v>8.5234285714285735E-2</v>
      </c>
      <c r="JR36" s="30">
        <v>0.62442647378645588</v>
      </c>
      <c r="JS36" s="30">
        <v>0.58062453515636236</v>
      </c>
      <c r="JT36" s="30">
        <v>0.70740003634356385</v>
      </c>
      <c r="JU36" s="30">
        <v>0.67125153265937554</v>
      </c>
      <c r="JV36" s="30">
        <v>0.31738278673381964</v>
      </c>
      <c r="JW36" s="30">
        <v>0.44590240285699889</v>
      </c>
      <c r="JX36" s="30">
        <v>0.38380465848444772</v>
      </c>
      <c r="JY36" s="30">
        <v>25.523142857142858</v>
      </c>
      <c r="JZ36" s="30">
        <v>22.965142857142844</v>
      </c>
      <c r="KA36" s="30">
        <v>22.368857142857152</v>
      </c>
      <c r="KB36" s="30">
        <v>21.510857142857134</v>
      </c>
      <c r="KC36" s="30">
        <f t="shared" si="52"/>
        <v>-3.1542857142857059</v>
      </c>
      <c r="KD36" s="7">
        <v>1.8</v>
      </c>
      <c r="KE36" s="7">
        <f t="shared" si="53"/>
        <v>-2.4700000000000006</v>
      </c>
      <c r="KF36" s="7">
        <f t="shared" si="54"/>
        <v>-8.6948629515337383E-2</v>
      </c>
      <c r="KG36" s="85">
        <v>36.154285714285706</v>
      </c>
      <c r="KH36" s="15">
        <f t="shared" si="55"/>
        <v>91.83188571428569</v>
      </c>
      <c r="KI36" s="5">
        <v>103.5</v>
      </c>
      <c r="KJ36" s="15">
        <f t="shared" si="96"/>
        <v>11.66811428571431</v>
      </c>
      <c r="KK36" s="31">
        <v>0.49311999999999989</v>
      </c>
      <c r="KL36" s="31">
        <v>0.2018625</v>
      </c>
      <c r="KM36" s="31">
        <v>4.6854999999999987E-2</v>
      </c>
      <c r="KN36" s="31">
        <v>0.41961750000000003</v>
      </c>
      <c r="KO36" s="31">
        <v>7.2882499999999989E-2</v>
      </c>
      <c r="KP36" s="31">
        <v>6.4455000000000012E-2</v>
      </c>
      <c r="KQ36" s="31">
        <v>0.74111685988677978</v>
      </c>
      <c r="KR36" s="31">
        <v>0.70330773446510686</v>
      </c>
      <c r="KS36" s="31">
        <v>0.82575314315371862</v>
      </c>
      <c r="KT36" s="31">
        <v>0.79885441208403729</v>
      </c>
      <c r="KU36" s="31">
        <v>0.46992350336924027</v>
      </c>
      <c r="KV36" s="31">
        <v>0.62397223889771136</v>
      </c>
      <c r="KW36" s="31">
        <v>0.4175560620435409</v>
      </c>
      <c r="KX36" s="32">
        <v>26.832000000000011</v>
      </c>
      <c r="KY36" s="32">
        <v>23.884250000000009</v>
      </c>
      <c r="KZ36" s="32">
        <v>23.626000000000012</v>
      </c>
      <c r="LA36" s="32">
        <v>22.266499999999986</v>
      </c>
      <c r="LB36" s="7">
        <f t="shared" si="57"/>
        <v>-3.2059999999999995</v>
      </c>
      <c r="LC36" s="7">
        <v>0.9</v>
      </c>
      <c r="LD36" s="7">
        <f t="shared" si="58"/>
        <v>0.45499999999999963</v>
      </c>
      <c r="LE36" s="7">
        <f t="shared" si="98"/>
        <v>-0.74034378159757308</v>
      </c>
      <c r="LF36" s="32">
        <v>36.155750000000012</v>
      </c>
      <c r="LG36" s="15">
        <f t="shared" si="59"/>
        <v>91.835605000000029</v>
      </c>
      <c r="LH36" s="5">
        <v>103.5</v>
      </c>
      <c r="LI36" s="15">
        <f t="shared" si="60"/>
        <v>11.664394999999971</v>
      </c>
      <c r="LJ36" s="33">
        <v>0.50590256410256396</v>
      </c>
      <c r="LK36" s="33">
        <v>0.19066923076923073</v>
      </c>
      <c r="LL36" s="33">
        <v>4.1346153846153845E-2</v>
      </c>
      <c r="LM36" s="33">
        <v>0.42599230769230784</v>
      </c>
      <c r="LN36" s="33">
        <v>7.1443589743589747E-2</v>
      </c>
      <c r="LO36" s="33">
        <v>6.0502564102564091E-2</v>
      </c>
      <c r="LP36" s="33">
        <v>0.75149658648421735</v>
      </c>
      <c r="LQ36" s="33">
        <v>0.71120932284920568</v>
      </c>
      <c r="LR36" s="33">
        <v>0.84821077798959499</v>
      </c>
      <c r="LS36" s="33">
        <v>0.82217361038225412</v>
      </c>
      <c r="LT36" s="33">
        <v>0.4552945172199846</v>
      </c>
      <c r="LU36" s="33">
        <v>0.64443771539592742</v>
      </c>
      <c r="LV36" s="33">
        <v>0.45169765380011584</v>
      </c>
      <c r="LW36" s="33">
        <v>25.904871794871799</v>
      </c>
      <c r="LX36" s="33">
        <v>21.494358974358981</v>
      </c>
      <c r="LY36" s="33">
        <v>21.763589743589741</v>
      </c>
      <c r="LZ36" s="33">
        <v>21.796410256410251</v>
      </c>
      <c r="MA36" s="7">
        <f t="shared" si="1"/>
        <v>-4.1412820512820581</v>
      </c>
      <c r="MB36" s="7">
        <v>1.7</v>
      </c>
      <c r="MC36" s="7">
        <f t="shared" si="2"/>
        <v>-2.1449999999999996</v>
      </c>
      <c r="MD36" s="7">
        <f t="shared" si="61"/>
        <v>-0.2645834395337387</v>
      </c>
      <c r="ME36" s="7">
        <f t="shared" si="62"/>
        <v>-2.4360482654600344</v>
      </c>
      <c r="MF36" s="84">
        <v>20.823333333333338</v>
      </c>
      <c r="MG36" s="15">
        <f t="shared" si="63"/>
        <v>52.891266666666681</v>
      </c>
      <c r="MH36" s="5">
        <v>103.5</v>
      </c>
      <c r="MI36" s="15">
        <f t="shared" si="64"/>
        <v>50.608733333333319</v>
      </c>
      <c r="MJ36" s="34">
        <v>0.54515555555555562</v>
      </c>
      <c r="MK36" s="34">
        <v>0.20532222222222221</v>
      </c>
      <c r="ML36" s="34">
        <v>4.5666666666666661E-2</v>
      </c>
      <c r="MM36" s="34">
        <v>0.46163333333333334</v>
      </c>
      <c r="MN36" s="34">
        <v>8.2522222222222219E-2</v>
      </c>
      <c r="MO36" s="34">
        <v>7.1444444444444435E-2</v>
      </c>
      <c r="MP36" s="34">
        <v>0.73649533421411029</v>
      </c>
      <c r="MQ36" s="34">
        <v>0.69590672887465232</v>
      </c>
      <c r="MR36" s="34">
        <v>0.84504932534124277</v>
      </c>
      <c r="MS36" s="34">
        <v>0.81941969928420666</v>
      </c>
      <c r="MT36" s="34">
        <v>0.42625168120706691</v>
      </c>
      <c r="MU36" s="34">
        <v>0.63585312858642484</v>
      </c>
      <c r="MV36" s="34">
        <v>0.4523398399309464</v>
      </c>
      <c r="MW36" s="35">
        <v>0.4113941176470588</v>
      </c>
      <c r="MX36" s="35">
        <v>0.15369411764705884</v>
      </c>
      <c r="MY36" s="35">
        <v>3.4588235294117649E-2</v>
      </c>
      <c r="MZ36" s="35">
        <v>0.34498823529411771</v>
      </c>
      <c r="NA36" s="35">
        <v>5.6082352941176465E-2</v>
      </c>
      <c r="NB36" s="35">
        <v>5.2676470588235276E-2</v>
      </c>
      <c r="NC36" s="35">
        <v>0.75999836749095218</v>
      </c>
      <c r="ND36" s="35">
        <v>0.71993353574877383</v>
      </c>
      <c r="NE36" s="35">
        <v>0.8446973780531325</v>
      </c>
      <c r="NF36" s="35">
        <v>0.81742827059371792</v>
      </c>
      <c r="NG36" s="35">
        <v>0.46524473173732389</v>
      </c>
      <c r="NH36" s="35">
        <v>0.63231291943415024</v>
      </c>
      <c r="NI36" s="35">
        <v>0.45594998240146234</v>
      </c>
      <c r="NJ36" s="36">
        <v>28.068823529411763</v>
      </c>
      <c r="NK36" s="36">
        <v>26.823529411764717</v>
      </c>
      <c r="NL36" s="36">
        <v>29.12</v>
      </c>
      <c r="NM36" s="36">
        <v>29.15941176470589</v>
      </c>
      <c r="NN36" s="7">
        <f t="shared" si="65"/>
        <v>1.0511764705882385</v>
      </c>
      <c r="NO36" s="7">
        <v>2.2999999999999998</v>
      </c>
      <c r="NP36" s="7">
        <f t="shared" si="66"/>
        <v>-1.9729999999999999</v>
      </c>
      <c r="NQ36" s="7">
        <f t="shared" si="67"/>
        <v>0.41016905880757332</v>
      </c>
      <c r="NR36" s="36">
        <v>54.135294117647071</v>
      </c>
      <c r="NS36" s="9">
        <f t="shared" si="68"/>
        <v>137.50364705882356</v>
      </c>
      <c r="NT36" s="5">
        <v>194</v>
      </c>
      <c r="NU36" s="9">
        <f t="shared" si="69"/>
        <v>56.49635294117644</v>
      </c>
      <c r="NV36" s="37">
        <v>0.51730689655172402</v>
      </c>
      <c r="NW36" s="37">
        <v>0.22817931034482761</v>
      </c>
      <c r="NX36" s="37">
        <v>6.9572413793103458E-2</v>
      </c>
      <c r="NY36" s="37">
        <v>0.44786206896551717</v>
      </c>
      <c r="NZ36" s="37">
        <v>0.10803448275862071</v>
      </c>
      <c r="OA36" s="37">
        <v>9.1265517241379296E-2</v>
      </c>
      <c r="OB36" s="37">
        <v>0.65352406333716118</v>
      </c>
      <c r="OC36" s="37">
        <v>0.61066315628268619</v>
      </c>
      <c r="OD36" s="37">
        <v>0.76213891202237349</v>
      </c>
      <c r="OE36" s="37">
        <v>0.73045974090218657</v>
      </c>
      <c r="OF36" s="37">
        <v>0.35761410312397113</v>
      </c>
      <c r="OG36" s="37">
        <v>0.53288589489845795</v>
      </c>
      <c r="OH36" s="37">
        <v>0.3866973267128464</v>
      </c>
      <c r="OI36" s="38">
        <v>21.193103448275867</v>
      </c>
      <c r="OJ36" s="38">
        <v>23.679310344827591</v>
      </c>
      <c r="OK36" s="38">
        <v>25.180689655172401</v>
      </c>
      <c r="OL36" s="38">
        <v>24.806896551724133</v>
      </c>
      <c r="OM36" s="7">
        <f t="shared" si="70"/>
        <v>3.987586206896534</v>
      </c>
      <c r="ON36" s="7">
        <v>1.5</v>
      </c>
      <c r="OO36" s="7">
        <f t="shared" si="71"/>
        <v>-0.28500000000000014</v>
      </c>
      <c r="OP36" s="7">
        <f t="shared" si="72"/>
        <v>0.75155430200466733</v>
      </c>
      <c r="OQ36" s="38">
        <v>44.383793103448269</v>
      </c>
      <c r="OR36" s="15">
        <f t="shared" si="73"/>
        <v>112.7348344827586</v>
      </c>
      <c r="OS36" s="5">
        <v>170</v>
      </c>
      <c r="OT36" s="15">
        <f t="shared" si="74"/>
        <v>57.2651655172414</v>
      </c>
      <c r="OU36" s="39">
        <v>0.42051785714285705</v>
      </c>
      <c r="OV36" s="39">
        <v>0.22203214285714282</v>
      </c>
      <c r="OW36" s="39">
        <v>9.3971428571428581E-2</v>
      </c>
      <c r="OX36" s="39">
        <v>0.37086071428571427</v>
      </c>
      <c r="OY36" s="39">
        <v>0.12137500000000001</v>
      </c>
      <c r="OZ36" s="39">
        <v>9.8614285714285738E-2</v>
      </c>
      <c r="PA36" s="39">
        <v>0.55088051072110855</v>
      </c>
      <c r="PB36" s="39">
        <v>0.50538360074730215</v>
      </c>
      <c r="PC36" s="39">
        <v>0.63399251052783845</v>
      </c>
      <c r="PD36" s="39">
        <v>0.59478472878052957</v>
      </c>
      <c r="PE36" s="39">
        <v>0.2937114749772462</v>
      </c>
      <c r="PF36" s="39">
        <v>0.40631412114786586</v>
      </c>
      <c r="PG36" s="39">
        <v>0.30769710343341866</v>
      </c>
      <c r="PH36" s="40">
        <v>20.608214285714279</v>
      </c>
      <c r="PI36" s="40">
        <v>20.119285714285713</v>
      </c>
      <c r="PJ36" s="40">
        <v>19.910357142857151</v>
      </c>
      <c r="PK36" s="40">
        <v>20.29214285714286</v>
      </c>
      <c r="PL36" s="7">
        <f t="shared" si="75"/>
        <v>-0.69785714285712785</v>
      </c>
      <c r="PM36" s="7">
        <v>1.8</v>
      </c>
      <c r="PN36" s="7">
        <f t="shared" si="76"/>
        <v>-0.91800000000000015</v>
      </c>
      <c r="PO36" s="7">
        <f t="shared" si="77"/>
        <v>3.4843757065981681E-2</v>
      </c>
      <c r="PP36" s="40">
        <v>50.584642857142867</v>
      </c>
      <c r="PQ36" s="15">
        <f t="shared" si="78"/>
        <v>128.48499285714288</v>
      </c>
      <c r="PR36" s="5">
        <v>182</v>
      </c>
      <c r="PS36" s="15">
        <f t="shared" si="79"/>
        <v>53.515007142857115</v>
      </c>
      <c r="PT36" s="41">
        <v>0.36012222222222229</v>
      </c>
      <c r="PU36" s="41">
        <v>0.18822499999999998</v>
      </c>
      <c r="PV36" s="41">
        <v>9.6513888888888885E-2</v>
      </c>
      <c r="PW36" s="41">
        <v>0.29962777777777772</v>
      </c>
      <c r="PX36" s="41">
        <v>0.11565833333333336</v>
      </c>
      <c r="PY36" s="41">
        <v>8.5669444444444423E-2</v>
      </c>
      <c r="PZ36" s="41">
        <v>0.51144548167084414</v>
      </c>
      <c r="QA36" s="41">
        <v>0.44075107749623404</v>
      </c>
      <c r="QB36" s="41">
        <v>0.57559095684550277</v>
      </c>
      <c r="QC36" s="41">
        <v>0.51118091037745872</v>
      </c>
      <c r="QD36" s="41">
        <v>0.23892750043617422</v>
      </c>
      <c r="QE36" s="41">
        <v>0.32295256312879717</v>
      </c>
      <c r="QF36" s="41">
        <v>0.31125828378662468</v>
      </c>
      <c r="QG36" s="42">
        <v>30.187499999999986</v>
      </c>
      <c r="QH36" s="42">
        <v>26.360555555555557</v>
      </c>
      <c r="QI36" s="42">
        <v>28.828055555555562</v>
      </c>
      <c r="QJ36" s="42">
        <v>28.665833333333314</v>
      </c>
      <c r="QK36" s="7">
        <f t="shared" si="80"/>
        <v>-1.3594444444444242</v>
      </c>
      <c r="QL36" s="7">
        <v>3.2</v>
      </c>
      <c r="QM36" s="7">
        <f t="shared" si="81"/>
        <v>-3.8719999999999999</v>
      </c>
      <c r="QN36" s="7">
        <f t="shared" si="82"/>
        <v>0.27098312721695161</v>
      </c>
      <c r="QO36" s="42">
        <v>50.513611111111096</v>
      </c>
      <c r="QP36" s="15">
        <f t="shared" si="83"/>
        <v>128.30457222222219</v>
      </c>
      <c r="QQ36" s="5">
        <v>186</v>
      </c>
      <c r="QR36" s="15">
        <f t="shared" si="84"/>
        <v>57.695427777777809</v>
      </c>
      <c r="QS36" s="7">
        <f t="shared" si="101"/>
        <v>19.160856202511269</v>
      </c>
      <c r="QT36" s="7">
        <f t="shared" si="102"/>
        <v>19.493744473361094</v>
      </c>
      <c r="QU36" s="7">
        <f t="shared" si="103"/>
        <v>-0.61932118515816148</v>
      </c>
    </row>
    <row r="37" spans="1:463" x14ac:dyDescent="0.25">
      <c r="A37" s="5">
        <v>1</v>
      </c>
      <c r="B37" s="5">
        <v>4</v>
      </c>
      <c r="C37" s="6">
        <v>406</v>
      </c>
      <c r="D37" s="9">
        <v>-9999</v>
      </c>
      <c r="E37" s="5">
        <v>6</v>
      </c>
      <c r="F37" s="5">
        <v>69.599999999999994</v>
      </c>
      <c r="G37" s="15">
        <v>404.7</v>
      </c>
      <c r="H37" s="15">
        <f t="shared" si="11"/>
        <v>474.29999999999995</v>
      </c>
      <c r="I37" s="7">
        <f t="shared" si="12"/>
        <v>0.81271418779986282</v>
      </c>
      <c r="J37" s="5" t="s">
        <v>9</v>
      </c>
      <c r="K37" s="9">
        <v>225</v>
      </c>
      <c r="L37" s="9">
        <f t="shared" si="13"/>
        <v>252.00000000000003</v>
      </c>
      <c r="M37" s="9">
        <v>-9999</v>
      </c>
      <c r="N37" s="9">
        <v>-9999</v>
      </c>
      <c r="O37" s="9">
        <v>-9999</v>
      </c>
      <c r="P37" s="9">
        <v>-9999</v>
      </c>
      <c r="Q37" s="9">
        <v>-9999</v>
      </c>
      <c r="R37" s="9">
        <v>-9999</v>
      </c>
      <c r="S37" s="9">
        <v>-9999</v>
      </c>
      <c r="T37" s="9">
        <v>-9999</v>
      </c>
      <c r="U37" s="9">
        <v>-9999</v>
      </c>
      <c r="V37" s="9">
        <v>-9999</v>
      </c>
      <c r="W37" s="9">
        <v>-9999</v>
      </c>
      <c r="X37" s="9">
        <v>-9999</v>
      </c>
      <c r="Y37" s="9">
        <v>-9999</v>
      </c>
      <c r="Z37" s="9">
        <v>-9999</v>
      </c>
      <c r="AA37" s="9">
        <v>-9999</v>
      </c>
      <c r="AB37" s="9">
        <v>-9999</v>
      </c>
      <c r="AC37" s="9">
        <v>-9999</v>
      </c>
      <c r="AD37" s="9">
        <v>-9999</v>
      </c>
      <c r="AE37" s="9">
        <v>-9999</v>
      </c>
      <c r="AF37" s="9">
        <v>-9999</v>
      </c>
      <c r="AG37" s="9">
        <v>-9999</v>
      </c>
      <c r="AH37" s="9">
        <v>-9999</v>
      </c>
      <c r="AI37" s="9">
        <v>-9999</v>
      </c>
      <c r="AJ37" s="9">
        <v>-9999</v>
      </c>
      <c r="AK37" s="10">
        <v>-9999</v>
      </c>
      <c r="AL37" s="9">
        <v>-9999</v>
      </c>
      <c r="AM37" s="9">
        <v>-9999</v>
      </c>
      <c r="AN37" s="9">
        <v>-9999</v>
      </c>
      <c r="AO37" s="9">
        <v>-9999</v>
      </c>
      <c r="AP37" s="9">
        <v>-9999</v>
      </c>
      <c r="AQ37" s="9">
        <v>-9999</v>
      </c>
      <c r="AR37" s="9">
        <v>-9999</v>
      </c>
      <c r="AS37" s="9">
        <v>-9999</v>
      </c>
      <c r="AT37" s="9">
        <v>-9999</v>
      </c>
      <c r="AU37" s="9">
        <v>-9999</v>
      </c>
      <c r="AV37" s="9">
        <v>-9999</v>
      </c>
      <c r="AW37" s="9">
        <v>-9999</v>
      </c>
      <c r="AX37" s="9">
        <v>-9999</v>
      </c>
      <c r="AY37" s="9">
        <v>-9999</v>
      </c>
      <c r="AZ37" s="9">
        <v>-9999</v>
      </c>
      <c r="BA37" s="9">
        <v>-9999</v>
      </c>
      <c r="BB37" s="9">
        <v>-9999</v>
      </c>
      <c r="BC37" s="9">
        <v>-9999</v>
      </c>
      <c r="BD37" s="9">
        <v>-9999</v>
      </c>
      <c r="BE37" s="7">
        <f t="shared" si="99"/>
        <v>-79992</v>
      </c>
      <c r="BF37" s="9">
        <v>-9999</v>
      </c>
      <c r="BG37" s="9">
        <v>-9999</v>
      </c>
      <c r="BH37" s="9">
        <v>-9999</v>
      </c>
      <c r="BI37" s="9">
        <v>-9999</v>
      </c>
      <c r="BJ37" s="9">
        <v>-9999</v>
      </c>
      <c r="BK37" s="9">
        <v>-9999</v>
      </c>
      <c r="BL37" s="9">
        <v>-9999</v>
      </c>
      <c r="BM37" s="9">
        <v>-9999</v>
      </c>
      <c r="BN37" s="9">
        <v>-9999</v>
      </c>
      <c r="BO37" s="44">
        <v>-9999</v>
      </c>
      <c r="BP37" s="9">
        <v>-9999</v>
      </c>
      <c r="BQ37" s="9">
        <v>-9999</v>
      </c>
      <c r="BR37" s="9">
        <v>-9999</v>
      </c>
      <c r="BS37" s="45">
        <v>-9999</v>
      </c>
      <c r="BT37" s="9">
        <v>-9999</v>
      </c>
      <c r="BU37" s="46">
        <v>-9999</v>
      </c>
      <c r="BV37" s="9">
        <v>-9999</v>
      </c>
      <c r="BW37" s="47">
        <v>-9999</v>
      </c>
      <c r="BX37" s="9">
        <v>-9999</v>
      </c>
      <c r="BY37" s="9">
        <v>-9999</v>
      </c>
      <c r="BZ37" s="9">
        <v>-9999</v>
      </c>
      <c r="CA37" s="7">
        <v>921.2</v>
      </c>
      <c r="CB37" s="7">
        <f t="shared" si="97"/>
        <v>6141.3333333333339</v>
      </c>
      <c r="CC37" s="5">
        <v>2.81</v>
      </c>
      <c r="CD37" s="15">
        <f t="shared" si="14"/>
        <v>172.57146666666668</v>
      </c>
      <c r="CE37" s="7">
        <v>2532.25</v>
      </c>
      <c r="CF37" s="7">
        <v>4.9088000000000003</v>
      </c>
      <c r="CG37" s="7">
        <v>5158.5927314211212</v>
      </c>
      <c r="CH37" s="7">
        <f t="shared" si="15"/>
        <v>5158.5927314211212</v>
      </c>
      <c r="CI37" s="9">
        <v>-9999</v>
      </c>
      <c r="CJ37" s="3">
        <v>59</v>
      </c>
      <c r="CK37" s="7">
        <f t="shared" si="16"/>
        <v>144.95645575293349</v>
      </c>
      <c r="CL37" s="7">
        <v>215.9</v>
      </c>
      <c r="CM37" s="7">
        <v>4065</v>
      </c>
      <c r="CN37" s="7">
        <f t="shared" si="17"/>
        <v>53.111931119311194</v>
      </c>
      <c r="CO37" s="9">
        <v>-9999</v>
      </c>
      <c r="CP37" s="7">
        <v>0.73749259259259281</v>
      </c>
      <c r="CQ37" s="7">
        <v>0.51722222222222225</v>
      </c>
      <c r="CR37" s="7">
        <v>0.46370370370370367</v>
      </c>
      <c r="CS37" s="7">
        <v>0.2278108518518519</v>
      </c>
      <c r="CT37" s="7">
        <v>0.17542570370370378</v>
      </c>
      <c r="CU37" s="7">
        <v>5.0022222222222226</v>
      </c>
      <c r="CV37" s="7">
        <v>5.3977777777777778</v>
      </c>
      <c r="CW37" s="7">
        <v>5.0199999999999996</v>
      </c>
      <c r="CX37" s="7">
        <v>4.8844444444444441</v>
      </c>
      <c r="CY37" s="7">
        <f t="shared" si="18"/>
        <v>1.7777777777777004E-2</v>
      </c>
      <c r="CZ37" s="7">
        <v>0.7</v>
      </c>
      <c r="DA37" s="7">
        <f t="shared" si="19"/>
        <v>1.105</v>
      </c>
      <c r="DB37" s="7">
        <f t="shared" si="91"/>
        <v>-0.2531367222868971</v>
      </c>
      <c r="DC37" s="7">
        <v>42.7</v>
      </c>
      <c r="DD37" s="7">
        <v>0.77911538461538454</v>
      </c>
      <c r="DE37" s="7">
        <v>0.52083461538461551</v>
      </c>
      <c r="DF37" s="7">
        <v>0.46676153846153845</v>
      </c>
      <c r="DG37" s="7">
        <v>0.25064684615384614</v>
      </c>
      <c r="DH37" s="7">
        <v>0.19861684615384614</v>
      </c>
      <c r="DI37" s="7">
        <v>7.9034615384615385</v>
      </c>
      <c r="DJ37" s="7">
        <v>8.092307692307692</v>
      </c>
      <c r="DK37" s="7">
        <v>8.2519230769230756</v>
      </c>
      <c r="DL37" s="7">
        <v>7.9811538461538456</v>
      </c>
      <c r="DM37" s="7">
        <f t="shared" si="21"/>
        <v>0.34846153846153705</v>
      </c>
      <c r="DN37" s="7">
        <v>0.8</v>
      </c>
      <c r="DO37" s="7">
        <f t="shared" si="22"/>
        <v>0.7799999999999998</v>
      </c>
      <c r="DP37" s="7">
        <f t="shared" si="23"/>
        <v>-9.3406593406593644E-2</v>
      </c>
      <c r="DQ37" s="7">
        <v>22.173076923076923</v>
      </c>
      <c r="DR37" s="7">
        <v>0.9704518518518519</v>
      </c>
      <c r="DS37" s="7">
        <v>3.5601851851851836E-2</v>
      </c>
      <c r="DT37" s="7">
        <v>0.53717777777777787</v>
      </c>
      <c r="DU37" s="7">
        <v>0.86151481481481484</v>
      </c>
      <c r="DV37" s="7">
        <v>0.62114074074074077</v>
      </c>
      <c r="DW37" s="7">
        <v>0.31633703703703692</v>
      </c>
      <c r="DX37" s="7">
        <v>0.21931079629629635</v>
      </c>
      <c r="DY37" s="7">
        <v>0.16203668518518521</v>
      </c>
      <c r="DZ37" s="7">
        <v>0.28725305555555564</v>
      </c>
      <c r="EA37" s="7">
        <v>0.23183840740740738</v>
      </c>
      <c r="EB37" s="7">
        <v>-0.89402698148148163</v>
      </c>
      <c r="EC37" s="7">
        <v>-0.87856501851851843</v>
      </c>
      <c r="ED37" s="7">
        <v>0.93064037037037062</v>
      </c>
      <c r="EE37" s="7">
        <v>4.3699999999999983</v>
      </c>
      <c r="EF37" s="7">
        <v>5.8470370370370368</v>
      </c>
      <c r="EG37" s="7">
        <v>5.9866666666666655</v>
      </c>
      <c r="EH37" s="7">
        <v>5.2564814814814822</v>
      </c>
      <c r="EI37" s="7">
        <f t="shared" si="24"/>
        <v>1.6166666666666671</v>
      </c>
      <c r="EJ37" s="7">
        <v>0.6</v>
      </c>
      <c r="EK37" s="7">
        <f t="shared" si="25"/>
        <v>1.43</v>
      </c>
      <c r="EL37" s="7">
        <f t="shared" si="92"/>
        <v>4.7019311502938838E-2</v>
      </c>
      <c r="EM37" s="15">
        <v>43.7537037037037</v>
      </c>
      <c r="EN37" s="15">
        <f t="shared" si="27"/>
        <v>111.13440740740739</v>
      </c>
      <c r="EO37" s="5">
        <v>112</v>
      </c>
      <c r="EP37" s="15">
        <f t="shared" si="28"/>
        <v>0.86559259259260557</v>
      </c>
      <c r="EQ37" s="27">
        <v>1.180852380952381</v>
      </c>
      <c r="ER37" s="27">
        <v>-1.7279047619047621</v>
      </c>
      <c r="ES37" s="27">
        <v>0.50772380952380958</v>
      </c>
      <c r="ET37" s="27">
        <v>0.87563333333333326</v>
      </c>
      <c r="EU37" s="27">
        <v>0.76157619047619052</v>
      </c>
      <c r="EV37" s="27">
        <v>0.18304761904761907</v>
      </c>
      <c r="EW37" s="27">
        <v>0.21504414285714285</v>
      </c>
      <c r="EX37" s="27">
        <v>6.9162000000000001E-2</v>
      </c>
      <c r="EY37" s="27">
        <v>0.39774952380952378</v>
      </c>
      <c r="EZ37" s="27">
        <v>0.26539361904761899</v>
      </c>
      <c r="FA37" s="27">
        <v>2.5788278095238097</v>
      </c>
      <c r="FB37" s="27">
        <v>1.8337412380952378</v>
      </c>
      <c r="FC37" s="27">
        <v>-5.4509635238095244</v>
      </c>
      <c r="FD37" s="27">
        <v>10.315714285714288</v>
      </c>
      <c r="FE37" s="27">
        <v>6.8528571428571423</v>
      </c>
      <c r="FF37" s="27">
        <v>6.8861904761904764</v>
      </c>
      <c r="FG37" s="27">
        <v>7.5357142857142856</v>
      </c>
      <c r="FH37" s="27">
        <f t="shared" si="29"/>
        <v>-3.4295238095238112</v>
      </c>
      <c r="FI37" s="7">
        <v>0.9</v>
      </c>
      <c r="FJ37" s="7">
        <f t="shared" si="30"/>
        <v>0.45499999999999963</v>
      </c>
      <c r="FK37" s="7">
        <f t="shared" si="93"/>
        <v>-0.78554576532331866</v>
      </c>
      <c r="FL37" s="27">
        <v>22.003809523809526</v>
      </c>
      <c r="FM37" s="28">
        <v>-9999</v>
      </c>
      <c r="FN37" s="28">
        <v>-9999</v>
      </c>
      <c r="FO37" s="28">
        <v>-9999</v>
      </c>
      <c r="FP37" s="93">
        <v>0.66059687500000008</v>
      </c>
      <c r="FQ37" s="93">
        <v>0.39106875000000002</v>
      </c>
      <c r="FR37" s="93">
        <v>0.19410624999999998</v>
      </c>
      <c r="FS37" s="93">
        <v>0.5847</v>
      </c>
      <c r="FT37" s="93">
        <v>0.25058124999999998</v>
      </c>
      <c r="FU37" s="93">
        <v>0.16455312499999997</v>
      </c>
      <c r="FV37" s="93">
        <v>0.45009046875000014</v>
      </c>
      <c r="FW37" s="93">
        <v>0.40017793749999997</v>
      </c>
      <c r="FX37" s="93">
        <v>0.54649487499999994</v>
      </c>
      <c r="FY37" s="93">
        <v>0.50225743749999996</v>
      </c>
      <c r="FZ37" s="93">
        <v>0.21931778125000001</v>
      </c>
      <c r="GA37" s="93">
        <v>0.33800656250000005</v>
      </c>
      <c r="GB37" s="93">
        <v>0.25633968750000002</v>
      </c>
      <c r="GC37" s="93">
        <v>16.711874999999999</v>
      </c>
      <c r="GD37" s="93">
        <v>18.4534375</v>
      </c>
      <c r="GE37" s="93">
        <v>18.276562499999986</v>
      </c>
      <c r="GF37" s="93">
        <v>19.266249999999989</v>
      </c>
      <c r="GG37" s="7">
        <f t="shared" si="32"/>
        <v>1.5646874999999874</v>
      </c>
      <c r="GH37" s="7">
        <v>0.5</v>
      </c>
      <c r="GI37" s="7">
        <f t="shared" si="33"/>
        <v>1.7549999999999999</v>
      </c>
      <c r="GJ37" s="7">
        <f t="shared" si="94"/>
        <v>-5.2211934156382034E-2</v>
      </c>
      <c r="GK37" s="95">
        <v>35.063125000000007</v>
      </c>
      <c r="GL37" s="15">
        <f t="shared" si="35"/>
        <v>89.060337500000017</v>
      </c>
      <c r="GM37" s="5">
        <v>102</v>
      </c>
      <c r="GN37" s="15">
        <f t="shared" si="36"/>
        <v>12.939662499999983</v>
      </c>
      <c r="GO37" s="97">
        <v>0.66059687500000008</v>
      </c>
      <c r="GP37" s="97">
        <v>0.39106875000000002</v>
      </c>
      <c r="GQ37" s="97">
        <v>0.19410624999999998</v>
      </c>
      <c r="GR37" s="97">
        <v>0.5847</v>
      </c>
      <c r="GS37" s="97">
        <v>0.25058124999999998</v>
      </c>
      <c r="GT37" s="97">
        <v>0.16455312499999997</v>
      </c>
      <c r="GU37" s="97">
        <v>0.45009046875000014</v>
      </c>
      <c r="GV37" s="97">
        <v>0.40017793749999997</v>
      </c>
      <c r="GW37" s="97">
        <v>0.54649487499999994</v>
      </c>
      <c r="GX37" s="97">
        <v>0.50225743749999996</v>
      </c>
      <c r="GY37" s="97">
        <v>0.21931778125000001</v>
      </c>
      <c r="GZ37" s="97">
        <v>0.33800656250000005</v>
      </c>
      <c r="HA37" s="97">
        <v>0.25633968750000002</v>
      </c>
      <c r="HB37" s="97">
        <v>16.711874999999999</v>
      </c>
      <c r="HC37" s="97">
        <v>18.4534375</v>
      </c>
      <c r="HD37" s="97">
        <v>18.276562499999986</v>
      </c>
      <c r="HE37" s="97">
        <v>19.266249999999989</v>
      </c>
      <c r="HF37" s="97">
        <f t="shared" si="37"/>
        <v>1.5646874999999874</v>
      </c>
      <c r="HG37" s="7">
        <v>0.5</v>
      </c>
      <c r="HH37" s="7">
        <f t="shared" si="38"/>
        <v>1.7549999999999999</v>
      </c>
      <c r="HI37" s="7">
        <f t="shared" si="95"/>
        <v>-5.2211934156382034E-2</v>
      </c>
      <c r="HJ37" s="99">
        <v>35.063125000000007</v>
      </c>
      <c r="HK37" s="15">
        <f t="shared" si="40"/>
        <v>89.060337500000017</v>
      </c>
      <c r="HL37" s="5">
        <v>105</v>
      </c>
      <c r="HM37" s="15">
        <f t="shared" si="41"/>
        <v>15.939662499999983</v>
      </c>
      <c r="HN37" s="101">
        <v>0.66186060606060604</v>
      </c>
      <c r="HO37" s="101">
        <v>0.34406969696969697</v>
      </c>
      <c r="HP37" s="101">
        <v>0.16074242424242424</v>
      </c>
      <c r="HQ37" s="101">
        <v>0.57946969696969697</v>
      </c>
      <c r="HR37" s="101">
        <v>0.21650000000000003</v>
      </c>
      <c r="HS37" s="101">
        <v>0.13806666666666664</v>
      </c>
      <c r="HT37" s="101">
        <v>0.50708275737209396</v>
      </c>
      <c r="HU37" s="101">
        <v>0.45614911643185496</v>
      </c>
      <c r="HV37" s="101">
        <v>0.60990532646610673</v>
      </c>
      <c r="HW37" s="101">
        <v>0.56648219505681108</v>
      </c>
      <c r="HX37" s="101">
        <v>0.22806915003320205</v>
      </c>
      <c r="HY37" s="101">
        <v>0.36488042334779347</v>
      </c>
      <c r="HZ37" s="101">
        <v>0.31593257873056479</v>
      </c>
      <c r="IA37" s="101">
        <v>19.033333333333339</v>
      </c>
      <c r="IB37" s="101">
        <v>16.764848484848475</v>
      </c>
      <c r="IC37" s="101">
        <v>16.84</v>
      </c>
      <c r="ID37" s="101">
        <v>17.342727272727267</v>
      </c>
      <c r="IE37" s="7">
        <f t="shared" si="42"/>
        <v>-2.1933333333333387</v>
      </c>
      <c r="IF37" s="7">
        <v>1.5</v>
      </c>
      <c r="IG37" s="7">
        <f t="shared" si="43"/>
        <v>-1.4950000000000001</v>
      </c>
      <c r="IH37" s="7">
        <f t="shared" si="44"/>
        <v>-0.10128112158569087</v>
      </c>
      <c r="II37" s="102">
        <v>35.991515151515138</v>
      </c>
      <c r="IJ37" s="15">
        <f t="shared" si="45"/>
        <v>91.418448484848454</v>
      </c>
      <c r="IK37" s="5">
        <v>97.5</v>
      </c>
      <c r="IL37" s="15">
        <f t="shared" si="46"/>
        <v>6.0815515151515456</v>
      </c>
      <c r="IM37" s="29">
        <v>0.65889687500000005</v>
      </c>
      <c r="IN37" s="29">
        <v>0.34052500000000008</v>
      </c>
      <c r="IO37" s="29">
        <v>0.14883750000000001</v>
      </c>
      <c r="IP37" s="29">
        <v>0.57845312500000001</v>
      </c>
      <c r="IQ37" s="29">
        <v>0.19069375</v>
      </c>
      <c r="IR37" s="29">
        <v>0.12972499999999998</v>
      </c>
      <c r="IS37" s="29">
        <v>0.55178241074053103</v>
      </c>
      <c r="IT37" s="29">
        <v>0.50495554160720568</v>
      </c>
      <c r="IU37" s="29">
        <v>0.63187122435121623</v>
      </c>
      <c r="IV37" s="29">
        <v>0.59118505212232741</v>
      </c>
      <c r="IW37" s="29">
        <v>0.28346335837679165</v>
      </c>
      <c r="IX37" s="29">
        <v>0.39358964540289804</v>
      </c>
      <c r="IY37" s="29">
        <v>0.31838433869274307</v>
      </c>
      <c r="IZ37" s="29">
        <v>16.597812500000003</v>
      </c>
      <c r="JA37" s="29">
        <v>16.52687499999999</v>
      </c>
      <c r="JB37" s="29">
        <v>16.882812499999996</v>
      </c>
      <c r="JC37" s="29">
        <v>15.345937500000005</v>
      </c>
      <c r="JD37" s="29">
        <f t="shared" si="47"/>
        <v>0.28499999999999304</v>
      </c>
      <c r="JE37" s="7">
        <v>1.2</v>
      </c>
      <c r="JF37" s="7">
        <f t="shared" si="48"/>
        <v>-0.52</v>
      </c>
      <c r="JG37" s="7">
        <f t="shared" si="49"/>
        <v>0.13597972972972855</v>
      </c>
      <c r="JH37" s="86">
        <v>35.109375</v>
      </c>
      <c r="JI37" s="15">
        <f t="shared" si="50"/>
        <v>89.177812500000002</v>
      </c>
      <c r="JJ37" s="5">
        <v>103.5</v>
      </c>
      <c r="JK37" s="15">
        <f t="shared" si="51"/>
        <v>14.322187499999998</v>
      </c>
      <c r="JL37" s="30">
        <v>0.50635714285714284</v>
      </c>
      <c r="JM37" s="30">
        <v>0.2185542857142857</v>
      </c>
      <c r="JN37" s="30">
        <v>7.6765714285714284E-2</v>
      </c>
      <c r="JO37" s="30">
        <v>0.43360000000000004</v>
      </c>
      <c r="JP37" s="30">
        <v>0.1062342857142857</v>
      </c>
      <c r="JQ37" s="30">
        <v>7.7562857142857142E-2</v>
      </c>
      <c r="JR37" s="30">
        <v>0.65386605581762458</v>
      </c>
      <c r="JS37" s="30">
        <v>0.60729223534337295</v>
      </c>
      <c r="JT37" s="30">
        <v>0.73716941905671796</v>
      </c>
      <c r="JU37" s="30">
        <v>0.69989848768675555</v>
      </c>
      <c r="JV37" s="30">
        <v>0.34712882291285319</v>
      </c>
      <c r="JW37" s="30">
        <v>0.48309822548318482</v>
      </c>
      <c r="JX37" s="30">
        <v>0.39710882376191231</v>
      </c>
      <c r="JY37" s="30">
        <v>25.147428571428577</v>
      </c>
      <c r="JZ37" s="30">
        <v>22.822857142857146</v>
      </c>
      <c r="KA37" s="30">
        <v>22.106285714285729</v>
      </c>
      <c r="KB37" s="30">
        <v>21.895142857142844</v>
      </c>
      <c r="KC37" s="30">
        <f t="shared" si="52"/>
        <v>-3.041142857142848</v>
      </c>
      <c r="KD37" s="7">
        <v>1.8</v>
      </c>
      <c r="KE37" s="7">
        <f t="shared" si="53"/>
        <v>-2.4700000000000006</v>
      </c>
      <c r="KF37" s="7">
        <f t="shared" si="54"/>
        <v>-7.2572154656016186E-2</v>
      </c>
      <c r="KG37" s="85">
        <v>34.479428571428578</v>
      </c>
      <c r="KH37" s="15">
        <f t="shared" si="55"/>
        <v>87.577748571428586</v>
      </c>
      <c r="KI37" s="5">
        <v>103.5</v>
      </c>
      <c r="KJ37" s="15">
        <f t="shared" si="96"/>
        <v>15.922251428571414</v>
      </c>
      <c r="KK37" s="31">
        <v>0.49940975609756094</v>
      </c>
      <c r="KL37" s="31">
        <v>0.20249024390243905</v>
      </c>
      <c r="KM37" s="31">
        <v>4.1317073170731702E-2</v>
      </c>
      <c r="KN37" s="31">
        <v>0.42950487804878051</v>
      </c>
      <c r="KO37" s="31">
        <v>7.0104878048780489E-2</v>
      </c>
      <c r="KP37" s="31">
        <v>6.3409756097560985E-2</v>
      </c>
      <c r="KQ37" s="31">
        <v>0.75309387570999697</v>
      </c>
      <c r="KR37" s="31">
        <v>0.71893613461052064</v>
      </c>
      <c r="KS37" s="31">
        <v>0.84696849145684483</v>
      </c>
      <c r="KT37" s="31">
        <v>0.82443957311522043</v>
      </c>
      <c r="KU37" s="31">
        <v>0.48578018497063796</v>
      </c>
      <c r="KV37" s="31">
        <v>0.66113783484215238</v>
      </c>
      <c r="KW37" s="31">
        <v>0.42202663060285833</v>
      </c>
      <c r="KX37" s="32">
        <v>26.570975609756101</v>
      </c>
      <c r="KY37" s="32">
        <v>24.083414634146351</v>
      </c>
      <c r="KZ37" s="32">
        <v>23.617073170731725</v>
      </c>
      <c r="LA37" s="32">
        <v>22.254390243902435</v>
      </c>
      <c r="LB37" s="7">
        <f t="shared" si="57"/>
        <v>-2.9539024390243753</v>
      </c>
      <c r="LC37" s="7">
        <v>0.9</v>
      </c>
      <c r="LD37" s="7">
        <f t="shared" si="58"/>
        <v>0.45499999999999963</v>
      </c>
      <c r="LE37" s="7">
        <f t="shared" si="98"/>
        <v>-0.68936348615255305</v>
      </c>
      <c r="LF37" s="32">
        <v>31.833414634146347</v>
      </c>
      <c r="LG37" s="15">
        <f t="shared" si="59"/>
        <v>80.856873170731717</v>
      </c>
      <c r="LH37" s="5">
        <v>103.5</v>
      </c>
      <c r="LI37" s="15">
        <f t="shared" si="60"/>
        <v>22.643126829268283</v>
      </c>
      <c r="LJ37" s="33">
        <v>0.52790238095238107</v>
      </c>
      <c r="LK37" s="33">
        <v>0.19178571428571428</v>
      </c>
      <c r="LL37" s="33">
        <v>3.524047619047619E-2</v>
      </c>
      <c r="LM37" s="33">
        <v>0.44641190476190473</v>
      </c>
      <c r="LN37" s="33">
        <v>6.5442857142857136E-2</v>
      </c>
      <c r="LO37" s="33">
        <v>5.8457142857142846E-2</v>
      </c>
      <c r="LP37" s="33">
        <v>0.77905018464132869</v>
      </c>
      <c r="LQ37" s="33">
        <v>0.74377134071461448</v>
      </c>
      <c r="LR37" s="33">
        <v>0.87469473725814884</v>
      </c>
      <c r="LS37" s="33">
        <v>0.8534634138233772</v>
      </c>
      <c r="LT37" s="33">
        <v>0.49121289930648582</v>
      </c>
      <c r="LU37" s="33">
        <v>0.6898484415866164</v>
      </c>
      <c r="LV37" s="33">
        <v>0.46670341296814483</v>
      </c>
      <c r="LW37" s="33">
        <v>25.770000000000003</v>
      </c>
      <c r="LX37" s="33">
        <v>21.515952380952374</v>
      </c>
      <c r="LY37" s="33">
        <v>21.681428571428551</v>
      </c>
      <c r="LZ37" s="33">
        <v>20.617857142857133</v>
      </c>
      <c r="MA37" s="7">
        <f t="shared" si="1"/>
        <v>-4.0885714285714521</v>
      </c>
      <c r="MB37" s="7">
        <v>1.7</v>
      </c>
      <c r="MC37" s="7">
        <f t="shared" si="2"/>
        <v>-2.1449999999999996</v>
      </c>
      <c r="MD37" s="7">
        <f t="shared" si="61"/>
        <v>-0.25759727350184924</v>
      </c>
      <c r="ME37" s="7">
        <f t="shared" si="62"/>
        <v>-2.4050420168067363</v>
      </c>
      <c r="MF37" s="84">
        <v>26.788571428571426</v>
      </c>
      <c r="MG37" s="15">
        <f t="shared" si="63"/>
        <v>68.04297142857142</v>
      </c>
      <c r="MH37" s="5">
        <v>103.5</v>
      </c>
      <c r="MI37" s="15">
        <f t="shared" si="64"/>
        <v>35.45702857142858</v>
      </c>
      <c r="MJ37" s="34">
        <v>0.57267222222222225</v>
      </c>
      <c r="MK37" s="34">
        <v>0.20318333333333338</v>
      </c>
      <c r="ML37" s="34">
        <v>3.6127777777777786E-2</v>
      </c>
      <c r="MM37" s="34">
        <v>0.49269444444444438</v>
      </c>
      <c r="MN37" s="34">
        <v>7.1277777777777773E-2</v>
      </c>
      <c r="MO37" s="34">
        <v>6.3233333333333322E-2</v>
      </c>
      <c r="MP37" s="34">
        <v>0.77849850007105603</v>
      </c>
      <c r="MQ37" s="34">
        <v>0.74699112380549981</v>
      </c>
      <c r="MR37" s="34">
        <v>0.8811743187123352</v>
      </c>
      <c r="MS37" s="34">
        <v>0.863113487273103</v>
      </c>
      <c r="MT37" s="34">
        <v>0.48037456543894286</v>
      </c>
      <c r="MU37" s="34">
        <v>0.6975754998414756</v>
      </c>
      <c r="MV37" s="34">
        <v>0.47617756852357718</v>
      </c>
      <c r="MW37" s="35">
        <v>0.45558124999999999</v>
      </c>
      <c r="MX37" s="35">
        <v>0.15483125</v>
      </c>
      <c r="MY37" s="35">
        <v>2.7924999999999998E-2</v>
      </c>
      <c r="MZ37" s="35">
        <v>0.38163750000000007</v>
      </c>
      <c r="NA37" s="35">
        <v>5.0037499999999999E-2</v>
      </c>
      <c r="NB37" s="35">
        <v>4.7812499999999987E-2</v>
      </c>
      <c r="NC37" s="35">
        <v>0.80176633420996557</v>
      </c>
      <c r="ND37" s="35">
        <v>0.76791589322860165</v>
      </c>
      <c r="NE37" s="35">
        <v>0.88405753751487748</v>
      </c>
      <c r="NF37" s="35">
        <v>0.86318206625822491</v>
      </c>
      <c r="NG37" s="35">
        <v>0.51142586800851986</v>
      </c>
      <c r="NH37" s="35">
        <v>0.69399084374865594</v>
      </c>
      <c r="NI37" s="35">
        <v>0.49214716375881329</v>
      </c>
      <c r="NJ37" s="36">
        <v>28.136875</v>
      </c>
      <c r="NK37" s="36">
        <v>24.308125000000004</v>
      </c>
      <c r="NL37" s="36">
        <v>25.142499999999991</v>
      </c>
      <c r="NM37" s="36">
        <v>26.188749999999992</v>
      </c>
      <c r="NN37" s="7">
        <f t="shared" si="65"/>
        <v>-2.9943750000000087</v>
      </c>
      <c r="NO37" s="7">
        <v>2.2999999999999998</v>
      </c>
      <c r="NP37" s="7">
        <f t="shared" si="66"/>
        <v>-1.9729999999999999</v>
      </c>
      <c r="NQ37" s="7">
        <f t="shared" si="67"/>
        <v>-0.13852909263529212</v>
      </c>
      <c r="NR37" s="36">
        <v>49.575625000000009</v>
      </c>
      <c r="NS37" s="9">
        <f t="shared" si="68"/>
        <v>125.92208750000003</v>
      </c>
      <c r="NT37" s="5">
        <v>194</v>
      </c>
      <c r="NU37" s="9">
        <f t="shared" si="69"/>
        <v>68.077912499999968</v>
      </c>
      <c r="NV37" s="37">
        <v>0.62434333333333336</v>
      </c>
      <c r="NW37" s="37">
        <v>0.23830666666666661</v>
      </c>
      <c r="NX37" s="37">
        <v>5.6723333333333334E-2</v>
      </c>
      <c r="NY37" s="37">
        <v>0.53670666666666678</v>
      </c>
      <c r="NZ37" s="37">
        <v>9.5063333333333333E-2</v>
      </c>
      <c r="OA37" s="37">
        <v>8.9073333333333338E-2</v>
      </c>
      <c r="OB37" s="37">
        <v>0.73514996593066462</v>
      </c>
      <c r="OC37" s="37">
        <v>0.69844572496858792</v>
      </c>
      <c r="OD37" s="37">
        <v>0.83293662198325047</v>
      </c>
      <c r="OE37" s="37">
        <v>0.80819928087741011</v>
      </c>
      <c r="OF37" s="37">
        <v>0.42926625152214648</v>
      </c>
      <c r="OG37" s="37">
        <v>0.61522965936570684</v>
      </c>
      <c r="OH37" s="37">
        <v>0.44680114732646514</v>
      </c>
      <c r="OI37" s="38">
        <v>20.900333333333339</v>
      </c>
      <c r="OJ37" s="38">
        <v>21.810000000000009</v>
      </c>
      <c r="OK37" s="38">
        <v>24.412000000000017</v>
      </c>
      <c r="OL37" s="38">
        <v>23.755666666666666</v>
      </c>
      <c r="OM37" s="7">
        <f t="shared" si="70"/>
        <v>3.5116666666666774</v>
      </c>
      <c r="ON37" s="7">
        <v>1.5</v>
      </c>
      <c r="OO37" s="7">
        <f t="shared" si="71"/>
        <v>-0.28500000000000014</v>
      </c>
      <c r="OP37" s="7">
        <f t="shared" si="72"/>
        <v>0.66783934330108663</v>
      </c>
      <c r="OQ37" s="38">
        <v>41.807000000000002</v>
      </c>
      <c r="OR37" s="15">
        <f t="shared" si="73"/>
        <v>106.18978000000001</v>
      </c>
      <c r="OS37" s="5">
        <v>170</v>
      </c>
      <c r="OT37" s="15">
        <f t="shared" si="74"/>
        <v>63.810219999999987</v>
      </c>
      <c r="OU37" s="39">
        <v>0.51926666666666665</v>
      </c>
      <c r="OV37" s="39">
        <v>0.23002592592592588</v>
      </c>
      <c r="OW37" s="39">
        <v>6.4966666666666673E-2</v>
      </c>
      <c r="OX37" s="39">
        <v>0.45192592592592579</v>
      </c>
      <c r="OY37" s="39">
        <v>0.10132222222222222</v>
      </c>
      <c r="OZ37" s="39">
        <v>9.3403703703703683E-2</v>
      </c>
      <c r="PA37" s="39">
        <v>0.67195598484356767</v>
      </c>
      <c r="PB37" s="39">
        <v>0.63217476386647053</v>
      </c>
      <c r="PC37" s="39">
        <v>0.7766177815200882</v>
      </c>
      <c r="PD37" s="39">
        <v>0.74768838984811559</v>
      </c>
      <c r="PE37" s="39">
        <v>0.38797891833845394</v>
      </c>
      <c r="PF37" s="39">
        <v>0.55966871469910207</v>
      </c>
      <c r="PG37" s="39">
        <v>0.38474809005329907</v>
      </c>
      <c r="PH37" s="40">
        <v>20.321851851851854</v>
      </c>
      <c r="PI37" s="40">
        <v>18.607777777777773</v>
      </c>
      <c r="PJ37" s="40">
        <v>19.910000000000011</v>
      </c>
      <c r="PK37" s="40">
        <v>19.815925925925924</v>
      </c>
      <c r="PL37" s="7">
        <f t="shared" si="75"/>
        <v>-0.41185185185184281</v>
      </c>
      <c r="PM37" s="7">
        <v>1.8</v>
      </c>
      <c r="PN37" s="7">
        <f t="shared" si="76"/>
        <v>-0.91800000000000015</v>
      </c>
      <c r="PO37" s="7">
        <f t="shared" si="77"/>
        <v>8.0112084227312017E-2</v>
      </c>
      <c r="PP37" s="40">
        <v>44.726666666666652</v>
      </c>
      <c r="PQ37" s="15">
        <f t="shared" si="78"/>
        <v>113.6057333333333</v>
      </c>
      <c r="PR37" s="5">
        <v>182</v>
      </c>
      <c r="PS37" s="15">
        <f t="shared" si="79"/>
        <v>68.394266666666695</v>
      </c>
      <c r="PT37" s="41">
        <v>0.47521470588235304</v>
      </c>
      <c r="PU37" s="41">
        <v>0.20301176470588236</v>
      </c>
      <c r="PV37" s="41">
        <v>6.8667647058823542E-2</v>
      </c>
      <c r="PW37" s="41">
        <v>0.40124117647058832</v>
      </c>
      <c r="PX37" s="41">
        <v>0.10049117647058824</v>
      </c>
      <c r="PY37" s="41">
        <v>8.0438235294117644E-2</v>
      </c>
      <c r="PZ37" s="41">
        <v>0.6487619180355676</v>
      </c>
      <c r="QA37" s="41">
        <v>0.59759696859219713</v>
      </c>
      <c r="QB37" s="41">
        <v>0.74596697049176863</v>
      </c>
      <c r="QC37" s="41">
        <v>0.70640220562175537</v>
      </c>
      <c r="QD37" s="41">
        <v>0.33752791630027867</v>
      </c>
      <c r="QE37" s="41">
        <v>0.49471151159856863</v>
      </c>
      <c r="QF37" s="41">
        <v>0.39923238446357751</v>
      </c>
      <c r="QG37" s="42">
        <v>30.10970588235293</v>
      </c>
      <c r="QH37" s="42">
        <v>25.664411764705875</v>
      </c>
      <c r="QI37" s="42">
        <v>25.404705882352928</v>
      </c>
      <c r="QJ37" s="42">
        <v>26.424117647058814</v>
      </c>
      <c r="QK37" s="7">
        <f t="shared" si="80"/>
        <v>-4.7050000000000018</v>
      </c>
      <c r="QL37" s="7">
        <v>3.2</v>
      </c>
      <c r="QM37" s="7">
        <f t="shared" si="81"/>
        <v>-3.8719999999999999</v>
      </c>
      <c r="QN37" s="7">
        <f t="shared" si="82"/>
        <v>-8.9840379637618845E-2</v>
      </c>
      <c r="QO37" s="42">
        <v>49.910882352941186</v>
      </c>
      <c r="QP37" s="15">
        <f t="shared" si="83"/>
        <v>126.77364117647062</v>
      </c>
      <c r="QQ37" s="5">
        <v>186</v>
      </c>
      <c r="QR37" s="15">
        <f t="shared" si="84"/>
        <v>59.226358823529381</v>
      </c>
      <c r="QS37" s="7">
        <f t="shared" si="101"/>
        <v>18.593156258860169</v>
      </c>
      <c r="QT37" s="7">
        <f t="shared" si="102"/>
        <v>18.878675998588925</v>
      </c>
      <c r="QU37" s="7">
        <f t="shared" si="103"/>
        <v>-1.1749994143164897</v>
      </c>
    </row>
    <row r="38" spans="1:463" x14ac:dyDescent="0.25">
      <c r="A38" s="5">
        <v>1</v>
      </c>
      <c r="B38" s="5">
        <v>4</v>
      </c>
      <c r="C38" s="6">
        <v>407</v>
      </c>
      <c r="D38" s="5">
        <v>8</v>
      </c>
      <c r="E38" s="5">
        <v>7</v>
      </c>
      <c r="F38" s="5">
        <v>69.599999999999994</v>
      </c>
      <c r="G38" s="15">
        <v>472</v>
      </c>
      <c r="H38" s="15">
        <f t="shared" si="11"/>
        <v>541.6</v>
      </c>
      <c r="I38" s="7">
        <f t="shared" si="12"/>
        <v>0.92803289924605892</v>
      </c>
      <c r="J38" s="5" t="s">
        <v>9</v>
      </c>
      <c r="K38" s="9">
        <v>225</v>
      </c>
      <c r="L38" s="9">
        <f t="shared" si="13"/>
        <v>252.00000000000003</v>
      </c>
      <c r="M38" s="15">
        <v>59.12</v>
      </c>
      <c r="N38" s="15">
        <v>18</v>
      </c>
      <c r="O38" s="15">
        <v>22.880000000000003</v>
      </c>
      <c r="P38" s="15">
        <v>65.12</v>
      </c>
      <c r="Q38" s="15">
        <v>14</v>
      </c>
      <c r="R38" s="15">
        <v>20.880000000000003</v>
      </c>
      <c r="S38" s="15">
        <v>57.11999999999999</v>
      </c>
      <c r="T38" s="15">
        <v>20</v>
      </c>
      <c r="U38" s="15">
        <v>22.880000000000003</v>
      </c>
      <c r="V38" s="15">
        <v>54.400000000000006</v>
      </c>
      <c r="W38" s="15">
        <v>18.72</v>
      </c>
      <c r="X38" s="15">
        <v>26.880000000000003</v>
      </c>
      <c r="Y38" s="15">
        <v>47.12</v>
      </c>
      <c r="Z38" s="15">
        <v>24</v>
      </c>
      <c r="AA38" s="15">
        <v>28.88</v>
      </c>
      <c r="AB38" s="15">
        <v>51.12</v>
      </c>
      <c r="AC38" s="15">
        <v>22.72</v>
      </c>
      <c r="AD38" s="15">
        <v>26.160000000000004</v>
      </c>
      <c r="AE38" s="9">
        <v>-9999</v>
      </c>
      <c r="AF38" s="5">
        <v>8.5</v>
      </c>
      <c r="AG38" s="5">
        <v>7.2</v>
      </c>
      <c r="AH38" s="5">
        <v>0.43</v>
      </c>
      <c r="AI38" s="5" t="s">
        <v>56</v>
      </c>
      <c r="AJ38" s="9">
        <v>-9999</v>
      </c>
      <c r="AK38" s="5">
        <v>231</v>
      </c>
      <c r="AL38" s="5">
        <v>0.56000000000000005</v>
      </c>
      <c r="AM38" s="5">
        <v>4242</v>
      </c>
      <c r="AN38" s="5">
        <v>210</v>
      </c>
      <c r="AO38" s="5">
        <v>238</v>
      </c>
      <c r="AP38" s="5">
        <v>24.6</v>
      </c>
      <c r="AQ38" s="5">
        <v>0</v>
      </c>
      <c r="AR38" s="5">
        <v>2</v>
      </c>
      <c r="AS38" s="5">
        <v>86</v>
      </c>
      <c r="AT38" s="5">
        <v>7</v>
      </c>
      <c r="AU38" s="5">
        <v>4</v>
      </c>
      <c r="AV38" s="5">
        <v>30</v>
      </c>
      <c r="AW38" s="5">
        <v>55</v>
      </c>
      <c r="AX38" s="5">
        <v>0.6</v>
      </c>
      <c r="AY38" s="48">
        <v>3.2470983000000002E-2</v>
      </c>
      <c r="AZ38" s="48">
        <v>1.2530332E-2</v>
      </c>
      <c r="BA38" s="48">
        <v>-8.0177727000000001E-3</v>
      </c>
      <c r="BB38" s="48">
        <v>-3.6434101000000002E-3</v>
      </c>
      <c r="BC38" s="49">
        <v>0.02</v>
      </c>
      <c r="BD38" s="49">
        <v>0.03</v>
      </c>
      <c r="BE38" s="7">
        <f t="shared" si="99"/>
        <v>1.1929895732</v>
      </c>
      <c r="BF38" s="5">
        <f t="shared" si="100"/>
        <v>4.3357898800000003E-2</v>
      </c>
      <c r="BG38" s="9">
        <v>-9999</v>
      </c>
      <c r="BH38" s="9">
        <v>-9999</v>
      </c>
      <c r="BI38" s="9">
        <v>-9999</v>
      </c>
      <c r="BJ38" s="9">
        <v>-9999</v>
      </c>
      <c r="BK38" s="55">
        <v>3.7399999999999998</v>
      </c>
      <c r="BL38" s="9">
        <v>-9999</v>
      </c>
      <c r="BM38" s="9">
        <v>-9999</v>
      </c>
      <c r="BN38" s="9">
        <v>-9999</v>
      </c>
      <c r="BO38" s="23">
        <v>42.16</v>
      </c>
      <c r="BP38" s="7">
        <f t="shared" si="85"/>
        <v>2810.6666666666665</v>
      </c>
      <c r="BQ38" s="7">
        <v>2.8194362042536887</v>
      </c>
      <c r="BR38" s="7">
        <f t="shared" si="86"/>
        <v>79.244953580890339</v>
      </c>
      <c r="BS38" s="24">
        <v>190.23</v>
      </c>
      <c r="BT38" s="7">
        <f t="shared" si="87"/>
        <v>12682</v>
      </c>
      <c r="BU38" s="25">
        <v>1.85</v>
      </c>
      <c r="BV38" s="7">
        <f t="shared" si="88"/>
        <v>234.61700000000002</v>
      </c>
      <c r="BW38" s="26">
        <v>281.06</v>
      </c>
      <c r="BX38" s="7">
        <f t="shared" si="89"/>
        <v>18737.333333333332</v>
      </c>
      <c r="BY38" s="5">
        <v>1.2</v>
      </c>
      <c r="BZ38" s="7">
        <f t="shared" si="90"/>
        <v>224.84799999999998</v>
      </c>
      <c r="CA38" s="9">
        <v>-9999</v>
      </c>
      <c r="CB38" s="9">
        <v>-9999</v>
      </c>
      <c r="CC38" s="5">
        <v>2.62</v>
      </c>
      <c r="CD38" s="15">
        <f t="shared" si="14"/>
        <v>-261.97379999999998</v>
      </c>
      <c r="CE38" s="7">
        <v>1787</v>
      </c>
      <c r="CF38" s="7">
        <v>4.2480000000000002</v>
      </c>
      <c r="CG38" s="7">
        <v>4206.6854990583797</v>
      </c>
      <c r="CH38" s="7">
        <f t="shared" si="15"/>
        <v>4206.6854990583797</v>
      </c>
      <c r="CI38" s="7">
        <f>CH38/(BX38)</f>
        <v>0.22450822773029139</v>
      </c>
      <c r="CJ38" s="3">
        <v>59.6</v>
      </c>
      <c r="CK38" s="7">
        <f t="shared" si="16"/>
        <v>110.21516007532955</v>
      </c>
      <c r="CL38" s="7">
        <v>195.7</v>
      </c>
      <c r="CM38" s="7">
        <v>3242</v>
      </c>
      <c r="CN38" s="7">
        <f t="shared" si="17"/>
        <v>60.363972856261569</v>
      </c>
      <c r="CO38" s="7">
        <v>0</v>
      </c>
      <c r="CP38" s="7">
        <v>0.73266400000000009</v>
      </c>
      <c r="CQ38" s="7">
        <v>0.52035999999999982</v>
      </c>
      <c r="CR38" s="7">
        <v>0.46660399999999996</v>
      </c>
      <c r="CS38" s="7">
        <v>0.22176208</v>
      </c>
      <c r="CT38" s="7">
        <v>0.16936388000000002</v>
      </c>
      <c r="CU38" s="7">
        <v>5.4167999999999994</v>
      </c>
      <c r="CV38" s="7">
        <v>5.5055999999999994</v>
      </c>
      <c r="CW38" s="7">
        <v>5.4239999999999995</v>
      </c>
      <c r="CX38" s="7">
        <v>5.3856000000000002</v>
      </c>
      <c r="CY38" s="7">
        <f t="shared" si="18"/>
        <v>7.2000000000000952E-3</v>
      </c>
      <c r="CZ38" s="7">
        <v>0.7</v>
      </c>
      <c r="DA38" s="7">
        <f t="shared" si="19"/>
        <v>1.105</v>
      </c>
      <c r="DB38" s="7">
        <f t="shared" si="91"/>
        <v>-0.25559953434225841</v>
      </c>
      <c r="DC38" s="7">
        <v>43.7</v>
      </c>
      <c r="DD38" s="7">
        <v>0.7749739130434784</v>
      </c>
      <c r="DE38" s="7">
        <v>0.52514782608695654</v>
      </c>
      <c r="DF38" s="7">
        <v>0.46801304347826089</v>
      </c>
      <c r="DG38" s="7">
        <v>0.24679617391304345</v>
      </c>
      <c r="DH38" s="7">
        <v>0.19203230434782614</v>
      </c>
      <c r="DI38" s="7">
        <v>7.5147826086956524</v>
      </c>
      <c r="DJ38" s="7">
        <v>7.7373913043478275</v>
      </c>
      <c r="DK38" s="7">
        <v>7.8878260869565215</v>
      </c>
      <c r="DL38" s="7">
        <v>7.6417391304347833</v>
      </c>
      <c r="DM38" s="7">
        <f t="shared" si="21"/>
        <v>0.37304347826086914</v>
      </c>
      <c r="DN38" s="7">
        <v>0.8</v>
      </c>
      <c r="DO38" s="7">
        <f t="shared" si="22"/>
        <v>0.7799999999999998</v>
      </c>
      <c r="DP38" s="7">
        <f t="shared" si="23"/>
        <v>-8.8085827216262028E-2</v>
      </c>
      <c r="DQ38" s="7">
        <v>21.19478260869565</v>
      </c>
      <c r="DR38" s="7">
        <v>0.97054181818181828</v>
      </c>
      <c r="DS38" s="7">
        <v>4.5016363636363639E-2</v>
      </c>
      <c r="DT38" s="7">
        <v>0.54316727272727283</v>
      </c>
      <c r="DU38" s="7">
        <v>0.85821818181818199</v>
      </c>
      <c r="DV38" s="7">
        <v>0.62678181818181844</v>
      </c>
      <c r="DW38" s="7">
        <v>0.31944</v>
      </c>
      <c r="DX38" s="7">
        <v>0.21501252727272729</v>
      </c>
      <c r="DY38" s="7">
        <v>0.15575241818181812</v>
      </c>
      <c r="DZ38" s="7">
        <v>0.28214652727272727</v>
      </c>
      <c r="EA38" s="7">
        <v>0.22471818181818187</v>
      </c>
      <c r="EB38" s="7">
        <v>-0.86748565454545468</v>
      </c>
      <c r="EC38" s="7">
        <v>-0.84883305454545432</v>
      </c>
      <c r="ED38" s="7">
        <v>0.91217518181818225</v>
      </c>
      <c r="EE38" s="7">
        <v>4.0058181818181824</v>
      </c>
      <c r="EF38" s="7">
        <v>5.3312727272727258</v>
      </c>
      <c r="EG38" s="7">
        <v>5.3115090909090892</v>
      </c>
      <c r="EH38" s="7">
        <v>4.8332727272727274</v>
      </c>
      <c r="EI38" s="7">
        <f t="shared" si="24"/>
        <v>1.3056909090909068</v>
      </c>
      <c r="EJ38" s="7">
        <v>0.6</v>
      </c>
      <c r="EK38" s="7">
        <f t="shared" si="25"/>
        <v>1.43</v>
      </c>
      <c r="EL38" s="7">
        <f t="shared" si="92"/>
        <v>-3.1312113579116653E-2</v>
      </c>
      <c r="EM38" s="15">
        <v>43.683600000000013</v>
      </c>
      <c r="EN38" s="15">
        <f t="shared" si="27"/>
        <v>110.95634400000003</v>
      </c>
      <c r="EO38" s="5">
        <v>112</v>
      </c>
      <c r="EP38" s="15">
        <f t="shared" si="28"/>
        <v>1.0436559999999702</v>
      </c>
      <c r="EQ38" s="27">
        <v>1.1799949999999999</v>
      </c>
      <c r="ER38" s="27">
        <v>-1.7357199999999999</v>
      </c>
      <c r="ES38" s="27">
        <v>0.50194499999999997</v>
      </c>
      <c r="ET38" s="27">
        <v>0.86763000000000012</v>
      </c>
      <c r="EU38" s="27">
        <v>0.75678999999999985</v>
      </c>
      <c r="EV38" s="27">
        <v>0.18732999999999997</v>
      </c>
      <c r="EW38" s="27">
        <v>0.21797055000000004</v>
      </c>
      <c r="EX38" s="27">
        <v>6.7573500000000022E-2</v>
      </c>
      <c r="EY38" s="27">
        <v>0.40258864999999994</v>
      </c>
      <c r="EZ38" s="27">
        <v>0.26625260000000006</v>
      </c>
      <c r="FA38" s="27">
        <v>2.54819145</v>
      </c>
      <c r="FB38" s="27">
        <v>1.8142724000000006</v>
      </c>
      <c r="FC38" s="27">
        <v>-5.3353994999999994</v>
      </c>
      <c r="FD38" s="27">
        <v>9.8685000000000009</v>
      </c>
      <c r="FE38" s="27">
        <v>6.4595000000000011</v>
      </c>
      <c r="FF38" s="27">
        <v>6.5959999999999992</v>
      </c>
      <c r="FG38" s="27">
        <v>7.3059999999999992</v>
      </c>
      <c r="FH38" s="27">
        <f t="shared" si="29"/>
        <v>-3.2725000000000017</v>
      </c>
      <c r="FI38" s="7">
        <v>0.9</v>
      </c>
      <c r="FJ38" s="7">
        <f t="shared" si="30"/>
        <v>0.45499999999999963</v>
      </c>
      <c r="FK38" s="7">
        <f t="shared" si="93"/>
        <v>-0.7537917087967646</v>
      </c>
      <c r="FL38" s="27">
        <v>20.830000000000005</v>
      </c>
      <c r="FM38" s="28">
        <v>-9999</v>
      </c>
      <c r="FN38" s="28">
        <v>-9999</v>
      </c>
      <c r="FO38" s="28">
        <v>-9999</v>
      </c>
      <c r="FP38" s="93">
        <v>0.66410967741935489</v>
      </c>
      <c r="FQ38" s="93">
        <v>0.38342258064516127</v>
      </c>
      <c r="FR38" s="93">
        <v>0.18138064516129038</v>
      </c>
      <c r="FS38" s="93">
        <v>0.58436774193548402</v>
      </c>
      <c r="FT38" s="93">
        <v>0.24041290322580647</v>
      </c>
      <c r="FU38" s="93">
        <v>0.15840967741935488</v>
      </c>
      <c r="FV38" s="93">
        <v>0.46869445161290307</v>
      </c>
      <c r="FW38" s="93">
        <v>0.41735038709677424</v>
      </c>
      <c r="FX38" s="93">
        <v>0.5716412903225806</v>
      </c>
      <c r="FY38" s="93">
        <v>0.52725838709677419</v>
      </c>
      <c r="FZ38" s="93">
        <v>0.2301052903225807</v>
      </c>
      <c r="GA38" s="93">
        <v>0.35946516129032263</v>
      </c>
      <c r="GB38" s="93">
        <v>0.26787329032258067</v>
      </c>
      <c r="GC38" s="93">
        <v>16.801612903225806</v>
      </c>
      <c r="GD38" s="93">
        <v>18.193870967741937</v>
      </c>
      <c r="GE38" s="93">
        <v>18.260645161290316</v>
      </c>
      <c r="GF38" s="93">
        <v>18.79774193548387</v>
      </c>
      <c r="GG38" s="7">
        <f t="shared" si="32"/>
        <v>1.4590322580645108</v>
      </c>
      <c r="GH38" s="7">
        <v>0.5</v>
      </c>
      <c r="GI38" s="7">
        <f t="shared" si="33"/>
        <v>1.7549999999999999</v>
      </c>
      <c r="GJ38" s="7">
        <f t="shared" si="94"/>
        <v>-8.1198283109873551E-2</v>
      </c>
      <c r="GK38" s="95">
        <v>34.667741935483875</v>
      </c>
      <c r="GL38" s="15">
        <f t="shared" si="35"/>
        <v>88.056064516129041</v>
      </c>
      <c r="GM38" s="5">
        <v>102</v>
      </c>
      <c r="GN38" s="15">
        <f t="shared" si="36"/>
        <v>13.943935483870959</v>
      </c>
      <c r="GO38" s="97">
        <v>0.66410967741935489</v>
      </c>
      <c r="GP38" s="97">
        <v>0.38342258064516127</v>
      </c>
      <c r="GQ38" s="97">
        <v>0.18138064516129038</v>
      </c>
      <c r="GR38" s="97">
        <v>0.58436774193548402</v>
      </c>
      <c r="GS38" s="97">
        <v>0.24041290322580647</v>
      </c>
      <c r="GT38" s="97">
        <v>0.15840967741935488</v>
      </c>
      <c r="GU38" s="97">
        <v>0.46869445161290307</v>
      </c>
      <c r="GV38" s="97">
        <v>0.41735038709677424</v>
      </c>
      <c r="GW38" s="97">
        <v>0.5716412903225806</v>
      </c>
      <c r="GX38" s="97">
        <v>0.52725838709677419</v>
      </c>
      <c r="GY38" s="97">
        <v>0.2301052903225807</v>
      </c>
      <c r="GZ38" s="97">
        <v>0.35946516129032263</v>
      </c>
      <c r="HA38" s="97">
        <v>0.26787329032258067</v>
      </c>
      <c r="HB38" s="97">
        <v>16.801612903225806</v>
      </c>
      <c r="HC38" s="97">
        <v>18.193870967741937</v>
      </c>
      <c r="HD38" s="97">
        <v>18.260645161290316</v>
      </c>
      <c r="HE38" s="97">
        <v>18.79774193548387</v>
      </c>
      <c r="HF38" s="97">
        <f t="shared" si="37"/>
        <v>1.4590322580645108</v>
      </c>
      <c r="HG38" s="7">
        <v>0.5</v>
      </c>
      <c r="HH38" s="7">
        <f t="shared" si="38"/>
        <v>1.7549999999999999</v>
      </c>
      <c r="HI38" s="7">
        <f t="shared" si="95"/>
        <v>-8.1198283109873551E-2</v>
      </c>
      <c r="HJ38" s="99">
        <v>34.667741935483875</v>
      </c>
      <c r="HK38" s="15">
        <f t="shared" si="40"/>
        <v>88.056064516129041</v>
      </c>
      <c r="HL38" s="5">
        <v>105</v>
      </c>
      <c r="HM38" s="15">
        <f t="shared" si="41"/>
        <v>16.943935483870959</v>
      </c>
      <c r="HN38" s="101">
        <v>0.66495312499999992</v>
      </c>
      <c r="HO38" s="101">
        <v>0.33452812500000001</v>
      </c>
      <c r="HP38" s="101">
        <v>0.15163750000000001</v>
      </c>
      <c r="HQ38" s="101">
        <v>0.57707499999999978</v>
      </c>
      <c r="HR38" s="101">
        <v>0.20157499999999995</v>
      </c>
      <c r="HS38" s="101">
        <v>0.132028125</v>
      </c>
      <c r="HT38" s="101">
        <v>0.53460502987633451</v>
      </c>
      <c r="HU38" s="101">
        <v>0.48250719187411378</v>
      </c>
      <c r="HV38" s="101">
        <v>0.62930918642199452</v>
      </c>
      <c r="HW38" s="101">
        <v>0.58487114787322048</v>
      </c>
      <c r="HX38" s="101">
        <v>0.24877469361973575</v>
      </c>
      <c r="HY38" s="101">
        <v>0.37819281116576686</v>
      </c>
      <c r="HZ38" s="101">
        <v>0.33045783288808755</v>
      </c>
      <c r="IA38" s="101">
        <v>19.089687499999997</v>
      </c>
      <c r="IB38" s="101">
        <v>16.755624999999998</v>
      </c>
      <c r="IC38" s="101">
        <v>16.818124999999998</v>
      </c>
      <c r="ID38" s="101">
        <v>16.761562500000007</v>
      </c>
      <c r="IE38" s="7">
        <f t="shared" si="42"/>
        <v>-2.2715624999999982</v>
      </c>
      <c r="IF38" s="7">
        <v>1.5</v>
      </c>
      <c r="IG38" s="7">
        <f t="shared" si="43"/>
        <v>-1.4950000000000001</v>
      </c>
      <c r="IH38" s="7">
        <f t="shared" si="44"/>
        <v>-0.1126269035532992</v>
      </c>
      <c r="II38" s="102">
        <v>35.537499999999987</v>
      </c>
      <c r="IJ38" s="15">
        <f t="shared" si="45"/>
        <v>90.265249999999966</v>
      </c>
      <c r="IK38" s="5">
        <v>97.5</v>
      </c>
      <c r="IL38" s="15">
        <f t="shared" si="46"/>
        <v>7.2347500000000338</v>
      </c>
      <c r="IM38" s="29">
        <v>0.64818484848484825</v>
      </c>
      <c r="IN38" s="29">
        <v>0.3303060606060606</v>
      </c>
      <c r="IO38" s="29">
        <v>0.13369090909090908</v>
      </c>
      <c r="IP38" s="29">
        <v>0.57253030303030317</v>
      </c>
      <c r="IQ38" s="29">
        <v>0.1790030303030303</v>
      </c>
      <c r="IR38" s="29">
        <v>0.1229</v>
      </c>
      <c r="IS38" s="29">
        <v>0.56780245230307991</v>
      </c>
      <c r="IT38" s="29">
        <v>0.52423118875568886</v>
      </c>
      <c r="IU38" s="29">
        <v>0.65878979200020504</v>
      </c>
      <c r="IV38" s="29">
        <v>0.62217338042797321</v>
      </c>
      <c r="IW38" s="29">
        <v>0.29857760243902209</v>
      </c>
      <c r="IX38" s="29">
        <v>0.42621692342995299</v>
      </c>
      <c r="IY38" s="29">
        <v>0.32472122030845496</v>
      </c>
      <c r="IZ38" s="29">
        <v>16.697878787878782</v>
      </c>
      <c r="JA38" s="29">
        <v>16.166666666666675</v>
      </c>
      <c r="JB38" s="29">
        <v>16.008181818181814</v>
      </c>
      <c r="JC38" s="29">
        <v>14.267575757575754</v>
      </c>
      <c r="JD38" s="29">
        <f t="shared" si="47"/>
        <v>-0.6896969696969677</v>
      </c>
      <c r="JE38" s="7">
        <v>1.2</v>
      </c>
      <c r="JF38" s="7">
        <f t="shared" si="48"/>
        <v>-0.52</v>
      </c>
      <c r="JG38" s="7">
        <f t="shared" si="49"/>
        <v>-2.8665028665028326E-2</v>
      </c>
      <c r="JH38" s="86">
        <v>34.415757575757567</v>
      </c>
      <c r="JI38" s="15">
        <f t="shared" si="50"/>
        <v>87.416024242424228</v>
      </c>
      <c r="JJ38" s="5">
        <v>103.5</v>
      </c>
      <c r="JK38" s="15">
        <f t="shared" si="51"/>
        <v>16.083975757575772</v>
      </c>
      <c r="JL38" s="30">
        <v>0.4983771428571428</v>
      </c>
      <c r="JM38" s="30">
        <v>0.20714857142857143</v>
      </c>
      <c r="JN38" s="30">
        <v>6.4311428571428575E-2</v>
      </c>
      <c r="JO38" s="30">
        <v>0.42360285714285723</v>
      </c>
      <c r="JP38" s="30">
        <v>9.2891428571428597E-2</v>
      </c>
      <c r="JQ38" s="30">
        <v>7.0740000000000025E-2</v>
      </c>
      <c r="JR38" s="30">
        <v>0.68548733964361253</v>
      </c>
      <c r="JS38" s="30">
        <v>0.64011155406541487</v>
      </c>
      <c r="JT38" s="30">
        <v>0.77164726613207957</v>
      </c>
      <c r="JU38" s="30">
        <v>0.73674266593586291</v>
      </c>
      <c r="JV38" s="30">
        <v>0.38123650300416428</v>
      </c>
      <c r="JW38" s="30">
        <v>0.52795991700798639</v>
      </c>
      <c r="JX38" s="30">
        <v>0.41250382946257741</v>
      </c>
      <c r="JY38" s="30">
        <v>25.033142857142842</v>
      </c>
      <c r="JZ38" s="30">
        <v>21.157142857142865</v>
      </c>
      <c r="KA38" s="30">
        <v>21.141142857142853</v>
      </c>
      <c r="KB38" s="30">
        <v>20.978571428571421</v>
      </c>
      <c r="KC38" s="30">
        <f t="shared" si="52"/>
        <v>-3.8919999999999888</v>
      </c>
      <c r="KD38" s="7">
        <v>1.8</v>
      </c>
      <c r="KE38" s="7">
        <f t="shared" si="53"/>
        <v>-2.4700000000000006</v>
      </c>
      <c r="KF38" s="7">
        <f t="shared" si="54"/>
        <v>-0.18068614993646606</v>
      </c>
      <c r="KG38" s="85">
        <v>32.44857142857142</v>
      </c>
      <c r="KH38" s="15">
        <f t="shared" si="55"/>
        <v>82.419371428571409</v>
      </c>
      <c r="KI38" s="5">
        <v>103.5</v>
      </c>
      <c r="KJ38" s="15">
        <f t="shared" si="96"/>
        <v>21.080628571428591</v>
      </c>
      <c r="KK38" s="31">
        <v>0.50606052631578946</v>
      </c>
      <c r="KL38" s="31">
        <v>0.20350263157894735</v>
      </c>
      <c r="KM38" s="31">
        <v>3.9163157894736851E-2</v>
      </c>
      <c r="KN38" s="31">
        <v>0.43154736842105257</v>
      </c>
      <c r="KO38" s="31">
        <v>6.7915789473684221E-2</v>
      </c>
      <c r="KP38" s="31">
        <v>6.129473684210527E-2</v>
      </c>
      <c r="KQ38" s="31">
        <v>0.76254329420034705</v>
      </c>
      <c r="KR38" s="31">
        <v>0.72733220964354306</v>
      </c>
      <c r="KS38" s="31">
        <v>0.85606163725515494</v>
      </c>
      <c r="KT38" s="31">
        <v>0.83341284341123245</v>
      </c>
      <c r="KU38" s="31">
        <v>0.49961028272402158</v>
      </c>
      <c r="KV38" s="31">
        <v>0.67703763053345245</v>
      </c>
      <c r="KW38" s="31">
        <v>0.42551388289861092</v>
      </c>
      <c r="KX38" s="32">
        <v>26.341578947368422</v>
      </c>
      <c r="KY38" s="32">
        <v>23.750789473684225</v>
      </c>
      <c r="KZ38" s="32">
        <v>23.708157894736853</v>
      </c>
      <c r="LA38" s="32">
        <v>22.242894736842107</v>
      </c>
      <c r="LB38" s="7">
        <f t="shared" si="57"/>
        <v>-2.6334210526315687</v>
      </c>
      <c r="LC38" s="7">
        <v>0.9</v>
      </c>
      <c r="LD38" s="7">
        <f t="shared" si="58"/>
        <v>0.45499999999999963</v>
      </c>
      <c r="LE38" s="7">
        <f t="shared" si="98"/>
        <v>-0.62455430791336064</v>
      </c>
      <c r="LF38" s="32">
        <v>30.812105263157893</v>
      </c>
      <c r="LG38" s="15">
        <f t="shared" si="59"/>
        <v>78.262747368421046</v>
      </c>
      <c r="LH38" s="5">
        <v>103.5</v>
      </c>
      <c r="LI38" s="15">
        <f t="shared" si="60"/>
        <v>25.237252631578954</v>
      </c>
      <c r="LJ38" s="33">
        <v>0.55372790697674412</v>
      </c>
      <c r="LK38" s="33">
        <v>0.1995069767441861</v>
      </c>
      <c r="LL38" s="33">
        <v>3.3176744186046506E-2</v>
      </c>
      <c r="LM38" s="33">
        <v>0.4669558139534884</v>
      </c>
      <c r="LN38" s="33">
        <v>6.4720930232558135E-2</v>
      </c>
      <c r="LO38" s="33">
        <v>6.0316279069767449E-2</v>
      </c>
      <c r="LP38" s="33">
        <v>0.79025454237453063</v>
      </c>
      <c r="LQ38" s="33">
        <v>0.75626865382795816</v>
      </c>
      <c r="LR38" s="33">
        <v>0.88671439428526921</v>
      </c>
      <c r="LS38" s="33">
        <v>0.86724196735430215</v>
      </c>
      <c r="LT38" s="33">
        <v>0.50953924480351243</v>
      </c>
      <c r="LU38" s="33">
        <v>0.71435862865680178</v>
      </c>
      <c r="LV38" s="33">
        <v>0.46972057550228608</v>
      </c>
      <c r="LW38" s="33">
        <v>25.870232558139538</v>
      </c>
      <c r="LX38" s="33">
        <v>21.52953488372091</v>
      </c>
      <c r="LY38" s="33">
        <v>21.69418604651165</v>
      </c>
      <c r="LZ38" s="33">
        <v>22.071860465116295</v>
      </c>
      <c r="MA38" s="7">
        <f t="shared" si="1"/>
        <v>-4.176046511627888</v>
      </c>
      <c r="MB38" s="7">
        <v>1.7</v>
      </c>
      <c r="MC38" s="7">
        <f t="shared" si="2"/>
        <v>-2.1449999999999996</v>
      </c>
      <c r="MD38" s="7">
        <f t="shared" si="61"/>
        <v>-0.26919105521907072</v>
      </c>
      <c r="ME38" s="7">
        <f t="shared" si="62"/>
        <v>-2.4564979480164046</v>
      </c>
      <c r="MF38" s="84">
        <v>28.147906976744178</v>
      </c>
      <c r="MG38" s="15">
        <f t="shared" si="63"/>
        <v>71.495683720930217</v>
      </c>
      <c r="MH38" s="5">
        <v>103.5</v>
      </c>
      <c r="MI38" s="15">
        <f t="shared" si="64"/>
        <v>32.004316279069783</v>
      </c>
      <c r="MJ38" s="34">
        <v>0.62626315789473685</v>
      </c>
      <c r="MK38" s="34">
        <v>0.21271052631578949</v>
      </c>
      <c r="ML38" s="34">
        <v>3.476842105263158E-2</v>
      </c>
      <c r="MM38" s="34">
        <v>0.53081052631578929</v>
      </c>
      <c r="MN38" s="34">
        <v>7.0931578947368429E-2</v>
      </c>
      <c r="MO38" s="34">
        <v>6.7726315789473676E-2</v>
      </c>
      <c r="MP38" s="34">
        <v>0.79640345952029012</v>
      </c>
      <c r="MQ38" s="34">
        <v>0.76392289733539076</v>
      </c>
      <c r="MR38" s="34">
        <v>0.89464164942400948</v>
      </c>
      <c r="MS38" s="34">
        <v>0.87674526513800355</v>
      </c>
      <c r="MT38" s="34">
        <v>0.4990479774532901</v>
      </c>
      <c r="MU38" s="34">
        <v>0.71861704642605684</v>
      </c>
      <c r="MV38" s="34">
        <v>0.49241936561925642</v>
      </c>
      <c r="MW38" s="35">
        <v>0.46690000000000004</v>
      </c>
      <c r="MX38" s="35">
        <v>0.15908823529411764</v>
      </c>
      <c r="MY38" s="35">
        <v>2.7358823529411769E-2</v>
      </c>
      <c r="MZ38" s="35">
        <v>0.38779999999999992</v>
      </c>
      <c r="NA38" s="35">
        <v>4.8752941176470589E-2</v>
      </c>
      <c r="NB38" s="35">
        <v>4.8623529411764711E-2</v>
      </c>
      <c r="NC38" s="35">
        <v>0.81071381043738344</v>
      </c>
      <c r="ND38" s="35">
        <v>0.77665307310262</v>
      </c>
      <c r="NE38" s="35">
        <v>0.88911450130942071</v>
      </c>
      <c r="NF38" s="35">
        <v>0.86808305588365298</v>
      </c>
      <c r="NG38" s="35">
        <v>0.53070130082796707</v>
      </c>
      <c r="NH38" s="35">
        <v>0.70607629888966217</v>
      </c>
      <c r="NI38" s="35">
        <v>0.49088687084656113</v>
      </c>
      <c r="NJ38" s="36">
        <v>28.278823529411767</v>
      </c>
      <c r="NK38" s="36">
        <v>22.737058823529409</v>
      </c>
      <c r="NL38" s="36">
        <v>25.141176470588228</v>
      </c>
      <c r="NM38" s="36">
        <v>24.578235294117643</v>
      </c>
      <c r="NN38" s="7">
        <f t="shared" si="65"/>
        <v>-3.1376470588235392</v>
      </c>
      <c r="NO38" s="7">
        <v>2.2999999999999998</v>
      </c>
      <c r="NP38" s="7">
        <f t="shared" si="66"/>
        <v>-1.9729999999999999</v>
      </c>
      <c r="NQ38" s="7">
        <f t="shared" si="67"/>
        <v>-0.15796108216784746</v>
      </c>
      <c r="NR38" s="36">
        <v>50.061176470588229</v>
      </c>
      <c r="NS38" s="9">
        <f t="shared" si="68"/>
        <v>127.1553882352941</v>
      </c>
      <c r="NT38" s="5">
        <v>194</v>
      </c>
      <c r="NU38" s="9">
        <f t="shared" si="69"/>
        <v>66.844611764705903</v>
      </c>
      <c r="NV38" s="37">
        <v>0.64055333333333331</v>
      </c>
      <c r="NW38" s="37">
        <v>0.24664999999999998</v>
      </c>
      <c r="NX38" s="37">
        <v>5.6780000000000011E-2</v>
      </c>
      <c r="NY38" s="37">
        <v>0.55419000000000007</v>
      </c>
      <c r="NZ38" s="37">
        <v>9.5186666666666669E-2</v>
      </c>
      <c r="OA38" s="37">
        <v>8.920666666666667E-2</v>
      </c>
      <c r="OB38" s="37">
        <v>0.74108610265499231</v>
      </c>
      <c r="OC38" s="37">
        <v>0.70683995310208092</v>
      </c>
      <c r="OD38" s="37">
        <v>0.83685800917192554</v>
      </c>
      <c r="OE38" s="37">
        <v>0.81392694484208195</v>
      </c>
      <c r="OF38" s="37">
        <v>0.44268320473226924</v>
      </c>
      <c r="OG38" s="37">
        <v>0.62547344467083354</v>
      </c>
      <c r="OH38" s="37">
        <v>0.44345892777066193</v>
      </c>
      <c r="OI38" s="38">
        <v>20.665333333333329</v>
      </c>
      <c r="OJ38" s="38">
        <v>21.545666666666673</v>
      </c>
      <c r="OK38" s="38">
        <v>21.305999999999994</v>
      </c>
      <c r="OL38" s="38">
        <v>21.568666666666672</v>
      </c>
      <c r="OM38" s="7">
        <f t="shared" si="70"/>
        <v>0.6406666666666645</v>
      </c>
      <c r="ON38" s="7">
        <v>1.5</v>
      </c>
      <c r="OO38" s="7">
        <f t="shared" si="71"/>
        <v>-0.28500000000000014</v>
      </c>
      <c r="OP38" s="7">
        <f t="shared" si="72"/>
        <v>0.16282615068894715</v>
      </c>
      <c r="OQ38" s="38">
        <v>39.475333333333325</v>
      </c>
      <c r="OR38" s="15">
        <f t="shared" si="73"/>
        <v>100.26734666666664</v>
      </c>
      <c r="OS38" s="5">
        <v>170</v>
      </c>
      <c r="OT38" s="15">
        <f t="shared" si="74"/>
        <v>69.73265333333336</v>
      </c>
      <c r="OU38" s="39">
        <v>0.53394062500000006</v>
      </c>
      <c r="OV38" s="39">
        <v>0.23175937500000002</v>
      </c>
      <c r="OW38" s="39">
        <v>6.0609375000000007E-2</v>
      </c>
      <c r="OX38" s="39">
        <v>0.47043124999999991</v>
      </c>
      <c r="OY38" s="39">
        <v>9.5178124999999988E-2</v>
      </c>
      <c r="OZ38" s="39">
        <v>9.0250000000000011E-2</v>
      </c>
      <c r="PA38" s="39">
        <v>0.69754983441001517</v>
      </c>
      <c r="PB38" s="39">
        <v>0.66357497274354726</v>
      </c>
      <c r="PC38" s="39">
        <v>0.79603575529212445</v>
      </c>
      <c r="PD38" s="39">
        <v>0.77165109038247837</v>
      </c>
      <c r="PE38" s="39">
        <v>0.41763534030678406</v>
      </c>
      <c r="PF38" s="39">
        <v>0.58533021073785707</v>
      </c>
      <c r="PG38" s="39">
        <v>0.39470928793729587</v>
      </c>
      <c r="PH38" s="40">
        <v>20.394375000000004</v>
      </c>
      <c r="PI38" s="40">
        <v>19.616875</v>
      </c>
      <c r="PJ38" s="40">
        <v>19.910000000000004</v>
      </c>
      <c r="PK38" s="40">
        <v>19.733125000000008</v>
      </c>
      <c r="PL38" s="7">
        <f t="shared" si="75"/>
        <v>-0.484375</v>
      </c>
      <c r="PM38" s="7">
        <v>1.8</v>
      </c>
      <c r="PN38" s="7">
        <f t="shared" si="76"/>
        <v>-0.91800000000000015</v>
      </c>
      <c r="PO38" s="7">
        <f t="shared" si="77"/>
        <v>6.8633270022158924E-2</v>
      </c>
      <c r="PP38" s="40">
        <v>44.388437500000002</v>
      </c>
      <c r="PQ38" s="15">
        <f t="shared" si="78"/>
        <v>112.74663125000001</v>
      </c>
      <c r="PR38" s="5">
        <v>182</v>
      </c>
      <c r="PS38" s="15">
        <f t="shared" si="79"/>
        <v>69.253368749999993</v>
      </c>
      <c r="PT38" s="41">
        <v>0.50623142857142855</v>
      </c>
      <c r="PU38" s="41">
        <v>0.21037999999999998</v>
      </c>
      <c r="PV38" s="41">
        <v>6.3825714285714291E-2</v>
      </c>
      <c r="PW38" s="41">
        <v>0.42294285714285701</v>
      </c>
      <c r="PX38" s="41">
        <v>9.7500000000000003E-2</v>
      </c>
      <c r="PY38" s="41">
        <v>8.2380000000000009E-2</v>
      </c>
      <c r="PZ38" s="41">
        <v>0.67675354368999019</v>
      </c>
      <c r="QA38" s="41">
        <v>0.62491855522873774</v>
      </c>
      <c r="QB38" s="41">
        <v>0.77574241665022203</v>
      </c>
      <c r="QC38" s="41">
        <v>0.73726737179122626</v>
      </c>
      <c r="QD38" s="41">
        <v>0.36668304283098546</v>
      </c>
      <c r="QE38" s="41">
        <v>0.53445088365329374</v>
      </c>
      <c r="QF38" s="41">
        <v>0.4121780592295422</v>
      </c>
      <c r="QG38" s="42">
        <v>29.865428571428577</v>
      </c>
      <c r="QH38" s="42">
        <v>23.588285714285703</v>
      </c>
      <c r="QI38" s="42">
        <v>25.418571428571422</v>
      </c>
      <c r="QJ38" s="42">
        <v>24.190571428571449</v>
      </c>
      <c r="QK38" s="7">
        <f t="shared" si="80"/>
        <v>-4.4468571428571551</v>
      </c>
      <c r="QL38" s="7">
        <v>3.2</v>
      </c>
      <c r="QM38" s="7">
        <f t="shared" si="81"/>
        <v>-3.8719999999999999</v>
      </c>
      <c r="QN38" s="7">
        <f t="shared" si="82"/>
        <v>-6.1999260446198787E-2</v>
      </c>
      <c r="QO38" s="42">
        <v>50.867142857142859</v>
      </c>
      <c r="QP38" s="15">
        <f t="shared" si="83"/>
        <v>129.20254285714287</v>
      </c>
      <c r="QQ38" s="5">
        <v>186</v>
      </c>
      <c r="QR38" s="15">
        <f t="shared" si="84"/>
        <v>56.797457142857127</v>
      </c>
      <c r="QS38" s="7">
        <f t="shared" si="101"/>
        <v>18.078935365265618</v>
      </c>
      <c r="QT38" s="7">
        <f t="shared" si="102"/>
        <v>18.42879545609404</v>
      </c>
      <c r="QU38" s="7">
        <f t="shared" si="103"/>
        <v>-1.5492064725961934</v>
      </c>
    </row>
    <row r="39" spans="1:463" x14ac:dyDescent="0.25">
      <c r="A39" s="5">
        <v>1</v>
      </c>
      <c r="B39" s="5">
        <v>4</v>
      </c>
      <c r="C39" s="6">
        <v>408</v>
      </c>
      <c r="D39" s="9">
        <v>-9999</v>
      </c>
      <c r="E39" s="5">
        <v>8</v>
      </c>
      <c r="F39" s="5">
        <v>69.599999999999994</v>
      </c>
      <c r="G39" s="15">
        <v>514</v>
      </c>
      <c r="H39" s="15">
        <f t="shared" si="11"/>
        <v>583.6</v>
      </c>
      <c r="I39" s="7">
        <f t="shared" si="12"/>
        <v>1</v>
      </c>
      <c r="J39" s="5" t="s">
        <v>9</v>
      </c>
      <c r="K39" s="9">
        <v>225</v>
      </c>
      <c r="L39" s="9">
        <f t="shared" si="13"/>
        <v>252.00000000000003</v>
      </c>
      <c r="M39" s="9">
        <v>-9999</v>
      </c>
      <c r="N39" s="9">
        <v>-9999</v>
      </c>
      <c r="O39" s="9">
        <v>-9999</v>
      </c>
      <c r="P39" s="9">
        <v>-9999</v>
      </c>
      <c r="Q39" s="9">
        <v>-9999</v>
      </c>
      <c r="R39" s="9">
        <v>-9999</v>
      </c>
      <c r="S39" s="9">
        <v>-9999</v>
      </c>
      <c r="T39" s="9">
        <v>-9999</v>
      </c>
      <c r="U39" s="9">
        <v>-9999</v>
      </c>
      <c r="V39" s="9">
        <v>-9999</v>
      </c>
      <c r="W39" s="9">
        <v>-9999</v>
      </c>
      <c r="X39" s="9">
        <v>-9999</v>
      </c>
      <c r="Y39" s="9">
        <v>-9999</v>
      </c>
      <c r="Z39" s="9">
        <v>-9999</v>
      </c>
      <c r="AA39" s="9">
        <v>-9999</v>
      </c>
      <c r="AB39" s="9">
        <v>-9999</v>
      </c>
      <c r="AC39" s="9">
        <v>-9999</v>
      </c>
      <c r="AD39" s="9">
        <v>-9999</v>
      </c>
      <c r="AE39" s="9">
        <v>-9999</v>
      </c>
      <c r="AF39" s="9">
        <v>-9999</v>
      </c>
      <c r="AG39" s="9">
        <v>-9999</v>
      </c>
      <c r="AH39" s="9">
        <v>-9999</v>
      </c>
      <c r="AI39" s="9">
        <v>-9999</v>
      </c>
      <c r="AJ39" s="9">
        <v>-9999</v>
      </c>
      <c r="AK39" s="10">
        <v>-9999</v>
      </c>
      <c r="AL39" s="9">
        <v>-9999</v>
      </c>
      <c r="AM39" s="9">
        <v>-9999</v>
      </c>
      <c r="AN39" s="9">
        <v>-9999</v>
      </c>
      <c r="AO39" s="9">
        <v>-9999</v>
      </c>
      <c r="AP39" s="9">
        <v>-9999</v>
      </c>
      <c r="AQ39" s="9">
        <v>-9999</v>
      </c>
      <c r="AR39" s="9">
        <v>-9999</v>
      </c>
      <c r="AS39" s="9">
        <v>-9999</v>
      </c>
      <c r="AT39" s="9">
        <v>-9999</v>
      </c>
      <c r="AU39" s="9">
        <v>-9999</v>
      </c>
      <c r="AV39" s="9">
        <v>-9999</v>
      </c>
      <c r="AW39" s="9">
        <v>-9999</v>
      </c>
      <c r="AX39" s="9">
        <v>-9999</v>
      </c>
      <c r="AY39" s="9">
        <v>-9999</v>
      </c>
      <c r="AZ39" s="9">
        <v>-9999</v>
      </c>
      <c r="BA39" s="9">
        <v>-9999</v>
      </c>
      <c r="BB39" s="9">
        <v>-9999</v>
      </c>
      <c r="BC39" s="9">
        <v>-9999</v>
      </c>
      <c r="BD39" s="9">
        <v>-9999</v>
      </c>
      <c r="BE39" s="7">
        <f t="shared" si="99"/>
        <v>-79992</v>
      </c>
      <c r="BF39" s="9">
        <v>-9999</v>
      </c>
      <c r="BG39" s="9">
        <v>-9999</v>
      </c>
      <c r="BH39" s="9">
        <v>-9999</v>
      </c>
      <c r="BI39" s="9">
        <v>-9999</v>
      </c>
      <c r="BJ39" s="9">
        <v>-9999</v>
      </c>
      <c r="BK39" s="9">
        <v>-9999</v>
      </c>
      <c r="BL39" s="9">
        <v>-9999</v>
      </c>
      <c r="BM39" s="9">
        <v>-9999</v>
      </c>
      <c r="BN39" s="9">
        <v>-9999</v>
      </c>
      <c r="BO39" s="44">
        <v>-9999</v>
      </c>
      <c r="BP39" s="9">
        <v>-9999</v>
      </c>
      <c r="BQ39" s="9">
        <v>-9999</v>
      </c>
      <c r="BR39" s="9">
        <v>-9999</v>
      </c>
      <c r="BS39" s="45">
        <v>-9999</v>
      </c>
      <c r="BT39" s="9">
        <v>-9999</v>
      </c>
      <c r="BU39" s="46">
        <v>-9999</v>
      </c>
      <c r="BV39" s="9">
        <v>-9999</v>
      </c>
      <c r="BW39" s="47">
        <v>-9999</v>
      </c>
      <c r="BX39" s="9">
        <v>-9999</v>
      </c>
      <c r="BY39" s="9">
        <v>-9999</v>
      </c>
      <c r="BZ39" s="9">
        <v>-9999</v>
      </c>
      <c r="CA39" s="7">
        <v>945.06</v>
      </c>
      <c r="CB39" s="7">
        <f t="shared" si="97"/>
        <v>6300.4</v>
      </c>
      <c r="CC39" s="5">
        <v>2.5</v>
      </c>
      <c r="CD39" s="15">
        <f t="shared" si="14"/>
        <v>157.51</v>
      </c>
      <c r="CE39" s="7">
        <v>146.07</v>
      </c>
      <c r="CF39" s="7">
        <v>4.2184999999999997</v>
      </c>
      <c r="CG39" s="7">
        <v>346.26051914187514</v>
      </c>
      <c r="CH39" s="9">
        <v>-9999</v>
      </c>
      <c r="CI39" s="9">
        <v>-9999</v>
      </c>
      <c r="CJ39" s="11">
        <v>-9999</v>
      </c>
      <c r="CK39" s="7">
        <f t="shared" si="16"/>
        <v>-249.97499999999999</v>
      </c>
      <c r="CL39" s="9">
        <v>-9999</v>
      </c>
      <c r="CM39" s="9">
        <v>-9999</v>
      </c>
      <c r="CN39" s="7">
        <f t="shared" si="17"/>
        <v>1000</v>
      </c>
      <c r="CO39" s="7">
        <v>0</v>
      </c>
      <c r="CP39" s="7">
        <v>0.72674444444444442</v>
      </c>
      <c r="CQ39" s="7">
        <v>0.52674444444444446</v>
      </c>
      <c r="CR39" s="7">
        <v>0.46994444444444433</v>
      </c>
      <c r="CS39" s="7">
        <v>0.21454022222222219</v>
      </c>
      <c r="CT39" s="7">
        <v>0.15950777777777778</v>
      </c>
      <c r="CU39" s="7">
        <v>5.0381481481481485</v>
      </c>
      <c r="CV39" s="7">
        <v>5.024814814814814</v>
      </c>
      <c r="CW39" s="7">
        <v>4.9451851851851858</v>
      </c>
      <c r="CX39" s="7">
        <v>4.8844444444444441</v>
      </c>
      <c r="CY39" s="7">
        <f t="shared" si="18"/>
        <v>-9.2962962962962692E-2</v>
      </c>
      <c r="CZ39" s="7">
        <v>0.7</v>
      </c>
      <c r="DA39" s="7">
        <f t="shared" si="19"/>
        <v>1.105</v>
      </c>
      <c r="DB39" s="7">
        <f t="shared" si="91"/>
        <v>-0.2789203639029017</v>
      </c>
      <c r="DC39" s="7">
        <v>43</v>
      </c>
      <c r="DD39" s="7">
        <v>0.76143999999999989</v>
      </c>
      <c r="DE39" s="7">
        <v>0.52677199999999991</v>
      </c>
      <c r="DF39" s="7">
        <v>0.46972000000000008</v>
      </c>
      <c r="DG39" s="7">
        <v>0.23688219999999993</v>
      </c>
      <c r="DH39" s="7">
        <v>0.18211455999999998</v>
      </c>
      <c r="DI39" s="7">
        <v>8.1023999999999994</v>
      </c>
      <c r="DJ39" s="7">
        <v>8.4084000000000039</v>
      </c>
      <c r="DK39" s="7">
        <v>8.5736000000000008</v>
      </c>
      <c r="DL39" s="7">
        <v>8.2324000000000019</v>
      </c>
      <c r="DM39" s="7">
        <f t="shared" si="21"/>
        <v>0.4712000000000014</v>
      </c>
      <c r="DN39" s="7">
        <v>0.8</v>
      </c>
      <c r="DO39" s="7">
        <f t="shared" si="22"/>
        <v>0.7799999999999998</v>
      </c>
      <c r="DP39" s="7">
        <f t="shared" si="23"/>
        <v>-6.6839826839826477E-2</v>
      </c>
      <c r="DQ39" s="7">
        <v>23.4468</v>
      </c>
      <c r="DR39" s="7">
        <v>0.9567629629629627</v>
      </c>
      <c r="DS39" s="7">
        <v>3.8938888888888891E-2</v>
      </c>
      <c r="DT39" s="7">
        <v>0.54683148148148153</v>
      </c>
      <c r="DU39" s="7">
        <v>0.8508111111111113</v>
      </c>
      <c r="DV39" s="7">
        <v>0.62577407407407415</v>
      </c>
      <c r="DW39" s="7">
        <v>0.31935185185185189</v>
      </c>
      <c r="DX39" s="7">
        <v>0.20890355555555559</v>
      </c>
      <c r="DY39" s="7">
        <v>0.15234677777777778</v>
      </c>
      <c r="DZ39" s="7">
        <v>0.27240909259259255</v>
      </c>
      <c r="EA39" s="7">
        <v>0.21745470370370368</v>
      </c>
      <c r="EB39" s="7">
        <v>-0.88420096296296313</v>
      </c>
      <c r="EC39" s="7">
        <v>-0.86876007407407407</v>
      </c>
      <c r="ED39" s="7">
        <v>0.92241462962963017</v>
      </c>
      <c r="EE39" s="7">
        <v>3.8209259259259261</v>
      </c>
      <c r="EF39" s="7">
        <v>5.1925925925925922</v>
      </c>
      <c r="EG39" s="7">
        <v>4.905925925925926</v>
      </c>
      <c r="EH39" s="7">
        <v>4.5072222222222225</v>
      </c>
      <c r="EI39" s="7">
        <f t="shared" si="24"/>
        <v>1.085</v>
      </c>
      <c r="EJ39" s="7">
        <v>0.6</v>
      </c>
      <c r="EK39" s="7">
        <f t="shared" si="25"/>
        <v>1.43</v>
      </c>
      <c r="EL39" s="7">
        <f t="shared" si="92"/>
        <v>-8.6901763224181333E-2</v>
      </c>
      <c r="EM39" s="15">
        <v>44.239166666666669</v>
      </c>
      <c r="EN39" s="15">
        <f t="shared" si="27"/>
        <v>112.36748333333334</v>
      </c>
      <c r="EO39" s="5">
        <v>112</v>
      </c>
      <c r="EP39" s="15">
        <f t="shared" si="28"/>
        <v>-0.3674833333333396</v>
      </c>
      <c r="EQ39" s="27">
        <v>1.1484636363636365</v>
      </c>
      <c r="ER39" s="27">
        <v>-1.7535909090909092</v>
      </c>
      <c r="ES39" s="27">
        <v>0.50377272727272726</v>
      </c>
      <c r="ET39" s="27">
        <v>0.86036818181818187</v>
      </c>
      <c r="EU39" s="27">
        <v>0.75770454545454546</v>
      </c>
      <c r="EV39" s="27">
        <v>0.1728909090909091</v>
      </c>
      <c r="EW39" s="27">
        <v>0.20411313636363637</v>
      </c>
      <c r="EX39" s="27">
        <v>6.2707363636363631E-2</v>
      </c>
      <c r="EY39" s="27">
        <v>0.38934499999999994</v>
      </c>
      <c r="EZ39" s="27">
        <v>0.2605975909090909</v>
      </c>
      <c r="FA39" s="27">
        <v>2.5245885454545456</v>
      </c>
      <c r="FB39" s="27">
        <v>1.8073141818181817</v>
      </c>
      <c r="FC39" s="27">
        <v>-4.9071273181818178</v>
      </c>
      <c r="FD39" s="27">
        <v>9.8904545454545474</v>
      </c>
      <c r="FE39" s="27">
        <v>6.3550000000000013</v>
      </c>
      <c r="FF39" s="27">
        <v>6.4809090909090905</v>
      </c>
      <c r="FG39" s="27">
        <v>7.3268181818181803</v>
      </c>
      <c r="FH39" s="27">
        <f t="shared" si="29"/>
        <v>-3.4095454545454569</v>
      </c>
      <c r="FI39" s="7">
        <v>0.9</v>
      </c>
      <c r="FJ39" s="7">
        <f t="shared" si="30"/>
        <v>0.45499999999999963</v>
      </c>
      <c r="FK39" s="7">
        <f t="shared" si="93"/>
        <v>-0.78150565309311548</v>
      </c>
      <c r="FL39" s="27">
        <v>19.126818181818184</v>
      </c>
      <c r="FM39" s="28">
        <v>-9999</v>
      </c>
      <c r="FN39" s="28">
        <v>-9999</v>
      </c>
      <c r="FO39" s="28">
        <v>-9999</v>
      </c>
      <c r="FP39" s="93">
        <v>0.64053999999999989</v>
      </c>
      <c r="FQ39" s="93">
        <v>0.38523428571428581</v>
      </c>
      <c r="FR39" s="93">
        <v>0.20493714285714285</v>
      </c>
      <c r="FS39" s="93">
        <v>0.57271142857142876</v>
      </c>
      <c r="FT39" s="93">
        <v>0.25334857142857142</v>
      </c>
      <c r="FU39" s="93">
        <v>0.16507428571428567</v>
      </c>
      <c r="FV39" s="93">
        <v>0.43323551428571433</v>
      </c>
      <c r="FW39" s="93">
        <v>0.3868488285714286</v>
      </c>
      <c r="FX39" s="93">
        <v>0.51553071428571418</v>
      </c>
      <c r="FY39" s="93">
        <v>0.47332999999999986</v>
      </c>
      <c r="FZ39" s="93">
        <v>0.20680145714285711</v>
      </c>
      <c r="GA39" s="93">
        <v>0.30623522857142849</v>
      </c>
      <c r="GB39" s="93">
        <v>0.24885442857142856</v>
      </c>
      <c r="GC39" s="93">
        <v>17.01857142857143</v>
      </c>
      <c r="GD39" s="93">
        <v>18.292571428571442</v>
      </c>
      <c r="GE39" s="93">
        <v>18.244000000000003</v>
      </c>
      <c r="GF39" s="93">
        <v>19.132571428571431</v>
      </c>
      <c r="GG39" s="7">
        <f t="shared" si="32"/>
        <v>1.2254285714285729</v>
      </c>
      <c r="GH39" s="7">
        <v>0.5</v>
      </c>
      <c r="GI39" s="7">
        <f t="shared" si="33"/>
        <v>1.7549999999999999</v>
      </c>
      <c r="GJ39" s="7">
        <f t="shared" si="94"/>
        <v>-0.14528708602782633</v>
      </c>
      <c r="GK39" s="95">
        <v>35.264857142857146</v>
      </c>
      <c r="GL39" s="15">
        <f t="shared" si="35"/>
        <v>89.57273714285715</v>
      </c>
      <c r="GM39" s="5">
        <v>102</v>
      </c>
      <c r="GN39" s="15">
        <f t="shared" si="36"/>
        <v>12.42726285714285</v>
      </c>
      <c r="GO39" s="97">
        <v>0.64053999999999989</v>
      </c>
      <c r="GP39" s="97">
        <v>0.38523428571428581</v>
      </c>
      <c r="GQ39" s="97">
        <v>0.20493714285714285</v>
      </c>
      <c r="GR39" s="97">
        <v>0.57271142857142876</v>
      </c>
      <c r="GS39" s="97">
        <v>0.25334857142857142</v>
      </c>
      <c r="GT39" s="97">
        <v>0.16507428571428567</v>
      </c>
      <c r="GU39" s="97">
        <v>0.43323551428571433</v>
      </c>
      <c r="GV39" s="97">
        <v>0.3868488285714286</v>
      </c>
      <c r="GW39" s="97">
        <v>0.51553071428571418</v>
      </c>
      <c r="GX39" s="97">
        <v>0.47332999999999986</v>
      </c>
      <c r="GY39" s="97">
        <v>0.20680145714285711</v>
      </c>
      <c r="GZ39" s="97">
        <v>0.30623522857142849</v>
      </c>
      <c r="HA39" s="97">
        <v>0.24885442857142856</v>
      </c>
      <c r="HB39" s="97">
        <v>17.01857142857143</v>
      </c>
      <c r="HC39" s="97">
        <v>18.292571428571442</v>
      </c>
      <c r="HD39" s="97">
        <v>18.244000000000003</v>
      </c>
      <c r="HE39" s="97">
        <v>19.132571428571431</v>
      </c>
      <c r="HF39" s="97">
        <f t="shared" si="37"/>
        <v>1.2254285714285729</v>
      </c>
      <c r="HG39" s="7">
        <v>0.5</v>
      </c>
      <c r="HH39" s="7">
        <f t="shared" si="38"/>
        <v>1.7549999999999999</v>
      </c>
      <c r="HI39" s="7">
        <f t="shared" si="95"/>
        <v>-0.14528708602782633</v>
      </c>
      <c r="HJ39" s="99">
        <v>35.264857142857146</v>
      </c>
      <c r="HK39" s="15">
        <f t="shared" si="40"/>
        <v>89.57273714285715</v>
      </c>
      <c r="HL39" s="5">
        <v>105</v>
      </c>
      <c r="HM39" s="15">
        <f t="shared" si="41"/>
        <v>15.42726285714285</v>
      </c>
      <c r="HN39" s="101">
        <v>0.63250909090909069</v>
      </c>
      <c r="HO39" s="101">
        <v>0.3373484848484849</v>
      </c>
      <c r="HP39" s="101">
        <v>0.16822424242424239</v>
      </c>
      <c r="HQ39" s="101">
        <v>0.55707575757575778</v>
      </c>
      <c r="HR39" s="101">
        <v>0.21522424242424246</v>
      </c>
      <c r="HS39" s="101">
        <v>0.13642121212121208</v>
      </c>
      <c r="HT39" s="101">
        <v>0.4924457868551313</v>
      </c>
      <c r="HU39" s="101">
        <v>0.4428517554369642</v>
      </c>
      <c r="HV39" s="101">
        <v>0.58006754282695505</v>
      </c>
      <c r="HW39" s="101">
        <v>0.53657016650798006</v>
      </c>
      <c r="HX39" s="101">
        <v>0.22140841652545529</v>
      </c>
      <c r="HY39" s="101">
        <v>0.3353660377867036</v>
      </c>
      <c r="HZ39" s="101">
        <v>0.30427277637034322</v>
      </c>
      <c r="IA39" s="101">
        <v>19.236666666666675</v>
      </c>
      <c r="IB39" s="101">
        <v>17.227575757575764</v>
      </c>
      <c r="IC39" s="101">
        <v>17.053030303030301</v>
      </c>
      <c r="ID39" s="101">
        <v>17.660606060606064</v>
      </c>
      <c r="IE39" s="7">
        <f t="shared" si="42"/>
        <v>-2.1836363636363743</v>
      </c>
      <c r="IF39" s="7">
        <v>1.5</v>
      </c>
      <c r="IG39" s="7">
        <f t="shared" si="43"/>
        <v>-1.4950000000000001</v>
      </c>
      <c r="IH39" s="7">
        <f t="shared" si="44"/>
        <v>-9.987474454479682E-2</v>
      </c>
      <c r="II39" s="102">
        <v>35.946060606060612</v>
      </c>
      <c r="IJ39" s="15">
        <f t="shared" si="45"/>
        <v>91.302993939393957</v>
      </c>
      <c r="IK39" s="5">
        <v>97.5</v>
      </c>
      <c r="IL39" s="15">
        <f t="shared" si="46"/>
        <v>6.1970060606060429</v>
      </c>
      <c r="IM39" s="29">
        <v>0.62578571428571417</v>
      </c>
      <c r="IN39" s="29">
        <v>0.32966000000000012</v>
      </c>
      <c r="IO39" s="29">
        <v>0.14804285714285714</v>
      </c>
      <c r="IP39" s="29">
        <v>0.5501828571428572</v>
      </c>
      <c r="IQ39" s="29">
        <v>0.18470285714285709</v>
      </c>
      <c r="IR39" s="29">
        <v>0.12556285714285714</v>
      </c>
      <c r="IS39" s="29">
        <v>0.54444651266852628</v>
      </c>
      <c r="IT39" s="29">
        <v>0.49793375901419412</v>
      </c>
      <c r="IU39" s="29">
        <v>0.61809248903131708</v>
      </c>
      <c r="IV39" s="29">
        <v>0.57695065481392482</v>
      </c>
      <c r="IW39" s="29">
        <v>0.28276221818793257</v>
      </c>
      <c r="IX39" s="29">
        <v>0.38201839661378989</v>
      </c>
      <c r="IY39" s="29">
        <v>0.30968846956678536</v>
      </c>
      <c r="IZ39" s="29">
        <v>16.74971428571429</v>
      </c>
      <c r="JA39" s="29">
        <v>16.459714285714288</v>
      </c>
      <c r="JB39" s="29">
        <v>16.328571428571426</v>
      </c>
      <c r="JC39" s="29">
        <v>14.49200000000001</v>
      </c>
      <c r="JD39" s="29">
        <f t="shared" si="47"/>
        <v>-0.42114285714286481</v>
      </c>
      <c r="JE39" s="7">
        <v>1.2</v>
      </c>
      <c r="JF39" s="7">
        <f t="shared" si="48"/>
        <v>-0.52</v>
      </c>
      <c r="JG39" s="7">
        <f t="shared" si="49"/>
        <v>1.6698841698840408E-2</v>
      </c>
      <c r="JH39" s="86">
        <v>35.159142857142854</v>
      </c>
      <c r="JI39" s="15">
        <f t="shared" si="50"/>
        <v>89.304222857142847</v>
      </c>
      <c r="JJ39" s="5">
        <v>103.5</v>
      </c>
      <c r="JK39" s="15">
        <f t="shared" si="51"/>
        <v>14.195777142857153</v>
      </c>
      <c r="JL39" s="30">
        <v>0.48138235294117648</v>
      </c>
      <c r="JM39" s="30">
        <v>0.20345294117647056</v>
      </c>
      <c r="JN39" s="30">
        <v>6.8794117647058797E-2</v>
      </c>
      <c r="JO39" s="30">
        <v>0.41345588235294123</v>
      </c>
      <c r="JP39" s="30">
        <v>9.6829411764705858E-2</v>
      </c>
      <c r="JQ39" s="30">
        <v>6.9902941176470584E-2</v>
      </c>
      <c r="JR39" s="30">
        <v>0.66497964866804216</v>
      </c>
      <c r="JS39" s="30">
        <v>0.62054687355979399</v>
      </c>
      <c r="JT39" s="30">
        <v>0.75023557525828122</v>
      </c>
      <c r="JU39" s="30">
        <v>0.71518535682702467</v>
      </c>
      <c r="JV39" s="30">
        <v>0.35540247815819026</v>
      </c>
      <c r="JW39" s="30">
        <v>0.49623516778957433</v>
      </c>
      <c r="JX39" s="30">
        <v>0.4056321649506629</v>
      </c>
      <c r="JY39" s="30">
        <v>25.007941176470588</v>
      </c>
      <c r="JZ39" s="30">
        <v>21.175294117647059</v>
      </c>
      <c r="KA39" s="30">
        <v>21.626176470588224</v>
      </c>
      <c r="KB39" s="30">
        <v>21.868823529411767</v>
      </c>
      <c r="KC39" s="30">
        <f t="shared" si="52"/>
        <v>-3.3817647058823646</v>
      </c>
      <c r="KD39" s="7">
        <v>1.8</v>
      </c>
      <c r="KE39" s="7">
        <f t="shared" si="53"/>
        <v>-2.4700000000000006</v>
      </c>
      <c r="KF39" s="7">
        <f t="shared" si="54"/>
        <v>-0.11585320278047824</v>
      </c>
      <c r="KG39" s="85">
        <v>34.85382352941177</v>
      </c>
      <c r="KH39" s="15">
        <f t="shared" si="55"/>
        <v>88.528711764705903</v>
      </c>
      <c r="KI39" s="5">
        <v>103.5</v>
      </c>
      <c r="KJ39" s="15">
        <f t="shared" si="96"/>
        <v>14.971288235294097</v>
      </c>
      <c r="KK39" s="31">
        <v>0.48976486486486481</v>
      </c>
      <c r="KL39" s="31">
        <v>0.19823513513513513</v>
      </c>
      <c r="KM39" s="31">
        <v>4.1589189189189184E-2</v>
      </c>
      <c r="KN39" s="31">
        <v>0.41512432432432439</v>
      </c>
      <c r="KO39" s="31">
        <v>6.9208108108108096E-2</v>
      </c>
      <c r="KP39" s="31">
        <v>6.1543243243243229E-2</v>
      </c>
      <c r="KQ39" s="31">
        <v>0.75197923429472069</v>
      </c>
      <c r="KR39" s="31">
        <v>0.71396071462362354</v>
      </c>
      <c r="KS39" s="31">
        <v>0.84351797824723707</v>
      </c>
      <c r="KT39" s="31">
        <v>0.81805966043048706</v>
      </c>
      <c r="KU39" s="31">
        <v>0.48245312912017246</v>
      </c>
      <c r="KV39" s="31">
        <v>0.65339082884097832</v>
      </c>
      <c r="KW39" s="31">
        <v>0.42325803845342169</v>
      </c>
      <c r="KX39" s="32">
        <v>26.283783783783775</v>
      </c>
      <c r="KY39" s="32">
        <v>23.623513513513533</v>
      </c>
      <c r="KZ39" s="32">
        <v>23.475135135135147</v>
      </c>
      <c r="LA39" s="32">
        <v>22.158918918918925</v>
      </c>
      <c r="LB39" s="7">
        <f t="shared" si="57"/>
        <v>-2.808648648648628</v>
      </c>
      <c r="LC39" s="7">
        <v>0.9</v>
      </c>
      <c r="LD39" s="7">
        <f t="shared" si="58"/>
        <v>0.45499999999999963</v>
      </c>
      <c r="LE39" s="7">
        <f t="shared" si="98"/>
        <v>-0.65998961550022794</v>
      </c>
      <c r="LF39" s="32">
        <v>35.795675675675682</v>
      </c>
      <c r="LG39" s="15">
        <f t="shared" si="59"/>
        <v>90.921016216216231</v>
      </c>
      <c r="LH39" s="5">
        <v>103.5</v>
      </c>
      <c r="LI39" s="15">
        <f t="shared" si="60"/>
        <v>12.578983783783769</v>
      </c>
      <c r="LJ39" s="33">
        <v>0.54629999999999979</v>
      </c>
      <c r="LK39" s="33">
        <v>0.19573414634146347</v>
      </c>
      <c r="LL39" s="33">
        <v>3.3109756097560977E-2</v>
      </c>
      <c r="LM39" s="33">
        <v>0.45902926829268292</v>
      </c>
      <c r="LN39" s="33">
        <v>6.3841463414634148E-2</v>
      </c>
      <c r="LO39" s="33">
        <v>5.8470731707317071E-2</v>
      </c>
      <c r="LP39" s="33">
        <v>0.79033770717285867</v>
      </c>
      <c r="LQ39" s="33">
        <v>0.75559020273367117</v>
      </c>
      <c r="LR39" s="33">
        <v>0.88551493427084316</v>
      </c>
      <c r="LS39" s="33">
        <v>0.86522674430113666</v>
      </c>
      <c r="LT39" s="33">
        <v>0.5079623527717636</v>
      </c>
      <c r="LU39" s="33">
        <v>0.71074733384169775</v>
      </c>
      <c r="LV39" s="33">
        <v>0.4717537660665212</v>
      </c>
      <c r="LW39" s="33">
        <v>25.980487804878056</v>
      </c>
      <c r="LX39" s="33">
        <v>21.636341463414624</v>
      </c>
      <c r="LY39" s="33">
        <v>21.700000000000014</v>
      </c>
      <c r="LZ39" s="33">
        <v>22.214878048780506</v>
      </c>
      <c r="MA39" s="7">
        <f t="shared" si="1"/>
        <v>-4.2804878048780424</v>
      </c>
      <c r="MB39" s="7">
        <v>1.7</v>
      </c>
      <c r="MC39" s="7">
        <f t="shared" si="2"/>
        <v>-2.1449999999999996</v>
      </c>
      <c r="MD39" s="7">
        <f t="shared" si="61"/>
        <v>-0.283033506279396</v>
      </c>
      <c r="ME39" s="7">
        <f t="shared" si="62"/>
        <v>-2.5179340028694366</v>
      </c>
      <c r="MF39" s="84">
        <v>20.489024390243909</v>
      </c>
      <c r="MG39" s="15">
        <f t="shared" si="63"/>
        <v>52.042121951219528</v>
      </c>
      <c r="MH39" s="5">
        <v>103.5</v>
      </c>
      <c r="MI39" s="15">
        <f t="shared" si="64"/>
        <v>51.457878048780472</v>
      </c>
      <c r="MJ39" s="34">
        <v>0.6112333333333333</v>
      </c>
      <c r="MK39" s="34">
        <v>0.21174444444444446</v>
      </c>
      <c r="ML39" s="34">
        <v>3.5000000000000003E-2</v>
      </c>
      <c r="MM39" s="34">
        <v>0.51561111111111113</v>
      </c>
      <c r="MN39" s="34">
        <v>7.0899999999999991E-2</v>
      </c>
      <c r="MO39" s="34">
        <v>6.4755555555555538E-2</v>
      </c>
      <c r="MP39" s="34">
        <v>0.79192465582497229</v>
      </c>
      <c r="MQ39" s="34">
        <v>0.75811834547981927</v>
      </c>
      <c r="MR39" s="34">
        <v>0.89154676536755417</v>
      </c>
      <c r="MS39" s="34">
        <v>0.87277077854230667</v>
      </c>
      <c r="MT39" s="34">
        <v>0.49778669071981024</v>
      </c>
      <c r="MU39" s="34">
        <v>0.71600900065547557</v>
      </c>
      <c r="MV39" s="34">
        <v>0.48513706202596651</v>
      </c>
      <c r="MW39" s="35">
        <v>0.4776588235294118</v>
      </c>
      <c r="MX39" s="35">
        <v>0.16354705882352935</v>
      </c>
      <c r="MY39" s="35">
        <v>2.7276470588235294E-2</v>
      </c>
      <c r="MZ39" s="35">
        <v>0.39959999999999996</v>
      </c>
      <c r="NA39" s="35">
        <v>4.8394117647058817E-2</v>
      </c>
      <c r="NB39" s="35">
        <v>4.7311764705882352E-2</v>
      </c>
      <c r="NC39" s="35">
        <v>0.81566714085250869</v>
      </c>
      <c r="ND39" s="35">
        <v>0.78390296975517115</v>
      </c>
      <c r="NE39" s="35">
        <v>0.89165013202522925</v>
      </c>
      <c r="NF39" s="35">
        <v>0.87199609373033893</v>
      </c>
      <c r="NG39" s="35">
        <v>0.54351330282641985</v>
      </c>
      <c r="NH39" s="35">
        <v>0.71383863141717419</v>
      </c>
      <c r="NI39" s="35">
        <v>0.48901356133922641</v>
      </c>
      <c r="NJ39" s="36">
        <v>28.368235294117646</v>
      </c>
      <c r="NK39" s="36">
        <v>22.493529411764705</v>
      </c>
      <c r="NL39" s="36">
        <v>25.139999999999993</v>
      </c>
      <c r="NM39" s="36">
        <v>24.433529411764713</v>
      </c>
      <c r="NN39" s="7">
        <f t="shared" si="65"/>
        <v>-3.2282352941176526</v>
      </c>
      <c r="NO39" s="7">
        <v>2.2999999999999998</v>
      </c>
      <c r="NP39" s="7">
        <f t="shared" si="66"/>
        <v>-1.9729999999999999</v>
      </c>
      <c r="NQ39" s="7">
        <f t="shared" si="67"/>
        <v>-0.1702475646436529</v>
      </c>
      <c r="NR39" s="36">
        <v>49.215882352941172</v>
      </c>
      <c r="NS39" s="9">
        <f t="shared" si="68"/>
        <v>125.00834117647058</v>
      </c>
      <c r="NT39" s="5">
        <v>194</v>
      </c>
      <c r="NU39" s="9">
        <f t="shared" si="69"/>
        <v>68.99165882352942</v>
      </c>
      <c r="NV39" s="37">
        <v>0.65710666666666673</v>
      </c>
      <c r="NW39" s="37">
        <v>0.24820999999999996</v>
      </c>
      <c r="NX39" s="37">
        <v>5.6196666666666666E-2</v>
      </c>
      <c r="NY39" s="37">
        <v>0.57090666666666656</v>
      </c>
      <c r="NZ39" s="37">
        <v>9.5453333333333334E-2</v>
      </c>
      <c r="OA39" s="37">
        <v>8.8003333333333308E-2</v>
      </c>
      <c r="OB39" s="37">
        <v>0.74621699268126662</v>
      </c>
      <c r="OC39" s="37">
        <v>0.71335944716187361</v>
      </c>
      <c r="OD39" s="37">
        <v>0.84218596280281033</v>
      </c>
      <c r="OE39" s="37">
        <v>0.82045026744710392</v>
      </c>
      <c r="OF39" s="37">
        <v>0.44428792931221711</v>
      </c>
      <c r="OG39" s="37">
        <v>0.63044753248353069</v>
      </c>
      <c r="OH39" s="37">
        <v>0.45126192732576292</v>
      </c>
      <c r="OI39" s="38">
        <v>20.491666666666664</v>
      </c>
      <c r="OJ39" s="38">
        <v>19.811333333333344</v>
      </c>
      <c r="OK39" s="38">
        <v>21.322000000000003</v>
      </c>
      <c r="OL39" s="38">
        <v>20.961333333333343</v>
      </c>
      <c r="OM39" s="7">
        <f t="shared" si="70"/>
        <v>0.83033333333333914</v>
      </c>
      <c r="ON39" s="7">
        <v>1.5</v>
      </c>
      <c r="OO39" s="7">
        <f t="shared" si="71"/>
        <v>-0.28500000000000014</v>
      </c>
      <c r="OP39" s="7">
        <f t="shared" si="72"/>
        <v>0.19618880093814234</v>
      </c>
      <c r="OQ39" s="38">
        <v>39.879666666666665</v>
      </c>
      <c r="OR39" s="15">
        <f t="shared" si="73"/>
        <v>101.29435333333333</v>
      </c>
      <c r="OS39" s="5">
        <v>170</v>
      </c>
      <c r="OT39" s="15">
        <f t="shared" si="74"/>
        <v>68.705646666666667</v>
      </c>
      <c r="OU39" s="39">
        <v>0.54941071428571442</v>
      </c>
      <c r="OV39" s="39">
        <v>0.23147142857142861</v>
      </c>
      <c r="OW39" s="39">
        <v>5.9071428571428573E-2</v>
      </c>
      <c r="OX39" s="39">
        <v>0.47872500000000012</v>
      </c>
      <c r="OY39" s="39">
        <v>9.4332142857142864E-2</v>
      </c>
      <c r="OZ39" s="39">
        <v>8.982142857142858E-2</v>
      </c>
      <c r="PA39" s="39">
        <v>0.70647023592248959</v>
      </c>
      <c r="PB39" s="39">
        <v>0.67048051054554791</v>
      </c>
      <c r="PC39" s="39">
        <v>0.80550430879837365</v>
      </c>
      <c r="PD39" s="39">
        <v>0.78011089360186825</v>
      </c>
      <c r="PE39" s="39">
        <v>0.42073070125955636</v>
      </c>
      <c r="PF39" s="39">
        <v>0.59319455040910463</v>
      </c>
      <c r="PG39" s="39">
        <v>0.4067226731955001</v>
      </c>
      <c r="PH39" s="40">
        <v>20.448928571428574</v>
      </c>
      <c r="PI39" s="40">
        <v>19.236785714285709</v>
      </c>
      <c r="PJ39" s="40">
        <v>19.618928571428579</v>
      </c>
      <c r="PK39" s="40">
        <v>19.326071428571424</v>
      </c>
      <c r="PL39" s="7">
        <f t="shared" si="75"/>
        <v>-0.82999999999999474</v>
      </c>
      <c r="PM39" s="7">
        <v>1.8</v>
      </c>
      <c r="PN39" s="7">
        <f t="shared" si="76"/>
        <v>-0.91800000000000015</v>
      </c>
      <c r="PO39" s="7">
        <f t="shared" si="77"/>
        <v>1.3928458372903673E-2</v>
      </c>
      <c r="PP39" s="40">
        <v>44.798571428571428</v>
      </c>
      <c r="PQ39" s="15">
        <f t="shared" si="78"/>
        <v>113.78837142857142</v>
      </c>
      <c r="PR39" s="5">
        <v>182</v>
      </c>
      <c r="PS39" s="15">
        <f t="shared" si="79"/>
        <v>68.211628571428577</v>
      </c>
      <c r="PT39" s="41">
        <v>0.52783611111111106</v>
      </c>
      <c r="PU39" s="41">
        <v>0.21370555555555557</v>
      </c>
      <c r="PV39" s="41">
        <v>6.3022222222222229E-2</v>
      </c>
      <c r="PW39" s="41">
        <v>0.44260277777777784</v>
      </c>
      <c r="PX39" s="41">
        <v>9.6991666666666657E-2</v>
      </c>
      <c r="PY39" s="41">
        <v>8.1619444444444425E-2</v>
      </c>
      <c r="PZ39" s="41">
        <v>0.68916294889246821</v>
      </c>
      <c r="QA39" s="41">
        <v>0.64005751391201171</v>
      </c>
      <c r="QB39" s="41">
        <v>0.78619599871316437</v>
      </c>
      <c r="QC39" s="41">
        <v>0.75015087145123516</v>
      </c>
      <c r="QD39" s="41">
        <v>0.37530579437894585</v>
      </c>
      <c r="QE39" s="41">
        <v>0.54417216042077665</v>
      </c>
      <c r="QF39" s="41">
        <v>0.42317765608626767</v>
      </c>
      <c r="QG39" s="42">
        <v>29.418611111111115</v>
      </c>
      <c r="QH39" s="42">
        <v>22.88000000000001</v>
      </c>
      <c r="QI39" s="42">
        <v>24.966388888888879</v>
      </c>
      <c r="QJ39" s="42">
        <v>24.196944444444462</v>
      </c>
      <c r="QK39" s="7">
        <f t="shared" si="80"/>
        <v>-4.4522222222222361</v>
      </c>
      <c r="QL39" s="7">
        <v>3.2</v>
      </c>
      <c r="QM39" s="7">
        <f t="shared" si="81"/>
        <v>-3.8719999999999999</v>
      </c>
      <c r="QN39" s="7">
        <f t="shared" si="82"/>
        <v>-6.2577892819481895E-2</v>
      </c>
      <c r="QO39" s="42">
        <v>47.409444444444446</v>
      </c>
      <c r="QP39" s="15">
        <f t="shared" si="83"/>
        <v>120.41998888888889</v>
      </c>
      <c r="QQ39" s="5">
        <v>186</v>
      </c>
      <c r="QR39" s="15">
        <f t="shared" si="84"/>
        <v>65.580011111111105</v>
      </c>
      <c r="QS39" s="7">
        <f t="shared" si="101"/>
        <v>17.898217157460348</v>
      </c>
      <c r="QT39" s="7">
        <f t="shared" si="102"/>
        <v>18.392697370344425</v>
      </c>
      <c r="QU39" s="7">
        <f t="shared" si="103"/>
        <v>-1.5868840672987023</v>
      </c>
    </row>
    <row r="40" spans="1:463" x14ac:dyDescent="0.25">
      <c r="A40" s="5">
        <v>1</v>
      </c>
      <c r="B40" s="5">
        <v>4</v>
      </c>
      <c r="C40" s="6">
        <v>409</v>
      </c>
      <c r="D40" s="9">
        <v>-9999</v>
      </c>
      <c r="E40" s="5">
        <v>9</v>
      </c>
      <c r="F40" s="5">
        <v>69.599999999999994</v>
      </c>
      <c r="G40" s="15">
        <v>549</v>
      </c>
      <c r="H40" s="15">
        <f t="shared" si="11"/>
        <v>618.6</v>
      </c>
      <c r="I40" s="7">
        <f t="shared" si="12"/>
        <v>1.0599725839616176</v>
      </c>
      <c r="J40" s="5" t="s">
        <v>9</v>
      </c>
      <c r="K40" s="9">
        <v>225</v>
      </c>
      <c r="L40" s="9">
        <f t="shared" si="13"/>
        <v>252.00000000000003</v>
      </c>
      <c r="M40" s="9">
        <v>-9999</v>
      </c>
      <c r="N40" s="9">
        <v>-9999</v>
      </c>
      <c r="O40" s="9">
        <v>-9999</v>
      </c>
      <c r="P40" s="9">
        <v>-9999</v>
      </c>
      <c r="Q40" s="9">
        <v>-9999</v>
      </c>
      <c r="R40" s="9">
        <v>-9999</v>
      </c>
      <c r="S40" s="9">
        <v>-9999</v>
      </c>
      <c r="T40" s="9">
        <v>-9999</v>
      </c>
      <c r="U40" s="9">
        <v>-9999</v>
      </c>
      <c r="V40" s="9">
        <v>-9999</v>
      </c>
      <c r="W40" s="9">
        <v>-9999</v>
      </c>
      <c r="X40" s="9">
        <v>-9999</v>
      </c>
      <c r="Y40" s="9">
        <v>-9999</v>
      </c>
      <c r="Z40" s="9">
        <v>-9999</v>
      </c>
      <c r="AA40" s="9">
        <v>-9999</v>
      </c>
      <c r="AB40" s="9">
        <v>-9999</v>
      </c>
      <c r="AC40" s="9">
        <v>-9999</v>
      </c>
      <c r="AD40" s="9">
        <v>-9999</v>
      </c>
      <c r="AE40" s="9">
        <v>-9999</v>
      </c>
      <c r="AF40" s="9">
        <v>-9999</v>
      </c>
      <c r="AG40" s="9">
        <v>-9999</v>
      </c>
      <c r="AH40" s="9">
        <v>-9999</v>
      </c>
      <c r="AI40" s="9">
        <v>-9999</v>
      </c>
      <c r="AJ40" s="9">
        <v>-9999</v>
      </c>
      <c r="AK40" s="9">
        <v>-9999</v>
      </c>
      <c r="AL40" s="9">
        <v>-9999</v>
      </c>
      <c r="AM40" s="9">
        <v>-9999</v>
      </c>
      <c r="AN40" s="9">
        <v>-9999</v>
      </c>
      <c r="AO40" s="9">
        <v>-9999</v>
      </c>
      <c r="AP40" s="9">
        <v>-9999</v>
      </c>
      <c r="AQ40" s="9">
        <v>-9999</v>
      </c>
      <c r="AR40" s="9">
        <v>-9999</v>
      </c>
      <c r="AS40" s="9">
        <v>-9999</v>
      </c>
      <c r="AT40" s="9">
        <v>-9999</v>
      </c>
      <c r="AU40" s="9">
        <v>-9999</v>
      </c>
      <c r="AV40" s="9">
        <v>-9999</v>
      </c>
      <c r="AW40" s="9">
        <v>-9999</v>
      </c>
      <c r="AX40" s="9">
        <v>-9999</v>
      </c>
      <c r="AY40" s="9">
        <v>-9999</v>
      </c>
      <c r="AZ40" s="9">
        <v>-9999</v>
      </c>
      <c r="BA40" s="9">
        <v>-9999</v>
      </c>
      <c r="BB40" s="9">
        <v>-9999</v>
      </c>
      <c r="BC40" s="9">
        <v>-9999</v>
      </c>
      <c r="BD40" s="9">
        <v>-9999</v>
      </c>
      <c r="BE40" s="7">
        <f t="shared" si="99"/>
        <v>-79992</v>
      </c>
      <c r="BF40" s="9">
        <v>-9999</v>
      </c>
      <c r="BG40" s="9">
        <v>-9999</v>
      </c>
      <c r="BH40" s="9">
        <v>-9999</v>
      </c>
      <c r="BI40" s="9">
        <v>-9999</v>
      </c>
      <c r="BJ40" s="9">
        <v>-9999</v>
      </c>
      <c r="BK40" s="9">
        <v>-9999</v>
      </c>
      <c r="BL40" s="9">
        <v>-9999</v>
      </c>
      <c r="BM40" s="9">
        <v>-9999</v>
      </c>
      <c r="BN40" s="9">
        <v>-9999</v>
      </c>
      <c r="BO40" s="23">
        <v>41.86</v>
      </c>
      <c r="BP40" s="7">
        <f t="shared" si="85"/>
        <v>2790.666666666667</v>
      </c>
      <c r="BQ40" s="7">
        <v>2.8307311421791952</v>
      </c>
      <c r="BR40" s="7">
        <f t="shared" si="86"/>
        <v>78.996270407747417</v>
      </c>
      <c r="BS40" s="24">
        <v>178.86</v>
      </c>
      <c r="BT40" s="7">
        <f t="shared" si="87"/>
        <v>11924.000000000002</v>
      </c>
      <c r="BU40" s="25">
        <v>2.0499999999999998</v>
      </c>
      <c r="BV40" s="7">
        <f t="shared" si="88"/>
        <v>244.44200000000001</v>
      </c>
      <c r="BW40" s="26">
        <v>377.92</v>
      </c>
      <c r="BX40" s="7">
        <f t="shared" si="89"/>
        <v>25194.666666666672</v>
      </c>
      <c r="BY40" s="5">
        <v>1.23</v>
      </c>
      <c r="BZ40" s="7">
        <f t="shared" si="90"/>
        <v>309.89440000000008</v>
      </c>
      <c r="CA40" s="9">
        <v>-9999</v>
      </c>
      <c r="CB40" s="9">
        <v>-9999</v>
      </c>
      <c r="CC40" s="5">
        <v>2.5099999999999998</v>
      </c>
      <c r="CD40" s="15">
        <f t="shared" si="14"/>
        <v>-250.97489999999999</v>
      </c>
      <c r="CE40" s="7">
        <v>7530</v>
      </c>
      <c r="CF40" s="7">
        <v>4.3483000000000001</v>
      </c>
      <c r="CG40" s="7">
        <v>17317.112434744613</v>
      </c>
      <c r="CH40" s="9">
        <v>-9999</v>
      </c>
      <c r="CI40" s="7">
        <f>CH40/(BX40)</f>
        <v>-0.3968697078746824</v>
      </c>
      <c r="CJ40" s="11">
        <v>-9999</v>
      </c>
      <c r="CK40" s="7">
        <f t="shared" si="16"/>
        <v>-250.97489999999999</v>
      </c>
      <c r="CL40" s="9">
        <v>-9999</v>
      </c>
      <c r="CM40" s="9">
        <v>-9999</v>
      </c>
      <c r="CN40" s="7">
        <f t="shared" si="17"/>
        <v>1000</v>
      </c>
      <c r="CO40" s="7">
        <v>0</v>
      </c>
      <c r="CP40" s="7">
        <v>0.74338400000000004</v>
      </c>
      <c r="CQ40" s="7">
        <v>0.52839999999999998</v>
      </c>
      <c r="CR40" s="7">
        <v>0.47278799999999999</v>
      </c>
      <c r="CS40" s="7">
        <v>0.22242716000000001</v>
      </c>
      <c r="CT40" s="7">
        <v>0.16899068000000003</v>
      </c>
      <c r="CU40" s="7">
        <v>5.4468000000000005</v>
      </c>
      <c r="CV40" s="7">
        <v>5.4276</v>
      </c>
      <c r="CW40" s="7">
        <v>5.5879999999999992</v>
      </c>
      <c r="CX40" s="7">
        <v>5.3304</v>
      </c>
      <c r="CY40" s="7">
        <f t="shared" si="18"/>
        <v>0.14119999999999866</v>
      </c>
      <c r="CZ40" s="7">
        <v>0.7</v>
      </c>
      <c r="DA40" s="7">
        <f t="shared" si="19"/>
        <v>1.105</v>
      </c>
      <c r="DB40" s="7">
        <f t="shared" si="91"/>
        <v>-0.22440046565774188</v>
      </c>
      <c r="DC40" s="7">
        <v>43.1</v>
      </c>
      <c r="DD40" s="7">
        <v>0.78210833333333341</v>
      </c>
      <c r="DE40" s="7">
        <v>0.52466666666666661</v>
      </c>
      <c r="DF40" s="7">
        <v>0.4689916666666667</v>
      </c>
      <c r="DG40" s="7">
        <v>0.25014904166666657</v>
      </c>
      <c r="DH40" s="7">
        <v>0.1969153333333333</v>
      </c>
      <c r="DI40" s="7">
        <v>7.7254166666666668</v>
      </c>
      <c r="DJ40" s="7">
        <v>8.0841666666666683</v>
      </c>
      <c r="DK40" s="7">
        <v>8.2399999999999984</v>
      </c>
      <c r="DL40" s="7">
        <v>7.7695833333333342</v>
      </c>
      <c r="DM40" s="7">
        <f t="shared" si="21"/>
        <v>0.51458333333333162</v>
      </c>
      <c r="DN40" s="7">
        <v>0.8</v>
      </c>
      <c r="DO40" s="7">
        <f t="shared" si="22"/>
        <v>0.7799999999999998</v>
      </c>
      <c r="DP40" s="7">
        <f t="shared" si="23"/>
        <v>-5.7449494949495264E-2</v>
      </c>
      <c r="DQ40" s="7">
        <v>22.239583333333332</v>
      </c>
      <c r="DR40" s="7">
        <v>0.96826101694915256</v>
      </c>
      <c r="DS40" s="7">
        <v>5.1855932203389812E-2</v>
      </c>
      <c r="DT40" s="7">
        <v>0.54484237288135606</v>
      </c>
      <c r="DU40" s="7">
        <v>0.86557966101694916</v>
      </c>
      <c r="DV40" s="7">
        <v>0.62527966101694921</v>
      </c>
      <c r="DW40" s="7">
        <v>0.31833559322033905</v>
      </c>
      <c r="DX40" s="7">
        <v>0.21490122033898296</v>
      </c>
      <c r="DY40" s="7">
        <v>0.16104471186440678</v>
      </c>
      <c r="DZ40" s="7">
        <v>0.27951359322033892</v>
      </c>
      <c r="EA40" s="7">
        <v>0.22728955932203385</v>
      </c>
      <c r="EB40" s="7">
        <v>-0.84779415254237289</v>
      </c>
      <c r="EC40" s="7">
        <v>-0.8275238644067795</v>
      </c>
      <c r="ED40" s="7">
        <v>0.89872062711864409</v>
      </c>
      <c r="EE40" s="7">
        <v>3.8691525423728801</v>
      </c>
      <c r="EF40" s="7">
        <v>5.1349152542372911</v>
      </c>
      <c r="EG40" s="7">
        <v>4.8852542372881356</v>
      </c>
      <c r="EH40" s="7">
        <v>4.5735593220338986</v>
      </c>
      <c r="EI40" s="7">
        <f t="shared" si="24"/>
        <v>1.0161016949152555</v>
      </c>
      <c r="EJ40" s="7">
        <v>0.6</v>
      </c>
      <c r="EK40" s="7">
        <f t="shared" si="25"/>
        <v>1.43</v>
      </c>
      <c r="EL40" s="7">
        <f t="shared" si="92"/>
        <v>-0.10425650002134619</v>
      </c>
      <c r="EM40" s="15">
        <v>43.91538461538461</v>
      </c>
      <c r="EN40" s="15">
        <f t="shared" si="27"/>
        <v>111.54507692307691</v>
      </c>
      <c r="EO40" s="5">
        <v>112</v>
      </c>
      <c r="EP40" s="15">
        <f t="shared" si="28"/>
        <v>0.45492307692309453</v>
      </c>
      <c r="EQ40" s="27">
        <v>1.2087105263157893</v>
      </c>
      <c r="ER40" s="27">
        <v>-1.7513842105263162</v>
      </c>
      <c r="ES40" s="27">
        <v>0.51146842105263157</v>
      </c>
      <c r="ET40" s="27">
        <v>0.89708421052631593</v>
      </c>
      <c r="EU40" s="27">
        <v>0.76731052631578966</v>
      </c>
      <c r="EV40" s="27">
        <v>0.18007894736842106</v>
      </c>
      <c r="EW40" s="27">
        <v>0.22278731578947364</v>
      </c>
      <c r="EX40" s="27">
        <v>7.7448526315789468E-2</v>
      </c>
      <c r="EY40" s="27">
        <v>0.40475026315789475</v>
      </c>
      <c r="EZ40" s="27">
        <v>0.27316284210526315</v>
      </c>
      <c r="FA40" s="27">
        <v>2.5629331052631574</v>
      </c>
      <c r="FB40" s="27">
        <v>1.8260935789473682</v>
      </c>
      <c r="FC40" s="27">
        <v>-5.5329193684210525</v>
      </c>
      <c r="FD40" s="27">
        <v>9.3657894736842096</v>
      </c>
      <c r="FE40" s="27">
        <v>6.0242105263157901</v>
      </c>
      <c r="FF40" s="27">
        <v>6.3836842105263161</v>
      </c>
      <c r="FG40" s="27">
        <v>6.9763157894736834</v>
      </c>
      <c r="FH40" s="27">
        <f t="shared" si="29"/>
        <v>-2.9821052631578935</v>
      </c>
      <c r="FI40" s="7">
        <v>0.9</v>
      </c>
      <c r="FJ40" s="7">
        <f t="shared" si="30"/>
        <v>0.45499999999999963</v>
      </c>
      <c r="FK40" s="7">
        <f t="shared" si="93"/>
        <v>-0.69506678729178828</v>
      </c>
      <c r="FL40" s="27">
        <v>19.902631578947371</v>
      </c>
      <c r="FM40" s="28">
        <v>-9999</v>
      </c>
      <c r="FN40" s="28">
        <v>-9999</v>
      </c>
      <c r="FO40" s="28">
        <v>-9999</v>
      </c>
      <c r="FP40" s="93">
        <v>0.65377647058823518</v>
      </c>
      <c r="FQ40" s="93">
        <v>0.38728529411764717</v>
      </c>
      <c r="FR40" s="93">
        <v>0.19967941176470586</v>
      </c>
      <c r="FS40" s="93">
        <v>0.58211176470588244</v>
      </c>
      <c r="FT40" s="93">
        <v>0.25285294117647061</v>
      </c>
      <c r="FU40" s="93">
        <v>0.16475588235294114</v>
      </c>
      <c r="FV40" s="93">
        <v>0.44225188235294122</v>
      </c>
      <c r="FW40" s="93">
        <v>0.39443864705882353</v>
      </c>
      <c r="FX40" s="93">
        <v>0.53237067647058822</v>
      </c>
      <c r="FY40" s="93">
        <v>0.48965841176470593</v>
      </c>
      <c r="FZ40" s="93">
        <v>0.2101684411764706</v>
      </c>
      <c r="GA40" s="93">
        <v>0.32041573529411749</v>
      </c>
      <c r="GB40" s="93">
        <v>0.25595750000000006</v>
      </c>
      <c r="GC40" s="93">
        <v>17.035294117647055</v>
      </c>
      <c r="GD40" s="93">
        <v>18.281470588235294</v>
      </c>
      <c r="GE40" s="93">
        <v>18.22470588235295</v>
      </c>
      <c r="GF40" s="93">
        <v>19.100588235294133</v>
      </c>
      <c r="GG40" s="7">
        <f t="shared" si="32"/>
        <v>1.1894117647058948</v>
      </c>
      <c r="GH40" s="7">
        <v>0.5</v>
      </c>
      <c r="GI40" s="7">
        <f t="shared" si="33"/>
        <v>1.7549999999999999</v>
      </c>
      <c r="GJ40" s="7">
        <f t="shared" si="94"/>
        <v>-0.15516824013555694</v>
      </c>
      <c r="GK40" s="95">
        <v>35.104117647058821</v>
      </c>
      <c r="GL40" s="15">
        <f t="shared" si="35"/>
        <v>89.164458823529401</v>
      </c>
      <c r="GM40" s="5">
        <v>102</v>
      </c>
      <c r="GN40" s="15">
        <f t="shared" si="36"/>
        <v>12.835541176470599</v>
      </c>
      <c r="GO40" s="97">
        <v>0.65377647058823518</v>
      </c>
      <c r="GP40" s="97">
        <v>0.38728529411764717</v>
      </c>
      <c r="GQ40" s="97">
        <v>0.19967941176470586</v>
      </c>
      <c r="GR40" s="97">
        <v>0.58211176470588244</v>
      </c>
      <c r="GS40" s="97">
        <v>0.25285294117647061</v>
      </c>
      <c r="GT40" s="97">
        <v>0.16475588235294114</v>
      </c>
      <c r="GU40" s="97">
        <v>0.44225188235294122</v>
      </c>
      <c r="GV40" s="97">
        <v>0.39443864705882353</v>
      </c>
      <c r="GW40" s="97">
        <v>0.53237067647058822</v>
      </c>
      <c r="GX40" s="97">
        <v>0.48965841176470593</v>
      </c>
      <c r="GY40" s="97">
        <v>0.2101684411764706</v>
      </c>
      <c r="GZ40" s="97">
        <v>0.32041573529411749</v>
      </c>
      <c r="HA40" s="97">
        <v>0.25595750000000006</v>
      </c>
      <c r="HB40" s="97">
        <v>17.035294117647055</v>
      </c>
      <c r="HC40" s="97">
        <v>18.281470588235294</v>
      </c>
      <c r="HD40" s="97">
        <v>18.22470588235295</v>
      </c>
      <c r="HE40" s="97">
        <v>19.100588235294133</v>
      </c>
      <c r="HF40" s="97">
        <f t="shared" si="37"/>
        <v>1.1894117647058948</v>
      </c>
      <c r="HG40" s="7">
        <v>0.5</v>
      </c>
      <c r="HH40" s="7">
        <f t="shared" si="38"/>
        <v>1.7549999999999999</v>
      </c>
      <c r="HI40" s="7">
        <f t="shared" si="95"/>
        <v>-0.15516824013555694</v>
      </c>
      <c r="HJ40" s="99">
        <v>35.104117647058821</v>
      </c>
      <c r="HK40" s="15">
        <f t="shared" si="40"/>
        <v>89.164458823529401</v>
      </c>
      <c r="HL40" s="5">
        <v>105</v>
      </c>
      <c r="HM40" s="15">
        <f t="shared" si="41"/>
        <v>15.835541176470599</v>
      </c>
      <c r="HN40" s="101">
        <v>0.64375142857142853</v>
      </c>
      <c r="HO40" s="101">
        <v>0.33664857142857146</v>
      </c>
      <c r="HP40" s="101">
        <v>0.15999142857142851</v>
      </c>
      <c r="HQ40" s="101">
        <v>0.55922000000000027</v>
      </c>
      <c r="HR40" s="101">
        <v>0.21320571428571425</v>
      </c>
      <c r="HS40" s="101">
        <v>0.13406571428571423</v>
      </c>
      <c r="HT40" s="101">
        <v>0.50230393904148507</v>
      </c>
      <c r="HU40" s="101">
        <v>0.44792641313807197</v>
      </c>
      <c r="HV40" s="101">
        <v>0.60213560848316483</v>
      </c>
      <c r="HW40" s="101">
        <v>0.55542891827640439</v>
      </c>
      <c r="HX40" s="101">
        <v>0.22460364657866608</v>
      </c>
      <c r="HY40" s="101">
        <v>0.35664264294756748</v>
      </c>
      <c r="HZ40" s="101">
        <v>0.31316826221016492</v>
      </c>
      <c r="IA40" s="101">
        <v>19.253428571428564</v>
      </c>
      <c r="IB40" s="101">
        <v>16.489142857142863</v>
      </c>
      <c r="IC40" s="101">
        <v>16.800285714285714</v>
      </c>
      <c r="ID40" s="101">
        <v>16.760857142857144</v>
      </c>
      <c r="IE40" s="7">
        <f t="shared" si="42"/>
        <v>-2.4531428571428506</v>
      </c>
      <c r="IF40" s="7">
        <v>1.5</v>
      </c>
      <c r="IG40" s="7">
        <f t="shared" si="43"/>
        <v>-1.4950000000000001</v>
      </c>
      <c r="IH40" s="7">
        <f t="shared" si="44"/>
        <v>-0.13896198073137789</v>
      </c>
      <c r="II40" s="102">
        <v>36.208857142857141</v>
      </c>
      <c r="IJ40" s="15">
        <f t="shared" si="45"/>
        <v>91.970497142857141</v>
      </c>
      <c r="IK40" s="5">
        <v>97.5</v>
      </c>
      <c r="IL40" s="15">
        <f t="shared" si="46"/>
        <v>5.5295028571428588</v>
      </c>
      <c r="IM40" s="29">
        <v>0.62859428571428566</v>
      </c>
      <c r="IN40" s="29">
        <v>0.32792000000000004</v>
      </c>
      <c r="IO40" s="29">
        <v>0.14649142857142855</v>
      </c>
      <c r="IP40" s="29">
        <v>0.55443714285714285</v>
      </c>
      <c r="IQ40" s="29">
        <v>0.18545714285714279</v>
      </c>
      <c r="IR40" s="29">
        <v>0.12442571428571431</v>
      </c>
      <c r="IS40" s="29">
        <v>0.54462951611978505</v>
      </c>
      <c r="IT40" s="29">
        <v>0.49909694593359222</v>
      </c>
      <c r="IU40" s="29">
        <v>0.622762176917948</v>
      </c>
      <c r="IV40" s="29">
        <v>0.58294513460428199</v>
      </c>
      <c r="IW40" s="29">
        <v>0.27772701870805394</v>
      </c>
      <c r="IX40" s="29">
        <v>0.38422501325944419</v>
      </c>
      <c r="IY40" s="29">
        <v>0.31461168390539479</v>
      </c>
      <c r="IZ40" s="29">
        <v>16.943428571428573</v>
      </c>
      <c r="JA40" s="29">
        <v>16.488285714285723</v>
      </c>
      <c r="JB40" s="29">
        <v>16.355428571428572</v>
      </c>
      <c r="JC40" s="29">
        <v>15.176571428571425</v>
      </c>
      <c r="JD40" s="29">
        <f t="shared" si="47"/>
        <v>-0.58800000000000097</v>
      </c>
      <c r="JE40" s="7">
        <v>1.2</v>
      </c>
      <c r="JF40" s="7">
        <f t="shared" si="48"/>
        <v>-0.52</v>
      </c>
      <c r="JG40" s="7">
        <f t="shared" si="49"/>
        <v>-1.1486486486486647E-2</v>
      </c>
      <c r="JH40" s="86">
        <v>35.188285714285726</v>
      </c>
      <c r="JI40" s="15">
        <f t="shared" si="50"/>
        <v>89.37824571428574</v>
      </c>
      <c r="JJ40" s="5">
        <v>103.5</v>
      </c>
      <c r="JK40" s="15">
        <f t="shared" si="51"/>
        <v>14.12175428571426</v>
      </c>
      <c r="JL40" s="30">
        <v>0.47042</v>
      </c>
      <c r="JM40" s="30">
        <v>0.20358571428571429</v>
      </c>
      <c r="JN40" s="30">
        <v>6.8171428571428577E-2</v>
      </c>
      <c r="JO40" s="30">
        <v>0.40736</v>
      </c>
      <c r="JP40" s="30">
        <v>9.740571428571429E-2</v>
      </c>
      <c r="JQ40" s="30">
        <v>6.7491428571428591E-2</v>
      </c>
      <c r="JR40" s="30">
        <v>0.65699231307661821</v>
      </c>
      <c r="JS40" s="30">
        <v>0.61422212868177273</v>
      </c>
      <c r="JT40" s="30">
        <v>0.74753301643389514</v>
      </c>
      <c r="JU40" s="30">
        <v>0.71396644649701368</v>
      </c>
      <c r="JV40" s="30">
        <v>0.35339513007371604</v>
      </c>
      <c r="JW40" s="30">
        <v>0.5002263742229982</v>
      </c>
      <c r="JX40" s="30">
        <v>0.39574682904471303</v>
      </c>
      <c r="JY40" s="30">
        <v>25.049999999999997</v>
      </c>
      <c r="JZ40" s="30">
        <v>22.302285714285727</v>
      </c>
      <c r="KA40" s="30">
        <v>22.763142857142849</v>
      </c>
      <c r="KB40" s="30">
        <v>21.858857142857151</v>
      </c>
      <c r="KC40" s="30">
        <f t="shared" si="52"/>
        <v>-2.2868571428571478</v>
      </c>
      <c r="KD40" s="7">
        <v>1.8</v>
      </c>
      <c r="KE40" s="7">
        <f t="shared" si="53"/>
        <v>-2.4700000000000006</v>
      </c>
      <c r="KF40" s="7">
        <f t="shared" si="54"/>
        <v>2.3271011072789428E-2</v>
      </c>
      <c r="KG40" s="85">
        <v>36.413428571428582</v>
      </c>
      <c r="KH40" s="15">
        <f t="shared" si="55"/>
        <v>92.490108571428607</v>
      </c>
      <c r="KI40" s="5">
        <v>103.5</v>
      </c>
      <c r="KJ40" s="15">
        <f t="shared" si="96"/>
        <v>11.009891428571393</v>
      </c>
      <c r="KK40" s="31">
        <v>0.48865789473684201</v>
      </c>
      <c r="KL40" s="31">
        <v>0.197871052631579</v>
      </c>
      <c r="KM40" s="31">
        <v>4.2981578947368433E-2</v>
      </c>
      <c r="KN40" s="31">
        <v>0.41296578947368423</v>
      </c>
      <c r="KO40" s="31">
        <v>7.0573684210526316E-2</v>
      </c>
      <c r="KP40" s="31">
        <v>6.3105263157894734E-2</v>
      </c>
      <c r="KQ40" s="31">
        <v>0.74705249474341517</v>
      </c>
      <c r="KR40" s="31">
        <v>0.70773201320120649</v>
      </c>
      <c r="KS40" s="31">
        <v>0.83788511199393412</v>
      </c>
      <c r="KT40" s="31">
        <v>0.8112434410216447</v>
      </c>
      <c r="KU40" s="31">
        <v>0.47417712171005566</v>
      </c>
      <c r="KV40" s="31">
        <v>0.64311191086973951</v>
      </c>
      <c r="KW40" s="31">
        <v>0.42293493287708933</v>
      </c>
      <c r="KX40" s="32">
        <v>26.281842105263149</v>
      </c>
      <c r="KY40" s="32">
        <v>23.851578947368438</v>
      </c>
      <c r="KZ40" s="32">
        <v>23.69105263157897</v>
      </c>
      <c r="LA40" s="32">
        <v>22.229473684210536</v>
      </c>
      <c r="LB40" s="7">
        <f t="shared" si="57"/>
        <v>-2.590789473684179</v>
      </c>
      <c r="LC40" s="7">
        <v>0.9</v>
      </c>
      <c r="LD40" s="7">
        <f t="shared" si="58"/>
        <v>0.45499999999999963</v>
      </c>
      <c r="LE40" s="7">
        <f t="shared" si="98"/>
        <v>-0.61593315949123928</v>
      </c>
      <c r="LF40" s="32">
        <v>35.003421052631573</v>
      </c>
      <c r="LG40" s="15">
        <f t="shared" si="59"/>
        <v>88.908689473684191</v>
      </c>
      <c r="LH40" s="5">
        <v>103.5</v>
      </c>
      <c r="LI40" s="15">
        <f t="shared" si="60"/>
        <v>14.591310526315809</v>
      </c>
      <c r="LJ40" s="33">
        <v>0.52762249999999988</v>
      </c>
      <c r="LK40" s="33">
        <v>0.18974249999999998</v>
      </c>
      <c r="LL40" s="33">
        <v>3.3792499999999996E-2</v>
      </c>
      <c r="LM40" s="33">
        <v>0.445075</v>
      </c>
      <c r="LN40" s="33">
        <v>6.3815000000000024E-2</v>
      </c>
      <c r="LO40" s="33">
        <v>5.7892499999999993E-2</v>
      </c>
      <c r="LP40" s="33">
        <v>0.78372969007797511</v>
      </c>
      <c r="LQ40" s="33">
        <v>0.74889780940018225</v>
      </c>
      <c r="LR40" s="33">
        <v>0.87937313812274365</v>
      </c>
      <c r="LS40" s="33">
        <v>0.85870813075915442</v>
      </c>
      <c r="LT40" s="33">
        <v>0.49634937438472926</v>
      </c>
      <c r="LU40" s="33">
        <v>0.6977049549121388</v>
      </c>
      <c r="LV40" s="33">
        <v>0.47044579549835203</v>
      </c>
      <c r="LW40" s="33">
        <v>26.04099999999999</v>
      </c>
      <c r="LX40" s="33">
        <v>21.539749999999991</v>
      </c>
      <c r="LY40" s="33">
        <v>21.701500000000017</v>
      </c>
      <c r="LZ40" s="33">
        <v>22.221500000000017</v>
      </c>
      <c r="MA40" s="7">
        <f t="shared" si="1"/>
        <v>-4.3394999999999726</v>
      </c>
      <c r="MB40" s="7">
        <v>1.7</v>
      </c>
      <c r="MC40" s="7">
        <f t="shared" si="2"/>
        <v>-2.1449999999999996</v>
      </c>
      <c r="MD40" s="7">
        <f t="shared" si="61"/>
        <v>-0.29085487077534433</v>
      </c>
      <c r="ME40" s="7">
        <f t="shared" si="62"/>
        <v>-2.5526470588235135</v>
      </c>
      <c r="MF40" s="84">
        <v>25.4785</v>
      </c>
      <c r="MG40" s="15">
        <f t="shared" si="63"/>
        <v>64.715389999999999</v>
      </c>
      <c r="MH40" s="5">
        <v>103.5</v>
      </c>
      <c r="MI40" s="15">
        <f t="shared" si="64"/>
        <v>38.784610000000001</v>
      </c>
      <c r="MJ40" s="34">
        <v>0.61596842105263161</v>
      </c>
      <c r="MK40" s="34">
        <v>0.21102105263157891</v>
      </c>
      <c r="ML40" s="34">
        <v>3.4515789473684208E-2</v>
      </c>
      <c r="MM40" s="34">
        <v>0.52757368421052631</v>
      </c>
      <c r="MN40" s="34">
        <v>7.0447368421052634E-2</v>
      </c>
      <c r="MO40" s="34">
        <v>6.458947368421053E-2</v>
      </c>
      <c r="MP40" s="34">
        <v>0.79441024765039692</v>
      </c>
      <c r="MQ40" s="34">
        <v>0.7640075195649938</v>
      </c>
      <c r="MR40" s="34">
        <v>0.89366152344082384</v>
      </c>
      <c r="MS40" s="34">
        <v>0.87687258356373388</v>
      </c>
      <c r="MT40" s="34">
        <v>0.49895349785388232</v>
      </c>
      <c r="MU40" s="34">
        <v>0.71865474647530503</v>
      </c>
      <c r="MV40" s="34">
        <v>0.48940493885157216</v>
      </c>
      <c r="MW40" s="35">
        <v>0.45879411764705874</v>
      </c>
      <c r="MX40" s="35">
        <v>0.16032941176470591</v>
      </c>
      <c r="MY40" s="35">
        <v>2.8441176470588237E-2</v>
      </c>
      <c r="MZ40" s="35">
        <v>0.38615294117647053</v>
      </c>
      <c r="NA40" s="35">
        <v>4.9700000000000008E-2</v>
      </c>
      <c r="NB40" s="35">
        <v>4.9664705882352937E-2</v>
      </c>
      <c r="NC40" s="35">
        <v>0.80432619150564566</v>
      </c>
      <c r="ND40" s="35">
        <v>0.77188646614733503</v>
      </c>
      <c r="NE40" s="35">
        <v>0.88312616733252791</v>
      </c>
      <c r="NF40" s="35">
        <v>0.86280776199027409</v>
      </c>
      <c r="NG40" s="35">
        <v>0.52663301293060072</v>
      </c>
      <c r="NH40" s="35">
        <v>0.69850607873276105</v>
      </c>
      <c r="NI40" s="35">
        <v>0.48175236616745681</v>
      </c>
      <c r="NJ40" s="36">
        <v>28.580588235294119</v>
      </c>
      <c r="NK40" s="36">
        <v>23.46</v>
      </c>
      <c r="NL40" s="36">
        <v>25.139999999999993</v>
      </c>
      <c r="NM40" s="36">
        <v>24.75705882352942</v>
      </c>
      <c r="NN40" s="7">
        <f t="shared" si="65"/>
        <v>-3.4405882352941255</v>
      </c>
      <c r="NO40" s="7">
        <v>2.2999999999999998</v>
      </c>
      <c r="NP40" s="7">
        <f t="shared" si="66"/>
        <v>-1.9729999999999999</v>
      </c>
      <c r="NQ40" s="7">
        <f t="shared" si="67"/>
        <v>-0.19904899434343221</v>
      </c>
      <c r="NR40" s="36">
        <v>48.257647058823544</v>
      </c>
      <c r="NS40" s="9">
        <f t="shared" si="68"/>
        <v>122.5744235294118</v>
      </c>
      <c r="NT40" s="5">
        <v>194</v>
      </c>
      <c r="NU40" s="9">
        <f t="shared" si="69"/>
        <v>71.425576470588197</v>
      </c>
      <c r="NV40" s="37">
        <v>0.63664193548387094</v>
      </c>
      <c r="NW40" s="37">
        <v>0.24342903225806445</v>
      </c>
      <c r="NX40" s="37">
        <v>5.6777419354838703E-2</v>
      </c>
      <c r="NY40" s="37">
        <v>0.55088709677419356</v>
      </c>
      <c r="NZ40" s="37">
        <v>9.5616129032258024E-2</v>
      </c>
      <c r="OA40" s="37">
        <v>8.8448387096774217E-2</v>
      </c>
      <c r="OB40" s="37">
        <v>0.7385883210723071</v>
      </c>
      <c r="OC40" s="37">
        <v>0.70414213968948192</v>
      </c>
      <c r="OD40" s="37">
        <v>0.83603408182042094</v>
      </c>
      <c r="OE40" s="37">
        <v>0.81302442972892608</v>
      </c>
      <c r="OF40" s="37">
        <v>0.43573565165392364</v>
      </c>
      <c r="OG40" s="37">
        <v>0.62147840017898659</v>
      </c>
      <c r="OH40" s="37">
        <v>0.44622384446191488</v>
      </c>
      <c r="OI40" s="38">
        <v>20.490645161290335</v>
      </c>
      <c r="OJ40" s="38">
        <v>20.685161290322586</v>
      </c>
      <c r="OK40" s="38">
        <v>21.336129032258068</v>
      </c>
      <c r="OL40" s="38">
        <v>20.988064516129032</v>
      </c>
      <c r="OM40" s="7">
        <f t="shared" si="70"/>
        <v>0.84548387096773325</v>
      </c>
      <c r="ON40" s="7">
        <v>1.5</v>
      </c>
      <c r="OO40" s="7">
        <f t="shared" si="71"/>
        <v>-0.28500000000000014</v>
      </c>
      <c r="OP40" s="7">
        <f t="shared" si="72"/>
        <v>0.19885380316055115</v>
      </c>
      <c r="OQ40" s="38">
        <v>39.342580645161291</v>
      </c>
      <c r="OR40" s="15">
        <f t="shared" si="73"/>
        <v>99.930154838709683</v>
      </c>
      <c r="OS40" s="5">
        <v>170</v>
      </c>
      <c r="OT40" s="15">
        <f t="shared" si="74"/>
        <v>70.069845161290317</v>
      </c>
      <c r="OU40" s="39">
        <v>0.53386785714285723</v>
      </c>
      <c r="OV40" s="39">
        <v>0.22805357142857138</v>
      </c>
      <c r="OW40" s="39">
        <v>6.0149999999999988E-2</v>
      </c>
      <c r="OX40" s="39">
        <v>0.46882857142857143</v>
      </c>
      <c r="OY40" s="39">
        <v>9.4796428571428587E-2</v>
      </c>
      <c r="OZ40" s="39">
        <v>9.2049999999999979E-2</v>
      </c>
      <c r="PA40" s="39">
        <v>0.69813893697750851</v>
      </c>
      <c r="PB40" s="39">
        <v>0.66339886866654185</v>
      </c>
      <c r="PC40" s="39">
        <v>0.79709120587785942</v>
      </c>
      <c r="PD40" s="39">
        <v>0.77228258301105324</v>
      </c>
      <c r="PE40" s="39">
        <v>0.41258699359772966</v>
      </c>
      <c r="PF40" s="39">
        <v>0.58250289259837518</v>
      </c>
      <c r="PG40" s="39">
        <v>0.40075402321861148</v>
      </c>
      <c r="PH40" s="40">
        <v>20.358214285714286</v>
      </c>
      <c r="PI40" s="40">
        <v>18.506428571428575</v>
      </c>
      <c r="PJ40" s="40">
        <v>19.76285714285715</v>
      </c>
      <c r="PK40" s="40">
        <v>19.131428571428565</v>
      </c>
      <c r="PL40" s="7">
        <f t="shared" si="75"/>
        <v>-0.59535714285713581</v>
      </c>
      <c r="PM40" s="7">
        <v>1.8</v>
      </c>
      <c r="PN40" s="7">
        <f t="shared" si="76"/>
        <v>-0.91800000000000015</v>
      </c>
      <c r="PO40" s="7">
        <f t="shared" si="77"/>
        <v>5.1067245511691089E-2</v>
      </c>
      <c r="PP40" s="40">
        <v>44.284285714285694</v>
      </c>
      <c r="PQ40" s="15">
        <f t="shared" si="78"/>
        <v>112.48208571428566</v>
      </c>
      <c r="PR40" s="5">
        <v>182</v>
      </c>
      <c r="PS40" s="15">
        <f t="shared" si="79"/>
        <v>69.51791428571434</v>
      </c>
      <c r="PT40" s="41">
        <v>0.50725555555555557</v>
      </c>
      <c r="PU40" s="41">
        <v>0.20875833333333327</v>
      </c>
      <c r="PV40" s="41">
        <v>6.2641666666666665E-2</v>
      </c>
      <c r="PW40" s="41">
        <v>0.42891388888888893</v>
      </c>
      <c r="PX40" s="41">
        <v>9.7949999999999982E-2</v>
      </c>
      <c r="PY40" s="41">
        <v>8.1336111111111109E-2</v>
      </c>
      <c r="PZ40" s="41">
        <v>0.67595782648119407</v>
      </c>
      <c r="QA40" s="41">
        <v>0.62799805210541537</v>
      </c>
      <c r="QB40" s="41">
        <v>0.77996990967153812</v>
      </c>
      <c r="QC40" s="41">
        <v>0.74504075806905667</v>
      </c>
      <c r="QD40" s="41">
        <v>0.36107871935288127</v>
      </c>
      <c r="QE40" s="41">
        <v>0.53803108151125589</v>
      </c>
      <c r="QF40" s="41">
        <v>0.41646661482317016</v>
      </c>
      <c r="QG40" s="42">
        <v>28.961388888888887</v>
      </c>
      <c r="QH40" s="42">
        <v>23.90861111111111</v>
      </c>
      <c r="QI40" s="42">
        <v>24.966388888888879</v>
      </c>
      <c r="QJ40" s="42">
        <v>24.188333333333354</v>
      </c>
      <c r="QK40" s="7">
        <f t="shared" si="80"/>
        <v>-3.9950000000000081</v>
      </c>
      <c r="QL40" s="7">
        <v>3.2</v>
      </c>
      <c r="QM40" s="7">
        <f t="shared" si="81"/>
        <v>-3.8719999999999999</v>
      </c>
      <c r="QN40" s="7">
        <f t="shared" si="82"/>
        <v>-1.3265746333046615E-2</v>
      </c>
      <c r="QO40" s="42">
        <v>47.1325</v>
      </c>
      <c r="QP40" s="15">
        <f t="shared" si="83"/>
        <v>119.71655</v>
      </c>
      <c r="QQ40" s="5">
        <v>186</v>
      </c>
      <c r="QR40" s="15">
        <f t="shared" si="84"/>
        <v>66.283450000000002</v>
      </c>
      <c r="QS40" s="7">
        <f t="shared" si="101"/>
        <v>18.07333162792067</v>
      </c>
      <c r="QT40" s="7">
        <f t="shared" si="102"/>
        <v>18.479625773150811</v>
      </c>
      <c r="QU40" s="7">
        <f t="shared" si="103"/>
        <v>-1.4639177707460411</v>
      </c>
    </row>
    <row r="41" spans="1:463" x14ac:dyDescent="0.25">
      <c r="A41" s="5">
        <v>1</v>
      </c>
      <c r="B41" s="5">
        <v>4</v>
      </c>
      <c r="C41" s="6">
        <v>410</v>
      </c>
      <c r="D41" s="9">
        <v>-9999</v>
      </c>
      <c r="E41" s="5">
        <v>10</v>
      </c>
      <c r="F41" s="5">
        <v>69.599999999999994</v>
      </c>
      <c r="G41" s="15">
        <v>589.70000000000005</v>
      </c>
      <c r="H41" s="15">
        <f t="shared" si="11"/>
        <v>659.30000000000007</v>
      </c>
      <c r="I41" s="7">
        <f t="shared" si="12"/>
        <v>1.1297121315969842</v>
      </c>
      <c r="J41" s="5" t="s">
        <v>9</v>
      </c>
      <c r="K41" s="9">
        <v>225</v>
      </c>
      <c r="L41" s="9">
        <f t="shared" si="13"/>
        <v>252.00000000000003</v>
      </c>
      <c r="M41" s="9">
        <v>-9999</v>
      </c>
      <c r="N41" s="9">
        <v>-9999</v>
      </c>
      <c r="O41" s="9">
        <v>-9999</v>
      </c>
      <c r="P41" s="9">
        <v>-9999</v>
      </c>
      <c r="Q41" s="9">
        <v>-9999</v>
      </c>
      <c r="R41" s="9">
        <v>-9999</v>
      </c>
      <c r="S41" s="9">
        <v>-9999</v>
      </c>
      <c r="T41" s="9">
        <v>-9999</v>
      </c>
      <c r="U41" s="9">
        <v>-9999</v>
      </c>
      <c r="V41" s="9">
        <v>-9999</v>
      </c>
      <c r="W41" s="9">
        <v>-9999</v>
      </c>
      <c r="X41" s="9">
        <v>-9999</v>
      </c>
      <c r="Y41" s="9">
        <v>-9999</v>
      </c>
      <c r="Z41" s="9">
        <v>-9999</v>
      </c>
      <c r="AA41" s="9">
        <v>-9999</v>
      </c>
      <c r="AB41" s="9">
        <v>-9999</v>
      </c>
      <c r="AC41" s="9">
        <v>-9999</v>
      </c>
      <c r="AD41" s="9">
        <v>-9999</v>
      </c>
      <c r="AE41" s="9">
        <v>-9999</v>
      </c>
      <c r="AF41" s="9">
        <v>-9999</v>
      </c>
      <c r="AG41" s="9">
        <v>-9999</v>
      </c>
      <c r="AH41" s="9">
        <v>-9999</v>
      </c>
      <c r="AI41" s="9">
        <v>-9999</v>
      </c>
      <c r="AJ41" s="9">
        <v>-9999</v>
      </c>
      <c r="AK41" s="9">
        <v>-9999</v>
      </c>
      <c r="AL41" s="9">
        <v>-9999</v>
      </c>
      <c r="AM41" s="9">
        <v>-9999</v>
      </c>
      <c r="AN41" s="9">
        <v>-9999</v>
      </c>
      <c r="AO41" s="9">
        <v>-9999</v>
      </c>
      <c r="AP41" s="9">
        <v>-9999</v>
      </c>
      <c r="AQ41" s="9">
        <v>-9999</v>
      </c>
      <c r="AR41" s="9">
        <v>-9999</v>
      </c>
      <c r="AS41" s="9">
        <v>-9999</v>
      </c>
      <c r="AT41" s="9">
        <v>-9999</v>
      </c>
      <c r="AU41" s="9">
        <v>-9999</v>
      </c>
      <c r="AV41" s="9">
        <v>-9999</v>
      </c>
      <c r="AW41" s="9">
        <v>-9999</v>
      </c>
      <c r="AX41" s="9">
        <v>-9999</v>
      </c>
      <c r="AY41" s="9">
        <v>-9999</v>
      </c>
      <c r="AZ41" s="9">
        <v>-9999</v>
      </c>
      <c r="BA41" s="9">
        <v>-9999</v>
      </c>
      <c r="BB41" s="9">
        <v>-9999</v>
      </c>
      <c r="BC41" s="22">
        <v>-9999</v>
      </c>
      <c r="BD41" s="9">
        <v>-9999</v>
      </c>
      <c r="BE41" s="7">
        <f t="shared" si="99"/>
        <v>-79992</v>
      </c>
      <c r="BF41" s="9">
        <v>-9999</v>
      </c>
      <c r="BG41" s="9">
        <v>-9999</v>
      </c>
      <c r="BH41" s="9">
        <v>-9999</v>
      </c>
      <c r="BI41" s="9">
        <v>-9999</v>
      </c>
      <c r="BJ41" s="9">
        <v>-9999</v>
      </c>
      <c r="BK41" s="9">
        <v>-9999</v>
      </c>
      <c r="BL41" s="9">
        <v>-9999</v>
      </c>
      <c r="BM41" s="9">
        <v>-9999</v>
      </c>
      <c r="BN41" s="9">
        <v>-9999</v>
      </c>
      <c r="BO41" s="44">
        <v>-9999</v>
      </c>
      <c r="BP41" s="9">
        <v>-9999</v>
      </c>
      <c r="BQ41" s="9">
        <v>-9999</v>
      </c>
      <c r="BR41" s="9">
        <v>-9999</v>
      </c>
      <c r="BS41" s="45">
        <v>-9999</v>
      </c>
      <c r="BT41" s="9">
        <v>-9999</v>
      </c>
      <c r="BU41" s="46">
        <v>-9999</v>
      </c>
      <c r="BV41" s="9">
        <v>-9999</v>
      </c>
      <c r="BW41" s="47">
        <v>-9999</v>
      </c>
      <c r="BX41" s="9">
        <v>-9999</v>
      </c>
      <c r="BY41" s="9">
        <v>-9999</v>
      </c>
      <c r="BZ41" s="9">
        <v>-9999</v>
      </c>
      <c r="CA41" s="7">
        <v>1041.42</v>
      </c>
      <c r="CB41" s="7">
        <f t="shared" si="97"/>
        <v>6942.8</v>
      </c>
      <c r="CC41" s="5">
        <v>2.48</v>
      </c>
      <c r="CD41" s="15">
        <f t="shared" si="14"/>
        <v>172.18144000000001</v>
      </c>
      <c r="CE41" s="7">
        <v>3382.4</v>
      </c>
      <c r="CF41" s="7">
        <v>4.5842999999999998</v>
      </c>
      <c r="CG41" s="7">
        <v>7378.2256833104302</v>
      </c>
      <c r="CH41" s="7">
        <f t="shared" si="15"/>
        <v>7378.2256833104302</v>
      </c>
      <c r="CI41" s="9">
        <v>-9999</v>
      </c>
      <c r="CJ41" s="3">
        <v>61.4</v>
      </c>
      <c r="CK41" s="7">
        <f t="shared" si="16"/>
        <v>182.97999694609865</v>
      </c>
      <c r="CL41" s="7">
        <v>165.4</v>
      </c>
      <c r="CM41" s="7">
        <v>2611</v>
      </c>
      <c r="CN41" s="7">
        <f t="shared" si="17"/>
        <v>63.347376484105709</v>
      </c>
      <c r="CO41" s="7">
        <v>0</v>
      </c>
      <c r="CP41" s="7">
        <v>0.74638888888888899</v>
      </c>
      <c r="CQ41" s="7">
        <v>0.53524814814814814</v>
      </c>
      <c r="CR41" s="7">
        <v>0.4778148148148148</v>
      </c>
      <c r="CS41" s="7">
        <v>0.21935870370370372</v>
      </c>
      <c r="CT41" s="7">
        <v>0.16474525925925929</v>
      </c>
      <c r="CU41" s="7">
        <v>5.0381481481481467</v>
      </c>
      <c r="CV41" s="7">
        <v>5.1007407407407408</v>
      </c>
      <c r="CW41" s="7">
        <v>4.7200000000000006</v>
      </c>
      <c r="CX41" s="7">
        <v>4.938518518518519</v>
      </c>
      <c r="CY41" s="7">
        <f t="shared" si="18"/>
        <v>-0.31814814814814607</v>
      </c>
      <c r="CZ41" s="7">
        <v>0.7</v>
      </c>
      <c r="DA41" s="7">
        <f t="shared" si="19"/>
        <v>1.105</v>
      </c>
      <c r="DB41" s="7">
        <f t="shared" si="91"/>
        <v>-0.33134997628594787</v>
      </c>
      <c r="DC41" s="7">
        <v>42.6</v>
      </c>
      <c r="DD41" s="7">
        <v>0.78013200000000016</v>
      </c>
      <c r="DE41" s="7">
        <v>0.5320680000000001</v>
      </c>
      <c r="DF41" s="7">
        <v>0.47543599999999997</v>
      </c>
      <c r="DG41" s="7">
        <v>0.24280372</v>
      </c>
      <c r="DH41" s="7">
        <v>0.18919739999999996</v>
      </c>
      <c r="DI41" s="7">
        <v>7.3927999999999994</v>
      </c>
      <c r="DJ41" s="7">
        <v>7.7567999999999993</v>
      </c>
      <c r="DK41" s="7">
        <v>7.9103999999999983</v>
      </c>
      <c r="DL41" s="7">
        <v>7.6223999999999998</v>
      </c>
      <c r="DM41" s="7">
        <f t="shared" si="21"/>
        <v>0.51759999999999895</v>
      </c>
      <c r="DN41" s="7">
        <v>0.8</v>
      </c>
      <c r="DO41" s="7">
        <f t="shared" si="22"/>
        <v>0.7799999999999998</v>
      </c>
      <c r="DP41" s="7">
        <f t="shared" si="23"/>
        <v>-5.679653679653697E-2</v>
      </c>
      <c r="DQ41" s="7">
        <v>21.362399999999997</v>
      </c>
      <c r="DR41" s="7">
        <v>0.96016000000000001</v>
      </c>
      <c r="DS41" s="7">
        <v>4.9758000000000004E-2</v>
      </c>
      <c r="DT41" s="7">
        <v>0.54710399999999992</v>
      </c>
      <c r="DU41" s="7">
        <v>0.84997200000000017</v>
      </c>
      <c r="DV41" s="7">
        <v>0.62442200000000003</v>
      </c>
      <c r="DW41" s="7">
        <v>0.31735800000000003</v>
      </c>
      <c r="DX41" s="7">
        <v>0.21169622000000005</v>
      </c>
      <c r="DY41" s="7">
        <v>0.15298108000000002</v>
      </c>
      <c r="DZ41" s="7">
        <v>0.27385770000000009</v>
      </c>
      <c r="EA41" s="7">
        <v>0.21677188</v>
      </c>
      <c r="EB41" s="7">
        <v>-0.85334670000000012</v>
      </c>
      <c r="EC41" s="7">
        <v>-0.83444591999999984</v>
      </c>
      <c r="ED41" s="7">
        <v>0.90182453999999979</v>
      </c>
      <c r="EE41" s="7">
        <v>3.6014000000000004</v>
      </c>
      <c r="EF41" s="7">
        <v>4.6992000000000012</v>
      </c>
      <c r="EG41" s="7">
        <v>4.6158000000000001</v>
      </c>
      <c r="EH41" s="7">
        <v>4.3543999999999992</v>
      </c>
      <c r="EI41" s="7">
        <f t="shared" si="24"/>
        <v>1.0143999999999997</v>
      </c>
      <c r="EJ41" s="7">
        <v>0.6</v>
      </c>
      <c r="EK41" s="7">
        <f t="shared" si="25"/>
        <v>1.43</v>
      </c>
      <c r="EL41" s="7">
        <f t="shared" si="92"/>
        <v>-0.10468513853904285</v>
      </c>
      <c r="EM41" s="15">
        <v>43.857500000000002</v>
      </c>
      <c r="EN41" s="15">
        <f t="shared" si="27"/>
        <v>111.39805000000001</v>
      </c>
      <c r="EO41" s="5">
        <v>112</v>
      </c>
      <c r="EP41" s="15">
        <f t="shared" si="28"/>
        <v>0.60194999999998799</v>
      </c>
      <c r="EQ41" s="27">
        <v>1.1823761904761905</v>
      </c>
      <c r="ER41" s="27">
        <v>-1.7140523809523807</v>
      </c>
      <c r="ES41" s="27">
        <v>0.52661428571428581</v>
      </c>
      <c r="ET41" s="27">
        <v>0.88611904761904781</v>
      </c>
      <c r="EU41" s="27">
        <v>0.78632380952380965</v>
      </c>
      <c r="EV41" s="27">
        <v>0.19687619047619054</v>
      </c>
      <c r="EW41" s="27">
        <v>0.20058161904761906</v>
      </c>
      <c r="EX41" s="27">
        <v>5.9596809523809538E-2</v>
      </c>
      <c r="EY41" s="27">
        <v>0.38308676190476187</v>
      </c>
      <c r="EZ41" s="27">
        <v>0.25435357142857146</v>
      </c>
      <c r="FA41" s="27">
        <v>2.7019543809523809</v>
      </c>
      <c r="FB41" s="27">
        <v>1.8890168571428574</v>
      </c>
      <c r="FC41" s="27">
        <v>-5.589449952380952</v>
      </c>
      <c r="FD41" s="27">
        <v>10.354761904761904</v>
      </c>
      <c r="FE41" s="27">
        <v>7.2604761904761901</v>
      </c>
      <c r="FF41" s="27">
        <v>7.1942857142857148</v>
      </c>
      <c r="FG41" s="27">
        <v>7.7461904761904758</v>
      </c>
      <c r="FH41" s="27">
        <f t="shared" si="29"/>
        <v>-3.1604761904761896</v>
      </c>
      <c r="FI41" s="7">
        <v>0.9</v>
      </c>
      <c r="FJ41" s="7">
        <f t="shared" si="30"/>
        <v>0.45499999999999963</v>
      </c>
      <c r="FK41" s="7">
        <f t="shared" si="93"/>
        <v>-0.73113775338244469</v>
      </c>
      <c r="FL41" s="27">
        <v>19.679047619047619</v>
      </c>
      <c r="FM41" s="28">
        <v>-9999</v>
      </c>
      <c r="FN41" s="28">
        <v>-9999</v>
      </c>
      <c r="FO41" s="28">
        <v>-9999</v>
      </c>
      <c r="FP41" s="93">
        <v>0.65437777777777784</v>
      </c>
      <c r="FQ41" s="93">
        <v>0.38720555555555564</v>
      </c>
      <c r="FR41" s="93">
        <v>0.19987222222222226</v>
      </c>
      <c r="FS41" s="93">
        <v>0.57702500000000012</v>
      </c>
      <c r="FT41" s="93">
        <v>0.25075833333333342</v>
      </c>
      <c r="FU41" s="93">
        <v>0.16485833333333333</v>
      </c>
      <c r="FV41" s="93">
        <v>0.44609338888888878</v>
      </c>
      <c r="FW41" s="93">
        <v>0.39443708333333344</v>
      </c>
      <c r="FX41" s="93">
        <v>0.53261724999999993</v>
      </c>
      <c r="FY41" s="93">
        <v>0.48613291666666669</v>
      </c>
      <c r="FZ41" s="93">
        <v>0.21446333333333331</v>
      </c>
      <c r="GA41" s="93">
        <v>0.32071961111111125</v>
      </c>
      <c r="GB41" s="93">
        <v>0.25647599999999993</v>
      </c>
      <c r="GC41" s="93">
        <v>17.095000000000002</v>
      </c>
      <c r="GD41" s="93">
        <v>18.3686111111111</v>
      </c>
      <c r="GE41" s="93">
        <v>18.639166666666668</v>
      </c>
      <c r="GF41" s="93">
        <v>19.594999999999985</v>
      </c>
      <c r="GG41" s="7">
        <f t="shared" si="32"/>
        <v>1.5441666666666656</v>
      </c>
      <c r="GH41" s="7">
        <v>0.5</v>
      </c>
      <c r="GI41" s="7">
        <f t="shared" si="33"/>
        <v>1.7549999999999999</v>
      </c>
      <c r="GJ41" s="7">
        <f t="shared" si="94"/>
        <v>-5.7841792409693907E-2</v>
      </c>
      <c r="GK41" s="95">
        <v>35.161944444444444</v>
      </c>
      <c r="GL41" s="15">
        <f t="shared" si="35"/>
        <v>89.311338888888884</v>
      </c>
      <c r="GM41" s="5">
        <v>102</v>
      </c>
      <c r="GN41" s="15">
        <f t="shared" si="36"/>
        <v>12.688661111111116</v>
      </c>
      <c r="GO41" s="97">
        <v>0.65437777777777784</v>
      </c>
      <c r="GP41" s="97">
        <v>0.38720555555555564</v>
      </c>
      <c r="GQ41" s="97">
        <v>0.19987222222222226</v>
      </c>
      <c r="GR41" s="97">
        <v>0.57702500000000012</v>
      </c>
      <c r="GS41" s="97">
        <v>0.25075833333333342</v>
      </c>
      <c r="GT41" s="97">
        <v>0.16485833333333333</v>
      </c>
      <c r="GU41" s="97">
        <v>0.44609338888888878</v>
      </c>
      <c r="GV41" s="97">
        <v>0.39443708333333344</v>
      </c>
      <c r="GW41" s="97">
        <v>0.53261724999999993</v>
      </c>
      <c r="GX41" s="97">
        <v>0.48613291666666669</v>
      </c>
      <c r="GY41" s="97">
        <v>0.21446333333333331</v>
      </c>
      <c r="GZ41" s="97">
        <v>0.32071961111111125</v>
      </c>
      <c r="HA41" s="97">
        <v>0.25647599999999993</v>
      </c>
      <c r="HB41" s="97">
        <v>17.095000000000002</v>
      </c>
      <c r="HC41" s="97">
        <v>18.3686111111111</v>
      </c>
      <c r="HD41" s="97">
        <v>18.639166666666668</v>
      </c>
      <c r="HE41" s="97">
        <v>19.594999999999985</v>
      </c>
      <c r="HF41" s="97">
        <f t="shared" si="37"/>
        <v>1.5441666666666656</v>
      </c>
      <c r="HG41" s="7">
        <v>0.5</v>
      </c>
      <c r="HH41" s="7">
        <f t="shared" si="38"/>
        <v>1.7549999999999999</v>
      </c>
      <c r="HI41" s="7">
        <f t="shared" si="95"/>
        <v>-5.7841792409693907E-2</v>
      </c>
      <c r="HJ41" s="99">
        <v>35.161944444444444</v>
      </c>
      <c r="HK41" s="15">
        <f t="shared" si="40"/>
        <v>89.311338888888884</v>
      </c>
      <c r="HL41" s="5">
        <v>105</v>
      </c>
      <c r="HM41" s="15">
        <f t="shared" si="41"/>
        <v>15.688661111111116</v>
      </c>
      <c r="HN41" s="101">
        <v>0.65394166666666687</v>
      </c>
      <c r="HO41" s="101">
        <v>0.33961388888888888</v>
      </c>
      <c r="HP41" s="101">
        <v>0.16393333333333338</v>
      </c>
      <c r="HQ41" s="101">
        <v>0.57074722222222207</v>
      </c>
      <c r="HR41" s="101">
        <v>0.20671666666666669</v>
      </c>
      <c r="HS41" s="101">
        <v>0.13578888888888885</v>
      </c>
      <c r="HT41" s="101">
        <v>0.52004856215240836</v>
      </c>
      <c r="HU41" s="101">
        <v>0.46892297390677523</v>
      </c>
      <c r="HV41" s="101">
        <v>0.60020540473008155</v>
      </c>
      <c r="HW41" s="101">
        <v>0.55533430497003633</v>
      </c>
      <c r="HX41" s="101">
        <v>0.2444307659992038</v>
      </c>
      <c r="HY41" s="101">
        <v>0.35239920684771231</v>
      </c>
      <c r="HZ41" s="101">
        <v>0.31642402202173914</v>
      </c>
      <c r="IA41" s="101">
        <v>19.413611111111106</v>
      </c>
      <c r="IB41" s="101">
        <v>17.49250000000001</v>
      </c>
      <c r="IC41" s="101">
        <v>18.145277777777775</v>
      </c>
      <c r="ID41" s="101">
        <v>18.353611111111118</v>
      </c>
      <c r="IE41" s="7">
        <f t="shared" si="42"/>
        <v>-1.2683333333333309</v>
      </c>
      <c r="IF41" s="7">
        <v>1.5</v>
      </c>
      <c r="IG41" s="7">
        <f t="shared" si="43"/>
        <v>-1.4950000000000001</v>
      </c>
      <c r="IH41" s="7">
        <f t="shared" si="44"/>
        <v>3.2874063330916491E-2</v>
      </c>
      <c r="II41" s="102">
        <v>35.934166666666663</v>
      </c>
      <c r="IJ41" s="15">
        <f t="shared" si="45"/>
        <v>91.272783333333322</v>
      </c>
      <c r="IK41" s="5">
        <v>97.5</v>
      </c>
      <c r="IL41" s="15">
        <f t="shared" si="46"/>
        <v>6.2272166666666777</v>
      </c>
      <c r="IM41" s="29">
        <v>0.65457837837837829</v>
      </c>
      <c r="IN41" s="29">
        <v>0.33913513513513516</v>
      </c>
      <c r="IO41" s="29">
        <v>0.15188918918918914</v>
      </c>
      <c r="IP41" s="29">
        <v>0.578908108108108</v>
      </c>
      <c r="IQ41" s="29">
        <v>0.19881081081081084</v>
      </c>
      <c r="IR41" s="29">
        <v>0.12982162162162161</v>
      </c>
      <c r="IS41" s="29">
        <v>0.53456348183233926</v>
      </c>
      <c r="IT41" s="29">
        <v>0.48933953797638541</v>
      </c>
      <c r="IU41" s="29">
        <v>0.62419092709158186</v>
      </c>
      <c r="IV41" s="29">
        <v>0.58519065665130343</v>
      </c>
      <c r="IW41" s="29">
        <v>0.26239758446425582</v>
      </c>
      <c r="IX41" s="29">
        <v>0.38387502590797795</v>
      </c>
      <c r="IY41" s="29">
        <v>0.31739855131466416</v>
      </c>
      <c r="IZ41" s="29">
        <v>17.12891891891892</v>
      </c>
      <c r="JA41" s="29">
        <v>16.516756756756752</v>
      </c>
      <c r="JB41" s="29">
        <v>16.63945945945947</v>
      </c>
      <c r="JC41" s="29">
        <v>15.571351351351353</v>
      </c>
      <c r="JD41" s="29">
        <f t="shared" si="47"/>
        <v>-0.48945945945945013</v>
      </c>
      <c r="JE41" s="7">
        <v>1.2</v>
      </c>
      <c r="JF41" s="7">
        <f t="shared" si="48"/>
        <v>-0.52</v>
      </c>
      <c r="JG41" s="7">
        <f t="shared" si="49"/>
        <v>5.1588750913091029E-3</v>
      </c>
      <c r="JH41" s="86">
        <v>34.943783783783786</v>
      </c>
      <c r="JI41" s="15">
        <f t="shared" si="50"/>
        <v>88.757210810810818</v>
      </c>
      <c r="JJ41" s="5">
        <v>103.5</v>
      </c>
      <c r="JK41" s="15">
        <f t="shared" si="51"/>
        <v>14.742789189189182</v>
      </c>
      <c r="JL41" s="30">
        <v>0.50010270270270263</v>
      </c>
      <c r="JM41" s="30">
        <v>0.20899189189189188</v>
      </c>
      <c r="JN41" s="30">
        <v>6.881891891891892E-2</v>
      </c>
      <c r="JO41" s="30">
        <v>0.42971621621621631</v>
      </c>
      <c r="JP41" s="30">
        <v>0.10091621621621623</v>
      </c>
      <c r="JQ41" s="30">
        <v>7.1378378378378377E-2</v>
      </c>
      <c r="JR41" s="30">
        <v>0.66438329818974162</v>
      </c>
      <c r="JS41" s="30">
        <v>0.61990191302382169</v>
      </c>
      <c r="JT41" s="30">
        <v>0.75818059280568928</v>
      </c>
      <c r="JU41" s="30">
        <v>0.72411510230648457</v>
      </c>
      <c r="JV41" s="30">
        <v>0.34977894123236375</v>
      </c>
      <c r="JW41" s="30">
        <v>0.50575216684682012</v>
      </c>
      <c r="JX41" s="30">
        <v>0.41032543027214796</v>
      </c>
      <c r="JY41" s="30">
        <v>25.173783783783772</v>
      </c>
      <c r="JZ41" s="30">
        <v>23.389459459459442</v>
      </c>
      <c r="KA41" s="30">
        <v>23.081891891891889</v>
      </c>
      <c r="KB41" s="30">
        <v>22.001351351351367</v>
      </c>
      <c r="KC41" s="30">
        <f t="shared" si="52"/>
        <v>-2.0918918918918834</v>
      </c>
      <c r="KD41" s="7">
        <v>1.8</v>
      </c>
      <c r="KE41" s="7">
        <f t="shared" si="53"/>
        <v>-2.4700000000000006</v>
      </c>
      <c r="KF41" s="7">
        <f t="shared" si="54"/>
        <v>4.8044232288197861E-2</v>
      </c>
      <c r="KG41" s="85">
        <v>35.74</v>
      </c>
      <c r="KH41" s="15">
        <f t="shared" si="55"/>
        <v>90.779600000000002</v>
      </c>
      <c r="KI41" s="5">
        <v>103.5</v>
      </c>
      <c r="KJ41" s="15">
        <f t="shared" si="96"/>
        <v>12.720399999999998</v>
      </c>
      <c r="KK41" s="31">
        <v>0.50644000000000011</v>
      </c>
      <c r="KL41" s="31">
        <v>0.20257750000000002</v>
      </c>
      <c r="KM41" s="31">
        <v>4.1890000000000004E-2</v>
      </c>
      <c r="KN41" s="31">
        <v>0.433805</v>
      </c>
      <c r="KO41" s="31">
        <v>7.1917500000000009E-2</v>
      </c>
      <c r="KP41" s="31">
        <v>6.2210000000000001E-2</v>
      </c>
      <c r="KQ41" s="31">
        <v>0.75098852079627509</v>
      </c>
      <c r="KR41" s="31">
        <v>0.71557551195036595</v>
      </c>
      <c r="KS41" s="31">
        <v>0.84700277330786555</v>
      </c>
      <c r="KT41" s="31">
        <v>0.82374110961132785</v>
      </c>
      <c r="KU41" s="31">
        <v>0.47669825719923214</v>
      </c>
      <c r="KV41" s="31">
        <v>0.65715826532830457</v>
      </c>
      <c r="KW41" s="31">
        <v>0.42806504920051858</v>
      </c>
      <c r="KX41" s="32">
        <v>26.202750000000002</v>
      </c>
      <c r="KY41" s="32">
        <v>24.061499999999988</v>
      </c>
      <c r="KZ41" s="32">
        <v>23.682500000000001</v>
      </c>
      <c r="LA41" s="32">
        <v>22.288250000000019</v>
      </c>
      <c r="LB41" s="7">
        <f t="shared" si="57"/>
        <v>-2.5202500000000008</v>
      </c>
      <c r="LC41" s="7">
        <v>0.9</v>
      </c>
      <c r="LD41" s="7">
        <f t="shared" si="58"/>
        <v>0.45499999999999963</v>
      </c>
      <c r="LE41" s="7">
        <f t="shared" si="98"/>
        <v>-0.60166835187057643</v>
      </c>
      <c r="LF41" s="32">
        <v>33.857000000000006</v>
      </c>
      <c r="LG41" s="15">
        <f t="shared" si="59"/>
        <v>85.996780000000015</v>
      </c>
      <c r="LH41" s="5">
        <v>103.5</v>
      </c>
      <c r="LI41" s="15">
        <f t="shared" si="60"/>
        <v>17.503219999999985</v>
      </c>
      <c r="LJ41" s="33">
        <v>0.5429750000000001</v>
      </c>
      <c r="LK41" s="33">
        <v>0.19552954545454543</v>
      </c>
      <c r="LL41" s="33">
        <v>3.5281818181818171E-2</v>
      </c>
      <c r="LM41" s="33">
        <v>0.45256818181818181</v>
      </c>
      <c r="LN41" s="33">
        <v>6.4838636363636362E-2</v>
      </c>
      <c r="LO41" s="33">
        <v>5.9068181818181825E-2</v>
      </c>
      <c r="LP41" s="33">
        <v>0.78655164526757038</v>
      </c>
      <c r="LQ41" s="33">
        <v>0.74934260948672005</v>
      </c>
      <c r="LR41" s="33">
        <v>0.87782372666779185</v>
      </c>
      <c r="LS41" s="33">
        <v>0.85532162474301154</v>
      </c>
      <c r="LT41" s="33">
        <v>0.50193793670267872</v>
      </c>
      <c r="LU41" s="33">
        <v>0.69442405210364289</v>
      </c>
      <c r="LV41" s="33">
        <v>0.47023031246522601</v>
      </c>
      <c r="LW41" s="33">
        <v>26.178409090909074</v>
      </c>
      <c r="LX41" s="33">
        <v>21.63340909090908</v>
      </c>
      <c r="LY41" s="33">
        <v>21.988409090909105</v>
      </c>
      <c r="LZ41" s="33">
        <v>22.099318181818191</v>
      </c>
      <c r="MA41" s="7">
        <f t="shared" si="1"/>
        <v>-4.1899999999999693</v>
      </c>
      <c r="MB41" s="7">
        <v>1.7</v>
      </c>
      <c r="MC41" s="7">
        <f t="shared" si="2"/>
        <v>-2.1449999999999996</v>
      </c>
      <c r="MD41" s="7">
        <f t="shared" si="61"/>
        <v>-0.27104042412193102</v>
      </c>
      <c r="ME41" s="7">
        <f t="shared" si="62"/>
        <v>-2.4647058823529231</v>
      </c>
      <c r="MF41" s="84">
        <v>26.822272727272722</v>
      </c>
      <c r="MG41" s="15">
        <f t="shared" si="63"/>
        <v>68.128572727272712</v>
      </c>
      <c r="MH41" s="5">
        <v>103.5</v>
      </c>
      <c r="MI41" s="15">
        <f t="shared" si="64"/>
        <v>35.371427272727288</v>
      </c>
      <c r="MJ41" s="34">
        <v>0.62136999999999998</v>
      </c>
      <c r="MK41" s="34">
        <v>0.21504500000000001</v>
      </c>
      <c r="ML41" s="34">
        <v>3.5699999999999996E-2</v>
      </c>
      <c r="MM41" s="34">
        <v>0.52723500000000001</v>
      </c>
      <c r="MN41" s="34">
        <v>7.264000000000001E-2</v>
      </c>
      <c r="MO41" s="34">
        <v>6.7040000000000016E-2</v>
      </c>
      <c r="MP41" s="34">
        <v>0.79060687605770086</v>
      </c>
      <c r="MQ41" s="34">
        <v>0.75776949054529785</v>
      </c>
      <c r="MR41" s="34">
        <v>0.89130191860647057</v>
      </c>
      <c r="MS41" s="34">
        <v>0.87312957076088971</v>
      </c>
      <c r="MT41" s="34">
        <v>0.49478247048384294</v>
      </c>
      <c r="MU41" s="34">
        <v>0.71503161281524763</v>
      </c>
      <c r="MV41" s="34">
        <v>0.48566677884883119</v>
      </c>
      <c r="MW41" s="35">
        <v>0.41304736842105266</v>
      </c>
      <c r="MX41" s="35">
        <v>0.1573684210526316</v>
      </c>
      <c r="MY41" s="35">
        <v>3.1105263157894737E-2</v>
      </c>
      <c r="MZ41" s="35">
        <v>0.35370526315789463</v>
      </c>
      <c r="NA41" s="35">
        <v>5.8152631578947366E-2</v>
      </c>
      <c r="NB41" s="35">
        <v>4.8599999999999997E-2</v>
      </c>
      <c r="NC41" s="35">
        <v>0.74368208992980478</v>
      </c>
      <c r="ND41" s="35">
        <v>0.71154159521333826</v>
      </c>
      <c r="NE41" s="35">
        <v>0.85456471639247145</v>
      </c>
      <c r="NF41" s="35">
        <v>0.83419209444183129</v>
      </c>
      <c r="NG41" s="35">
        <v>0.4704428217273775</v>
      </c>
      <c r="NH41" s="35">
        <v>0.67285000648211968</v>
      </c>
      <c r="NI41" s="35">
        <v>0.44088572896212402</v>
      </c>
      <c r="NJ41" s="36">
        <v>28.807894736842105</v>
      </c>
      <c r="NK41" s="36">
        <v>31.291578947368432</v>
      </c>
      <c r="NL41" s="36">
        <v>27.012631578947364</v>
      </c>
      <c r="NM41" s="36">
        <v>26.472105263157889</v>
      </c>
      <c r="NN41" s="7">
        <f t="shared" si="65"/>
        <v>-1.7952631578947411</v>
      </c>
      <c r="NO41" s="7">
        <v>2.2999999999999998</v>
      </c>
      <c r="NP41" s="7">
        <f t="shared" si="66"/>
        <v>-1.9729999999999999</v>
      </c>
      <c r="NQ41" s="7">
        <f t="shared" si="67"/>
        <v>2.4106448135800724E-2</v>
      </c>
      <c r="NR41" s="36">
        <v>51.57736842105264</v>
      </c>
      <c r="NS41" s="9">
        <f t="shared" si="68"/>
        <v>131.0065157894737</v>
      </c>
      <c r="NT41" s="5">
        <v>194</v>
      </c>
      <c r="NU41" s="9">
        <f t="shared" si="69"/>
        <v>62.993484210526304</v>
      </c>
      <c r="NV41" s="37">
        <v>0.56099999999999994</v>
      </c>
      <c r="NW41" s="37">
        <v>0.23887187499999998</v>
      </c>
      <c r="NX41" s="37">
        <v>6.1309374999999999E-2</v>
      </c>
      <c r="NY41" s="37">
        <v>0.48148749999999996</v>
      </c>
      <c r="NZ41" s="37">
        <v>0.10617187499999999</v>
      </c>
      <c r="OA41" s="37">
        <v>8.8581250000000014E-2</v>
      </c>
      <c r="OB41" s="37">
        <v>0.66687609290066341</v>
      </c>
      <c r="OC41" s="37">
        <v>0.62362659046155944</v>
      </c>
      <c r="OD41" s="37">
        <v>0.79255742574031285</v>
      </c>
      <c r="OE41" s="37">
        <v>0.76290795349849694</v>
      </c>
      <c r="OF41" s="37">
        <v>0.38864767748096624</v>
      </c>
      <c r="OG41" s="37">
        <v>0.59173710043198802</v>
      </c>
      <c r="OH41" s="37">
        <v>0.39213294497700329</v>
      </c>
      <c r="OI41" s="38">
        <v>20.696250000000003</v>
      </c>
      <c r="OJ41" s="38">
        <v>26.054687499999996</v>
      </c>
      <c r="OK41" s="38">
        <v>23.503750000000011</v>
      </c>
      <c r="OL41" s="38">
        <v>21.85062499999999</v>
      </c>
      <c r="OM41" s="7">
        <f t="shared" si="70"/>
        <v>2.8075000000000081</v>
      </c>
      <c r="ON41" s="7">
        <v>1.5</v>
      </c>
      <c r="OO41" s="7">
        <f t="shared" si="71"/>
        <v>-0.28500000000000014</v>
      </c>
      <c r="OP41" s="7">
        <f t="shared" si="72"/>
        <v>0.54397537379067862</v>
      </c>
      <c r="OQ41" s="38">
        <v>41.776874999999997</v>
      </c>
      <c r="OR41" s="15">
        <f t="shared" si="73"/>
        <v>106.11326249999999</v>
      </c>
      <c r="OS41" s="5">
        <v>170</v>
      </c>
      <c r="OT41" s="15">
        <f t="shared" si="74"/>
        <v>63.88673750000001</v>
      </c>
      <c r="OU41" s="39">
        <v>0.46394827586206894</v>
      </c>
      <c r="OV41" s="39">
        <v>0.22436896551724136</v>
      </c>
      <c r="OW41" s="39">
        <v>6.6558620689655165E-2</v>
      </c>
      <c r="OX41" s="39">
        <v>0.40183448275862055</v>
      </c>
      <c r="OY41" s="39">
        <v>0.1080551724137931</v>
      </c>
      <c r="OZ41" s="39">
        <v>9.0558620689655159E-2</v>
      </c>
      <c r="PA41" s="39">
        <v>0.60710392293689597</v>
      </c>
      <c r="PB41" s="39">
        <v>0.56240230313971129</v>
      </c>
      <c r="PC41" s="39">
        <v>0.73528313752375007</v>
      </c>
      <c r="PD41" s="39">
        <v>0.70235708724252721</v>
      </c>
      <c r="PE41" s="39">
        <v>0.3548271019467128</v>
      </c>
      <c r="PF41" s="39">
        <v>0.54485360296292551</v>
      </c>
      <c r="PG41" s="39">
        <v>0.33664975044789347</v>
      </c>
      <c r="PH41" s="40">
        <v>20.307931034482756</v>
      </c>
      <c r="PI41" s="40">
        <v>22.727586206896557</v>
      </c>
      <c r="PJ41" s="40">
        <v>21.22413793103447</v>
      </c>
      <c r="PK41" s="40">
        <v>19.328620689655168</v>
      </c>
      <c r="PL41" s="7">
        <f t="shared" si="75"/>
        <v>0.91620689655171361</v>
      </c>
      <c r="PM41" s="7">
        <v>1.8</v>
      </c>
      <c r="PN41" s="7">
        <f t="shared" si="76"/>
        <v>-0.91800000000000015</v>
      </c>
      <c r="PO41" s="7">
        <f t="shared" si="77"/>
        <v>0.29031448188536146</v>
      </c>
      <c r="PP41" s="40">
        <v>47.273793103448277</v>
      </c>
      <c r="PQ41" s="15">
        <f t="shared" si="78"/>
        <v>120.07543448275862</v>
      </c>
      <c r="PR41" s="5">
        <v>182</v>
      </c>
      <c r="PS41" s="15">
        <f t="shared" si="79"/>
        <v>61.924565517241376</v>
      </c>
      <c r="PT41" s="41">
        <v>0.43033888888888888</v>
      </c>
      <c r="PU41" s="41">
        <v>0.2038638888888889</v>
      </c>
      <c r="PV41" s="41">
        <v>7.1047222222222234E-2</v>
      </c>
      <c r="PW41" s="41">
        <v>0.3659277777777778</v>
      </c>
      <c r="PX41" s="41">
        <v>0.10603611111111111</v>
      </c>
      <c r="PY41" s="41">
        <v>8.2822222222222228E-2</v>
      </c>
      <c r="PZ41" s="41">
        <v>0.59077140956528273</v>
      </c>
      <c r="QA41" s="41">
        <v>0.53644598043525782</v>
      </c>
      <c r="QB41" s="41">
        <v>0.70360467720730768</v>
      </c>
      <c r="QC41" s="41">
        <v>0.66108112238584005</v>
      </c>
      <c r="QD41" s="41">
        <v>0.31768145829932626</v>
      </c>
      <c r="QE41" s="41">
        <v>0.48476893231294782</v>
      </c>
      <c r="QF41" s="41">
        <v>0.34634442074265015</v>
      </c>
      <c r="QG41" s="42">
        <v>28.779166666666665</v>
      </c>
      <c r="QH41" s="42">
        <v>30.372222222222206</v>
      </c>
      <c r="QI41" s="42">
        <v>27.223055555555543</v>
      </c>
      <c r="QJ41" s="42">
        <v>24.416666666666689</v>
      </c>
      <c r="QK41" s="7">
        <f t="shared" si="80"/>
        <v>-1.5561111111111217</v>
      </c>
      <c r="QL41" s="7">
        <v>3.2</v>
      </c>
      <c r="QM41" s="7">
        <f t="shared" si="81"/>
        <v>-3.8719999999999999</v>
      </c>
      <c r="QN41" s="7">
        <f t="shared" si="82"/>
        <v>0.2497723132969023</v>
      </c>
      <c r="QO41" s="42">
        <v>51.725277777777762</v>
      </c>
      <c r="QP41" s="15">
        <f t="shared" si="83"/>
        <v>131.38220555555552</v>
      </c>
      <c r="QQ41" s="5">
        <v>186</v>
      </c>
      <c r="QR41" s="15">
        <f t="shared" si="84"/>
        <v>54.617794444444485</v>
      </c>
      <c r="QS41" s="7">
        <f t="shared" si="101"/>
        <v>20.172046045870065</v>
      </c>
      <c r="QT41" s="7">
        <f t="shared" si="102"/>
        <v>19.353040948707282</v>
      </c>
      <c r="QU41" s="7">
        <f t="shared" si="103"/>
        <v>-0.71118037802166423</v>
      </c>
    </row>
    <row r="42" spans="1:463" x14ac:dyDescent="0.25">
      <c r="A42" s="5">
        <v>1</v>
      </c>
      <c r="B42" s="5">
        <v>5</v>
      </c>
      <c r="C42" s="6">
        <v>501</v>
      </c>
      <c r="D42" s="9">
        <v>-9999</v>
      </c>
      <c r="E42" s="5">
        <v>1</v>
      </c>
      <c r="F42" s="5">
        <v>69.599999999999994</v>
      </c>
      <c r="G42" s="15">
        <v>162.4</v>
      </c>
      <c r="H42" s="15">
        <f t="shared" si="11"/>
        <v>232</v>
      </c>
      <c r="I42" s="7">
        <f t="shared" si="12"/>
        <v>0.39753255654557917</v>
      </c>
      <c r="J42" s="5" t="s">
        <v>10</v>
      </c>
      <c r="K42" s="9">
        <v>75</v>
      </c>
      <c r="L42" s="9">
        <f t="shared" si="13"/>
        <v>84.000000000000014</v>
      </c>
      <c r="M42" s="9">
        <v>-9999</v>
      </c>
      <c r="N42" s="9">
        <v>-9999</v>
      </c>
      <c r="O42" s="9">
        <v>-9999</v>
      </c>
      <c r="P42" s="9">
        <v>-9999</v>
      </c>
      <c r="Q42" s="9">
        <v>-9999</v>
      </c>
      <c r="R42" s="9">
        <v>-9999</v>
      </c>
      <c r="S42" s="9">
        <v>-9999</v>
      </c>
      <c r="T42" s="9">
        <v>-9999</v>
      </c>
      <c r="U42" s="9">
        <v>-9999</v>
      </c>
      <c r="V42" s="9">
        <v>-9999</v>
      </c>
      <c r="W42" s="9">
        <v>-9999</v>
      </c>
      <c r="X42" s="9">
        <v>-9999</v>
      </c>
      <c r="Y42" s="9">
        <v>-9999</v>
      </c>
      <c r="Z42" s="9">
        <v>-9999</v>
      </c>
      <c r="AA42" s="9">
        <v>-9999</v>
      </c>
      <c r="AB42" s="9">
        <v>-9999</v>
      </c>
      <c r="AC42" s="9">
        <v>-9999</v>
      </c>
      <c r="AD42" s="9">
        <v>-9999</v>
      </c>
      <c r="AE42" s="5">
        <v>6</v>
      </c>
      <c r="AF42" s="9">
        <v>-9999</v>
      </c>
      <c r="AG42" s="9">
        <v>-9999</v>
      </c>
      <c r="AH42" s="9">
        <v>-9999</v>
      </c>
      <c r="AI42" s="9">
        <v>-9999</v>
      </c>
      <c r="AJ42" s="9">
        <v>-9999</v>
      </c>
      <c r="AK42" s="9">
        <v>-9999</v>
      </c>
      <c r="AL42" s="9">
        <v>-9999</v>
      </c>
      <c r="AM42" s="9">
        <v>-9999</v>
      </c>
      <c r="AN42" s="9">
        <v>-9999</v>
      </c>
      <c r="AO42" s="9">
        <v>-9999</v>
      </c>
      <c r="AP42" s="9">
        <v>-9999</v>
      </c>
      <c r="AQ42" s="9">
        <v>-9999</v>
      </c>
      <c r="AR42" s="9">
        <v>-9999</v>
      </c>
      <c r="AS42" s="9">
        <v>-9999</v>
      </c>
      <c r="AT42" s="9">
        <v>-9999</v>
      </c>
      <c r="AU42" s="9">
        <v>-9999</v>
      </c>
      <c r="AV42" s="9">
        <v>-9999</v>
      </c>
      <c r="AW42" s="9">
        <v>-9999</v>
      </c>
      <c r="AX42" s="9">
        <v>-9999</v>
      </c>
      <c r="AY42" s="9">
        <v>-9999</v>
      </c>
      <c r="AZ42" s="9">
        <v>-9999</v>
      </c>
      <c r="BA42" s="9">
        <v>-9999</v>
      </c>
      <c r="BB42" s="9">
        <v>-9999</v>
      </c>
      <c r="BC42" s="22">
        <v>-9999</v>
      </c>
      <c r="BD42" s="9">
        <v>-9999</v>
      </c>
      <c r="BE42" s="7">
        <f t="shared" si="99"/>
        <v>-79992</v>
      </c>
      <c r="BF42" s="9">
        <v>-9999</v>
      </c>
      <c r="BG42" s="9">
        <v>-9999</v>
      </c>
      <c r="BH42" s="9">
        <v>-9999</v>
      </c>
      <c r="BI42" s="9">
        <v>-9999</v>
      </c>
      <c r="BJ42" s="9">
        <v>-9999</v>
      </c>
      <c r="BK42" s="9">
        <v>-9999</v>
      </c>
      <c r="BL42" s="9">
        <v>-9999</v>
      </c>
      <c r="BM42" s="9">
        <v>-9999</v>
      </c>
      <c r="BN42" s="9">
        <v>-9999</v>
      </c>
      <c r="BO42" s="23">
        <v>25.81</v>
      </c>
      <c r="BP42" s="7">
        <f t="shared" si="85"/>
        <v>1720.6666666666667</v>
      </c>
      <c r="BQ42" s="7">
        <v>2.0484003874975731</v>
      </c>
      <c r="BR42" s="7">
        <f t="shared" si="86"/>
        <v>35.246142667541577</v>
      </c>
      <c r="BS42" s="24">
        <v>83.32</v>
      </c>
      <c r="BT42" s="7">
        <f t="shared" si="87"/>
        <v>5554.6666666666661</v>
      </c>
      <c r="BU42" s="25">
        <v>1.37</v>
      </c>
      <c r="BV42" s="7">
        <f t="shared" si="88"/>
        <v>76.098933333333335</v>
      </c>
      <c r="BW42" s="26">
        <v>99.1</v>
      </c>
      <c r="BX42" s="7">
        <f t="shared" si="89"/>
        <v>6606.666666666667</v>
      </c>
      <c r="BY42" s="5">
        <v>1.02</v>
      </c>
      <c r="BZ42" s="7">
        <f t="shared" si="90"/>
        <v>67.388000000000005</v>
      </c>
      <c r="CA42" s="9">
        <v>-9999</v>
      </c>
      <c r="CB42" s="9">
        <v>-9999</v>
      </c>
      <c r="CC42" s="5">
        <v>2.1800000000000002</v>
      </c>
      <c r="CD42" s="15">
        <f t="shared" si="14"/>
        <v>-217.97820000000004</v>
      </c>
      <c r="CE42" s="7">
        <v>429.32</v>
      </c>
      <c r="CF42" s="7">
        <v>4.6373999999999995</v>
      </c>
      <c r="CG42" s="7">
        <v>925.77737525337477</v>
      </c>
      <c r="CH42" s="7">
        <f t="shared" si="15"/>
        <v>925.77737525337477</v>
      </c>
      <c r="CI42" s="7">
        <f>CH42/(BX42)</f>
        <v>0.14012775609284178</v>
      </c>
      <c r="CJ42" s="3">
        <v>59.4</v>
      </c>
      <c r="CK42" s="7">
        <f t="shared" si="16"/>
        <v>20.181946780523571</v>
      </c>
      <c r="CL42" s="7">
        <v>46.7</v>
      </c>
      <c r="CM42" s="7">
        <v>895</v>
      </c>
      <c r="CN42" s="7">
        <f t="shared" si="17"/>
        <v>52.178770949720672</v>
      </c>
      <c r="CO42" s="7">
        <v>5</v>
      </c>
      <c r="CP42" s="7">
        <v>0.73569259259259268</v>
      </c>
      <c r="CQ42" s="7">
        <v>0.52453703703703713</v>
      </c>
      <c r="CR42" s="7">
        <v>0.46971481481481475</v>
      </c>
      <c r="CS42" s="7">
        <v>0.22062766666666669</v>
      </c>
      <c r="CT42" s="7">
        <v>0.16752785185185187</v>
      </c>
      <c r="CU42" s="7">
        <v>5.5011111111111104</v>
      </c>
      <c r="CV42" s="7">
        <v>5.9162962962962968</v>
      </c>
      <c r="CW42" s="7">
        <v>5.3962962962962955</v>
      </c>
      <c r="CX42" s="7">
        <v>5.3696296296296291</v>
      </c>
      <c r="CY42" s="7">
        <f t="shared" si="18"/>
        <v>-0.10481481481481492</v>
      </c>
      <c r="CZ42" s="7">
        <v>0.7</v>
      </c>
      <c r="DA42" s="7">
        <f t="shared" si="19"/>
        <v>1.105</v>
      </c>
      <c r="DB42" s="7">
        <f t="shared" si="91"/>
        <v>-0.28167981718621998</v>
      </c>
      <c r="DC42" s="7">
        <v>39.81818181818182</v>
      </c>
      <c r="DD42" s="7">
        <v>0.76764347826086954</v>
      </c>
      <c r="DE42" s="7">
        <v>0.52270869565217393</v>
      </c>
      <c r="DF42" s="7">
        <v>0.46767826086956527</v>
      </c>
      <c r="DG42" s="7">
        <v>0.24276995652173908</v>
      </c>
      <c r="DH42" s="7">
        <v>0.18978447826086953</v>
      </c>
      <c r="DI42" s="7">
        <v>7.9973913043478273</v>
      </c>
      <c r="DJ42" s="7">
        <v>8.645217391304346</v>
      </c>
      <c r="DK42" s="7">
        <v>8.7778260869565212</v>
      </c>
      <c r="DL42" s="7">
        <v>7.882173913043478</v>
      </c>
      <c r="DM42" s="7">
        <f t="shared" si="21"/>
        <v>0.78043478260869392</v>
      </c>
      <c r="DN42" s="7">
        <v>0.8</v>
      </c>
      <c r="DO42" s="7">
        <f t="shared" si="22"/>
        <v>0.7799999999999998</v>
      </c>
      <c r="DP42" s="7">
        <f t="shared" si="23"/>
        <v>9.4108789760631486E-5</v>
      </c>
      <c r="DQ42" s="7">
        <v>23.343478260869563</v>
      </c>
      <c r="DR42" s="7">
        <v>0.91654999999999998</v>
      </c>
      <c r="DS42" s="7">
        <v>0.1905333333333333</v>
      </c>
      <c r="DT42" s="7">
        <v>0.5240104166666667</v>
      </c>
      <c r="DU42" s="7">
        <v>0.82167916666666685</v>
      </c>
      <c r="DV42" s="7">
        <v>0.58588333333333331</v>
      </c>
      <c r="DW42" s="7">
        <v>0.31592499999999996</v>
      </c>
      <c r="DX42" s="7">
        <v>0.21990770833333326</v>
      </c>
      <c r="DY42" s="7">
        <v>0.16748152083333334</v>
      </c>
      <c r="DZ42" s="7">
        <v>0.2722881875</v>
      </c>
      <c r="EA42" s="7">
        <v>0.22112572916666673</v>
      </c>
      <c r="EB42" s="7">
        <v>-0.50944381250000004</v>
      </c>
      <c r="EC42" s="7">
        <v>-0.46695137499999989</v>
      </c>
      <c r="ED42" s="7">
        <v>0.65583245833333359</v>
      </c>
      <c r="EE42" s="7">
        <v>3.7506249999999994</v>
      </c>
      <c r="EF42" s="7">
        <v>4.9216666666666677</v>
      </c>
      <c r="EG42" s="7">
        <v>4.5870833333333358</v>
      </c>
      <c r="EH42" s="7">
        <v>4.8581250000000011</v>
      </c>
      <c r="EI42" s="7">
        <f t="shared" si="24"/>
        <v>0.83645833333333641</v>
      </c>
      <c r="EJ42" s="7">
        <v>0.6</v>
      </c>
      <c r="EK42" s="7">
        <f t="shared" si="25"/>
        <v>1.43</v>
      </c>
      <c r="EL42" s="7">
        <f t="shared" si="92"/>
        <v>-0.14950671704449961</v>
      </c>
      <c r="EM42" s="15">
        <v>44.047368421052624</v>
      </c>
      <c r="EN42" s="15">
        <f t="shared" si="27"/>
        <v>111.88031578947367</v>
      </c>
      <c r="EO42" s="5">
        <v>112</v>
      </c>
      <c r="EP42" s="15">
        <f t="shared" si="28"/>
        <v>0.11968421052633005</v>
      </c>
      <c r="EQ42" s="27">
        <v>1.167</v>
      </c>
      <c r="ER42" s="27">
        <v>-1.6897478260869567</v>
      </c>
      <c r="ES42" s="27">
        <v>0.52374782608695647</v>
      </c>
      <c r="ET42" s="27">
        <v>0.89059130434782618</v>
      </c>
      <c r="EU42" s="27">
        <v>0.7707956521739131</v>
      </c>
      <c r="EV42" s="27">
        <v>0.19389999999999999</v>
      </c>
      <c r="EW42" s="27">
        <v>0.20363817391304345</v>
      </c>
      <c r="EX42" s="27">
        <v>7.1677478260869579E-2</v>
      </c>
      <c r="EY42" s="27">
        <v>0.37952382608695656</v>
      </c>
      <c r="EZ42" s="27">
        <v>0.25877239130434782</v>
      </c>
      <c r="FA42" s="27">
        <v>2.6803697391304344</v>
      </c>
      <c r="FB42" s="27">
        <v>1.8989347826086955</v>
      </c>
      <c r="FC42" s="27">
        <v>-5.5878707826086957</v>
      </c>
      <c r="FD42" s="27">
        <v>9.9460869565217394</v>
      </c>
      <c r="FE42" s="27">
        <v>6.9891304347826084</v>
      </c>
      <c r="FF42" s="27">
        <v>7.2108695652173926</v>
      </c>
      <c r="FG42" s="27">
        <v>7.7265217391304324</v>
      </c>
      <c r="FH42" s="27">
        <f t="shared" si="29"/>
        <v>-2.7352173913043467</v>
      </c>
      <c r="FI42" s="7">
        <v>0.9</v>
      </c>
      <c r="FJ42" s="7">
        <f t="shared" si="30"/>
        <v>0.45499999999999963</v>
      </c>
      <c r="FK42" s="7">
        <f t="shared" si="93"/>
        <v>-0.64514001846397295</v>
      </c>
      <c r="FL42" s="27">
        <v>22.502608695652171</v>
      </c>
      <c r="FM42" s="28">
        <v>-9999</v>
      </c>
      <c r="FN42" s="28">
        <v>-9999</v>
      </c>
      <c r="FO42" s="28">
        <v>-9999</v>
      </c>
      <c r="FP42" s="93">
        <v>0.63541904761904733</v>
      </c>
      <c r="FQ42" s="93">
        <v>0.38460238095238092</v>
      </c>
      <c r="FR42" s="93">
        <v>0.20848095238095232</v>
      </c>
      <c r="FS42" s="93">
        <v>0.56505714285714304</v>
      </c>
      <c r="FT42" s="93">
        <v>0.26232380952380946</v>
      </c>
      <c r="FU42" s="93">
        <v>0.16783333333333333</v>
      </c>
      <c r="FV42" s="93">
        <v>0.41575092857142842</v>
      </c>
      <c r="FW42" s="93">
        <v>0.36606766666666668</v>
      </c>
      <c r="FX42" s="93">
        <v>0.50630642857142849</v>
      </c>
      <c r="FY42" s="93">
        <v>0.46147761904761903</v>
      </c>
      <c r="FZ42" s="93">
        <v>0.18948449999999997</v>
      </c>
      <c r="GA42" s="93">
        <v>0.29815992857142859</v>
      </c>
      <c r="GB42" s="93">
        <v>0.2458552380952381</v>
      </c>
      <c r="GC42" s="93">
        <v>17.360714285714284</v>
      </c>
      <c r="GD42" s="93">
        <v>21.239285714285728</v>
      </c>
      <c r="GE42" s="93">
        <v>19.006190476190472</v>
      </c>
      <c r="GF42" s="93">
        <v>19.205238095238084</v>
      </c>
      <c r="GG42" s="7">
        <f t="shared" si="32"/>
        <v>1.6454761904761881</v>
      </c>
      <c r="GH42" s="7">
        <v>0.5</v>
      </c>
      <c r="GI42" s="7">
        <f t="shared" si="33"/>
        <v>1.7549999999999999</v>
      </c>
      <c r="GJ42" s="7">
        <f t="shared" si="94"/>
        <v>-3.0047684368672643E-2</v>
      </c>
      <c r="GK42" s="95">
        <v>35.912142857142854</v>
      </c>
      <c r="GL42" s="15">
        <f t="shared" si="35"/>
        <v>91.216842857142851</v>
      </c>
      <c r="GM42" s="5">
        <v>102</v>
      </c>
      <c r="GN42" s="15">
        <f t="shared" si="36"/>
        <v>10.783157142857149</v>
      </c>
      <c r="GO42" s="97">
        <v>0.63541904761904733</v>
      </c>
      <c r="GP42" s="97">
        <v>0.38460238095238092</v>
      </c>
      <c r="GQ42" s="97">
        <v>0.20848095238095232</v>
      </c>
      <c r="GR42" s="97">
        <v>0.56505714285714304</v>
      </c>
      <c r="GS42" s="97">
        <v>0.26232380952380946</v>
      </c>
      <c r="GT42" s="97">
        <v>0.16783333333333333</v>
      </c>
      <c r="GU42" s="97">
        <v>0.41575092857142842</v>
      </c>
      <c r="GV42" s="97">
        <v>0.36606766666666668</v>
      </c>
      <c r="GW42" s="97">
        <v>0.50630642857142849</v>
      </c>
      <c r="GX42" s="97">
        <v>0.46147761904761903</v>
      </c>
      <c r="GY42" s="97">
        <v>0.18948449999999997</v>
      </c>
      <c r="GZ42" s="97">
        <v>0.29815992857142859</v>
      </c>
      <c r="HA42" s="97">
        <v>0.2458552380952381</v>
      </c>
      <c r="HB42" s="97">
        <v>17.360714285714284</v>
      </c>
      <c r="HC42" s="97">
        <v>21.239285714285728</v>
      </c>
      <c r="HD42" s="97">
        <v>19.006190476190472</v>
      </c>
      <c r="HE42" s="97">
        <v>19.205238095238084</v>
      </c>
      <c r="HF42" s="97">
        <f t="shared" si="37"/>
        <v>1.6454761904761881</v>
      </c>
      <c r="HG42" s="7">
        <v>0.5</v>
      </c>
      <c r="HH42" s="7">
        <f t="shared" si="38"/>
        <v>1.7549999999999999</v>
      </c>
      <c r="HI42" s="7">
        <f t="shared" si="95"/>
        <v>-3.0047684368672643E-2</v>
      </c>
      <c r="HJ42" s="99">
        <v>35.912142857142854</v>
      </c>
      <c r="HK42" s="15">
        <f t="shared" si="40"/>
        <v>91.216842857142851</v>
      </c>
      <c r="HL42" s="5">
        <v>105</v>
      </c>
      <c r="HM42" s="15">
        <f t="shared" si="41"/>
        <v>13.783157142857149</v>
      </c>
      <c r="HN42" s="101">
        <v>0.64450789473684211</v>
      </c>
      <c r="HO42" s="101">
        <v>0.35994999999999999</v>
      </c>
      <c r="HP42" s="101">
        <v>0.18761842105263157</v>
      </c>
      <c r="HQ42" s="101">
        <v>0.56283684210526308</v>
      </c>
      <c r="HR42" s="101">
        <v>0.2455289473684211</v>
      </c>
      <c r="HS42" s="101">
        <v>0.15205263157894738</v>
      </c>
      <c r="HT42" s="101">
        <v>0.44830700383465077</v>
      </c>
      <c r="HU42" s="101">
        <v>0.39262985602951883</v>
      </c>
      <c r="HV42" s="101">
        <v>0.549245073945269</v>
      </c>
      <c r="HW42" s="101">
        <v>0.50029905235165495</v>
      </c>
      <c r="HX42" s="101">
        <v>0.18938124849704777</v>
      </c>
      <c r="HY42" s="101">
        <v>0.31570733331574685</v>
      </c>
      <c r="HZ42" s="101">
        <v>0.28319693042748167</v>
      </c>
      <c r="IA42" s="101">
        <v>19.57342105263157</v>
      </c>
      <c r="IB42" s="101">
        <v>20.64473684210525</v>
      </c>
      <c r="IC42" s="101">
        <v>20.973157894736854</v>
      </c>
      <c r="ID42" s="101">
        <v>19.852368421052649</v>
      </c>
      <c r="IE42" s="7">
        <f t="shared" si="42"/>
        <v>1.399736842105284</v>
      </c>
      <c r="IF42" s="7">
        <v>1.5</v>
      </c>
      <c r="IG42" s="7">
        <f t="shared" si="43"/>
        <v>-1.4950000000000001</v>
      </c>
      <c r="IH42" s="7">
        <f t="shared" si="44"/>
        <v>0.41983130414869962</v>
      </c>
      <c r="II42" s="102">
        <v>36.636842105263156</v>
      </c>
      <c r="IJ42" s="15">
        <f t="shared" si="45"/>
        <v>93.057578947368413</v>
      </c>
      <c r="IK42" s="5">
        <v>97.5</v>
      </c>
      <c r="IL42" s="15">
        <f t="shared" si="46"/>
        <v>4.4424210526315875</v>
      </c>
      <c r="IM42" s="29">
        <v>0.65794705882352933</v>
      </c>
      <c r="IN42" s="29">
        <v>0.38606764705882346</v>
      </c>
      <c r="IO42" s="29">
        <v>0.2040529411764706</v>
      </c>
      <c r="IP42" s="29">
        <v>0.5862147058823528</v>
      </c>
      <c r="IQ42" s="29">
        <v>0.25222941176470581</v>
      </c>
      <c r="IR42" s="29">
        <v>0.16612058823529413</v>
      </c>
      <c r="IS42" s="29">
        <v>0.44578540535409833</v>
      </c>
      <c r="IT42" s="29">
        <v>0.39849363544647914</v>
      </c>
      <c r="IU42" s="29">
        <v>0.52679243875270387</v>
      </c>
      <c r="IV42" s="29">
        <v>0.48398324151436162</v>
      </c>
      <c r="IW42" s="29">
        <v>0.20988741244493031</v>
      </c>
      <c r="IX42" s="29">
        <v>0.30921851447240711</v>
      </c>
      <c r="IY42" s="29">
        <v>0.26039871822618754</v>
      </c>
      <c r="IZ42" s="29">
        <v>16.537647058823534</v>
      </c>
      <c r="JA42" s="29">
        <v>20.570882352941162</v>
      </c>
      <c r="JB42" s="29">
        <v>20.433823529411757</v>
      </c>
      <c r="JC42" s="29">
        <v>18.996764705882352</v>
      </c>
      <c r="JD42" s="29">
        <f t="shared" si="47"/>
        <v>3.8961764705882231</v>
      </c>
      <c r="JE42" s="7">
        <v>1.2</v>
      </c>
      <c r="JF42" s="7">
        <f t="shared" si="48"/>
        <v>-0.52</v>
      </c>
      <c r="JG42" s="7">
        <f t="shared" si="49"/>
        <v>0.74597575516692949</v>
      </c>
      <c r="JH42" s="86">
        <v>36.845882352941175</v>
      </c>
      <c r="JI42" s="15">
        <f t="shared" si="50"/>
        <v>93.588541176470585</v>
      </c>
      <c r="JJ42" s="5">
        <v>103.5</v>
      </c>
      <c r="JK42" s="15">
        <f t="shared" si="51"/>
        <v>9.911458823529415</v>
      </c>
      <c r="JL42" s="30">
        <v>0.49877058823529419</v>
      </c>
      <c r="JM42" s="30">
        <v>0.28026176470588232</v>
      </c>
      <c r="JN42" s="30">
        <v>0.15465882352941182</v>
      </c>
      <c r="JO42" s="30">
        <v>0.43838823529411769</v>
      </c>
      <c r="JP42" s="30">
        <v>0.19199411764705882</v>
      </c>
      <c r="JQ42" s="30">
        <v>0.12340882352941177</v>
      </c>
      <c r="JR42" s="30">
        <v>0.44410172266842324</v>
      </c>
      <c r="JS42" s="30">
        <v>0.39101874316419716</v>
      </c>
      <c r="JT42" s="30">
        <v>0.52660639738364146</v>
      </c>
      <c r="JU42" s="30">
        <v>0.47856478331497465</v>
      </c>
      <c r="JV42" s="30">
        <v>0.18695274769264478</v>
      </c>
      <c r="JW42" s="30">
        <v>0.28919812832490283</v>
      </c>
      <c r="JX42" s="30">
        <v>0.28040492252460991</v>
      </c>
      <c r="JY42" s="30">
        <v>25.427352941176466</v>
      </c>
      <c r="JZ42" s="30">
        <v>31.124411764705911</v>
      </c>
      <c r="KA42" s="30">
        <v>30.848235294117632</v>
      </c>
      <c r="KB42" s="30">
        <v>29.43235294117645</v>
      </c>
      <c r="KC42" s="30">
        <f t="shared" si="52"/>
        <v>5.4208823529411667</v>
      </c>
      <c r="KD42" s="7">
        <v>1.8</v>
      </c>
      <c r="KE42" s="7">
        <f t="shared" si="53"/>
        <v>-2.4700000000000006</v>
      </c>
      <c r="KF42" s="7">
        <f t="shared" si="54"/>
        <v>1.0026534120636805</v>
      </c>
      <c r="KG42" s="85">
        <v>36.313529411764712</v>
      </c>
      <c r="KH42" s="15">
        <f t="shared" si="55"/>
        <v>92.236364705882366</v>
      </c>
      <c r="KI42" s="5">
        <v>103.5</v>
      </c>
      <c r="KJ42" s="15">
        <f t="shared" si="96"/>
        <v>11.263635294117634</v>
      </c>
      <c r="KK42" s="31">
        <v>0.43224285714285726</v>
      </c>
      <c r="KL42" s="31">
        <v>0.25544857142857141</v>
      </c>
      <c r="KM42" s="31">
        <v>0.13060857142857141</v>
      </c>
      <c r="KN42" s="31">
        <v>0.3782342857142858</v>
      </c>
      <c r="KO42" s="31">
        <v>0.15729428571428572</v>
      </c>
      <c r="KP42" s="31">
        <v>0.10686285714285713</v>
      </c>
      <c r="KQ42" s="31">
        <v>0.46619617675158492</v>
      </c>
      <c r="KR42" s="31">
        <v>0.41274775596916624</v>
      </c>
      <c r="KS42" s="31">
        <v>0.53582867406416168</v>
      </c>
      <c r="KT42" s="31">
        <v>0.48695074418193757</v>
      </c>
      <c r="KU42" s="31">
        <v>0.23804258633264364</v>
      </c>
      <c r="KV42" s="31">
        <v>0.3240117634650389</v>
      </c>
      <c r="KW42" s="31">
        <v>0.25673843574244332</v>
      </c>
      <c r="KX42" s="32">
        <v>25.731142857142842</v>
      </c>
      <c r="KY42" s="32">
        <v>29.463714285714286</v>
      </c>
      <c r="KZ42" s="32">
        <v>29.361428571428593</v>
      </c>
      <c r="LA42" s="32">
        <v>27.85114285714284</v>
      </c>
      <c r="LB42" s="7">
        <f t="shared" si="57"/>
        <v>3.6302857142857512</v>
      </c>
      <c r="LC42" s="7">
        <v>0.9</v>
      </c>
      <c r="LD42" s="7">
        <f t="shared" si="58"/>
        <v>0.45499999999999963</v>
      </c>
      <c r="LE42" s="7">
        <f t="shared" si="98"/>
        <v>0.64212046800520761</v>
      </c>
      <c r="LF42" s="32">
        <v>34.141142857142867</v>
      </c>
      <c r="LG42" s="15">
        <f t="shared" si="59"/>
        <v>86.71850285714288</v>
      </c>
      <c r="LH42" s="5">
        <v>103.5</v>
      </c>
      <c r="LI42" s="15">
        <f t="shared" si="60"/>
        <v>16.78149714285712</v>
      </c>
      <c r="LJ42" s="33">
        <v>0.36180833333333329</v>
      </c>
      <c r="LK42" s="33">
        <v>0.21789999999999998</v>
      </c>
      <c r="LL42" s="33">
        <v>0.12863055555555555</v>
      </c>
      <c r="LM42" s="33">
        <v>0.31302777777777768</v>
      </c>
      <c r="LN42" s="33">
        <v>0.15015277777777783</v>
      </c>
      <c r="LO42" s="33">
        <v>9.9827777777777793E-2</v>
      </c>
      <c r="LP42" s="33">
        <v>0.41335137050206122</v>
      </c>
      <c r="LQ42" s="33">
        <v>0.35164116012477903</v>
      </c>
      <c r="LR42" s="33">
        <v>0.47540481811376256</v>
      </c>
      <c r="LS42" s="33">
        <v>0.41756681318513111</v>
      </c>
      <c r="LT42" s="33">
        <v>0.18407596550786393</v>
      </c>
      <c r="LU42" s="33">
        <v>0.25780161300886384</v>
      </c>
      <c r="LV42" s="33">
        <v>0.24814925869122906</v>
      </c>
      <c r="LW42" s="33">
        <v>27.476388888888902</v>
      </c>
      <c r="LX42" s="33">
        <v>29.550277777777758</v>
      </c>
      <c r="LY42" s="33">
        <v>29.871944444444434</v>
      </c>
      <c r="LZ42" s="33">
        <v>28.496666666666687</v>
      </c>
      <c r="MA42" s="7">
        <f t="shared" si="1"/>
        <v>2.3955555555555321</v>
      </c>
      <c r="MB42" s="7">
        <v>1.7</v>
      </c>
      <c r="MC42" s="7">
        <f t="shared" si="2"/>
        <v>-2.1449999999999996</v>
      </c>
      <c r="MD42" s="7">
        <f t="shared" si="61"/>
        <v>0.60179662764155495</v>
      </c>
      <c r="ME42" s="7">
        <f t="shared" si="62"/>
        <v>1.409150326797372</v>
      </c>
      <c r="MF42" s="84">
        <v>36.347500000000004</v>
      </c>
      <c r="MG42" s="15">
        <f t="shared" si="63"/>
        <v>92.32265000000001</v>
      </c>
      <c r="MH42" s="5">
        <v>103.5</v>
      </c>
      <c r="MI42" s="15">
        <f t="shared" si="64"/>
        <v>11.17734999999999</v>
      </c>
      <c r="MJ42" s="34">
        <v>0.32982631578947363</v>
      </c>
      <c r="MK42" s="34">
        <v>0.20464736842105272</v>
      </c>
      <c r="ML42" s="34">
        <v>0.1307578947368421</v>
      </c>
      <c r="MM42" s="34">
        <v>0.28724210526315791</v>
      </c>
      <c r="MN42" s="34">
        <v>0.15048947368421053</v>
      </c>
      <c r="MO42" s="34">
        <v>9.5842105263157909E-2</v>
      </c>
      <c r="MP42" s="34">
        <v>0.37286120969868519</v>
      </c>
      <c r="MQ42" s="34">
        <v>0.31231626134329316</v>
      </c>
      <c r="MR42" s="34">
        <v>0.43153956491163786</v>
      </c>
      <c r="MS42" s="34">
        <v>0.37408206923495108</v>
      </c>
      <c r="MT42" s="34">
        <v>0.15277641995651975</v>
      </c>
      <c r="MU42" s="34">
        <v>0.22052459004815028</v>
      </c>
      <c r="MV42" s="34">
        <v>0.23362174347097983</v>
      </c>
      <c r="MW42" s="35">
        <v>0.24832272727272731</v>
      </c>
      <c r="MX42" s="35">
        <v>0.1547045454545454</v>
      </c>
      <c r="MY42" s="35">
        <v>0.10882727272727272</v>
      </c>
      <c r="MZ42" s="35">
        <v>0.20821363636363632</v>
      </c>
      <c r="NA42" s="35">
        <v>0.11395454545454548</v>
      </c>
      <c r="NB42" s="35">
        <v>7.7322727272727265E-2</v>
      </c>
      <c r="NC42" s="35">
        <v>0.37032120082757147</v>
      </c>
      <c r="ND42" s="35">
        <v>0.29255898139648556</v>
      </c>
      <c r="NE42" s="35">
        <v>0.39013147031511985</v>
      </c>
      <c r="NF42" s="35">
        <v>0.31337767333480293</v>
      </c>
      <c r="NG42" s="35">
        <v>0.15162620233278726</v>
      </c>
      <c r="NH42" s="35">
        <v>0.17408976522698796</v>
      </c>
      <c r="NI42" s="35">
        <v>0.23178323680061419</v>
      </c>
      <c r="NJ42" s="36">
        <v>29.346363636363638</v>
      </c>
      <c r="NK42" s="36">
        <v>34.813181818181825</v>
      </c>
      <c r="NL42" s="36">
        <v>37.746818181818185</v>
      </c>
      <c r="NM42" s="36">
        <v>37.065909090909095</v>
      </c>
      <c r="NN42" s="7">
        <f t="shared" si="65"/>
        <v>8.4004545454545472</v>
      </c>
      <c r="NO42" s="7">
        <v>2.2999999999999998</v>
      </c>
      <c r="NP42" s="7">
        <f t="shared" si="66"/>
        <v>-1.9729999999999999</v>
      </c>
      <c r="NQ42" s="7">
        <f t="shared" si="67"/>
        <v>1.4069516540695166</v>
      </c>
      <c r="NR42" s="36">
        <v>74.528181818181807</v>
      </c>
      <c r="NS42" s="9">
        <f t="shared" si="68"/>
        <v>189.3015818181818</v>
      </c>
      <c r="NT42" s="5">
        <v>194</v>
      </c>
      <c r="NU42" s="9">
        <f t="shared" si="69"/>
        <v>4.698418181818198</v>
      </c>
      <c r="NV42" s="37">
        <v>0.30810000000000004</v>
      </c>
      <c r="NW42" s="37">
        <v>0.21590344827586205</v>
      </c>
      <c r="NX42" s="37">
        <v>0.15937241379310349</v>
      </c>
      <c r="NY42" s="37">
        <v>0.26826551724137926</v>
      </c>
      <c r="NZ42" s="37">
        <v>0.16307586206896557</v>
      </c>
      <c r="OA42" s="37">
        <v>0.10934827586206898</v>
      </c>
      <c r="OB42" s="37">
        <v>0.30736531970785758</v>
      </c>
      <c r="OC42" s="37">
        <v>0.24364484852157475</v>
      </c>
      <c r="OD42" s="37">
        <v>0.3177274376135576</v>
      </c>
      <c r="OE42" s="37">
        <v>0.25452048235980607</v>
      </c>
      <c r="OF42" s="37">
        <v>0.13930451770910715</v>
      </c>
      <c r="OG42" s="37">
        <v>0.15065931180163375</v>
      </c>
      <c r="OH42" s="37">
        <v>0.17549793407968273</v>
      </c>
      <c r="OI42" s="38">
        <v>21.098965517241375</v>
      </c>
      <c r="OJ42" s="38">
        <v>27.742068965517248</v>
      </c>
      <c r="OK42" s="38">
        <v>30.528620689655153</v>
      </c>
      <c r="OL42" s="38">
        <v>29.538275862068961</v>
      </c>
      <c r="OM42" s="7">
        <f t="shared" si="70"/>
        <v>9.4296551724137778</v>
      </c>
      <c r="ON42" s="7">
        <v>1.5</v>
      </c>
      <c r="OO42" s="7">
        <f t="shared" si="71"/>
        <v>-0.28500000000000014</v>
      </c>
      <c r="OP42" s="7">
        <f t="shared" si="72"/>
        <v>1.7088223698177269</v>
      </c>
      <c r="OQ42" s="38">
        <v>63.811379310344819</v>
      </c>
      <c r="OR42" s="15">
        <f t="shared" si="73"/>
        <v>162.08090344827585</v>
      </c>
      <c r="OS42" s="5">
        <v>170</v>
      </c>
      <c r="OT42" s="15">
        <f t="shared" si="74"/>
        <v>7.9190965517241523</v>
      </c>
      <c r="OU42" s="39">
        <v>0.27185517241379309</v>
      </c>
      <c r="OV42" s="39">
        <v>0.20609999999999998</v>
      </c>
      <c r="OW42" s="39">
        <v>0.15750689655172412</v>
      </c>
      <c r="OX42" s="39">
        <v>0.23755862068965511</v>
      </c>
      <c r="OY42" s="39">
        <v>0.15295862068965516</v>
      </c>
      <c r="OZ42" s="39">
        <v>0.10624827586206897</v>
      </c>
      <c r="PA42" s="39">
        <v>0.27938336466534786</v>
      </c>
      <c r="PB42" s="39">
        <v>0.21641887189926748</v>
      </c>
      <c r="PC42" s="39">
        <v>0.26583855540215467</v>
      </c>
      <c r="PD42" s="39">
        <v>0.20245494047512952</v>
      </c>
      <c r="PE42" s="39">
        <v>0.14768690547663577</v>
      </c>
      <c r="PF42" s="39">
        <v>0.13338959112544835</v>
      </c>
      <c r="PG42" s="39">
        <v>0.13733207433403799</v>
      </c>
      <c r="PH42" s="40">
        <v>20.304137931034482</v>
      </c>
      <c r="PI42" s="40">
        <v>23.914482758620693</v>
      </c>
      <c r="PJ42" s="40">
        <v>25.300344827586208</v>
      </c>
      <c r="PK42" s="40">
        <v>25.202758620689664</v>
      </c>
      <c r="PL42" s="7">
        <f t="shared" si="75"/>
        <v>4.9962068965517261</v>
      </c>
      <c r="PM42" s="7">
        <v>1.8</v>
      </c>
      <c r="PN42" s="7">
        <f t="shared" si="76"/>
        <v>-0.91800000000000015</v>
      </c>
      <c r="PO42" s="7">
        <f t="shared" si="77"/>
        <v>0.93608846099267584</v>
      </c>
      <c r="PP42" s="40">
        <v>69.442413793103441</v>
      </c>
      <c r="PQ42" s="15">
        <f t="shared" si="78"/>
        <v>176.38373103448274</v>
      </c>
      <c r="PR42" s="5">
        <v>182</v>
      </c>
      <c r="PS42" s="15">
        <f t="shared" si="79"/>
        <v>5.6162689655172642</v>
      </c>
      <c r="PT42" s="41">
        <v>0.25562666666666667</v>
      </c>
      <c r="PU42" s="41">
        <v>0.18208333333333335</v>
      </c>
      <c r="PV42" s="41">
        <v>0.14797000000000002</v>
      </c>
      <c r="PW42" s="41">
        <v>0.21303333333333335</v>
      </c>
      <c r="PX42" s="41">
        <v>0.14691999999999997</v>
      </c>
      <c r="PY42" s="41">
        <v>9.495333333333332E-2</v>
      </c>
      <c r="PZ42" s="41">
        <v>0.26952592898809008</v>
      </c>
      <c r="QA42" s="41">
        <v>0.1833782876343715</v>
      </c>
      <c r="QB42" s="41">
        <v>0.26614545882998664</v>
      </c>
      <c r="QC42" s="41">
        <v>0.17987565477463893</v>
      </c>
      <c r="QD42" s="41">
        <v>0.10667491812485867</v>
      </c>
      <c r="QE42" s="41">
        <v>0.10309739173239563</v>
      </c>
      <c r="QF42" s="41">
        <v>0.16765563218645577</v>
      </c>
      <c r="QG42" s="42">
        <v>30.017333333333337</v>
      </c>
      <c r="QH42" s="42">
        <v>35.693333333333335</v>
      </c>
      <c r="QI42" s="42">
        <v>37.435666666666677</v>
      </c>
      <c r="QJ42" s="42">
        <v>37.179333333333311</v>
      </c>
      <c r="QK42" s="7">
        <f t="shared" si="80"/>
        <v>7.4183333333333401</v>
      </c>
      <c r="QL42" s="7">
        <v>3.2</v>
      </c>
      <c r="QM42" s="7">
        <f t="shared" si="81"/>
        <v>-3.8719999999999999</v>
      </c>
      <c r="QN42" s="7">
        <f t="shared" si="82"/>
        <v>1.2176804716709815</v>
      </c>
      <c r="QO42" s="42">
        <v>71.286333333333332</v>
      </c>
      <c r="QP42" s="15">
        <f t="shared" si="83"/>
        <v>181.06728666666666</v>
      </c>
      <c r="QQ42" s="5">
        <v>186</v>
      </c>
      <c r="QR42" s="15">
        <f t="shared" si="84"/>
        <v>4.9327133333333393</v>
      </c>
      <c r="QS42" s="7">
        <f t="shared" si="101"/>
        <v>23.685112186839856</v>
      </c>
      <c r="QT42" s="7">
        <f t="shared" si="102"/>
        <v>24.023874919292094</v>
      </c>
      <c r="QU42" s="7">
        <f t="shared" si="103"/>
        <v>3.7214984774008242</v>
      </c>
    </row>
    <row r="43" spans="1:463" x14ac:dyDescent="0.25">
      <c r="A43" s="5">
        <v>1</v>
      </c>
      <c r="B43" s="5">
        <v>5</v>
      </c>
      <c r="C43" s="6">
        <v>502</v>
      </c>
      <c r="D43" s="9">
        <v>-9999</v>
      </c>
      <c r="E43" s="5">
        <v>2</v>
      </c>
      <c r="F43" s="5">
        <v>69.599999999999994</v>
      </c>
      <c r="G43" s="15">
        <v>200.2</v>
      </c>
      <c r="H43" s="15">
        <f t="shared" si="11"/>
        <v>269.79999999999995</v>
      </c>
      <c r="I43" s="7">
        <f t="shared" si="12"/>
        <v>0.46230294722412602</v>
      </c>
      <c r="J43" s="5" t="s">
        <v>10</v>
      </c>
      <c r="K43" s="9">
        <v>75</v>
      </c>
      <c r="L43" s="9">
        <f t="shared" si="13"/>
        <v>84.000000000000014</v>
      </c>
      <c r="M43" s="9">
        <v>-9999</v>
      </c>
      <c r="N43" s="9">
        <v>-9999</v>
      </c>
      <c r="O43" s="9">
        <v>-9999</v>
      </c>
      <c r="P43" s="9">
        <v>-9999</v>
      </c>
      <c r="Q43" s="9">
        <v>-9999</v>
      </c>
      <c r="R43" s="9">
        <v>-9999</v>
      </c>
      <c r="S43" s="9">
        <v>-9999</v>
      </c>
      <c r="T43" s="9">
        <v>-9999</v>
      </c>
      <c r="U43" s="9">
        <v>-9999</v>
      </c>
      <c r="V43" s="9">
        <v>-9999</v>
      </c>
      <c r="W43" s="9">
        <v>-9999</v>
      </c>
      <c r="X43" s="9">
        <v>-9999</v>
      </c>
      <c r="Y43" s="9">
        <v>-9999</v>
      </c>
      <c r="Z43" s="9">
        <v>-9999</v>
      </c>
      <c r="AA43" s="9">
        <v>-9999</v>
      </c>
      <c r="AB43" s="9">
        <v>-9999</v>
      </c>
      <c r="AC43" s="9">
        <v>-9999</v>
      </c>
      <c r="AD43" s="9">
        <v>-9999</v>
      </c>
      <c r="AE43" s="9">
        <v>-9999</v>
      </c>
      <c r="AF43" s="9">
        <v>-9999</v>
      </c>
      <c r="AG43" s="9">
        <v>-9999</v>
      </c>
      <c r="AH43" s="9">
        <v>-9999</v>
      </c>
      <c r="AI43" s="9">
        <v>-9999</v>
      </c>
      <c r="AJ43" s="9">
        <v>-9999</v>
      </c>
      <c r="AK43" s="9">
        <v>-9999</v>
      </c>
      <c r="AL43" s="9">
        <v>-9999</v>
      </c>
      <c r="AM43" s="9">
        <v>-9999</v>
      </c>
      <c r="AN43" s="9">
        <v>-9999</v>
      </c>
      <c r="AO43" s="9">
        <v>-9999</v>
      </c>
      <c r="AP43" s="9">
        <v>-9999</v>
      </c>
      <c r="AQ43" s="9">
        <v>-9999</v>
      </c>
      <c r="AR43" s="9">
        <v>-9999</v>
      </c>
      <c r="AS43" s="9">
        <v>-9999</v>
      </c>
      <c r="AT43" s="9">
        <v>-9999</v>
      </c>
      <c r="AU43" s="9">
        <v>-9999</v>
      </c>
      <c r="AV43" s="9">
        <v>-9999</v>
      </c>
      <c r="AW43" s="9">
        <v>-9999</v>
      </c>
      <c r="AX43" s="9">
        <v>-9999</v>
      </c>
      <c r="AY43" s="9">
        <v>-9999</v>
      </c>
      <c r="AZ43" s="9">
        <v>-9999</v>
      </c>
      <c r="BA43" s="9">
        <v>-9999</v>
      </c>
      <c r="BB43" s="9">
        <v>-9999</v>
      </c>
      <c r="BC43" s="22">
        <v>-9999</v>
      </c>
      <c r="BD43" s="9">
        <v>-9999</v>
      </c>
      <c r="BE43" s="7">
        <f t="shared" si="99"/>
        <v>-79992</v>
      </c>
      <c r="BF43" s="9">
        <v>-9999</v>
      </c>
      <c r="BG43" s="9">
        <v>-9999</v>
      </c>
      <c r="BH43" s="9">
        <v>-9999</v>
      </c>
      <c r="BI43" s="9">
        <v>-9999</v>
      </c>
      <c r="BJ43" s="9">
        <v>-9999</v>
      </c>
      <c r="BK43" s="9">
        <v>-9999</v>
      </c>
      <c r="BL43" s="9">
        <v>-9999</v>
      </c>
      <c r="BM43" s="9">
        <v>-9999</v>
      </c>
      <c r="BN43" s="9">
        <v>-9999</v>
      </c>
      <c r="BO43" s="44">
        <v>-9999</v>
      </c>
      <c r="BP43" s="9">
        <v>-9999</v>
      </c>
      <c r="BQ43" s="9">
        <v>-9999</v>
      </c>
      <c r="BR43" s="9">
        <v>-9999</v>
      </c>
      <c r="BS43" s="45">
        <v>-9999</v>
      </c>
      <c r="BT43" s="9">
        <v>-9999</v>
      </c>
      <c r="BU43" s="46">
        <v>-9999</v>
      </c>
      <c r="BV43" s="9">
        <v>-9999</v>
      </c>
      <c r="BW43" s="47">
        <v>-9999</v>
      </c>
      <c r="BX43" s="9">
        <v>-9999</v>
      </c>
      <c r="BY43" s="9">
        <v>-9999</v>
      </c>
      <c r="BZ43" s="9">
        <v>-9999</v>
      </c>
      <c r="CA43" s="7">
        <v>228.46</v>
      </c>
      <c r="CB43" s="7">
        <f t="shared" si="97"/>
        <v>1523.0666666666666</v>
      </c>
      <c r="CC43" s="5">
        <v>2.0299999999999998</v>
      </c>
      <c r="CD43" s="15">
        <f t="shared" si="14"/>
        <v>30.918253333333329</v>
      </c>
      <c r="CE43" s="7">
        <v>652.26</v>
      </c>
      <c r="CF43" s="7">
        <v>4.5370999999999997</v>
      </c>
      <c r="CG43" s="7">
        <v>1437.6143351480021</v>
      </c>
      <c r="CH43" s="7">
        <f t="shared" si="15"/>
        <v>1437.6143351480021</v>
      </c>
      <c r="CI43" s="9">
        <v>-9999</v>
      </c>
      <c r="CJ43" s="3">
        <v>60.4</v>
      </c>
      <c r="CK43" s="7">
        <f t="shared" si="16"/>
        <v>29.18357100350444</v>
      </c>
      <c r="CL43" s="7">
        <v>69.8</v>
      </c>
      <c r="CM43" s="7">
        <v>1158</v>
      </c>
      <c r="CN43" s="7">
        <f t="shared" si="17"/>
        <v>60.276338514680482</v>
      </c>
      <c r="CO43" s="7">
        <v>5</v>
      </c>
      <c r="CP43" s="7">
        <v>0.73986538461538476</v>
      </c>
      <c r="CQ43" s="7">
        <v>0.52281923076923065</v>
      </c>
      <c r="CR43" s="7">
        <v>0.46858076923076919</v>
      </c>
      <c r="CS43" s="7">
        <v>0.22443338461538459</v>
      </c>
      <c r="CT43" s="7">
        <v>0.17184369230769231</v>
      </c>
      <c r="CU43" s="7">
        <v>5.1973076923076924</v>
      </c>
      <c r="CV43" s="7">
        <v>5.6076923076923082</v>
      </c>
      <c r="CW43" s="7">
        <v>5.2192307692307702</v>
      </c>
      <c r="CX43" s="7">
        <v>5.2303846153846143</v>
      </c>
      <c r="CY43" s="7">
        <f t="shared" si="18"/>
        <v>2.1923076923077822E-2</v>
      </c>
      <c r="CZ43" s="7">
        <v>0.7</v>
      </c>
      <c r="DA43" s="7">
        <f t="shared" si="19"/>
        <v>1.105</v>
      </c>
      <c r="DB43" s="7">
        <f t="shared" si="91"/>
        <v>-0.25217157696785147</v>
      </c>
      <c r="DC43" s="7">
        <v>42.6</v>
      </c>
      <c r="DD43" s="7">
        <v>0.77959599999999996</v>
      </c>
      <c r="DE43" s="7">
        <v>0.52538799999999997</v>
      </c>
      <c r="DF43" s="7">
        <v>0.46955599999999997</v>
      </c>
      <c r="DG43" s="7">
        <v>0.24813396000000004</v>
      </c>
      <c r="DH43" s="7">
        <v>0.19472907999999997</v>
      </c>
      <c r="DI43" s="7">
        <v>7.3156000000000008</v>
      </c>
      <c r="DJ43" s="7">
        <v>7.9495999999999993</v>
      </c>
      <c r="DK43" s="7">
        <v>7.9888000000000012</v>
      </c>
      <c r="DL43" s="7">
        <v>7.3011999999999997</v>
      </c>
      <c r="DM43" s="7">
        <f t="shared" si="21"/>
        <v>0.67320000000000046</v>
      </c>
      <c r="DN43" s="7">
        <v>0.8</v>
      </c>
      <c r="DO43" s="7">
        <f t="shared" si="22"/>
        <v>0.7799999999999998</v>
      </c>
      <c r="DP43" s="7">
        <f t="shared" si="23"/>
        <v>-2.311688311688297E-2</v>
      </c>
      <c r="DQ43" s="7">
        <v>21.092799999999997</v>
      </c>
      <c r="DR43" s="7">
        <v>0.92363148148148133</v>
      </c>
      <c r="DS43" s="7">
        <v>0.19280185185185186</v>
      </c>
      <c r="DT43" s="7">
        <v>0.52081666666666659</v>
      </c>
      <c r="DU43" s="7">
        <v>0.83005740740740763</v>
      </c>
      <c r="DV43" s="7">
        <v>0.58421481481481485</v>
      </c>
      <c r="DW43" s="7">
        <v>0.31439259259259261</v>
      </c>
      <c r="DX43" s="7">
        <v>0.22495118518518514</v>
      </c>
      <c r="DY43" s="7">
        <v>0.17377222222222224</v>
      </c>
      <c r="DZ43" s="7">
        <v>0.2787397407407407</v>
      </c>
      <c r="EA43" s="7">
        <v>0.22888103703703702</v>
      </c>
      <c r="EB43" s="7">
        <v>-0.50402885185185198</v>
      </c>
      <c r="EC43" s="7">
        <v>-0.45992527777777775</v>
      </c>
      <c r="ED43" s="7">
        <v>0.65462790740740739</v>
      </c>
      <c r="EE43" s="7">
        <v>4.0707407407407397</v>
      </c>
      <c r="EF43" s="7">
        <v>5.5157407407407426</v>
      </c>
      <c r="EG43" s="7">
        <v>5.0966666666666693</v>
      </c>
      <c r="EH43" s="7">
        <v>5.4812962962962954</v>
      </c>
      <c r="EI43" s="7">
        <f t="shared" si="24"/>
        <v>1.0259259259259297</v>
      </c>
      <c r="EJ43" s="7">
        <v>0.6</v>
      </c>
      <c r="EK43" s="7">
        <f t="shared" si="25"/>
        <v>1.43</v>
      </c>
      <c r="EL43" s="7">
        <f t="shared" si="92"/>
        <v>-0.10178188263830483</v>
      </c>
      <c r="EM43" s="15">
        <v>43.841739130434789</v>
      </c>
      <c r="EN43" s="15">
        <f t="shared" si="27"/>
        <v>111.35801739130436</v>
      </c>
      <c r="EO43" s="5">
        <v>112</v>
      </c>
      <c r="EP43" s="15">
        <f t="shared" si="28"/>
        <v>0.64198260869564194</v>
      </c>
      <c r="EQ43" s="27">
        <v>1.2087869565217393</v>
      </c>
      <c r="ER43" s="27">
        <v>-1.6802304347826083</v>
      </c>
      <c r="ES43" s="27">
        <v>0.52117391304347838</v>
      </c>
      <c r="ET43" s="27">
        <v>0.90346956521739108</v>
      </c>
      <c r="EU43" s="27">
        <v>0.77787826086956502</v>
      </c>
      <c r="EV43" s="27">
        <v>0.19176521739130434</v>
      </c>
      <c r="EW43" s="27">
        <v>0.21651060869565217</v>
      </c>
      <c r="EX43" s="27">
        <v>7.4308565217391306E-2</v>
      </c>
      <c r="EY43" s="27">
        <v>0.39712117391304347</v>
      </c>
      <c r="EZ43" s="27">
        <v>0.26788608695652166</v>
      </c>
      <c r="FA43" s="27">
        <v>2.7265626956521731</v>
      </c>
      <c r="FB43" s="27">
        <v>1.9003340869565222</v>
      </c>
      <c r="FC43" s="27">
        <v>-6.2458828260869561</v>
      </c>
      <c r="FD43" s="27">
        <v>9.1300000000000008</v>
      </c>
      <c r="FE43" s="27">
        <v>6.4404347826086958</v>
      </c>
      <c r="FF43" s="27">
        <v>6.2913043478260864</v>
      </c>
      <c r="FG43" s="27">
        <v>6.7652173913043478</v>
      </c>
      <c r="FH43" s="27">
        <f t="shared" si="29"/>
        <v>-2.8386956521739144</v>
      </c>
      <c r="FI43" s="7">
        <v>0.9</v>
      </c>
      <c r="FJ43" s="7">
        <f t="shared" si="30"/>
        <v>0.45499999999999963</v>
      </c>
      <c r="FK43" s="7">
        <f t="shared" si="93"/>
        <v>-0.66606585483800074</v>
      </c>
      <c r="FL43" s="27">
        <v>19.899565217391306</v>
      </c>
      <c r="FM43" s="28">
        <v>-9999</v>
      </c>
      <c r="FN43" s="28">
        <v>-9999</v>
      </c>
      <c r="FO43" s="28">
        <v>-9999</v>
      </c>
      <c r="FP43" s="93">
        <v>0.66968333333333341</v>
      </c>
      <c r="FQ43" s="93">
        <v>0.39457000000000003</v>
      </c>
      <c r="FR43" s="93">
        <v>0.19775000000000004</v>
      </c>
      <c r="FS43" s="93">
        <v>0.59657000000000016</v>
      </c>
      <c r="FT43" s="93">
        <v>0.25413333333333327</v>
      </c>
      <c r="FU43" s="93">
        <v>0.16660666666666668</v>
      </c>
      <c r="FV43" s="93">
        <v>0.4497374666666667</v>
      </c>
      <c r="FW43" s="93">
        <v>0.40257803333333342</v>
      </c>
      <c r="FX43" s="93">
        <v>0.54435919999999993</v>
      </c>
      <c r="FY43" s="93">
        <v>0.50252606666666677</v>
      </c>
      <c r="FZ43" s="93">
        <v>0.21669639999999996</v>
      </c>
      <c r="GA43" s="93">
        <v>0.33303959999999999</v>
      </c>
      <c r="GB43" s="93">
        <v>0.25842530000000002</v>
      </c>
      <c r="GC43" s="93">
        <v>17.041666666666668</v>
      </c>
      <c r="GD43" s="93">
        <v>18.301000000000005</v>
      </c>
      <c r="GE43" s="93">
        <v>18.264333333333333</v>
      </c>
      <c r="GF43" s="93">
        <v>18.915666666666656</v>
      </c>
      <c r="GG43" s="7">
        <f t="shared" si="32"/>
        <v>1.2226666666666652</v>
      </c>
      <c r="GH43" s="7">
        <v>0.5</v>
      </c>
      <c r="GI43" s="7">
        <f t="shared" si="33"/>
        <v>1.7549999999999999</v>
      </c>
      <c r="GJ43" s="7">
        <f t="shared" si="94"/>
        <v>-0.14604481024234145</v>
      </c>
      <c r="GK43" s="95">
        <v>34.9</v>
      </c>
      <c r="GL43" s="15">
        <f t="shared" si="35"/>
        <v>88.646000000000001</v>
      </c>
      <c r="GM43" s="5">
        <v>102</v>
      </c>
      <c r="GN43" s="15">
        <f t="shared" si="36"/>
        <v>13.353999999999999</v>
      </c>
      <c r="GO43" s="97">
        <v>0.66968333333333341</v>
      </c>
      <c r="GP43" s="97">
        <v>0.39457000000000003</v>
      </c>
      <c r="GQ43" s="97">
        <v>0.19775000000000004</v>
      </c>
      <c r="GR43" s="97">
        <v>0.59657000000000016</v>
      </c>
      <c r="GS43" s="97">
        <v>0.25413333333333327</v>
      </c>
      <c r="GT43" s="97">
        <v>0.16660666666666668</v>
      </c>
      <c r="GU43" s="97">
        <v>0.4497374666666667</v>
      </c>
      <c r="GV43" s="97">
        <v>0.40257803333333342</v>
      </c>
      <c r="GW43" s="97">
        <v>0.54435919999999993</v>
      </c>
      <c r="GX43" s="97">
        <v>0.50252606666666677</v>
      </c>
      <c r="GY43" s="97">
        <v>0.21669639999999996</v>
      </c>
      <c r="GZ43" s="97">
        <v>0.33303959999999999</v>
      </c>
      <c r="HA43" s="97">
        <v>0.25842530000000002</v>
      </c>
      <c r="HB43" s="97">
        <v>17.041666666666668</v>
      </c>
      <c r="HC43" s="97">
        <v>18.301000000000005</v>
      </c>
      <c r="HD43" s="97">
        <v>18.264333333333333</v>
      </c>
      <c r="HE43" s="97">
        <v>18.915666666666656</v>
      </c>
      <c r="HF43" s="97">
        <f t="shared" si="37"/>
        <v>1.2226666666666652</v>
      </c>
      <c r="HG43" s="7">
        <v>0.5</v>
      </c>
      <c r="HH43" s="7">
        <f t="shared" si="38"/>
        <v>1.7549999999999999</v>
      </c>
      <c r="HI43" s="7">
        <f t="shared" si="95"/>
        <v>-0.14604481024234145</v>
      </c>
      <c r="HJ43" s="99">
        <v>34.9</v>
      </c>
      <c r="HK43" s="15">
        <f t="shared" si="40"/>
        <v>88.646000000000001</v>
      </c>
      <c r="HL43" s="5">
        <v>105</v>
      </c>
      <c r="HM43" s="15">
        <f t="shared" si="41"/>
        <v>16.353999999999999</v>
      </c>
      <c r="HN43" s="101">
        <v>0.6707170731707317</v>
      </c>
      <c r="HO43" s="101">
        <v>0.37532926829268287</v>
      </c>
      <c r="HP43" s="101">
        <v>0.18487804878048786</v>
      </c>
      <c r="HQ43" s="101">
        <v>0.58647073170731689</v>
      </c>
      <c r="HR43" s="101">
        <v>0.24629268292682929</v>
      </c>
      <c r="HS43" s="101">
        <v>0.15538048780487806</v>
      </c>
      <c r="HT43" s="101">
        <v>0.4627804126856867</v>
      </c>
      <c r="HU43" s="101">
        <v>0.40861688765952475</v>
      </c>
      <c r="HV43" s="101">
        <v>0.56819490518853466</v>
      </c>
      <c r="HW43" s="101">
        <v>0.52112727551820248</v>
      </c>
      <c r="HX43" s="101">
        <v>0.207861149620024</v>
      </c>
      <c r="HY43" s="101">
        <v>0.34088156068977421</v>
      </c>
      <c r="HZ43" s="101">
        <v>0.28233302848755165</v>
      </c>
      <c r="IA43" s="101">
        <v>19.412195121951225</v>
      </c>
      <c r="IB43" s="101">
        <v>20.633902439024386</v>
      </c>
      <c r="IC43" s="101">
        <v>20.95951219512196</v>
      </c>
      <c r="ID43" s="101">
        <v>19.163414634146349</v>
      </c>
      <c r="IE43" s="7">
        <f t="shared" si="42"/>
        <v>1.5473170731707349</v>
      </c>
      <c r="IF43" s="7">
        <v>1.5</v>
      </c>
      <c r="IG43" s="7">
        <f t="shared" si="43"/>
        <v>-1.4950000000000001</v>
      </c>
      <c r="IH43" s="7">
        <f t="shared" si="44"/>
        <v>0.44123525354180343</v>
      </c>
      <c r="II43" s="102">
        <v>35.663658536585359</v>
      </c>
      <c r="IJ43" s="15">
        <f t="shared" si="45"/>
        <v>90.585692682926819</v>
      </c>
      <c r="IK43" s="5">
        <v>97.5</v>
      </c>
      <c r="IL43" s="15">
        <f t="shared" si="46"/>
        <v>6.914307317073181</v>
      </c>
      <c r="IM43" s="29">
        <v>0.67854666666666652</v>
      </c>
      <c r="IN43" s="29">
        <v>0.40620999999999996</v>
      </c>
      <c r="IO43" s="29">
        <v>0.20273333333333332</v>
      </c>
      <c r="IP43" s="29">
        <v>0.60520666666666656</v>
      </c>
      <c r="IQ43" s="29">
        <v>0.26181999999999994</v>
      </c>
      <c r="IR43" s="29">
        <v>0.16983666666666666</v>
      </c>
      <c r="IS43" s="29">
        <v>0.44316224981160379</v>
      </c>
      <c r="IT43" s="29">
        <v>0.39619848616950831</v>
      </c>
      <c r="IU43" s="29">
        <v>0.53995808684004065</v>
      </c>
      <c r="IV43" s="29">
        <v>0.49839162003307635</v>
      </c>
      <c r="IW43" s="29">
        <v>0.21643420847078607</v>
      </c>
      <c r="IX43" s="29">
        <v>0.33476823794338462</v>
      </c>
      <c r="IY43" s="29">
        <v>0.25093313848638227</v>
      </c>
      <c r="IZ43" s="29">
        <v>16.738333333333333</v>
      </c>
      <c r="JA43" s="29">
        <v>20.266666666666659</v>
      </c>
      <c r="JB43" s="29">
        <v>20.045999999999992</v>
      </c>
      <c r="JC43" s="29">
        <v>19.394333333333318</v>
      </c>
      <c r="JD43" s="29">
        <f t="shared" si="47"/>
        <v>3.307666666666659</v>
      </c>
      <c r="JE43" s="7">
        <v>1.2</v>
      </c>
      <c r="JF43" s="7">
        <f t="shared" si="48"/>
        <v>-0.52</v>
      </c>
      <c r="JG43" s="7">
        <f t="shared" si="49"/>
        <v>0.64656531531531403</v>
      </c>
      <c r="JH43" s="86">
        <v>35.613333333333344</v>
      </c>
      <c r="JI43" s="15">
        <f t="shared" si="50"/>
        <v>90.457866666666689</v>
      </c>
      <c r="JJ43" s="5">
        <v>103.5</v>
      </c>
      <c r="JK43" s="15">
        <f t="shared" si="51"/>
        <v>13.042133333333311</v>
      </c>
      <c r="JL43" s="30">
        <v>0.51695588235294121</v>
      </c>
      <c r="JM43" s="30">
        <v>0.29005294117647057</v>
      </c>
      <c r="JN43" s="30">
        <v>0.15446470588235295</v>
      </c>
      <c r="JO43" s="30">
        <v>0.4495058823529412</v>
      </c>
      <c r="JP43" s="30">
        <v>0.19642058823529415</v>
      </c>
      <c r="JQ43" s="30">
        <v>0.12640882352941174</v>
      </c>
      <c r="JR43" s="30">
        <v>0.44940556173713048</v>
      </c>
      <c r="JS43" s="30">
        <v>0.39205652584376799</v>
      </c>
      <c r="JT43" s="30">
        <v>0.5400384336347368</v>
      </c>
      <c r="JU43" s="30">
        <v>0.48878422838651298</v>
      </c>
      <c r="JV43" s="30">
        <v>0.19263211985115783</v>
      </c>
      <c r="JW43" s="30">
        <v>0.30530821491314086</v>
      </c>
      <c r="JX43" s="30">
        <v>0.28115196318843816</v>
      </c>
      <c r="JY43" s="30">
        <v>25.219411764705878</v>
      </c>
      <c r="JZ43" s="30">
        <v>28.859117647058831</v>
      </c>
      <c r="KA43" s="30">
        <v>29.242352941176492</v>
      </c>
      <c r="KB43" s="30">
        <v>28.929117647058831</v>
      </c>
      <c r="KC43" s="30">
        <f t="shared" si="52"/>
        <v>4.0229411764706136</v>
      </c>
      <c r="KD43" s="7">
        <v>1.8</v>
      </c>
      <c r="KE43" s="7">
        <f t="shared" si="53"/>
        <v>-2.4700000000000006</v>
      </c>
      <c r="KF43" s="7">
        <f t="shared" si="54"/>
        <v>0.82502429180058623</v>
      </c>
      <c r="KG43" s="85">
        <v>34.540000000000006</v>
      </c>
      <c r="KH43" s="15">
        <f t="shared" si="55"/>
        <v>87.731600000000014</v>
      </c>
      <c r="KI43" s="5">
        <v>103.5</v>
      </c>
      <c r="KJ43" s="15">
        <f t="shared" si="96"/>
        <v>15.768399999999986</v>
      </c>
      <c r="KK43" s="31">
        <v>0.43824444444444455</v>
      </c>
      <c r="KL43" s="31">
        <v>0.26027500000000003</v>
      </c>
      <c r="KM43" s="31">
        <v>0.13244999999999998</v>
      </c>
      <c r="KN43" s="31">
        <v>0.37982499999999986</v>
      </c>
      <c r="KO43" s="31">
        <v>0.16413888888888886</v>
      </c>
      <c r="KP43" s="31">
        <v>0.11103333333333333</v>
      </c>
      <c r="KQ43" s="31">
        <v>0.45506998379459301</v>
      </c>
      <c r="KR43" s="31">
        <v>0.39673100366945491</v>
      </c>
      <c r="KS43" s="31">
        <v>0.53582634530607132</v>
      </c>
      <c r="KT43" s="31">
        <v>0.48326476857861805</v>
      </c>
      <c r="KU43" s="31">
        <v>0.22672704497402568</v>
      </c>
      <c r="KV43" s="31">
        <v>0.32593639733273527</v>
      </c>
      <c r="KW43" s="31">
        <v>0.25459188793680765</v>
      </c>
      <c r="KX43" s="32">
        <v>25.599722222222212</v>
      </c>
      <c r="KY43" s="32">
        <v>27.944444444444468</v>
      </c>
      <c r="KZ43" s="32">
        <v>28.578888888888894</v>
      </c>
      <c r="LA43" s="32">
        <v>27.564166666666644</v>
      </c>
      <c r="LB43" s="7">
        <f t="shared" si="57"/>
        <v>2.9791666666666821</v>
      </c>
      <c r="LC43" s="7">
        <v>0.9</v>
      </c>
      <c r="LD43" s="7">
        <f t="shared" si="58"/>
        <v>0.45499999999999963</v>
      </c>
      <c r="LE43" s="7">
        <f t="shared" si="98"/>
        <v>0.51044826423997625</v>
      </c>
      <c r="LF43" s="32">
        <v>31.805277777777786</v>
      </c>
      <c r="LG43" s="15">
        <f t="shared" si="59"/>
        <v>80.78540555555557</v>
      </c>
      <c r="LH43" s="5">
        <v>103.5</v>
      </c>
      <c r="LI43" s="15">
        <f t="shared" si="60"/>
        <v>22.71459444444443</v>
      </c>
      <c r="LJ43" s="33">
        <v>0.36414871794871789</v>
      </c>
      <c r="LK43" s="33">
        <v>0.22097948717948723</v>
      </c>
      <c r="LL43" s="33">
        <v>0.13086153846153847</v>
      </c>
      <c r="LM43" s="33">
        <v>0.31295897435897441</v>
      </c>
      <c r="LN43" s="33">
        <v>0.15106410256410255</v>
      </c>
      <c r="LO43" s="33">
        <v>9.9879487179487178E-2</v>
      </c>
      <c r="LP43" s="33">
        <v>0.41352051237848841</v>
      </c>
      <c r="LQ43" s="33">
        <v>0.34891934389675988</v>
      </c>
      <c r="LR43" s="33">
        <v>0.47116093136750409</v>
      </c>
      <c r="LS43" s="33">
        <v>0.4103904534022601</v>
      </c>
      <c r="LT43" s="33">
        <v>0.18793143806117665</v>
      </c>
      <c r="LU43" s="33">
        <v>0.25626229598588596</v>
      </c>
      <c r="LV43" s="33">
        <v>0.24458401234161273</v>
      </c>
      <c r="LW43" s="33">
        <v>27.502564102564101</v>
      </c>
      <c r="LX43" s="33">
        <v>29.462051282051259</v>
      </c>
      <c r="LY43" s="33">
        <v>29.779487179487166</v>
      </c>
      <c r="LZ43" s="33">
        <v>27.696666666666687</v>
      </c>
      <c r="MA43" s="7">
        <f t="shared" si="1"/>
        <v>2.2769230769230653</v>
      </c>
      <c r="MB43" s="7">
        <v>1.7</v>
      </c>
      <c r="MC43" s="7">
        <f t="shared" si="2"/>
        <v>-2.1449999999999996</v>
      </c>
      <c r="MD43" s="7">
        <f t="shared" si="61"/>
        <v>0.58607330376713918</v>
      </c>
      <c r="ME43" s="7">
        <f t="shared" si="62"/>
        <v>1.3393665158370973</v>
      </c>
      <c r="MF43" s="84">
        <v>37.612307692307688</v>
      </c>
      <c r="MG43" s="15">
        <f t="shared" si="63"/>
        <v>95.535261538461526</v>
      </c>
      <c r="MH43" s="5">
        <v>103.5</v>
      </c>
      <c r="MI43" s="15">
        <f t="shared" si="64"/>
        <v>7.9647384615384738</v>
      </c>
      <c r="MJ43" s="34">
        <v>0.33408421052631576</v>
      </c>
      <c r="MK43" s="34">
        <v>0.2081578947368421</v>
      </c>
      <c r="ML43" s="34">
        <v>0.12731052631578943</v>
      </c>
      <c r="MM43" s="34">
        <v>0.28621052631578947</v>
      </c>
      <c r="MN43" s="34">
        <v>0.14481052631578945</v>
      </c>
      <c r="MO43" s="34">
        <v>9.7042105263157902E-2</v>
      </c>
      <c r="MP43" s="34">
        <v>0.3948320665542136</v>
      </c>
      <c r="MQ43" s="34">
        <v>0.32788980553775821</v>
      </c>
      <c r="MR43" s="34">
        <v>0.44777046414290061</v>
      </c>
      <c r="MS43" s="34">
        <v>0.38404244378195812</v>
      </c>
      <c r="MT43" s="34">
        <v>0.17946435898748284</v>
      </c>
      <c r="MU43" s="34">
        <v>0.24100418113252287</v>
      </c>
      <c r="MV43" s="34">
        <v>0.23193519733532067</v>
      </c>
      <c r="MW43" s="35">
        <v>0.24309000000000003</v>
      </c>
      <c r="MX43" s="35">
        <v>0.15635499999999999</v>
      </c>
      <c r="MY43" s="35">
        <v>0.10562000000000001</v>
      </c>
      <c r="MZ43" s="35">
        <v>0.208505</v>
      </c>
      <c r="NA43" s="35">
        <v>0.11119999999999999</v>
      </c>
      <c r="NB43" s="35">
        <v>7.6185000000000017E-2</v>
      </c>
      <c r="NC43" s="35">
        <v>0.37141394255605986</v>
      </c>
      <c r="ND43" s="35">
        <v>0.30408187798189201</v>
      </c>
      <c r="NE43" s="35">
        <v>0.39345186563394646</v>
      </c>
      <c r="NF43" s="35">
        <v>0.32732928800126793</v>
      </c>
      <c r="NG43" s="35">
        <v>0.16886694292329149</v>
      </c>
      <c r="NH43" s="35">
        <v>0.193884029923374</v>
      </c>
      <c r="NI43" s="35">
        <v>0.21625862340443577</v>
      </c>
      <c r="NJ43" s="36">
        <v>28.844499999999993</v>
      </c>
      <c r="NK43" s="36">
        <v>32.774500000000003</v>
      </c>
      <c r="NL43" s="36">
        <v>36.019000000000005</v>
      </c>
      <c r="NM43" s="36">
        <v>36.001500000000007</v>
      </c>
      <c r="NN43" s="7">
        <f t="shared" si="65"/>
        <v>7.1745000000000125</v>
      </c>
      <c r="NO43" s="7">
        <v>2.2999999999999998</v>
      </c>
      <c r="NP43" s="7">
        <f t="shared" si="66"/>
        <v>-1.9729999999999999</v>
      </c>
      <c r="NQ43" s="7">
        <f t="shared" si="67"/>
        <v>1.2406754374067559</v>
      </c>
      <c r="NR43" s="36">
        <v>73.865500000000011</v>
      </c>
      <c r="NS43" s="9">
        <f t="shared" si="68"/>
        <v>187.61837000000003</v>
      </c>
      <c r="NT43" s="5">
        <v>194</v>
      </c>
      <c r="NU43" s="9">
        <f t="shared" si="69"/>
        <v>6.3816299999999728</v>
      </c>
      <c r="NV43" s="37">
        <v>0.31631724137931033</v>
      </c>
      <c r="NW43" s="37">
        <v>0.21447586206896554</v>
      </c>
      <c r="NX43" s="37">
        <v>0.15481034482758618</v>
      </c>
      <c r="NY43" s="37">
        <v>0.27234482758620687</v>
      </c>
      <c r="NZ43" s="37">
        <v>0.161248275862069</v>
      </c>
      <c r="OA43" s="37">
        <v>0.10815172413793107</v>
      </c>
      <c r="OB43" s="37">
        <v>0.324380286100108</v>
      </c>
      <c r="OC43" s="37">
        <v>0.25612933594878479</v>
      </c>
      <c r="OD43" s="37">
        <v>0.34246749004722238</v>
      </c>
      <c r="OE43" s="37">
        <v>0.27506807128228739</v>
      </c>
      <c r="OF43" s="37">
        <v>0.14166156497310636</v>
      </c>
      <c r="OG43" s="37">
        <v>0.16162751233384814</v>
      </c>
      <c r="OH43" s="37">
        <v>0.19157852360600169</v>
      </c>
      <c r="OI43" s="38">
        <v>20.9751724137931</v>
      </c>
      <c r="OJ43" s="38">
        <v>26.80965517241378</v>
      </c>
      <c r="OK43" s="38">
        <v>29.502758620689654</v>
      </c>
      <c r="OL43" s="38">
        <v>28.66862068965516</v>
      </c>
      <c r="OM43" s="7">
        <f t="shared" si="70"/>
        <v>8.5275862068965544</v>
      </c>
      <c r="ON43" s="7">
        <v>1.5</v>
      </c>
      <c r="OO43" s="7">
        <f t="shared" si="71"/>
        <v>-0.28500000000000014</v>
      </c>
      <c r="OP43" s="7">
        <f t="shared" si="72"/>
        <v>1.5501470900433691</v>
      </c>
      <c r="OQ43" s="38">
        <v>63.951724137931031</v>
      </c>
      <c r="OR43" s="15">
        <f t="shared" si="73"/>
        <v>162.43737931034482</v>
      </c>
      <c r="OS43" s="5">
        <v>170</v>
      </c>
      <c r="OT43" s="15">
        <f t="shared" si="74"/>
        <v>7.5626206896551764</v>
      </c>
      <c r="OU43" s="39">
        <v>0.27109</v>
      </c>
      <c r="OV43" s="39">
        <v>0.20588333333333333</v>
      </c>
      <c r="OW43" s="39">
        <v>0.15472000000000005</v>
      </c>
      <c r="OX43" s="39">
        <v>0.24153999999999998</v>
      </c>
      <c r="OY43" s="39">
        <v>0.15185333333333331</v>
      </c>
      <c r="OZ43" s="39">
        <v>0.10563000000000002</v>
      </c>
      <c r="PA43" s="39">
        <v>0.28148743483791938</v>
      </c>
      <c r="PB43" s="39">
        <v>0.22783911006468757</v>
      </c>
      <c r="PC43" s="39">
        <v>0.27282315067218282</v>
      </c>
      <c r="PD43" s="39">
        <v>0.21893211572670637</v>
      </c>
      <c r="PE43" s="39">
        <v>0.15093589509752819</v>
      </c>
      <c r="PF43" s="39">
        <v>0.1417907619559757</v>
      </c>
      <c r="PG43" s="39">
        <v>0.13635437094733271</v>
      </c>
      <c r="PH43" s="40">
        <v>20.221333333333337</v>
      </c>
      <c r="PI43" s="40">
        <v>23.928666666666661</v>
      </c>
      <c r="PJ43" s="40">
        <v>24.254000000000001</v>
      </c>
      <c r="PK43" s="40">
        <v>24.783666666666669</v>
      </c>
      <c r="PL43" s="7">
        <f t="shared" si="75"/>
        <v>4.032666666666664</v>
      </c>
      <c r="PM43" s="7">
        <v>1.8</v>
      </c>
      <c r="PN43" s="7">
        <f t="shared" si="76"/>
        <v>-0.91800000000000015</v>
      </c>
      <c r="PO43" s="7">
        <f t="shared" si="77"/>
        <v>0.78358130209982013</v>
      </c>
      <c r="PP43" s="40">
        <v>68.75566666666667</v>
      </c>
      <c r="PQ43" s="15">
        <f t="shared" si="78"/>
        <v>174.63939333333335</v>
      </c>
      <c r="PR43" s="5">
        <v>182</v>
      </c>
      <c r="PS43" s="15">
        <f t="shared" si="79"/>
        <v>7.360606666666655</v>
      </c>
      <c r="PT43" s="41">
        <v>0.25218709677419354</v>
      </c>
      <c r="PU43" s="41">
        <v>0.18189677419354838</v>
      </c>
      <c r="PV43" s="41">
        <v>0.14750645161290324</v>
      </c>
      <c r="PW43" s="41">
        <v>0.21672258064516128</v>
      </c>
      <c r="PX43" s="41">
        <v>0.14962580645161289</v>
      </c>
      <c r="PY43" s="41">
        <v>9.6164516129032276E-2</v>
      </c>
      <c r="PZ43" s="41">
        <v>0.25416097183540998</v>
      </c>
      <c r="QA43" s="41">
        <v>0.1825874608139873</v>
      </c>
      <c r="QB43" s="41">
        <v>0.26085991881035353</v>
      </c>
      <c r="QC43" s="41">
        <v>0.18942477429593838</v>
      </c>
      <c r="QD43" s="41">
        <v>9.7284395030086457E-2</v>
      </c>
      <c r="QE43" s="41">
        <v>0.10432861865862426</v>
      </c>
      <c r="QF43" s="41">
        <v>0.16101257682098752</v>
      </c>
      <c r="QG43" s="42">
        <v>29.758387096774193</v>
      </c>
      <c r="QH43" s="42">
        <v>35.295483870967736</v>
      </c>
      <c r="QI43" s="42">
        <v>37.087741935483884</v>
      </c>
      <c r="QJ43" s="42">
        <v>37.17806451612902</v>
      </c>
      <c r="QK43" s="7">
        <f t="shared" si="80"/>
        <v>7.3293548387096905</v>
      </c>
      <c r="QL43" s="7">
        <v>3.2</v>
      </c>
      <c r="QM43" s="7">
        <f t="shared" si="81"/>
        <v>-3.8719999999999999</v>
      </c>
      <c r="QN43" s="7">
        <f t="shared" si="82"/>
        <v>1.2080839989980252</v>
      </c>
      <c r="QO43" s="42">
        <v>70.659032258064528</v>
      </c>
      <c r="QP43" s="15">
        <f t="shared" si="83"/>
        <v>179.47394193548391</v>
      </c>
      <c r="QQ43" s="5">
        <v>186</v>
      </c>
      <c r="QR43" s="15">
        <f t="shared" si="84"/>
        <v>6.5260580645160928</v>
      </c>
      <c r="QS43" s="7">
        <f t="shared" si="101"/>
        <v>22.656358747126408</v>
      </c>
      <c r="QT43" s="7">
        <f t="shared" si="102"/>
        <v>23.33741380323135</v>
      </c>
      <c r="QU43" s="7">
        <f t="shared" si="103"/>
        <v>3.217745075327386</v>
      </c>
    </row>
    <row r="44" spans="1:463" x14ac:dyDescent="0.25">
      <c r="A44" s="5">
        <v>1</v>
      </c>
      <c r="B44" s="5">
        <v>5</v>
      </c>
      <c r="C44" s="6">
        <v>503</v>
      </c>
      <c r="D44" s="9">
        <v>-9999</v>
      </c>
      <c r="E44" s="5">
        <v>3</v>
      </c>
      <c r="F44" s="5">
        <v>69.599999999999994</v>
      </c>
      <c r="G44" s="15">
        <v>243.6</v>
      </c>
      <c r="H44" s="15">
        <f t="shared" si="11"/>
        <v>313.2</v>
      </c>
      <c r="I44" s="7">
        <f t="shared" si="12"/>
        <v>0.53666895133653181</v>
      </c>
      <c r="J44" s="5" t="s">
        <v>10</v>
      </c>
      <c r="K44" s="9">
        <v>75</v>
      </c>
      <c r="L44" s="9">
        <f t="shared" si="13"/>
        <v>84.000000000000014</v>
      </c>
      <c r="M44" s="9">
        <v>-9999</v>
      </c>
      <c r="N44" s="9">
        <v>-9999</v>
      </c>
      <c r="O44" s="9">
        <v>-9999</v>
      </c>
      <c r="P44" s="9">
        <v>-9999</v>
      </c>
      <c r="Q44" s="9">
        <v>-9999</v>
      </c>
      <c r="R44" s="9">
        <v>-9999</v>
      </c>
      <c r="S44" s="9">
        <v>-9999</v>
      </c>
      <c r="T44" s="9">
        <v>-9999</v>
      </c>
      <c r="U44" s="9">
        <v>-9999</v>
      </c>
      <c r="V44" s="9">
        <v>-9999</v>
      </c>
      <c r="W44" s="9">
        <v>-9999</v>
      </c>
      <c r="X44" s="9">
        <v>-9999</v>
      </c>
      <c r="Y44" s="9">
        <v>-9999</v>
      </c>
      <c r="Z44" s="9">
        <v>-9999</v>
      </c>
      <c r="AA44" s="9">
        <v>-9999</v>
      </c>
      <c r="AB44" s="9">
        <v>-9999</v>
      </c>
      <c r="AC44" s="9">
        <v>-9999</v>
      </c>
      <c r="AD44" s="9">
        <v>-9999</v>
      </c>
      <c r="AE44" s="5">
        <v>7</v>
      </c>
      <c r="AF44" s="9">
        <v>-9999</v>
      </c>
      <c r="AG44" s="9">
        <v>-9999</v>
      </c>
      <c r="AH44" s="9">
        <v>-9999</v>
      </c>
      <c r="AI44" s="9">
        <v>-9999</v>
      </c>
      <c r="AJ44" s="9">
        <v>-9999</v>
      </c>
      <c r="AK44" s="10">
        <v>-9999</v>
      </c>
      <c r="AL44" s="9">
        <v>-9999</v>
      </c>
      <c r="AM44" s="9">
        <v>-9999</v>
      </c>
      <c r="AN44" s="9">
        <v>-9999</v>
      </c>
      <c r="AO44" s="9">
        <v>-9999</v>
      </c>
      <c r="AP44" s="9">
        <v>-9999</v>
      </c>
      <c r="AQ44" s="9">
        <v>-9999</v>
      </c>
      <c r="AR44" s="9">
        <v>-9999</v>
      </c>
      <c r="AS44" s="9">
        <v>-9999</v>
      </c>
      <c r="AT44" s="9">
        <v>-9999</v>
      </c>
      <c r="AU44" s="9">
        <v>-9999</v>
      </c>
      <c r="AV44" s="9">
        <v>-9999</v>
      </c>
      <c r="AW44" s="9">
        <v>-9999</v>
      </c>
      <c r="AX44" s="9">
        <v>-9999</v>
      </c>
      <c r="AY44" s="9">
        <v>-9999</v>
      </c>
      <c r="AZ44" s="9">
        <v>-9999</v>
      </c>
      <c r="BA44" s="9">
        <v>-9999</v>
      </c>
      <c r="BB44" s="9">
        <v>-9999</v>
      </c>
      <c r="BC44" s="22">
        <v>-9999</v>
      </c>
      <c r="BD44" s="9">
        <v>-9999</v>
      </c>
      <c r="BE44" s="7">
        <f t="shared" si="99"/>
        <v>-79992</v>
      </c>
      <c r="BF44" s="9">
        <v>-9999</v>
      </c>
      <c r="BG44" s="9">
        <v>-9999</v>
      </c>
      <c r="BH44" s="9">
        <v>-9999</v>
      </c>
      <c r="BI44" s="9">
        <v>-9999</v>
      </c>
      <c r="BJ44" s="9">
        <v>-9999</v>
      </c>
      <c r="BK44" s="9">
        <v>-9999</v>
      </c>
      <c r="BL44" s="9">
        <v>-9999</v>
      </c>
      <c r="BM44" s="9">
        <v>-9999</v>
      </c>
      <c r="BN44" s="9">
        <v>-9999</v>
      </c>
      <c r="BO44" s="23">
        <v>32.979999999999997</v>
      </c>
      <c r="BP44" s="7">
        <f t="shared" si="85"/>
        <v>2198.6666666666665</v>
      </c>
      <c r="BQ44" s="7">
        <v>2.2176016938854488</v>
      </c>
      <c r="BR44" s="7">
        <f t="shared" si="86"/>
        <v>48.757669242894735</v>
      </c>
      <c r="BS44" s="24">
        <v>134.13</v>
      </c>
      <c r="BT44" s="7">
        <f t="shared" si="87"/>
        <v>8942</v>
      </c>
      <c r="BU44" s="25">
        <v>1.1599999999999999</v>
      </c>
      <c r="BV44" s="7">
        <f t="shared" si="88"/>
        <v>103.7272</v>
      </c>
      <c r="BW44" s="26">
        <v>152.80000000000001</v>
      </c>
      <c r="BX44" s="7">
        <f t="shared" si="89"/>
        <v>10186.666666666668</v>
      </c>
      <c r="BY44" s="5">
        <v>0.98899999999999999</v>
      </c>
      <c r="BZ44" s="7">
        <f t="shared" si="90"/>
        <v>100.74613333333335</v>
      </c>
      <c r="CA44" s="9">
        <v>-9999</v>
      </c>
      <c r="CB44" s="9">
        <v>-9999</v>
      </c>
      <c r="CC44" s="5">
        <v>1.99</v>
      </c>
      <c r="CD44" s="15">
        <f t="shared" si="14"/>
        <v>-198.98009999999999</v>
      </c>
      <c r="CE44" s="7">
        <v>744.26</v>
      </c>
      <c r="CF44" s="7">
        <v>4.1181999999999999</v>
      </c>
      <c r="CG44" s="7">
        <v>1807.2458841241319</v>
      </c>
      <c r="CH44" s="7">
        <f t="shared" si="15"/>
        <v>1807.2458841241319</v>
      </c>
      <c r="CI44" s="7">
        <f>CH44/(BX44)</f>
        <v>0.1774128812949082</v>
      </c>
      <c r="CJ44" s="3">
        <v>61.3</v>
      </c>
      <c r="CK44" s="7">
        <f t="shared" si="16"/>
        <v>35.964193094070225</v>
      </c>
      <c r="CL44" s="7">
        <v>54</v>
      </c>
      <c r="CM44" s="7">
        <v>1021</v>
      </c>
      <c r="CN44" s="7">
        <f t="shared" si="17"/>
        <v>52.889324191968662</v>
      </c>
      <c r="CO44" s="7">
        <v>5</v>
      </c>
      <c r="CP44" s="7">
        <v>0.73703461538461568</v>
      </c>
      <c r="CQ44" s="7">
        <v>0.52033076923076915</v>
      </c>
      <c r="CR44" s="7">
        <v>0.46734230769230767</v>
      </c>
      <c r="CS44" s="7">
        <v>0.22383499999999995</v>
      </c>
      <c r="CT44" s="7">
        <v>0.17223473076923076</v>
      </c>
      <c r="CU44" s="7">
        <v>5.2050000000000001</v>
      </c>
      <c r="CV44" s="7">
        <v>5.9957692307692287</v>
      </c>
      <c r="CW44" s="7">
        <v>5.5303846153846159</v>
      </c>
      <c r="CX44" s="7">
        <v>5.3342307692307696</v>
      </c>
      <c r="CY44" s="7">
        <f t="shared" si="18"/>
        <v>0.32538461538461583</v>
      </c>
      <c r="CZ44" s="7">
        <v>0.7</v>
      </c>
      <c r="DA44" s="7">
        <f t="shared" si="19"/>
        <v>1.105</v>
      </c>
      <c r="DB44" s="7">
        <f t="shared" si="91"/>
        <v>-0.18151696964269712</v>
      </c>
      <c r="DC44" s="7">
        <v>40.6</v>
      </c>
      <c r="DD44" s="7">
        <v>0.78125416666666669</v>
      </c>
      <c r="DE44" s="7">
        <v>0.51826249999999996</v>
      </c>
      <c r="DF44" s="7">
        <v>0.46408333333333335</v>
      </c>
      <c r="DG44" s="7">
        <v>0.25469133333333327</v>
      </c>
      <c r="DH44" s="7">
        <v>0.20235962500000002</v>
      </c>
      <c r="DI44" s="7">
        <v>7.5124999999999993</v>
      </c>
      <c r="DJ44" s="7">
        <v>8.2750000000000004</v>
      </c>
      <c r="DK44" s="7">
        <v>8.3137499999999971</v>
      </c>
      <c r="DL44" s="7">
        <v>7.1825000000000001</v>
      </c>
      <c r="DM44" s="7">
        <f t="shared" si="21"/>
        <v>0.8012499999999978</v>
      </c>
      <c r="DN44" s="7">
        <v>0.8</v>
      </c>
      <c r="DO44" s="7">
        <f t="shared" si="22"/>
        <v>0.7799999999999998</v>
      </c>
      <c r="DP44" s="7">
        <f t="shared" si="23"/>
        <v>4.5995670995666645E-3</v>
      </c>
      <c r="DQ44" s="7">
        <v>22.5975</v>
      </c>
      <c r="DR44" s="7">
        <v>0.93232641509433967</v>
      </c>
      <c r="DS44" s="7">
        <v>0.18914716981132071</v>
      </c>
      <c r="DT44" s="7">
        <v>0.51949245283018852</v>
      </c>
      <c r="DU44" s="7">
        <v>0.83276603773584879</v>
      </c>
      <c r="DV44" s="7">
        <v>0.58576226415094335</v>
      </c>
      <c r="DW44" s="7">
        <v>0.31510188679245288</v>
      </c>
      <c r="DX44" s="7">
        <v>0.22815937735849059</v>
      </c>
      <c r="DY44" s="7">
        <v>0.17403830188679251</v>
      </c>
      <c r="DZ44" s="7">
        <v>0.28424541509433959</v>
      </c>
      <c r="EA44" s="7">
        <v>0.23159513207547175</v>
      </c>
      <c r="EB44" s="7">
        <v>-0.51240464150943388</v>
      </c>
      <c r="EC44" s="7">
        <v>-0.46686815094339634</v>
      </c>
      <c r="ED44" s="7">
        <v>0.66292269811320759</v>
      </c>
      <c r="EE44" s="7">
        <v>3.9847169811320762</v>
      </c>
      <c r="EF44" s="7">
        <v>5.7932075471698106</v>
      </c>
      <c r="EG44" s="7">
        <v>4.988867924528301</v>
      </c>
      <c r="EH44" s="7">
        <v>5.0658490566037724</v>
      </c>
      <c r="EI44" s="7">
        <f t="shared" si="24"/>
        <v>1.0041509433962248</v>
      </c>
      <c r="EJ44" s="7">
        <v>0.6</v>
      </c>
      <c r="EK44" s="7">
        <f t="shared" si="25"/>
        <v>1.43</v>
      </c>
      <c r="EL44" s="7">
        <f t="shared" si="92"/>
        <v>-0.10726676488760077</v>
      </c>
      <c r="EM44" s="15">
        <v>43.855909090909101</v>
      </c>
      <c r="EN44" s="15">
        <f t="shared" si="27"/>
        <v>111.39400909090912</v>
      </c>
      <c r="EO44" s="5">
        <v>112</v>
      </c>
      <c r="EP44" s="15">
        <f t="shared" si="28"/>
        <v>0.60599090909087749</v>
      </c>
      <c r="EQ44" s="27">
        <v>1.1992956521739131</v>
      </c>
      <c r="ER44" s="27">
        <v>-1.6854652173913041</v>
      </c>
      <c r="ES44" s="27">
        <v>0.51841739130434772</v>
      </c>
      <c r="ET44" s="27">
        <v>0.89982608695652166</v>
      </c>
      <c r="EU44" s="27">
        <v>0.77132608695652161</v>
      </c>
      <c r="EV44" s="27">
        <v>0.1955304347826087</v>
      </c>
      <c r="EW44" s="27">
        <v>0.21673021739130435</v>
      </c>
      <c r="EX44" s="27">
        <v>7.66116086956522E-2</v>
      </c>
      <c r="EY44" s="27">
        <v>0.39589213043478266</v>
      </c>
      <c r="EZ44" s="27">
        <v>0.26864326086956525</v>
      </c>
      <c r="FA44" s="27">
        <v>2.6923324782608695</v>
      </c>
      <c r="FB44" s="27">
        <v>1.8899884782608694</v>
      </c>
      <c r="FC44" s="27">
        <v>-6.0531462608695676</v>
      </c>
      <c r="FD44" s="27">
        <v>9.9795652173913041</v>
      </c>
      <c r="FE44" s="27">
        <v>6.9965217391304364</v>
      </c>
      <c r="FF44" s="27">
        <v>6.9404347826086958</v>
      </c>
      <c r="FG44" s="27">
        <v>7.6100000000000012</v>
      </c>
      <c r="FH44" s="27">
        <f t="shared" si="29"/>
        <v>-3.0391304347826082</v>
      </c>
      <c r="FI44" s="7">
        <v>0.9</v>
      </c>
      <c r="FJ44" s="7">
        <f t="shared" si="30"/>
        <v>0.45499999999999963</v>
      </c>
      <c r="FK44" s="7">
        <f t="shared" si="93"/>
        <v>-0.70659867235239793</v>
      </c>
      <c r="FL44" s="27">
        <v>22.021304347826089</v>
      </c>
      <c r="FM44" s="28">
        <v>-9999</v>
      </c>
      <c r="FN44" s="28">
        <v>-9999</v>
      </c>
      <c r="FO44" s="28">
        <v>-9999</v>
      </c>
      <c r="FP44" s="93">
        <v>0.65568148148148142</v>
      </c>
      <c r="FQ44" s="93">
        <v>0.39111111111111113</v>
      </c>
      <c r="FR44" s="93">
        <v>0.19877777777777775</v>
      </c>
      <c r="FS44" s="93">
        <v>0.58347037037037042</v>
      </c>
      <c r="FT44" s="93">
        <v>0.25925555555555557</v>
      </c>
      <c r="FU44" s="93">
        <v>0.16700000000000001</v>
      </c>
      <c r="FV44" s="93">
        <v>0.43335999999999997</v>
      </c>
      <c r="FW44" s="93">
        <v>0.38493277777777773</v>
      </c>
      <c r="FX44" s="93">
        <v>0.53493174074074068</v>
      </c>
      <c r="FY44" s="93">
        <v>0.49211922222222215</v>
      </c>
      <c r="FZ44" s="93">
        <v>0.20283374074074073</v>
      </c>
      <c r="GA44" s="93">
        <v>0.32641377777777786</v>
      </c>
      <c r="GB44" s="93">
        <v>0.25281614814814818</v>
      </c>
      <c r="GC44" s="93">
        <v>16.643703703703707</v>
      </c>
      <c r="GD44" s="93">
        <v>19.62222222222222</v>
      </c>
      <c r="GE44" s="93">
        <v>18.269629629629623</v>
      </c>
      <c r="GF44" s="93">
        <v>19.178518518518509</v>
      </c>
      <c r="GG44" s="7">
        <f t="shared" si="32"/>
        <v>1.625925925925916</v>
      </c>
      <c r="GH44" s="7">
        <v>0.5</v>
      </c>
      <c r="GI44" s="7">
        <f t="shared" si="33"/>
        <v>1.7549999999999999</v>
      </c>
      <c r="GJ44" s="7">
        <f t="shared" si="94"/>
        <v>-3.5411268607430414E-2</v>
      </c>
      <c r="GK44" s="95">
        <v>35.01814814814815</v>
      </c>
      <c r="GL44" s="15">
        <f t="shared" si="35"/>
        <v>88.946096296296304</v>
      </c>
      <c r="GM44" s="5">
        <v>102</v>
      </c>
      <c r="GN44" s="15">
        <f t="shared" si="36"/>
        <v>13.053903703703696</v>
      </c>
      <c r="GO44" s="97">
        <v>0.65568148148148142</v>
      </c>
      <c r="GP44" s="97">
        <v>0.39111111111111113</v>
      </c>
      <c r="GQ44" s="97">
        <v>0.19877777777777775</v>
      </c>
      <c r="GR44" s="97">
        <v>0.58347037037037042</v>
      </c>
      <c r="GS44" s="97">
        <v>0.25925555555555557</v>
      </c>
      <c r="GT44" s="97">
        <v>0.16700000000000001</v>
      </c>
      <c r="GU44" s="97">
        <v>0.43335999999999997</v>
      </c>
      <c r="GV44" s="97">
        <v>0.38493277777777773</v>
      </c>
      <c r="GW44" s="97">
        <v>0.53493174074074068</v>
      </c>
      <c r="GX44" s="97">
        <v>0.49211922222222215</v>
      </c>
      <c r="GY44" s="97">
        <v>0.20283374074074073</v>
      </c>
      <c r="GZ44" s="97">
        <v>0.32641377777777786</v>
      </c>
      <c r="HA44" s="97">
        <v>0.25281614814814818</v>
      </c>
      <c r="HB44" s="97">
        <v>16.643703703703707</v>
      </c>
      <c r="HC44" s="97">
        <v>19.62222222222222</v>
      </c>
      <c r="HD44" s="97">
        <v>18.269629629629623</v>
      </c>
      <c r="HE44" s="97">
        <v>19.178518518518509</v>
      </c>
      <c r="HF44" s="97">
        <f t="shared" si="37"/>
        <v>1.625925925925916</v>
      </c>
      <c r="HG44" s="7">
        <v>0.5</v>
      </c>
      <c r="HH44" s="7">
        <f t="shared" si="38"/>
        <v>1.7549999999999999</v>
      </c>
      <c r="HI44" s="7">
        <f t="shared" si="95"/>
        <v>-3.5411268607430414E-2</v>
      </c>
      <c r="HJ44" s="99">
        <v>35.01814814814815</v>
      </c>
      <c r="HK44" s="15">
        <f t="shared" si="40"/>
        <v>88.946096296296304</v>
      </c>
      <c r="HL44" s="5">
        <v>105</v>
      </c>
      <c r="HM44" s="15">
        <f t="shared" si="41"/>
        <v>16.053903703703696</v>
      </c>
      <c r="HN44" s="101">
        <v>0.6539954545454546</v>
      </c>
      <c r="HO44" s="101">
        <v>0.36649772727272723</v>
      </c>
      <c r="HP44" s="101">
        <v>0.18360454545454544</v>
      </c>
      <c r="HQ44" s="101">
        <v>0.57350454545454543</v>
      </c>
      <c r="HR44" s="101">
        <v>0.24824545454545455</v>
      </c>
      <c r="HS44" s="101">
        <v>0.15252727272727273</v>
      </c>
      <c r="HT44" s="101">
        <v>0.44983196754039967</v>
      </c>
      <c r="HU44" s="101">
        <v>0.39597473043465575</v>
      </c>
      <c r="HV44" s="101">
        <v>0.56187549480191301</v>
      </c>
      <c r="HW44" s="101">
        <v>0.51538052032221227</v>
      </c>
      <c r="HX44" s="101">
        <v>0.19256511530140788</v>
      </c>
      <c r="HY44" s="101">
        <v>0.33308096649161212</v>
      </c>
      <c r="HZ44" s="101">
        <v>0.28178427246473592</v>
      </c>
      <c r="IA44" s="101">
        <v>19.302499999999995</v>
      </c>
      <c r="IB44" s="101">
        <v>20.26704545454545</v>
      </c>
      <c r="IC44" s="101">
        <v>20.405454545454553</v>
      </c>
      <c r="ID44" s="101">
        <v>18.829318181818191</v>
      </c>
      <c r="IE44" s="7">
        <f t="shared" si="42"/>
        <v>1.1029545454545584</v>
      </c>
      <c r="IF44" s="7">
        <v>1.5</v>
      </c>
      <c r="IG44" s="7">
        <f t="shared" si="43"/>
        <v>-1.4950000000000001</v>
      </c>
      <c r="IH44" s="7">
        <f t="shared" si="44"/>
        <v>0.37678818643285833</v>
      </c>
      <c r="II44" s="102">
        <v>35.987045454545452</v>
      </c>
      <c r="IJ44" s="15">
        <f t="shared" si="45"/>
        <v>91.407095454545455</v>
      </c>
      <c r="IK44" s="5">
        <v>97.5</v>
      </c>
      <c r="IL44" s="15">
        <f t="shared" si="46"/>
        <v>6.0929045454545445</v>
      </c>
      <c r="IM44" s="29">
        <v>0.67227878787878792</v>
      </c>
      <c r="IN44" s="29">
        <v>0.39902121212121205</v>
      </c>
      <c r="IO44" s="29">
        <v>0.20374242424242422</v>
      </c>
      <c r="IP44" s="29">
        <v>0.59814545454545454</v>
      </c>
      <c r="IQ44" s="29">
        <v>0.25399393939393938</v>
      </c>
      <c r="IR44" s="29">
        <v>0.16692727272727276</v>
      </c>
      <c r="IS44" s="29">
        <v>0.45158942360089216</v>
      </c>
      <c r="IT44" s="29">
        <v>0.40395226309477295</v>
      </c>
      <c r="IU44" s="29">
        <v>0.53497741030315449</v>
      </c>
      <c r="IV44" s="29">
        <v>0.49199184410099589</v>
      </c>
      <c r="IW44" s="29">
        <v>0.22235015275824677</v>
      </c>
      <c r="IX44" s="29">
        <v>0.32440245123002642</v>
      </c>
      <c r="IY44" s="29">
        <v>0.25491696062052888</v>
      </c>
      <c r="IZ44" s="29">
        <v>16.882121212121209</v>
      </c>
      <c r="JA44" s="29">
        <v>20.3190909090909</v>
      </c>
      <c r="JB44" s="29">
        <v>18.808181818181811</v>
      </c>
      <c r="JC44" s="29">
        <v>17.873636363636365</v>
      </c>
      <c r="JD44" s="29">
        <f t="shared" si="47"/>
        <v>1.9260606060606023</v>
      </c>
      <c r="JE44" s="7">
        <v>1.2</v>
      </c>
      <c r="JF44" s="7">
        <f t="shared" si="48"/>
        <v>-0.52</v>
      </c>
      <c r="JG44" s="7">
        <f t="shared" si="49"/>
        <v>0.41318591318591252</v>
      </c>
      <c r="JH44" s="86">
        <v>36.174242424242422</v>
      </c>
      <c r="JI44" s="15">
        <f t="shared" si="50"/>
        <v>91.882575757575751</v>
      </c>
      <c r="JJ44" s="5">
        <v>103.5</v>
      </c>
      <c r="JK44" s="15">
        <f t="shared" si="51"/>
        <v>11.617424242424249</v>
      </c>
      <c r="JL44" s="30">
        <v>0.51078235294117658</v>
      </c>
      <c r="JM44" s="30">
        <v>0.28476764705882346</v>
      </c>
      <c r="JN44" s="30">
        <v>0.14991470588235289</v>
      </c>
      <c r="JO44" s="30">
        <v>0.44698823529411763</v>
      </c>
      <c r="JP44" s="30">
        <v>0.18784999999999993</v>
      </c>
      <c r="JQ44" s="30">
        <v>0.12250882352941177</v>
      </c>
      <c r="JR44" s="30">
        <v>0.4622839375259033</v>
      </c>
      <c r="JS44" s="30">
        <v>0.40835923838416344</v>
      </c>
      <c r="JT44" s="30">
        <v>0.54632111290152441</v>
      </c>
      <c r="JU44" s="30">
        <v>0.49788602058046161</v>
      </c>
      <c r="JV44" s="30">
        <v>0.20531302416832267</v>
      </c>
      <c r="JW44" s="30">
        <v>0.31069927663122088</v>
      </c>
      <c r="JX44" s="30">
        <v>0.28404346295047189</v>
      </c>
      <c r="JY44" s="30">
        <v>25.073529411764703</v>
      </c>
      <c r="JZ44" s="30">
        <v>28.389705882352946</v>
      </c>
      <c r="KA44" s="30">
        <v>28.766764705882341</v>
      </c>
      <c r="KB44" s="30">
        <v>27.256764705882372</v>
      </c>
      <c r="KC44" s="30">
        <f t="shared" si="52"/>
        <v>3.6932352941176383</v>
      </c>
      <c r="KD44" s="7">
        <v>1.8</v>
      </c>
      <c r="KE44" s="7">
        <f t="shared" si="53"/>
        <v>-2.4700000000000006</v>
      </c>
      <c r="KF44" s="7">
        <f t="shared" si="54"/>
        <v>0.78313027879512553</v>
      </c>
      <c r="KG44" s="85">
        <v>35.883823529411757</v>
      </c>
      <c r="KH44" s="15">
        <f t="shared" si="55"/>
        <v>91.144911764705867</v>
      </c>
      <c r="KI44" s="5">
        <v>103.5</v>
      </c>
      <c r="KJ44" s="15">
        <f t="shared" si="96"/>
        <v>12.355088235294133</v>
      </c>
      <c r="KK44" s="31">
        <v>0.44426486486486477</v>
      </c>
      <c r="KL44" s="31">
        <v>0.25886216216216207</v>
      </c>
      <c r="KM44" s="31">
        <v>0.12694324324324321</v>
      </c>
      <c r="KN44" s="31">
        <v>0.3859108108108108</v>
      </c>
      <c r="KO44" s="31">
        <v>0.15390270270270273</v>
      </c>
      <c r="KP44" s="31">
        <v>0.10895405405405403</v>
      </c>
      <c r="KQ44" s="31">
        <v>0.48545371091031936</v>
      </c>
      <c r="KR44" s="31">
        <v>0.43004908982851031</v>
      </c>
      <c r="KS44" s="31">
        <v>0.55543250533924959</v>
      </c>
      <c r="KT44" s="31">
        <v>0.50507204012428952</v>
      </c>
      <c r="KU44" s="31">
        <v>0.25469470204555272</v>
      </c>
      <c r="KV44" s="31">
        <v>0.34227113284216187</v>
      </c>
      <c r="KW44" s="31">
        <v>0.26351092660743064</v>
      </c>
      <c r="KX44" s="32">
        <v>25.694054054054057</v>
      </c>
      <c r="KY44" s="32">
        <v>28.264054054054071</v>
      </c>
      <c r="KZ44" s="32">
        <v>28.151621621621619</v>
      </c>
      <c r="LA44" s="32">
        <v>26.354594594594609</v>
      </c>
      <c r="LB44" s="7">
        <f t="shared" si="57"/>
        <v>2.4575675675675619</v>
      </c>
      <c r="LC44" s="7">
        <v>0.9</v>
      </c>
      <c r="LD44" s="7">
        <f t="shared" si="58"/>
        <v>0.45499999999999963</v>
      </c>
      <c r="LE44" s="7">
        <f t="shared" si="98"/>
        <v>0.40496816330992158</v>
      </c>
      <c r="LF44" s="32">
        <v>32.823513513513511</v>
      </c>
      <c r="LG44" s="15">
        <f t="shared" si="59"/>
        <v>83.371724324324319</v>
      </c>
      <c r="LH44" s="5">
        <v>103.5</v>
      </c>
      <c r="LI44" s="15">
        <f t="shared" si="60"/>
        <v>20.128275675675681</v>
      </c>
      <c r="LJ44" s="33">
        <v>0.37117906976744186</v>
      </c>
      <c r="LK44" s="33">
        <v>0.21517674418604657</v>
      </c>
      <c r="LL44" s="33">
        <v>0.11810697674418603</v>
      </c>
      <c r="LM44" s="33">
        <v>0.3155930232558139</v>
      </c>
      <c r="LN44" s="33">
        <v>0.14403488372093021</v>
      </c>
      <c r="LO44" s="33">
        <v>9.6288372093023267E-2</v>
      </c>
      <c r="LP44" s="33">
        <v>0.4407153870537886</v>
      </c>
      <c r="LQ44" s="33">
        <v>0.37337557361688789</v>
      </c>
      <c r="LR44" s="33">
        <v>0.517133297322518</v>
      </c>
      <c r="LS44" s="33">
        <v>0.45571625454913128</v>
      </c>
      <c r="LT44" s="33">
        <v>0.19817792791000449</v>
      </c>
      <c r="LU44" s="33">
        <v>0.29200797104167459</v>
      </c>
      <c r="LV44" s="33">
        <v>0.26583635185845034</v>
      </c>
      <c r="LW44" s="33">
        <v>27.505813953488371</v>
      </c>
      <c r="LX44" s="33">
        <v>27.462558139534892</v>
      </c>
      <c r="LY44" s="33">
        <v>28.776976744186033</v>
      </c>
      <c r="LZ44" s="33">
        <v>26.568604651162811</v>
      </c>
      <c r="MA44" s="7">
        <f t="shared" si="1"/>
        <v>1.2711627906976624</v>
      </c>
      <c r="MB44" s="7">
        <v>1.7</v>
      </c>
      <c r="MC44" s="7">
        <f t="shared" si="2"/>
        <v>-2.1449999999999996</v>
      </c>
      <c r="MD44" s="7">
        <f t="shared" si="61"/>
        <v>0.45277174164316264</v>
      </c>
      <c r="ME44" s="7">
        <f t="shared" si="62"/>
        <v>0.74774281805744847</v>
      </c>
      <c r="MF44" s="84">
        <v>37.93162790697675</v>
      </c>
      <c r="MG44" s="15">
        <f t="shared" si="63"/>
        <v>96.346334883720942</v>
      </c>
      <c r="MH44" s="5">
        <v>103.5</v>
      </c>
      <c r="MI44" s="15">
        <f t="shared" si="64"/>
        <v>7.1536651162790577</v>
      </c>
      <c r="MJ44" s="34">
        <v>0.33994210526315788</v>
      </c>
      <c r="MK44" s="34">
        <v>0.20356842105263157</v>
      </c>
      <c r="ML44" s="34">
        <v>0.11694736842105265</v>
      </c>
      <c r="MM44" s="34">
        <v>0.29403157894736842</v>
      </c>
      <c r="MN44" s="34">
        <v>0.14092105263157895</v>
      </c>
      <c r="MO44" s="34">
        <v>9.3973684210526306E-2</v>
      </c>
      <c r="MP44" s="34">
        <v>0.41319527264722522</v>
      </c>
      <c r="MQ44" s="34">
        <v>0.35233659402125306</v>
      </c>
      <c r="MR44" s="34">
        <v>0.4874264237449526</v>
      </c>
      <c r="MS44" s="34">
        <v>0.43142246329905581</v>
      </c>
      <c r="MT44" s="34">
        <v>0.18248086139162364</v>
      </c>
      <c r="MU44" s="34">
        <v>0.27128147746251907</v>
      </c>
      <c r="MV44" s="34">
        <v>0.25024278491118412</v>
      </c>
      <c r="MW44" s="35">
        <v>0.25835263157894733</v>
      </c>
      <c r="MX44" s="35">
        <v>0.15235789473684214</v>
      </c>
      <c r="MY44" s="35">
        <v>8.3321052631578948E-2</v>
      </c>
      <c r="MZ44" s="35">
        <v>0.22355789473684207</v>
      </c>
      <c r="NA44" s="35">
        <v>9.4499999999999987E-2</v>
      </c>
      <c r="NB44" s="35">
        <v>6.798947368421053E-2</v>
      </c>
      <c r="NC44" s="35">
        <v>0.46370695990425542</v>
      </c>
      <c r="ND44" s="35">
        <v>0.40523012176701351</v>
      </c>
      <c r="NE44" s="35">
        <v>0.51176212091280282</v>
      </c>
      <c r="NF44" s="35">
        <v>0.45685090757134167</v>
      </c>
      <c r="NG44" s="35">
        <v>0.23456061838507644</v>
      </c>
      <c r="NH44" s="35">
        <v>0.29410890025858499</v>
      </c>
      <c r="NI44" s="35">
        <v>0.25740078808012978</v>
      </c>
      <c r="NJ44" s="36">
        <v>28.481578947368426</v>
      </c>
      <c r="NK44" s="36">
        <v>30.257368421052632</v>
      </c>
      <c r="NL44" s="36">
        <v>32.038947368421056</v>
      </c>
      <c r="NM44" s="36">
        <v>32.813684210526304</v>
      </c>
      <c r="NN44" s="7">
        <f t="shared" si="65"/>
        <v>3.5573684210526295</v>
      </c>
      <c r="NO44" s="7">
        <v>2.2999999999999998</v>
      </c>
      <c r="NP44" s="7">
        <f t="shared" si="66"/>
        <v>-1.9729999999999999</v>
      </c>
      <c r="NQ44" s="7">
        <f t="shared" si="67"/>
        <v>0.75008387644820684</v>
      </c>
      <c r="NR44" s="36">
        <v>73.01315789473685</v>
      </c>
      <c r="NS44" s="9">
        <f t="shared" si="68"/>
        <v>185.4534210526316</v>
      </c>
      <c r="NT44" s="5">
        <v>194</v>
      </c>
      <c r="NU44" s="9">
        <f t="shared" si="69"/>
        <v>8.5465789473684026</v>
      </c>
      <c r="NV44" s="37">
        <v>0.33754062499999998</v>
      </c>
      <c r="NW44" s="37">
        <v>0.20854999999999999</v>
      </c>
      <c r="NX44" s="37">
        <v>0.12469374999999999</v>
      </c>
      <c r="NY44" s="37">
        <v>0.29282812499999999</v>
      </c>
      <c r="NZ44" s="37">
        <v>0.14135625000000002</v>
      </c>
      <c r="OA44" s="37">
        <v>0.10139375</v>
      </c>
      <c r="OB44" s="37">
        <v>0.40921119398227646</v>
      </c>
      <c r="OC44" s="37">
        <v>0.34859397875745723</v>
      </c>
      <c r="OD44" s="37">
        <v>0.46027915114128481</v>
      </c>
      <c r="OE44" s="37">
        <v>0.40279775124015332</v>
      </c>
      <c r="OF44" s="37">
        <v>0.19228991797883699</v>
      </c>
      <c r="OG44" s="37">
        <v>0.25271781475472171</v>
      </c>
      <c r="OH44" s="37">
        <v>0.23573937551066398</v>
      </c>
      <c r="OI44" s="38">
        <v>20.8675</v>
      </c>
      <c r="OJ44" s="38">
        <v>25.622812499999998</v>
      </c>
      <c r="OK44" s="38">
        <v>27.53937500000001</v>
      </c>
      <c r="OL44" s="38">
        <v>26.906562499999993</v>
      </c>
      <c r="OM44" s="7">
        <f t="shared" si="70"/>
        <v>6.6718750000000107</v>
      </c>
      <c r="ON44" s="7">
        <v>1.5</v>
      </c>
      <c r="OO44" s="7">
        <f t="shared" si="71"/>
        <v>-0.28500000000000014</v>
      </c>
      <c r="OP44" s="7">
        <f t="shared" si="72"/>
        <v>1.2237247141600722</v>
      </c>
      <c r="OQ44" s="38">
        <v>62.822187500000013</v>
      </c>
      <c r="OR44" s="15">
        <f t="shared" si="73"/>
        <v>159.56835625000002</v>
      </c>
      <c r="OS44" s="5">
        <v>170</v>
      </c>
      <c r="OT44" s="15">
        <f t="shared" si="74"/>
        <v>10.431643749999978</v>
      </c>
      <c r="OU44" s="39">
        <v>0.29538709677419356</v>
      </c>
      <c r="OV44" s="39">
        <v>0.20684838709677417</v>
      </c>
      <c r="OW44" s="39">
        <v>0.13560322580645159</v>
      </c>
      <c r="OX44" s="39">
        <v>0.25747096774193545</v>
      </c>
      <c r="OY44" s="39">
        <v>0.14221290322580646</v>
      </c>
      <c r="OZ44" s="39">
        <v>0.10349999999999999</v>
      </c>
      <c r="PA44" s="39">
        <v>0.34927289786527294</v>
      </c>
      <c r="PB44" s="39">
        <v>0.28817761914368556</v>
      </c>
      <c r="PC44" s="39">
        <v>0.37019558716251572</v>
      </c>
      <c r="PD44" s="39">
        <v>0.31014539546945841</v>
      </c>
      <c r="PE44" s="39">
        <v>0.18520658853894037</v>
      </c>
      <c r="PF44" s="39">
        <v>0.20858343941531712</v>
      </c>
      <c r="PG44" s="39">
        <v>0.17566814359146862</v>
      </c>
      <c r="PH44" s="40">
        <v>20.277741935483871</v>
      </c>
      <c r="PI44" s="40">
        <v>21.677096774193554</v>
      </c>
      <c r="PJ44" s="40">
        <v>23.506774193548384</v>
      </c>
      <c r="PK44" s="40">
        <v>22.960967741935484</v>
      </c>
      <c r="PL44" s="7">
        <f t="shared" si="75"/>
        <v>3.2290322580645139</v>
      </c>
      <c r="PM44" s="7">
        <v>1.8</v>
      </c>
      <c r="PN44" s="7">
        <f t="shared" si="76"/>
        <v>-0.91800000000000015</v>
      </c>
      <c r="PO44" s="7">
        <f t="shared" si="77"/>
        <v>0.65638370656291767</v>
      </c>
      <c r="PP44" s="40">
        <v>69.264516129032259</v>
      </c>
      <c r="PQ44" s="15">
        <f t="shared" si="78"/>
        <v>175.93187096774193</v>
      </c>
      <c r="PR44" s="5">
        <v>182</v>
      </c>
      <c r="PS44" s="15">
        <f t="shared" si="79"/>
        <v>6.0681290322580708</v>
      </c>
      <c r="PT44" s="41">
        <v>0.27074375000000001</v>
      </c>
      <c r="PU44" s="41">
        <v>0.18377812499999999</v>
      </c>
      <c r="PV44" s="41">
        <v>0.13773437499999999</v>
      </c>
      <c r="PW44" s="41">
        <v>0.22928750000000006</v>
      </c>
      <c r="PX44" s="41">
        <v>0.14742812500000005</v>
      </c>
      <c r="PY44" s="41">
        <v>9.6943749999999995E-2</v>
      </c>
      <c r="PZ44" s="41">
        <v>0.29412491681716346</v>
      </c>
      <c r="QA44" s="41">
        <v>0.2168069070715811</v>
      </c>
      <c r="QB44" s="41">
        <v>0.32490664387640217</v>
      </c>
      <c r="QC44" s="41">
        <v>0.24898254589904859</v>
      </c>
      <c r="QD44" s="41">
        <v>0.10940794484610045</v>
      </c>
      <c r="QE44" s="41">
        <v>0.14300080859781855</v>
      </c>
      <c r="QF44" s="41">
        <v>0.19087529368133763</v>
      </c>
      <c r="QG44" s="42">
        <v>29.092187499999998</v>
      </c>
      <c r="QH44" s="42">
        <v>31.404375000000002</v>
      </c>
      <c r="QI44" s="42">
        <v>33.287499999999994</v>
      </c>
      <c r="QJ44" s="42">
        <v>34.022500000000008</v>
      </c>
      <c r="QK44" s="7">
        <f t="shared" si="80"/>
        <v>4.1953124999999964</v>
      </c>
      <c r="QL44" s="7">
        <v>3.2</v>
      </c>
      <c r="QM44" s="7">
        <f t="shared" si="81"/>
        <v>-3.8719999999999999</v>
      </c>
      <c r="QN44" s="7">
        <f t="shared" si="82"/>
        <v>0.87007253019844655</v>
      </c>
      <c r="QO44" s="42">
        <v>70.995312499999997</v>
      </c>
      <c r="QP44" s="15">
        <f t="shared" si="83"/>
        <v>180.32809374999999</v>
      </c>
      <c r="QQ44" s="5">
        <v>186</v>
      </c>
      <c r="QR44" s="15">
        <f t="shared" si="84"/>
        <v>5.6719062500000064</v>
      </c>
      <c r="QS44" s="7">
        <f t="shared" si="101"/>
        <v>21.976790835813009</v>
      </c>
      <c r="QT44" s="7">
        <f t="shared" si="102"/>
        <v>22.28847368951477</v>
      </c>
      <c r="QU44" s="7">
        <f t="shared" si="103"/>
        <v>2.2554954879600477</v>
      </c>
    </row>
    <row r="45" spans="1:463" x14ac:dyDescent="0.25">
      <c r="A45" s="5">
        <v>1</v>
      </c>
      <c r="B45" s="5">
        <v>5</v>
      </c>
      <c r="C45" s="6">
        <v>504</v>
      </c>
      <c r="D45" s="8">
        <v>10</v>
      </c>
      <c r="E45" s="5">
        <v>4</v>
      </c>
      <c r="F45" s="5">
        <v>69.599999999999994</v>
      </c>
      <c r="G45" s="15">
        <v>292.7</v>
      </c>
      <c r="H45" s="15">
        <f t="shared" si="11"/>
        <v>362.29999999999995</v>
      </c>
      <c r="I45" s="7">
        <f t="shared" si="12"/>
        <v>0.62080191912268667</v>
      </c>
      <c r="J45" s="5" t="s">
        <v>10</v>
      </c>
      <c r="K45" s="9">
        <v>75</v>
      </c>
      <c r="L45" s="9">
        <f t="shared" si="13"/>
        <v>84.000000000000014</v>
      </c>
      <c r="M45" s="15">
        <v>63.839999999999996</v>
      </c>
      <c r="N45" s="15">
        <v>18</v>
      </c>
      <c r="O45" s="15">
        <v>18.160000000000004</v>
      </c>
      <c r="P45" s="15">
        <v>57.839999999999989</v>
      </c>
      <c r="Q45" s="15">
        <v>20</v>
      </c>
      <c r="R45" s="15">
        <v>22.160000000000004</v>
      </c>
      <c r="S45" s="15">
        <v>37.119999999999997</v>
      </c>
      <c r="T45" s="15">
        <v>30.72</v>
      </c>
      <c r="U45" s="15">
        <v>32.160000000000004</v>
      </c>
      <c r="V45" s="15">
        <v>37.119999999999997</v>
      </c>
      <c r="W45" s="15">
        <v>26.72</v>
      </c>
      <c r="X45" s="15">
        <v>36.160000000000004</v>
      </c>
      <c r="Y45" s="15">
        <v>49.839999999999996</v>
      </c>
      <c r="Z45" s="15">
        <v>22</v>
      </c>
      <c r="AA45" s="15">
        <v>28.16</v>
      </c>
      <c r="AB45" s="15">
        <v>73.84</v>
      </c>
      <c r="AC45" s="15">
        <v>12</v>
      </c>
      <c r="AD45" s="15">
        <v>14.160000000000004</v>
      </c>
      <c r="AE45" s="9">
        <v>-9999</v>
      </c>
      <c r="AF45" s="5">
        <v>8.1</v>
      </c>
      <c r="AG45" s="5">
        <v>7.2</v>
      </c>
      <c r="AH45" s="5">
        <v>0.4</v>
      </c>
      <c r="AI45" s="5" t="s">
        <v>56</v>
      </c>
      <c r="AJ45" s="9">
        <v>-9999</v>
      </c>
      <c r="AK45" s="5">
        <v>257</v>
      </c>
      <c r="AL45" s="5">
        <v>0.62</v>
      </c>
      <c r="AM45" s="5">
        <v>4236</v>
      </c>
      <c r="AN45" s="5">
        <v>216</v>
      </c>
      <c r="AO45" s="5">
        <v>239</v>
      </c>
      <c r="AP45" s="5">
        <v>24.7</v>
      </c>
      <c r="AQ45" s="5">
        <v>0</v>
      </c>
      <c r="AR45" s="5">
        <v>3</v>
      </c>
      <c r="AS45" s="5">
        <v>86</v>
      </c>
      <c r="AT45" s="5">
        <v>7</v>
      </c>
      <c r="AU45" s="5">
        <v>4</v>
      </c>
      <c r="AV45" s="5">
        <v>39</v>
      </c>
      <c r="AW45" s="5">
        <v>52</v>
      </c>
      <c r="AX45" s="5">
        <v>0.6</v>
      </c>
      <c r="AY45" s="48">
        <v>3.7660329999999999E-2</v>
      </c>
      <c r="AZ45" s="48">
        <v>2.4922991999999998E-2</v>
      </c>
      <c r="BA45" s="48">
        <v>-2.7501048E-3</v>
      </c>
      <c r="BB45" s="48">
        <v>-4.2110365999999998E-3</v>
      </c>
      <c r="BC45" s="49">
        <v>0.04</v>
      </c>
      <c r="BD45" s="49">
        <v>0.02</v>
      </c>
      <c r="BE45" s="7">
        <f t="shared" si="99"/>
        <v>1.2388455648000001</v>
      </c>
      <c r="BF45" s="5">
        <f t="shared" si="100"/>
        <v>9.7322078399999998E-2</v>
      </c>
      <c r="BG45" s="9">
        <v>-9999</v>
      </c>
      <c r="BH45" s="9">
        <v>-9999</v>
      </c>
      <c r="BI45" s="9">
        <v>-9999</v>
      </c>
      <c r="BJ45" s="9">
        <v>-9999</v>
      </c>
      <c r="BK45" s="56">
        <v>2.48</v>
      </c>
      <c r="BL45" s="9">
        <v>-9999</v>
      </c>
      <c r="BM45" s="9">
        <v>-9999</v>
      </c>
      <c r="BN45" s="9">
        <v>-9999</v>
      </c>
      <c r="BO45" s="44">
        <v>-9999</v>
      </c>
      <c r="BP45" s="9">
        <v>-9999</v>
      </c>
      <c r="BQ45" s="9">
        <v>-9999</v>
      </c>
      <c r="BR45" s="9">
        <v>-9999</v>
      </c>
      <c r="BS45" s="45">
        <v>-9999</v>
      </c>
      <c r="BT45" s="9">
        <v>-9999</v>
      </c>
      <c r="BU45" s="46">
        <v>-9999</v>
      </c>
      <c r="BV45" s="9">
        <v>-9999</v>
      </c>
      <c r="BW45" s="47">
        <v>-9999</v>
      </c>
      <c r="BX45" s="9">
        <v>-9999</v>
      </c>
      <c r="BY45" s="9">
        <v>-9999</v>
      </c>
      <c r="BZ45" s="9">
        <v>-9999</v>
      </c>
      <c r="CA45" s="7">
        <v>593.65</v>
      </c>
      <c r="CB45" s="7">
        <f t="shared" si="97"/>
        <v>3957.666666666667</v>
      </c>
      <c r="CC45" s="5">
        <v>1.81</v>
      </c>
      <c r="CD45" s="15">
        <f t="shared" si="14"/>
        <v>71.633766666666673</v>
      </c>
      <c r="CE45" s="7">
        <v>1114.42</v>
      </c>
      <c r="CF45" s="7">
        <v>4.1772</v>
      </c>
      <c r="CG45" s="7">
        <v>2667.8636407162689</v>
      </c>
      <c r="CH45" s="7">
        <f t="shared" si="15"/>
        <v>2667.8636407162689</v>
      </c>
      <c r="CI45" s="9">
        <v>-9999</v>
      </c>
      <c r="CJ45" s="3">
        <v>61.4</v>
      </c>
      <c r="CK45" s="7">
        <f t="shared" si="16"/>
        <v>48.288331896964472</v>
      </c>
      <c r="CL45" s="7">
        <v>52.9</v>
      </c>
      <c r="CM45" s="7">
        <v>955</v>
      </c>
      <c r="CN45" s="7">
        <f t="shared" si="17"/>
        <v>55.392670157068061</v>
      </c>
      <c r="CO45" s="7">
        <v>22.5</v>
      </c>
      <c r="CP45" s="7">
        <v>0.7430592592592592</v>
      </c>
      <c r="CQ45" s="7">
        <v>0.52455185185185194</v>
      </c>
      <c r="CR45" s="7">
        <v>0.47028888888888898</v>
      </c>
      <c r="CS45" s="7">
        <v>0.22468588888888888</v>
      </c>
      <c r="CT45" s="7">
        <v>0.1722471851851852</v>
      </c>
      <c r="CU45" s="7">
        <v>5.0085185185185184</v>
      </c>
      <c r="CV45" s="7">
        <v>5.6992592592592581</v>
      </c>
      <c r="CW45" s="7">
        <v>5.0248148148148157</v>
      </c>
      <c r="CX45" s="7">
        <v>5.137777777777778</v>
      </c>
      <c r="CY45" s="7">
        <f t="shared" si="18"/>
        <v>1.6296296296297363E-2</v>
      </c>
      <c r="CZ45" s="7">
        <v>0.7</v>
      </c>
      <c r="DA45" s="7">
        <f t="shared" si="19"/>
        <v>1.105</v>
      </c>
      <c r="DB45" s="7">
        <f t="shared" si="91"/>
        <v>-0.25348165394731142</v>
      </c>
      <c r="DC45" s="7">
        <v>41.5</v>
      </c>
      <c r="DD45" s="7">
        <v>0.77844399999999991</v>
      </c>
      <c r="DE45" s="7">
        <v>0.52114800000000006</v>
      </c>
      <c r="DF45" s="7">
        <v>0.46521999999999997</v>
      </c>
      <c r="DG45" s="7">
        <v>0.25163743999999988</v>
      </c>
      <c r="DH45" s="7">
        <v>0.19776488</v>
      </c>
      <c r="DI45" s="7">
        <v>7.7531999999999996</v>
      </c>
      <c r="DJ45" s="7">
        <v>8.597999999999999</v>
      </c>
      <c r="DK45" s="7">
        <v>8.6492000000000004</v>
      </c>
      <c r="DL45" s="7">
        <v>7.6179999999999986</v>
      </c>
      <c r="DM45" s="7">
        <f t="shared" si="21"/>
        <v>0.8960000000000008</v>
      </c>
      <c r="DN45" s="7">
        <v>0.8</v>
      </c>
      <c r="DO45" s="7">
        <f t="shared" si="22"/>
        <v>0.7799999999999998</v>
      </c>
      <c r="DP45" s="7">
        <f t="shared" si="23"/>
        <v>2.5108225108225319E-2</v>
      </c>
      <c r="DQ45" s="7">
        <v>23.086399999999998</v>
      </c>
      <c r="DR45" s="7">
        <v>0.92740980392156847</v>
      </c>
      <c r="DS45" s="7">
        <v>0.19246470588235301</v>
      </c>
      <c r="DT45" s="7">
        <v>0.52663333333333329</v>
      </c>
      <c r="DU45" s="7">
        <v>0.8334529411764704</v>
      </c>
      <c r="DV45" s="7">
        <v>0.58952156862745098</v>
      </c>
      <c r="DW45" s="7">
        <v>0.3173137254901961</v>
      </c>
      <c r="DX45" s="7">
        <v>0.22246323529411768</v>
      </c>
      <c r="DY45" s="7">
        <v>0.17129713725490198</v>
      </c>
      <c r="DZ45" s="7">
        <v>0.27541458823529402</v>
      </c>
      <c r="EA45" s="7">
        <v>0.22553333333333342</v>
      </c>
      <c r="EB45" s="7">
        <v>-0.50817074509803917</v>
      </c>
      <c r="EC45" s="7">
        <v>-0.46508882352941172</v>
      </c>
      <c r="ED45" s="7">
        <v>0.65632137254901968</v>
      </c>
      <c r="EE45" s="7">
        <v>4.0678431372549024</v>
      </c>
      <c r="EF45" s="7">
        <v>5.5439215686274537</v>
      </c>
      <c r="EG45" s="7">
        <v>4.895294117647059</v>
      </c>
      <c r="EH45" s="7">
        <v>5.1550980392156882</v>
      </c>
      <c r="EI45" s="7">
        <f t="shared" si="24"/>
        <v>0.82745098039215659</v>
      </c>
      <c r="EJ45" s="7">
        <v>0.6</v>
      </c>
      <c r="EK45" s="7">
        <f t="shared" si="25"/>
        <v>1.43</v>
      </c>
      <c r="EL45" s="7">
        <f t="shared" si="92"/>
        <v>-0.15177557168963307</v>
      </c>
      <c r="EM45" s="15">
        <v>43.662857142857142</v>
      </c>
      <c r="EN45" s="15">
        <f t="shared" si="27"/>
        <v>110.90365714285714</v>
      </c>
      <c r="EO45" s="5">
        <v>112</v>
      </c>
      <c r="EP45" s="15">
        <f t="shared" si="28"/>
        <v>1.096342857142858</v>
      </c>
      <c r="EQ45" s="27">
        <v>1.1999045454545454</v>
      </c>
      <c r="ER45" s="27">
        <v>-1.6748954545454546</v>
      </c>
      <c r="ES45" s="27">
        <v>0.5162181818181818</v>
      </c>
      <c r="ET45" s="27">
        <v>0.90296363636363641</v>
      </c>
      <c r="EU45" s="27">
        <v>0.76890454545454534</v>
      </c>
      <c r="EV45" s="27">
        <v>0.19000000000000003</v>
      </c>
      <c r="EW45" s="27">
        <v>0.21810654545454547</v>
      </c>
      <c r="EX45" s="27">
        <v>7.9880000000000007E-2</v>
      </c>
      <c r="EY45" s="27">
        <v>0.39762868181818178</v>
      </c>
      <c r="EZ45" s="27">
        <v>0.27220977272727276</v>
      </c>
      <c r="FA45" s="27">
        <v>2.7009089999999998</v>
      </c>
      <c r="FB45" s="27">
        <v>1.8923820454545455</v>
      </c>
      <c r="FC45" s="27">
        <v>-6.3204791818181807</v>
      </c>
      <c r="FD45" s="27">
        <v>9.5904545454545467</v>
      </c>
      <c r="FE45" s="27">
        <v>6.6440909090909095</v>
      </c>
      <c r="FF45" s="27">
        <v>6.4872727272727273</v>
      </c>
      <c r="FG45" s="27">
        <v>7.0149999999999997</v>
      </c>
      <c r="FH45" s="27">
        <f t="shared" si="29"/>
        <v>-3.1031818181818194</v>
      </c>
      <c r="FI45" s="7">
        <v>0.9</v>
      </c>
      <c r="FJ45" s="7">
        <f t="shared" si="30"/>
        <v>0.45499999999999963</v>
      </c>
      <c r="FK45" s="7">
        <f t="shared" si="93"/>
        <v>-0.71955142935931626</v>
      </c>
      <c r="FL45" s="27">
        <v>20.875909090909094</v>
      </c>
      <c r="FM45" s="28">
        <v>-9999</v>
      </c>
      <c r="FN45" s="28">
        <v>-9999</v>
      </c>
      <c r="FO45" s="28">
        <v>-9999</v>
      </c>
      <c r="FP45" s="93">
        <v>0.66463448275862069</v>
      </c>
      <c r="FQ45" s="93">
        <v>0.3864034482758622</v>
      </c>
      <c r="FR45" s="93">
        <v>0.19449310344827583</v>
      </c>
      <c r="FS45" s="93">
        <v>0.58997931034482765</v>
      </c>
      <c r="FT45" s="93">
        <v>0.24992068965517242</v>
      </c>
      <c r="FU45" s="93">
        <v>0.16389310344827587</v>
      </c>
      <c r="FV45" s="93">
        <v>0.45344706896551723</v>
      </c>
      <c r="FW45" s="93">
        <v>0.40491827586206897</v>
      </c>
      <c r="FX45" s="93">
        <v>0.54743655172413797</v>
      </c>
      <c r="FY45" s="93">
        <v>0.50436551724137924</v>
      </c>
      <c r="FZ45" s="93">
        <v>0.21489244827586204</v>
      </c>
      <c r="GA45" s="93">
        <v>0.33118231034482759</v>
      </c>
      <c r="GB45" s="93">
        <v>0.26462606896551721</v>
      </c>
      <c r="GC45" s="93">
        <v>16.412413793103447</v>
      </c>
      <c r="GD45" s="93">
        <v>18.170000000000009</v>
      </c>
      <c r="GE45" s="93">
        <v>18.260344827586202</v>
      </c>
      <c r="GF45" s="93">
        <v>18.142068965517243</v>
      </c>
      <c r="GG45" s="7">
        <f t="shared" si="32"/>
        <v>1.8479310344827553</v>
      </c>
      <c r="GH45" s="7">
        <v>0.5</v>
      </c>
      <c r="GI45" s="7">
        <f t="shared" si="33"/>
        <v>1.7549999999999999</v>
      </c>
      <c r="GJ45" s="7">
        <f t="shared" si="94"/>
        <v>2.5495482711318355E-2</v>
      </c>
      <c r="GK45" s="95">
        <v>35.11</v>
      </c>
      <c r="GL45" s="15">
        <f t="shared" si="35"/>
        <v>89.179400000000001</v>
      </c>
      <c r="GM45" s="5">
        <v>102</v>
      </c>
      <c r="GN45" s="15">
        <f t="shared" si="36"/>
        <v>12.820599999999999</v>
      </c>
      <c r="GO45" s="97">
        <v>0.66463448275862069</v>
      </c>
      <c r="GP45" s="97">
        <v>0.3864034482758622</v>
      </c>
      <c r="GQ45" s="97">
        <v>0.19449310344827583</v>
      </c>
      <c r="GR45" s="97">
        <v>0.58997931034482765</v>
      </c>
      <c r="GS45" s="97">
        <v>0.24992068965517242</v>
      </c>
      <c r="GT45" s="97">
        <v>0.16389310344827587</v>
      </c>
      <c r="GU45" s="97">
        <v>0.45344706896551723</v>
      </c>
      <c r="GV45" s="97">
        <v>0.40491827586206897</v>
      </c>
      <c r="GW45" s="97">
        <v>0.54743655172413797</v>
      </c>
      <c r="GX45" s="97">
        <v>0.50436551724137924</v>
      </c>
      <c r="GY45" s="97">
        <v>0.21489244827586204</v>
      </c>
      <c r="GZ45" s="97">
        <v>0.33118231034482759</v>
      </c>
      <c r="HA45" s="97">
        <v>0.26462606896551721</v>
      </c>
      <c r="HB45" s="97">
        <v>16.412413793103447</v>
      </c>
      <c r="HC45" s="97">
        <v>18.170000000000009</v>
      </c>
      <c r="HD45" s="97">
        <v>18.260344827586202</v>
      </c>
      <c r="HE45" s="97">
        <v>18.142068965517243</v>
      </c>
      <c r="HF45" s="97">
        <f t="shared" si="37"/>
        <v>1.8479310344827553</v>
      </c>
      <c r="HG45" s="7">
        <v>0.5</v>
      </c>
      <c r="HH45" s="7">
        <f t="shared" si="38"/>
        <v>1.7549999999999999</v>
      </c>
      <c r="HI45" s="7">
        <f t="shared" si="95"/>
        <v>2.5495482711318355E-2</v>
      </c>
      <c r="HJ45" s="99">
        <v>35.11</v>
      </c>
      <c r="HK45" s="15">
        <f t="shared" si="40"/>
        <v>89.179400000000001</v>
      </c>
      <c r="HL45" s="5">
        <v>105</v>
      </c>
      <c r="HM45" s="15">
        <f t="shared" si="41"/>
        <v>15.820599999999999</v>
      </c>
      <c r="HN45" s="101">
        <v>0.66264634146341461</v>
      </c>
      <c r="HO45" s="101">
        <v>0.36394146341463413</v>
      </c>
      <c r="HP45" s="101">
        <v>0.17864878048780483</v>
      </c>
      <c r="HQ45" s="101">
        <v>0.57588292682926834</v>
      </c>
      <c r="HR45" s="101">
        <v>0.2381121951219512</v>
      </c>
      <c r="HS45" s="101">
        <v>0.14935121951219518</v>
      </c>
      <c r="HT45" s="101">
        <v>0.47131361204921607</v>
      </c>
      <c r="HU45" s="101">
        <v>0.41497513329049429</v>
      </c>
      <c r="HV45" s="101">
        <v>0.57542151085886961</v>
      </c>
      <c r="HW45" s="101">
        <v>0.52666045154615015</v>
      </c>
      <c r="HX45" s="101">
        <v>0.20936643722038928</v>
      </c>
      <c r="HY45" s="101">
        <v>0.34229340773757488</v>
      </c>
      <c r="HZ45" s="101">
        <v>0.29089179299073276</v>
      </c>
      <c r="IA45" s="101">
        <v>19.421951219512202</v>
      </c>
      <c r="IB45" s="101">
        <v>19.849024390243898</v>
      </c>
      <c r="IC45" s="101">
        <v>19.275365853658531</v>
      </c>
      <c r="ID45" s="101">
        <v>18.820975609756111</v>
      </c>
      <c r="IE45" s="7">
        <f t="shared" si="42"/>
        <v>-0.14658536585367088</v>
      </c>
      <c r="IF45" s="7">
        <v>1.5</v>
      </c>
      <c r="IG45" s="7">
        <f t="shared" si="43"/>
        <v>-1.4950000000000001</v>
      </c>
      <c r="IH45" s="7">
        <f t="shared" si="44"/>
        <v>0.19556412387909053</v>
      </c>
      <c r="II45" s="102">
        <v>35.808536585365843</v>
      </c>
      <c r="IJ45" s="15">
        <f t="shared" si="45"/>
        <v>90.953682926829245</v>
      </c>
      <c r="IK45" s="5">
        <v>97.5</v>
      </c>
      <c r="IL45" s="15">
        <f t="shared" si="46"/>
        <v>6.546317073170755</v>
      </c>
      <c r="IM45" s="29">
        <v>0.67073548387096782</v>
      </c>
      <c r="IN45" s="29">
        <v>0.39230645161290328</v>
      </c>
      <c r="IO45" s="29">
        <v>0.19226451612903231</v>
      </c>
      <c r="IP45" s="29">
        <v>0.59479354838709686</v>
      </c>
      <c r="IQ45" s="29">
        <v>0.24665483870967739</v>
      </c>
      <c r="IR45" s="29">
        <v>0.16110967741935478</v>
      </c>
      <c r="IS45" s="29">
        <v>0.46220970468515232</v>
      </c>
      <c r="IT45" s="29">
        <v>0.41370671429227968</v>
      </c>
      <c r="IU45" s="29">
        <v>0.55463636684521467</v>
      </c>
      <c r="IV45" s="29">
        <v>0.51173065902248305</v>
      </c>
      <c r="IW45" s="29">
        <v>0.22821421219167665</v>
      </c>
      <c r="IX45" s="29">
        <v>0.34289780882740722</v>
      </c>
      <c r="IY45" s="29">
        <v>0.26180318345545256</v>
      </c>
      <c r="IZ45" s="29">
        <v>17.060967741935482</v>
      </c>
      <c r="JA45" s="29">
        <v>19.51290322580644</v>
      </c>
      <c r="JB45" s="29">
        <v>17.867096774193545</v>
      </c>
      <c r="JC45" s="29">
        <v>17.060967741935489</v>
      </c>
      <c r="JD45" s="29">
        <f t="shared" si="47"/>
        <v>0.80612903225806321</v>
      </c>
      <c r="JE45" s="7">
        <v>1.2</v>
      </c>
      <c r="JF45" s="7">
        <f t="shared" si="48"/>
        <v>-0.52</v>
      </c>
      <c r="JG45" s="7">
        <f t="shared" si="49"/>
        <v>0.2240082824760242</v>
      </c>
      <c r="JH45" s="86">
        <v>36.072258064516134</v>
      </c>
      <c r="JI45" s="15">
        <f t="shared" si="50"/>
        <v>91.623535483870981</v>
      </c>
      <c r="JJ45" s="5">
        <v>103.5</v>
      </c>
      <c r="JK45" s="15">
        <f t="shared" si="51"/>
        <v>11.876464516129019</v>
      </c>
      <c r="JL45" s="30">
        <v>0.51137647058823521</v>
      </c>
      <c r="JM45" s="30">
        <v>0.27719705882352935</v>
      </c>
      <c r="JN45" s="30">
        <v>0.13725294117647058</v>
      </c>
      <c r="JO45" s="30">
        <v>0.44722941176470593</v>
      </c>
      <c r="JP45" s="30">
        <v>0.1758647058823529</v>
      </c>
      <c r="JQ45" s="30">
        <v>0.11681764705882353</v>
      </c>
      <c r="JR45" s="30">
        <v>0.48807146058605716</v>
      </c>
      <c r="JS45" s="30">
        <v>0.43549864725582049</v>
      </c>
      <c r="JT45" s="30">
        <v>0.57682886741140771</v>
      </c>
      <c r="JU45" s="30">
        <v>0.53055255248994659</v>
      </c>
      <c r="JV45" s="30">
        <v>0.22392524015862475</v>
      </c>
      <c r="JW45" s="30">
        <v>0.33834638699086944</v>
      </c>
      <c r="JX45" s="30">
        <v>0.29679250514783001</v>
      </c>
      <c r="JY45" s="30">
        <v>24.86</v>
      </c>
      <c r="JZ45" s="30">
        <v>27.577058823529413</v>
      </c>
      <c r="KA45" s="30">
        <v>26.879411764705868</v>
      </c>
      <c r="KB45" s="30">
        <v>25.308823529411764</v>
      </c>
      <c r="KC45" s="30">
        <f t="shared" si="52"/>
        <v>2.0194117647058683</v>
      </c>
      <c r="KD45" s="7">
        <v>1.8</v>
      </c>
      <c r="KE45" s="7">
        <f t="shared" si="53"/>
        <v>-2.4700000000000006</v>
      </c>
      <c r="KF45" s="7">
        <f t="shared" si="54"/>
        <v>0.57044622169070758</v>
      </c>
      <c r="KG45" s="85">
        <v>35.145294117647069</v>
      </c>
      <c r="KH45" s="15">
        <f t="shared" si="55"/>
        <v>89.26904705882356</v>
      </c>
      <c r="KI45" s="5">
        <v>103.5</v>
      </c>
      <c r="KJ45" s="15">
        <f t="shared" si="96"/>
        <v>14.23095294117644</v>
      </c>
      <c r="KK45" s="31">
        <v>0.44427105263157896</v>
      </c>
      <c r="KL45" s="31">
        <v>0.25206315789473688</v>
      </c>
      <c r="KM45" s="31">
        <v>0.11278684210526317</v>
      </c>
      <c r="KN45" s="31">
        <v>0.38629736842105256</v>
      </c>
      <c r="KO45" s="31">
        <v>0.1421078947368421</v>
      </c>
      <c r="KP45" s="31">
        <v>0.1025973684210526</v>
      </c>
      <c r="KQ45" s="31">
        <v>0.5155776729024647</v>
      </c>
      <c r="KR45" s="31">
        <v>0.46278960225577997</v>
      </c>
      <c r="KS45" s="31">
        <v>0.59523256373388289</v>
      </c>
      <c r="KT45" s="31">
        <v>0.54869662372901329</v>
      </c>
      <c r="KU45" s="31">
        <v>0.27991627424118182</v>
      </c>
      <c r="KV45" s="31">
        <v>0.38297721660416062</v>
      </c>
      <c r="KW45" s="31">
        <v>0.27580508745876964</v>
      </c>
      <c r="KX45" s="32">
        <v>25.619736842105254</v>
      </c>
      <c r="KY45" s="32">
        <v>26.817631578947381</v>
      </c>
      <c r="KZ45" s="32">
        <v>27.226315789473677</v>
      </c>
      <c r="LA45" s="32">
        <v>24.926578947368405</v>
      </c>
      <c r="LB45" s="7">
        <f t="shared" si="57"/>
        <v>1.6065789473684227</v>
      </c>
      <c r="LC45" s="7">
        <v>0.9</v>
      </c>
      <c r="LD45" s="7">
        <f t="shared" si="58"/>
        <v>0.45499999999999963</v>
      </c>
      <c r="LE45" s="7">
        <f t="shared" si="98"/>
        <v>0.23287744132829585</v>
      </c>
      <c r="LF45" s="32">
        <v>34.489210526315787</v>
      </c>
      <c r="LG45" s="15">
        <f t="shared" si="59"/>
        <v>87.602594736842107</v>
      </c>
      <c r="LH45" s="5">
        <v>103.5</v>
      </c>
      <c r="LI45" s="15">
        <f t="shared" si="60"/>
        <v>15.897405263157893</v>
      </c>
      <c r="LJ45" s="33">
        <v>0.38240487804878048</v>
      </c>
      <c r="LK45" s="33">
        <v>0.21424878048780485</v>
      </c>
      <c r="LL45" s="33">
        <v>0.10488048780487806</v>
      </c>
      <c r="LM45" s="33">
        <v>0.32769268292682929</v>
      </c>
      <c r="LN45" s="33">
        <v>0.13388048780487802</v>
      </c>
      <c r="LO45" s="33">
        <v>8.9841463414634157E-2</v>
      </c>
      <c r="LP45" s="33">
        <v>0.48111187176355386</v>
      </c>
      <c r="LQ45" s="33">
        <v>0.41995558952374212</v>
      </c>
      <c r="LR45" s="33">
        <v>0.56939579722249456</v>
      </c>
      <c r="LS45" s="33">
        <v>0.51526751739587007</v>
      </c>
      <c r="LT45" s="33">
        <v>0.23118139998321452</v>
      </c>
      <c r="LU45" s="33">
        <v>0.34345479897723497</v>
      </c>
      <c r="LV45" s="33">
        <v>0.28146496254358067</v>
      </c>
      <c r="LW45" s="33">
        <v>27.497804878048765</v>
      </c>
      <c r="LX45" s="33">
        <v>25.634634146341462</v>
      </c>
      <c r="LY45" s="33">
        <v>25.831463414634154</v>
      </c>
      <c r="LZ45" s="33">
        <v>24.450243902439027</v>
      </c>
      <c r="MA45" s="7">
        <f t="shared" si="1"/>
        <v>-1.6663414634146108</v>
      </c>
      <c r="MB45" s="7">
        <v>1.7</v>
      </c>
      <c r="MC45" s="7">
        <f t="shared" si="2"/>
        <v>-2.1449999999999996</v>
      </c>
      <c r="MD45" s="7">
        <f t="shared" si="61"/>
        <v>6.3440495239945507E-2</v>
      </c>
      <c r="ME45" s="7">
        <f t="shared" si="62"/>
        <v>-0.98020086083212399</v>
      </c>
      <c r="MF45" s="84">
        <v>36.321463414634152</v>
      </c>
      <c r="MG45" s="15">
        <f t="shared" si="63"/>
        <v>92.256517073170755</v>
      </c>
      <c r="MH45" s="5">
        <v>103.5</v>
      </c>
      <c r="MI45" s="15">
        <f t="shared" si="64"/>
        <v>11.243482926829245</v>
      </c>
      <c r="MJ45" s="34">
        <v>0.36010999999999999</v>
      </c>
      <c r="MK45" s="34">
        <v>0.19904499999999997</v>
      </c>
      <c r="ML45" s="34">
        <v>9.4759999999999983E-2</v>
      </c>
      <c r="MM45" s="34">
        <v>0.31466499999999992</v>
      </c>
      <c r="MN45" s="34">
        <v>0.12336</v>
      </c>
      <c r="MO45" s="34">
        <v>8.5199999999999984E-2</v>
      </c>
      <c r="MP45" s="34">
        <v>0.48925055210888369</v>
      </c>
      <c r="MQ45" s="34">
        <v>0.4363530459753176</v>
      </c>
      <c r="MR45" s="34">
        <v>0.58289971966745768</v>
      </c>
      <c r="MS45" s="34">
        <v>0.53669043226624824</v>
      </c>
      <c r="MT45" s="34">
        <v>0.23469258463199894</v>
      </c>
      <c r="MU45" s="34">
        <v>0.35478455762794725</v>
      </c>
      <c r="MV45" s="34">
        <v>0.28774388487078972</v>
      </c>
      <c r="MW45" s="35">
        <v>0.26938333333333331</v>
      </c>
      <c r="MX45" s="35">
        <v>0.14548333333333333</v>
      </c>
      <c r="MY45" s="35">
        <v>6.884444444444443E-2</v>
      </c>
      <c r="MZ45" s="35">
        <v>0.23715</v>
      </c>
      <c r="NA45" s="35">
        <v>8.4611111111111123E-2</v>
      </c>
      <c r="NB45" s="35">
        <v>6.3644444444444448E-2</v>
      </c>
      <c r="NC45" s="35">
        <v>0.5216817446511155</v>
      </c>
      <c r="ND45" s="35">
        <v>0.47389943421559955</v>
      </c>
      <c r="NE45" s="35">
        <v>0.59250271367909957</v>
      </c>
      <c r="NF45" s="35">
        <v>0.55020458048609244</v>
      </c>
      <c r="NG45" s="35">
        <v>0.26466687203017264</v>
      </c>
      <c r="NH45" s="35">
        <v>0.35863792251907234</v>
      </c>
      <c r="NI45" s="35">
        <v>0.29822657806286279</v>
      </c>
      <c r="NJ45" s="36">
        <v>28.28222222222222</v>
      </c>
      <c r="NK45" s="36">
        <v>26.929444444444449</v>
      </c>
      <c r="NL45" s="36">
        <v>28.963333333333342</v>
      </c>
      <c r="NM45" s="36">
        <v>29.285555555555561</v>
      </c>
      <c r="NN45" s="7">
        <f t="shared" si="65"/>
        <v>0.68111111111112166</v>
      </c>
      <c r="NO45" s="7">
        <v>2.2999999999999998</v>
      </c>
      <c r="NP45" s="7">
        <f t="shared" si="66"/>
        <v>-1.9729999999999999</v>
      </c>
      <c r="NQ45" s="7">
        <f t="shared" si="67"/>
        <v>0.35997709359977231</v>
      </c>
      <c r="NR45" s="36">
        <v>72.709999999999994</v>
      </c>
      <c r="NS45" s="9">
        <f t="shared" si="68"/>
        <v>184.68339999999998</v>
      </c>
      <c r="NT45" s="5">
        <v>194</v>
      </c>
      <c r="NU45" s="9">
        <f t="shared" si="69"/>
        <v>9.3166000000000224</v>
      </c>
      <c r="NV45" s="37">
        <v>0.3584878787878788</v>
      </c>
      <c r="NW45" s="37">
        <v>0.20582424242424244</v>
      </c>
      <c r="NX45" s="37">
        <v>0.10425757575757574</v>
      </c>
      <c r="NY45" s="37">
        <v>0.31257878787878784</v>
      </c>
      <c r="NZ45" s="37">
        <v>0.12716363636363637</v>
      </c>
      <c r="OA45" s="37">
        <v>9.4472727272727278E-2</v>
      </c>
      <c r="OB45" s="37">
        <v>0.47533041320349878</v>
      </c>
      <c r="OC45" s="37">
        <v>0.42112076776008345</v>
      </c>
      <c r="OD45" s="37">
        <v>0.54897789693486376</v>
      </c>
      <c r="OE45" s="37">
        <v>0.49977208443241405</v>
      </c>
      <c r="OF45" s="37">
        <v>0.23675018050328989</v>
      </c>
      <c r="OG45" s="37">
        <v>0.32917323620777617</v>
      </c>
      <c r="OH45" s="37">
        <v>0.26945223990141814</v>
      </c>
      <c r="OI45" s="38">
        <v>20.820303030303023</v>
      </c>
      <c r="OJ45" s="38">
        <v>23.83818181818183</v>
      </c>
      <c r="OK45" s="38">
        <v>25.26878787878789</v>
      </c>
      <c r="OL45" s="38">
        <v>25.401818181818193</v>
      </c>
      <c r="OM45" s="7">
        <f t="shared" si="70"/>
        <v>4.4484848484848669</v>
      </c>
      <c r="ON45" s="7">
        <v>1.5</v>
      </c>
      <c r="OO45" s="7">
        <f t="shared" si="71"/>
        <v>-0.28500000000000014</v>
      </c>
      <c r="OP45" s="7">
        <f t="shared" si="72"/>
        <v>0.83262706217851656</v>
      </c>
      <c r="OQ45" s="38">
        <v>63.67939393939394</v>
      </c>
      <c r="OR45" s="15">
        <f t="shared" si="73"/>
        <v>161.7456606060606</v>
      </c>
      <c r="OS45" s="5">
        <v>170</v>
      </c>
      <c r="OT45" s="15">
        <f t="shared" si="74"/>
        <v>8.2543393939394036</v>
      </c>
      <c r="OU45" s="39">
        <v>0.3075870967741936</v>
      </c>
      <c r="OV45" s="39">
        <v>0.19872903225806451</v>
      </c>
      <c r="OW45" s="39">
        <v>0.10930967741935482</v>
      </c>
      <c r="OX45" s="39">
        <v>0.27170967741935487</v>
      </c>
      <c r="OY45" s="39">
        <v>0.12689999999999999</v>
      </c>
      <c r="OZ45" s="39">
        <v>9.4303225806451604E-2</v>
      </c>
      <c r="PA45" s="39">
        <v>0.41527425947928159</v>
      </c>
      <c r="PB45" s="39">
        <v>0.36330830891208549</v>
      </c>
      <c r="PC45" s="39">
        <v>0.47655883879606115</v>
      </c>
      <c r="PD45" s="39">
        <v>0.42774053865967315</v>
      </c>
      <c r="PE45" s="39">
        <v>0.22102393121312333</v>
      </c>
      <c r="PF45" s="39">
        <v>0.29329723547060238</v>
      </c>
      <c r="PG45" s="39">
        <v>0.21444626409284256</v>
      </c>
      <c r="PH45" s="40">
        <v>20.239354838709684</v>
      </c>
      <c r="PI45" s="40">
        <v>20.176774193548386</v>
      </c>
      <c r="PJ45" s="40">
        <v>20.990967741935485</v>
      </c>
      <c r="PK45" s="40">
        <v>21.701935483870962</v>
      </c>
      <c r="PL45" s="7">
        <f t="shared" si="75"/>
        <v>0.75161290322580143</v>
      </c>
      <c r="PM45" s="7">
        <v>1.8</v>
      </c>
      <c r="PN45" s="7">
        <f t="shared" si="76"/>
        <v>-0.91800000000000015</v>
      </c>
      <c r="PO45" s="7">
        <f t="shared" si="77"/>
        <v>0.26426288433456813</v>
      </c>
      <c r="PP45" s="40">
        <v>68.594516129032257</v>
      </c>
      <c r="PQ45" s="15">
        <f t="shared" si="78"/>
        <v>174.23007096774194</v>
      </c>
      <c r="PR45" s="5">
        <v>182</v>
      </c>
      <c r="PS45" s="15">
        <f t="shared" si="79"/>
        <v>7.7699290322580623</v>
      </c>
      <c r="PT45" s="41">
        <v>0.28596571428571432</v>
      </c>
      <c r="PU45" s="41">
        <v>0.18750857142857144</v>
      </c>
      <c r="PV45" s="41">
        <v>0.12134285714285717</v>
      </c>
      <c r="PW45" s="41">
        <v>0.2402542857142857</v>
      </c>
      <c r="PX45" s="41">
        <v>0.13814571428571429</v>
      </c>
      <c r="PY45" s="41">
        <v>9.3408571428571424E-2</v>
      </c>
      <c r="PZ45" s="41">
        <v>0.34775323177679479</v>
      </c>
      <c r="QA45" s="41">
        <v>0.26929014801554968</v>
      </c>
      <c r="QB45" s="41">
        <v>0.40352782748543509</v>
      </c>
      <c r="QC45" s="41">
        <v>0.32857546560543144</v>
      </c>
      <c r="QD45" s="41">
        <v>0.15176622606940041</v>
      </c>
      <c r="QE45" s="41">
        <v>0.21497740127479822</v>
      </c>
      <c r="QF45" s="41">
        <v>0.20715215021961178</v>
      </c>
      <c r="QG45" s="42">
        <v>28.529714285714288</v>
      </c>
      <c r="QH45" s="42">
        <v>27.771714285714292</v>
      </c>
      <c r="QI45" s="42">
        <v>29.731714285714283</v>
      </c>
      <c r="QJ45" s="42">
        <v>30.318571428571431</v>
      </c>
      <c r="QK45" s="7">
        <f t="shared" si="80"/>
        <v>1.2019999999999946</v>
      </c>
      <c r="QL45" s="7">
        <v>3.2</v>
      </c>
      <c r="QM45" s="7">
        <f t="shared" si="81"/>
        <v>-3.8719999999999999</v>
      </c>
      <c r="QN45" s="7">
        <f t="shared" si="82"/>
        <v>0.54723899913718665</v>
      </c>
      <c r="QO45" s="42">
        <v>71.093428571428589</v>
      </c>
      <c r="QP45" s="15">
        <f t="shared" si="83"/>
        <v>180.57730857142863</v>
      </c>
      <c r="QQ45" s="5">
        <v>186</v>
      </c>
      <c r="QR45" s="15">
        <f t="shared" si="84"/>
        <v>5.422691428571369</v>
      </c>
      <c r="QS45" s="7">
        <f t="shared" si="101"/>
        <v>20.510413798805839</v>
      </c>
      <c r="QT45" s="7">
        <f t="shared" si="102"/>
        <v>20.764439487425307</v>
      </c>
      <c r="QU45" s="7">
        <f t="shared" si="103"/>
        <v>0.85557946223551573</v>
      </c>
    </row>
    <row r="46" spans="1:463" x14ac:dyDescent="0.25">
      <c r="A46" s="5">
        <v>1</v>
      </c>
      <c r="B46" s="5">
        <v>5</v>
      </c>
      <c r="C46" s="6">
        <v>505</v>
      </c>
      <c r="D46" s="9">
        <v>-9999</v>
      </c>
      <c r="E46" s="5">
        <v>5</v>
      </c>
      <c r="F46" s="5">
        <v>69.599999999999994</v>
      </c>
      <c r="G46" s="15">
        <v>347.3</v>
      </c>
      <c r="H46" s="15">
        <f t="shared" si="11"/>
        <v>416.9</v>
      </c>
      <c r="I46" s="7">
        <f t="shared" si="12"/>
        <v>0.71435915010281004</v>
      </c>
      <c r="J46" s="5" t="s">
        <v>10</v>
      </c>
      <c r="K46" s="9">
        <v>75</v>
      </c>
      <c r="L46" s="9">
        <f t="shared" si="13"/>
        <v>84.000000000000014</v>
      </c>
      <c r="M46" s="9">
        <v>-9999</v>
      </c>
      <c r="N46" s="9">
        <v>-9999</v>
      </c>
      <c r="O46" s="9">
        <v>-9999</v>
      </c>
      <c r="P46" s="9">
        <v>-9999</v>
      </c>
      <c r="Q46" s="9">
        <v>-9999</v>
      </c>
      <c r="R46" s="9">
        <v>-9999</v>
      </c>
      <c r="S46" s="9">
        <v>-9999</v>
      </c>
      <c r="T46" s="9">
        <v>-9999</v>
      </c>
      <c r="U46" s="9">
        <v>-9999</v>
      </c>
      <c r="V46" s="9">
        <v>-9999</v>
      </c>
      <c r="W46" s="9">
        <v>-9999</v>
      </c>
      <c r="X46" s="9">
        <v>-9999</v>
      </c>
      <c r="Y46" s="9">
        <v>-9999</v>
      </c>
      <c r="Z46" s="9">
        <v>-9999</v>
      </c>
      <c r="AA46" s="9">
        <v>-9999</v>
      </c>
      <c r="AB46" s="9">
        <v>-9999</v>
      </c>
      <c r="AC46" s="9">
        <v>-9999</v>
      </c>
      <c r="AD46" s="9">
        <v>-9999</v>
      </c>
      <c r="AE46" s="9">
        <v>-9999</v>
      </c>
      <c r="AF46" s="9">
        <v>-9999</v>
      </c>
      <c r="AG46" s="9">
        <v>-9999</v>
      </c>
      <c r="AH46" s="9">
        <v>-9999</v>
      </c>
      <c r="AI46" s="9">
        <v>-9999</v>
      </c>
      <c r="AJ46" s="9">
        <v>-9999</v>
      </c>
      <c r="AK46" s="10">
        <v>-9999</v>
      </c>
      <c r="AL46" s="9">
        <v>-9999</v>
      </c>
      <c r="AM46" s="9">
        <v>-9999</v>
      </c>
      <c r="AN46" s="9">
        <v>-9999</v>
      </c>
      <c r="AO46" s="9">
        <v>-9999</v>
      </c>
      <c r="AP46" s="9">
        <v>-9999</v>
      </c>
      <c r="AQ46" s="9">
        <v>-9999</v>
      </c>
      <c r="AR46" s="9">
        <v>-9999</v>
      </c>
      <c r="AS46" s="9">
        <v>-9999</v>
      </c>
      <c r="AT46" s="9">
        <v>-9999</v>
      </c>
      <c r="AU46" s="9">
        <v>-9999</v>
      </c>
      <c r="AV46" s="9">
        <v>-9999</v>
      </c>
      <c r="AW46" s="9">
        <v>-9999</v>
      </c>
      <c r="AX46" s="9">
        <v>-9999</v>
      </c>
      <c r="AY46" s="9">
        <v>-9999</v>
      </c>
      <c r="AZ46" s="9">
        <v>-9999</v>
      </c>
      <c r="BA46" s="9">
        <v>-9999</v>
      </c>
      <c r="BB46" s="9">
        <v>-9999</v>
      </c>
      <c r="BC46" s="22">
        <v>-9999</v>
      </c>
      <c r="BD46" s="9">
        <v>-9999</v>
      </c>
      <c r="BE46" s="7">
        <f t="shared" si="99"/>
        <v>-79992</v>
      </c>
      <c r="BF46" s="9">
        <v>-9999</v>
      </c>
      <c r="BG46" s="9">
        <v>-9999</v>
      </c>
      <c r="BH46" s="9">
        <v>-9999</v>
      </c>
      <c r="BI46" s="9">
        <v>-9999</v>
      </c>
      <c r="BJ46" s="9">
        <v>-9999</v>
      </c>
      <c r="BK46" s="9">
        <v>-9999</v>
      </c>
      <c r="BL46" s="9">
        <v>-9999</v>
      </c>
      <c r="BM46" s="9">
        <v>-9999</v>
      </c>
      <c r="BN46" s="9">
        <v>-9999</v>
      </c>
      <c r="BO46" s="23">
        <v>30.22</v>
      </c>
      <c r="BP46" s="7">
        <f t="shared" si="85"/>
        <v>2014.6666666666667</v>
      </c>
      <c r="BQ46" s="7">
        <v>2.2112598082612869</v>
      </c>
      <c r="BR46" s="7">
        <f t="shared" si="86"/>
        <v>44.549514270437392</v>
      </c>
      <c r="BS46" s="24">
        <v>125.67</v>
      </c>
      <c r="BT46" s="7">
        <f t="shared" si="87"/>
        <v>8378</v>
      </c>
      <c r="BU46" s="25">
        <v>1.1599999999999999</v>
      </c>
      <c r="BV46" s="7">
        <f t="shared" si="88"/>
        <v>97.184799999999996</v>
      </c>
      <c r="BW46" s="26">
        <v>222.12</v>
      </c>
      <c r="BX46" s="7">
        <f t="shared" si="89"/>
        <v>14808.000000000002</v>
      </c>
      <c r="BY46" s="5">
        <v>0.83</v>
      </c>
      <c r="BZ46" s="7">
        <f t="shared" si="90"/>
        <v>122.90640000000002</v>
      </c>
      <c r="CA46" s="9">
        <v>-9999</v>
      </c>
      <c r="CB46" s="9">
        <v>-9999</v>
      </c>
      <c r="CC46" s="5">
        <v>1.64</v>
      </c>
      <c r="CD46" s="15">
        <f t="shared" si="14"/>
        <v>-163.9836</v>
      </c>
      <c r="CE46" s="7">
        <v>1784.15</v>
      </c>
      <c r="CF46" s="7">
        <v>4.7157300000000006</v>
      </c>
      <c r="CG46" s="7">
        <v>3783.4015094163574</v>
      </c>
      <c r="CH46" s="7">
        <f t="shared" si="15"/>
        <v>3783.4015094163574</v>
      </c>
      <c r="CI46" s="7">
        <f>CH46/(BX46)</f>
        <v>0.25549713056566431</v>
      </c>
      <c r="CJ46" s="3">
        <v>60.4</v>
      </c>
      <c r="CK46" s="7">
        <f t="shared" si="16"/>
        <v>62.047784754428257</v>
      </c>
      <c r="CL46" s="7">
        <v>61</v>
      </c>
      <c r="CM46" s="7">
        <v>1086</v>
      </c>
      <c r="CN46" s="7">
        <f t="shared" si="17"/>
        <v>56.169429097605892</v>
      </c>
      <c r="CO46" s="7">
        <v>77.5</v>
      </c>
      <c r="CP46" s="7">
        <v>0.75450000000000006</v>
      </c>
      <c r="CQ46" s="7">
        <v>0.5071</v>
      </c>
      <c r="CR46" s="7">
        <v>0.4591269230769231</v>
      </c>
      <c r="CS46" s="7">
        <v>0.24340842307692315</v>
      </c>
      <c r="CT46" s="7">
        <v>0.19633888461538465</v>
      </c>
      <c r="CU46" s="7">
        <v>5.2011538461538454</v>
      </c>
      <c r="CV46" s="7">
        <v>5.6096153846153847</v>
      </c>
      <c r="CW46" s="7">
        <v>5.1380769230769232</v>
      </c>
      <c r="CX46" s="7">
        <v>5.2838461538461541</v>
      </c>
      <c r="CY46" s="7">
        <f t="shared" si="18"/>
        <v>-6.3076923076922142E-2</v>
      </c>
      <c r="CZ46" s="7">
        <v>0.7</v>
      </c>
      <c r="DA46" s="7">
        <f t="shared" si="19"/>
        <v>1.105</v>
      </c>
      <c r="DB46" s="7">
        <f t="shared" si="91"/>
        <v>-0.27196203098414951</v>
      </c>
      <c r="DC46" s="7">
        <v>42</v>
      </c>
      <c r="DD46" s="7">
        <v>0.77890799999999993</v>
      </c>
      <c r="DE46" s="7">
        <v>0.49771999999999983</v>
      </c>
      <c r="DF46" s="7">
        <v>0.44802799999999993</v>
      </c>
      <c r="DG46" s="7">
        <v>0.26971092000000002</v>
      </c>
      <c r="DH46" s="7">
        <v>0.22059624</v>
      </c>
      <c r="DI46" s="7">
        <v>7.1307999999999989</v>
      </c>
      <c r="DJ46" s="7">
        <v>7.9272000000000027</v>
      </c>
      <c r="DK46" s="7">
        <v>7.8784000000000018</v>
      </c>
      <c r="DL46" s="7">
        <v>7.1484000000000014</v>
      </c>
      <c r="DM46" s="7">
        <f t="shared" si="21"/>
        <v>0.74760000000000293</v>
      </c>
      <c r="DN46" s="7">
        <v>0.8</v>
      </c>
      <c r="DO46" s="7">
        <f t="shared" si="22"/>
        <v>0.7799999999999998</v>
      </c>
      <c r="DP46" s="7">
        <f t="shared" si="23"/>
        <v>-7.0129870129863351E-3</v>
      </c>
      <c r="DQ46" s="7">
        <v>21.144000000000002</v>
      </c>
      <c r="DR46" s="7">
        <v>0.94872800000000013</v>
      </c>
      <c r="DS46" s="7">
        <v>0.18184800000000007</v>
      </c>
      <c r="DT46" s="7">
        <v>0.50651799999999991</v>
      </c>
      <c r="DU46" s="7">
        <v>0.84567799999999993</v>
      </c>
      <c r="DV46" s="7">
        <v>0.5724459999999999</v>
      </c>
      <c r="DW46" s="7">
        <v>0.30882599999999999</v>
      </c>
      <c r="DX46" s="7">
        <v>0.24708378</v>
      </c>
      <c r="DY46" s="7">
        <v>0.19266118000000002</v>
      </c>
      <c r="DZ46" s="7">
        <v>0.30413435999999999</v>
      </c>
      <c r="EA46" s="7">
        <v>0.25136686000000003</v>
      </c>
      <c r="EB46" s="7">
        <v>-0.51802444000000003</v>
      </c>
      <c r="EC46" s="7">
        <v>-0.47192178000000007</v>
      </c>
      <c r="ED46" s="7">
        <v>0.67861863999999994</v>
      </c>
      <c r="EE46" s="7">
        <v>4.0949999999999998</v>
      </c>
      <c r="EF46" s="7">
        <v>5.4412000000000003</v>
      </c>
      <c r="EG46" s="7">
        <v>4.7759999999999989</v>
      </c>
      <c r="EH46" s="7">
        <v>4.8415999999999997</v>
      </c>
      <c r="EI46" s="7">
        <f t="shared" si="24"/>
        <v>0.68099999999999916</v>
      </c>
      <c r="EJ46" s="7">
        <v>0.6</v>
      </c>
      <c r="EK46" s="7">
        <f t="shared" si="25"/>
        <v>1.43</v>
      </c>
      <c r="EL46" s="7">
        <f t="shared" si="92"/>
        <v>-0.18866498740554172</v>
      </c>
      <c r="EM46" s="15">
        <v>43.484999999999999</v>
      </c>
      <c r="EN46" s="15">
        <f t="shared" si="27"/>
        <v>110.45189999999999</v>
      </c>
      <c r="EO46" s="5">
        <v>112</v>
      </c>
      <c r="EP46" s="15">
        <f t="shared" si="28"/>
        <v>1.5481000000000051</v>
      </c>
      <c r="EQ46" s="27">
        <v>1.198933333333333</v>
      </c>
      <c r="ER46" s="27">
        <v>-1.6809523809523808</v>
      </c>
      <c r="ES46" s="27">
        <v>0.50217142857142849</v>
      </c>
      <c r="ET46" s="27">
        <v>0.90306666666666668</v>
      </c>
      <c r="EU46" s="27">
        <v>0.75862857142857143</v>
      </c>
      <c r="EV46" s="27">
        <v>0.19319523809523806</v>
      </c>
      <c r="EW46" s="27">
        <v>0.22427066666666673</v>
      </c>
      <c r="EX46" s="27">
        <v>8.6584476190476184E-2</v>
      </c>
      <c r="EY46" s="27">
        <v>0.40920257142857142</v>
      </c>
      <c r="EZ46" s="27">
        <v>0.28521204761904756</v>
      </c>
      <c r="FA46" s="27">
        <v>2.6484180000000004</v>
      </c>
      <c r="FB46" s="27">
        <v>1.8543315714285713</v>
      </c>
      <c r="FC46" s="27">
        <v>-6.0922449047619036</v>
      </c>
      <c r="FD46" s="27">
        <v>9.1647619047619049</v>
      </c>
      <c r="FE46" s="27">
        <v>6.0571428571428569</v>
      </c>
      <c r="FF46" s="27">
        <v>6.0904761904761893</v>
      </c>
      <c r="FG46" s="27">
        <v>6.3628571428571448</v>
      </c>
      <c r="FH46" s="27">
        <f t="shared" si="29"/>
        <v>-3.0742857142857156</v>
      </c>
      <c r="FI46" s="7">
        <v>0.9</v>
      </c>
      <c r="FJ46" s="7">
        <f t="shared" si="30"/>
        <v>0.45499999999999963</v>
      </c>
      <c r="FK46" s="7">
        <f t="shared" si="93"/>
        <v>-0.71370793008811229</v>
      </c>
      <c r="FL46" s="27">
        <v>19.751428571428569</v>
      </c>
      <c r="FM46" s="28">
        <v>-9999</v>
      </c>
      <c r="FN46" s="28">
        <v>-9999</v>
      </c>
      <c r="FO46" s="28">
        <v>-9999</v>
      </c>
      <c r="FP46" s="93">
        <v>0.66617142857142864</v>
      </c>
      <c r="FQ46" s="93">
        <v>0.38986785714285721</v>
      </c>
      <c r="FR46" s="93">
        <v>0.19725000000000001</v>
      </c>
      <c r="FS46" s="93">
        <v>0.5911857142857142</v>
      </c>
      <c r="FT46" s="93">
        <v>0.25323571428571429</v>
      </c>
      <c r="FU46" s="93">
        <v>0.16642142857142855</v>
      </c>
      <c r="FV46" s="93">
        <v>0.44907364285714291</v>
      </c>
      <c r="FW46" s="93">
        <v>0.40047949999999993</v>
      </c>
      <c r="FX46" s="93">
        <v>0.54371514285714295</v>
      </c>
      <c r="FY46" s="93">
        <v>0.50055675000000011</v>
      </c>
      <c r="FZ46" s="93">
        <v>0.21300325000000001</v>
      </c>
      <c r="GA46" s="93">
        <v>0.32953010714285719</v>
      </c>
      <c r="GB46" s="93">
        <v>0.26157871428571428</v>
      </c>
      <c r="GC46" s="93">
        <v>16.121071428571433</v>
      </c>
      <c r="GD46" s="93">
        <v>18.303214285714294</v>
      </c>
      <c r="GE46" s="93">
        <v>18.248214285714287</v>
      </c>
      <c r="GF46" s="93">
        <v>18.088214285714276</v>
      </c>
      <c r="GG46" s="7">
        <f t="shared" si="32"/>
        <v>2.1271428571428537</v>
      </c>
      <c r="GH46" s="7">
        <v>0.5</v>
      </c>
      <c r="GI46" s="7">
        <f t="shared" si="33"/>
        <v>1.7549999999999999</v>
      </c>
      <c r="GJ46" s="7">
        <f t="shared" si="94"/>
        <v>0.10209680580050857</v>
      </c>
      <c r="GK46" s="95">
        <v>35.238214285714278</v>
      </c>
      <c r="GL46" s="15">
        <f t="shared" si="35"/>
        <v>89.505064285714269</v>
      </c>
      <c r="GM46" s="5">
        <v>102</v>
      </c>
      <c r="GN46" s="15">
        <f t="shared" si="36"/>
        <v>12.494935714285731</v>
      </c>
      <c r="GO46" s="97">
        <v>0.66617142857142864</v>
      </c>
      <c r="GP46" s="97">
        <v>0.38986785714285721</v>
      </c>
      <c r="GQ46" s="97">
        <v>0.19725000000000001</v>
      </c>
      <c r="GR46" s="97">
        <v>0.5911857142857142</v>
      </c>
      <c r="GS46" s="97">
        <v>0.25323571428571429</v>
      </c>
      <c r="GT46" s="97">
        <v>0.16642142857142855</v>
      </c>
      <c r="GU46" s="97">
        <v>0.44907364285714291</v>
      </c>
      <c r="GV46" s="97">
        <v>0.40047949999999993</v>
      </c>
      <c r="GW46" s="97">
        <v>0.54371514285714295</v>
      </c>
      <c r="GX46" s="97">
        <v>0.50055675000000011</v>
      </c>
      <c r="GY46" s="97">
        <v>0.21300325000000001</v>
      </c>
      <c r="GZ46" s="97">
        <v>0.32953010714285719</v>
      </c>
      <c r="HA46" s="97">
        <v>0.26157871428571428</v>
      </c>
      <c r="HB46" s="97">
        <v>16.121071428571433</v>
      </c>
      <c r="HC46" s="97">
        <v>18.303214285714294</v>
      </c>
      <c r="HD46" s="97">
        <v>18.248214285714287</v>
      </c>
      <c r="HE46" s="97">
        <v>18.088214285714276</v>
      </c>
      <c r="HF46" s="97">
        <f t="shared" si="37"/>
        <v>2.1271428571428537</v>
      </c>
      <c r="HG46" s="7">
        <v>0.5</v>
      </c>
      <c r="HH46" s="7">
        <f t="shared" si="38"/>
        <v>1.7549999999999999</v>
      </c>
      <c r="HI46" s="7">
        <f t="shared" si="95"/>
        <v>0.10209680580050857</v>
      </c>
      <c r="HJ46" s="99">
        <v>35.238214285714278</v>
      </c>
      <c r="HK46" s="15">
        <f t="shared" si="40"/>
        <v>89.505064285714269</v>
      </c>
      <c r="HL46" s="5">
        <v>105</v>
      </c>
      <c r="HM46" s="15">
        <f t="shared" si="41"/>
        <v>15.494935714285731</v>
      </c>
      <c r="HN46" s="101">
        <v>0.66072727272727272</v>
      </c>
      <c r="HO46" s="101">
        <v>0.36576363636363651</v>
      </c>
      <c r="HP46" s="101">
        <v>0.18249545454545457</v>
      </c>
      <c r="HQ46" s="101">
        <v>0.57527954545454529</v>
      </c>
      <c r="HR46" s="101">
        <v>0.24035227272727278</v>
      </c>
      <c r="HS46" s="101">
        <v>0.15127500000000002</v>
      </c>
      <c r="HT46" s="101">
        <v>0.46668467607617908</v>
      </c>
      <c r="HU46" s="101">
        <v>0.4110930581967765</v>
      </c>
      <c r="HV46" s="101">
        <v>0.56798334591477839</v>
      </c>
      <c r="HW46" s="101">
        <v>0.51954464263880884</v>
      </c>
      <c r="HX46" s="101">
        <v>0.20759024467327328</v>
      </c>
      <c r="HY46" s="101">
        <v>0.33614786028813248</v>
      </c>
      <c r="HZ46" s="101">
        <v>0.28728762389741791</v>
      </c>
      <c r="IA46" s="101">
        <v>19.572499999999991</v>
      </c>
      <c r="IB46" s="101">
        <v>19.526136363636365</v>
      </c>
      <c r="IC46" s="101">
        <v>19.289545454545458</v>
      </c>
      <c r="ID46" s="101">
        <v>18.746818181818181</v>
      </c>
      <c r="IE46" s="7">
        <f t="shared" si="42"/>
        <v>-0.28295454545453325</v>
      </c>
      <c r="IF46" s="7">
        <v>1.5</v>
      </c>
      <c r="IG46" s="7">
        <f t="shared" si="43"/>
        <v>-1.4950000000000001</v>
      </c>
      <c r="IH46" s="7">
        <f t="shared" si="44"/>
        <v>0.17578614279122071</v>
      </c>
      <c r="II46" s="102">
        <v>36.185227272727282</v>
      </c>
      <c r="IJ46" s="15">
        <f t="shared" si="45"/>
        <v>91.910477272727292</v>
      </c>
      <c r="IK46" s="5">
        <v>97.5</v>
      </c>
      <c r="IL46" s="15">
        <f t="shared" si="46"/>
        <v>5.5895227272727084</v>
      </c>
      <c r="IM46" s="29">
        <v>0.66451935483870961</v>
      </c>
      <c r="IN46" s="29">
        <v>0.39176129032258067</v>
      </c>
      <c r="IO46" s="29">
        <v>0.19205483870967746</v>
      </c>
      <c r="IP46" s="29">
        <v>0.58701612903225797</v>
      </c>
      <c r="IQ46" s="29">
        <v>0.24790322580645163</v>
      </c>
      <c r="IR46" s="29">
        <v>0.16060967741935486</v>
      </c>
      <c r="IS46" s="29">
        <v>0.45685823839249379</v>
      </c>
      <c r="IT46" s="29">
        <v>0.40656014724982198</v>
      </c>
      <c r="IU46" s="29">
        <v>0.55222372551472887</v>
      </c>
      <c r="IV46" s="29">
        <v>0.50754200208930622</v>
      </c>
      <c r="IW46" s="29">
        <v>0.22546703463034651</v>
      </c>
      <c r="IX46" s="29">
        <v>0.34399366133741616</v>
      </c>
      <c r="IY46" s="29">
        <v>0.25806058369276486</v>
      </c>
      <c r="IZ46" s="29">
        <v>17.146129032258067</v>
      </c>
      <c r="JA46" s="29">
        <v>18.352580645161286</v>
      </c>
      <c r="JB46" s="29">
        <v>17.617419354838717</v>
      </c>
      <c r="JC46" s="29">
        <v>17.162580645161292</v>
      </c>
      <c r="JD46" s="29">
        <f t="shared" si="47"/>
        <v>0.47129032258064996</v>
      </c>
      <c r="JE46" s="7">
        <v>1.2</v>
      </c>
      <c r="JF46" s="7">
        <f t="shared" si="48"/>
        <v>-0.52</v>
      </c>
      <c r="JG46" s="7">
        <f t="shared" si="49"/>
        <v>0.16744768962510981</v>
      </c>
      <c r="JH46" s="86">
        <v>36.887096774193544</v>
      </c>
      <c r="JI46" s="15">
        <f t="shared" si="50"/>
        <v>93.693225806451608</v>
      </c>
      <c r="JJ46" s="5">
        <v>103.5</v>
      </c>
      <c r="JK46" s="15">
        <f t="shared" si="51"/>
        <v>9.8067741935483923</v>
      </c>
      <c r="JL46" s="30">
        <v>0.50619999999999998</v>
      </c>
      <c r="JM46" s="30">
        <v>0.27283030303030303</v>
      </c>
      <c r="JN46" s="30">
        <v>0.13418787878787877</v>
      </c>
      <c r="JO46" s="30">
        <v>0.44215454545454536</v>
      </c>
      <c r="JP46" s="30">
        <v>0.17447575757575756</v>
      </c>
      <c r="JQ46" s="30">
        <v>0.11356969696969693</v>
      </c>
      <c r="JR46" s="30">
        <v>0.48759181921789235</v>
      </c>
      <c r="JS46" s="30">
        <v>0.43473628015470189</v>
      </c>
      <c r="JT46" s="30">
        <v>0.58138296676819978</v>
      </c>
      <c r="JU46" s="30">
        <v>0.53501907829826134</v>
      </c>
      <c r="JV46" s="30">
        <v>0.2205241590536281</v>
      </c>
      <c r="JW46" s="30">
        <v>0.34269617815555842</v>
      </c>
      <c r="JX46" s="30">
        <v>0.29940572119796321</v>
      </c>
      <c r="JY46" s="30">
        <v>24.745151515151512</v>
      </c>
      <c r="JZ46" s="30">
        <v>24.549090909090914</v>
      </c>
      <c r="KA46" s="30">
        <v>25.1190909090909</v>
      </c>
      <c r="KB46" s="30">
        <v>24.316060606060589</v>
      </c>
      <c r="KC46" s="30">
        <f t="shared" si="52"/>
        <v>0.3739393939393878</v>
      </c>
      <c r="KD46" s="7">
        <v>1.8</v>
      </c>
      <c r="KE46" s="7">
        <f t="shared" si="53"/>
        <v>-2.4700000000000006</v>
      </c>
      <c r="KF46" s="7">
        <f t="shared" si="54"/>
        <v>0.36136459897577994</v>
      </c>
      <c r="KG46" s="85">
        <v>35.424848484848489</v>
      </c>
      <c r="KH46" s="15">
        <f t="shared" si="55"/>
        <v>89.97911515151516</v>
      </c>
      <c r="KI46" s="5">
        <v>103.5</v>
      </c>
      <c r="KJ46" s="15">
        <f t="shared" si="96"/>
        <v>13.52088484848484</v>
      </c>
      <c r="KK46" s="31">
        <v>0.42016190476190463</v>
      </c>
      <c r="KL46" s="31">
        <v>0.23838333333333334</v>
      </c>
      <c r="KM46" s="31">
        <v>0.10096428571428571</v>
      </c>
      <c r="KN46" s="31">
        <v>0.36499761904761902</v>
      </c>
      <c r="KO46" s="31">
        <v>0.13174285714285713</v>
      </c>
      <c r="KP46" s="31">
        <v>9.4421428571428559E-2</v>
      </c>
      <c r="KQ46" s="31">
        <v>0.523355608417437</v>
      </c>
      <c r="KR46" s="31">
        <v>0.47070795504408447</v>
      </c>
      <c r="KS46" s="31">
        <v>0.61253758797873992</v>
      </c>
      <c r="KT46" s="31">
        <v>0.56694456622105216</v>
      </c>
      <c r="KU46" s="31">
        <v>0.28925416523329828</v>
      </c>
      <c r="KV46" s="31">
        <v>0.40800114080238525</v>
      </c>
      <c r="KW46" s="31">
        <v>0.27548143089907701</v>
      </c>
      <c r="KX46" s="32">
        <v>25.531190476190471</v>
      </c>
      <c r="KY46" s="32">
        <v>24.957857142857144</v>
      </c>
      <c r="KZ46" s="32">
        <v>26.235952380952376</v>
      </c>
      <c r="LA46" s="32">
        <v>24.68142857142859</v>
      </c>
      <c r="LB46" s="7">
        <f t="shared" si="57"/>
        <v>0.70476190476190581</v>
      </c>
      <c r="LC46" s="7">
        <v>0.9</v>
      </c>
      <c r="LD46" s="7">
        <f t="shared" si="58"/>
        <v>0.45499999999999963</v>
      </c>
      <c r="LE46" s="7">
        <f t="shared" si="98"/>
        <v>5.0507968607058883E-2</v>
      </c>
      <c r="LF46" s="32">
        <v>34.205000000000005</v>
      </c>
      <c r="LG46" s="15">
        <f t="shared" si="59"/>
        <v>86.880700000000019</v>
      </c>
      <c r="LH46" s="5">
        <v>103.5</v>
      </c>
      <c r="LI46" s="15">
        <f t="shared" si="60"/>
        <v>16.619299999999981</v>
      </c>
      <c r="LJ46" s="33">
        <v>0.38825714285714291</v>
      </c>
      <c r="LK46" s="33">
        <v>0.21106666666666665</v>
      </c>
      <c r="LL46" s="33">
        <v>9.8240476190476198E-2</v>
      </c>
      <c r="LM46" s="33">
        <v>0.33379285714285711</v>
      </c>
      <c r="LN46" s="33">
        <v>0.12682142857142856</v>
      </c>
      <c r="LO46" s="33">
        <v>8.8630952380952407E-2</v>
      </c>
      <c r="LP46" s="33">
        <v>0.50772824278243989</v>
      </c>
      <c r="LQ46" s="33">
        <v>0.44957403552189373</v>
      </c>
      <c r="LR46" s="33">
        <v>0.59697618839117872</v>
      </c>
      <c r="LS46" s="33">
        <v>0.54634778102516157</v>
      </c>
      <c r="LT46" s="33">
        <v>0.25005854044439035</v>
      </c>
      <c r="LU46" s="33">
        <v>0.36720248595840954</v>
      </c>
      <c r="LV46" s="33">
        <v>0.29565654702470318</v>
      </c>
      <c r="LW46" s="33">
        <v>27.175714285714282</v>
      </c>
      <c r="LX46" s="33">
        <v>24.37238095238094</v>
      </c>
      <c r="LY46" s="33">
        <v>25.250000000000007</v>
      </c>
      <c r="LZ46" s="33">
        <v>22.542857142857152</v>
      </c>
      <c r="MA46" s="7">
        <f t="shared" si="1"/>
        <v>-1.9257142857142746</v>
      </c>
      <c r="MB46" s="7">
        <v>1.7</v>
      </c>
      <c r="MC46" s="7">
        <f t="shared" si="2"/>
        <v>-2.1449999999999996</v>
      </c>
      <c r="MD46" s="7">
        <f t="shared" si="61"/>
        <v>2.9063712960334654E-2</v>
      </c>
      <c r="ME46" s="7">
        <f t="shared" si="62"/>
        <v>-1.132773109243691</v>
      </c>
      <c r="MF46" s="84">
        <v>37.47690476190477</v>
      </c>
      <c r="MG46" s="15">
        <f t="shared" si="63"/>
        <v>95.191338095238123</v>
      </c>
      <c r="MH46" s="5">
        <v>103.5</v>
      </c>
      <c r="MI46" s="15">
        <f t="shared" si="64"/>
        <v>8.3086619047618768</v>
      </c>
      <c r="MJ46" s="34">
        <v>0.37115714285714274</v>
      </c>
      <c r="MK46" s="34">
        <v>0.19410952380952384</v>
      </c>
      <c r="ML46" s="34">
        <v>8.4033333333333321E-2</v>
      </c>
      <c r="MM46" s="34">
        <v>0.32165714285714286</v>
      </c>
      <c r="MN46" s="34">
        <v>0.11312857142857141</v>
      </c>
      <c r="MO46" s="34">
        <v>8.3480952380952378E-2</v>
      </c>
      <c r="MP46" s="34">
        <v>0.53253497038363895</v>
      </c>
      <c r="MQ46" s="34">
        <v>0.47939540989499319</v>
      </c>
      <c r="MR46" s="34">
        <v>0.63080519280614311</v>
      </c>
      <c r="MS46" s="34">
        <v>0.58613227709432736</v>
      </c>
      <c r="MT46" s="34">
        <v>0.26370549170040203</v>
      </c>
      <c r="MU46" s="34">
        <v>0.39644273377766931</v>
      </c>
      <c r="MV46" s="34">
        <v>0.31290980499969717</v>
      </c>
      <c r="MW46" s="35">
        <v>0.27015882352941173</v>
      </c>
      <c r="MX46" s="35">
        <v>0.14564117647058819</v>
      </c>
      <c r="MY46" s="35">
        <v>6.0935294117647046E-2</v>
      </c>
      <c r="MZ46" s="35">
        <v>0.23374705882352939</v>
      </c>
      <c r="NA46" s="35">
        <v>7.8429411764705873E-2</v>
      </c>
      <c r="NB46" s="35">
        <v>5.9441176470588233E-2</v>
      </c>
      <c r="NC46" s="35">
        <v>0.55004468662236738</v>
      </c>
      <c r="ND46" s="35">
        <v>0.49748293229450291</v>
      </c>
      <c r="NE46" s="35">
        <v>0.63166492879424707</v>
      </c>
      <c r="NF46" s="35">
        <v>0.58621270478650755</v>
      </c>
      <c r="NG46" s="35">
        <v>0.30011322631898613</v>
      </c>
      <c r="NH46" s="35">
        <v>0.41072903637659802</v>
      </c>
      <c r="NI46" s="35">
        <v>0.29920543077987155</v>
      </c>
      <c r="NJ46" s="36">
        <v>27.987058823529409</v>
      </c>
      <c r="NK46" s="36">
        <v>25.478235294117642</v>
      </c>
      <c r="NL46" s="36">
        <v>26.346470588235292</v>
      </c>
      <c r="NM46" s="36">
        <v>26.631764705882354</v>
      </c>
      <c r="NN46" s="7">
        <f t="shared" si="65"/>
        <v>-1.6405882352941177</v>
      </c>
      <c r="NO46" s="7">
        <v>2.2999999999999998</v>
      </c>
      <c r="NP46" s="7">
        <f t="shared" si="66"/>
        <v>-1.9729999999999999</v>
      </c>
      <c r="NQ46" s="7">
        <f t="shared" si="67"/>
        <v>4.5085008097908878E-2</v>
      </c>
      <c r="NR46" s="36">
        <v>73.99588235294118</v>
      </c>
      <c r="NS46" s="9">
        <f t="shared" si="68"/>
        <v>187.9495411764706</v>
      </c>
      <c r="NT46" s="5">
        <v>194</v>
      </c>
      <c r="NU46" s="9">
        <f t="shared" si="69"/>
        <v>6.0504588235293966</v>
      </c>
      <c r="NV46" s="37">
        <v>0.35876875000000008</v>
      </c>
      <c r="NW46" s="37">
        <v>0.20125000000000001</v>
      </c>
      <c r="NX46" s="37">
        <v>9.1074999999999975E-2</v>
      </c>
      <c r="NY46" s="37">
        <v>0.31084374999999997</v>
      </c>
      <c r="NZ46" s="37">
        <v>0.11810625</v>
      </c>
      <c r="OA46" s="37">
        <v>8.959375E-2</v>
      </c>
      <c r="OB46" s="37">
        <v>0.50474707668716812</v>
      </c>
      <c r="OC46" s="37">
        <v>0.4496767435311334</v>
      </c>
      <c r="OD46" s="37">
        <v>0.59508672451109312</v>
      </c>
      <c r="OE46" s="37">
        <v>0.54713894112925676</v>
      </c>
      <c r="OF46" s="37">
        <v>0.26051715103985101</v>
      </c>
      <c r="OG46" s="37">
        <v>0.37763896183879297</v>
      </c>
      <c r="OH46" s="37">
        <v>0.28118812996779441</v>
      </c>
      <c r="OI46" s="38">
        <v>20.740937499999994</v>
      </c>
      <c r="OJ46" s="38">
        <v>22.680625000000003</v>
      </c>
      <c r="OK46" s="38">
        <v>24.685937500000019</v>
      </c>
      <c r="OL46" s="38">
        <v>23.914374999999993</v>
      </c>
      <c r="OM46" s="7">
        <f t="shared" si="70"/>
        <v>3.9450000000000252</v>
      </c>
      <c r="ON46" s="7">
        <v>1.5</v>
      </c>
      <c r="OO46" s="7">
        <f t="shared" si="71"/>
        <v>-0.28500000000000014</v>
      </c>
      <c r="OP46" s="7">
        <f t="shared" si="72"/>
        <v>0.74406332453826296</v>
      </c>
      <c r="OQ46" s="38">
        <v>61.870625000000011</v>
      </c>
      <c r="OR46" s="15">
        <f t="shared" si="73"/>
        <v>157.15138750000003</v>
      </c>
      <c r="OS46" s="5">
        <v>170</v>
      </c>
      <c r="OT46" s="15">
        <f t="shared" si="74"/>
        <v>12.848612499999973</v>
      </c>
      <c r="OU46" s="39">
        <v>0.28974333333333335</v>
      </c>
      <c r="OV46" s="39">
        <v>0.18382333333333334</v>
      </c>
      <c r="OW46" s="39">
        <v>9.0559999999999988E-2</v>
      </c>
      <c r="OX46" s="39">
        <v>0.25491000000000003</v>
      </c>
      <c r="OY46" s="39">
        <v>0.11002999999999999</v>
      </c>
      <c r="OZ46" s="39">
        <v>8.5853333333333337E-2</v>
      </c>
      <c r="PA46" s="39">
        <v>0.44976791613616185</v>
      </c>
      <c r="PB46" s="39">
        <v>0.39753560930902598</v>
      </c>
      <c r="PC46" s="39">
        <v>0.52463555060229039</v>
      </c>
      <c r="PD46" s="39">
        <v>0.47701133393012374</v>
      </c>
      <c r="PE46" s="39">
        <v>0.25161135761205428</v>
      </c>
      <c r="PF46" s="39">
        <v>0.3419865619041122</v>
      </c>
      <c r="PG46" s="39">
        <v>0.22352205211181561</v>
      </c>
      <c r="PH46" s="40">
        <v>20.140333333333334</v>
      </c>
      <c r="PI46" s="40">
        <v>20.063666666666659</v>
      </c>
      <c r="PJ46" s="40">
        <v>19.869666666666671</v>
      </c>
      <c r="PK46" s="40">
        <v>20.540999999999997</v>
      </c>
      <c r="PL46" s="7">
        <f t="shared" si="75"/>
        <v>-0.2706666666666635</v>
      </c>
      <c r="PM46" s="7">
        <v>1.8</v>
      </c>
      <c r="PN46" s="7">
        <f t="shared" si="76"/>
        <v>-0.91800000000000015</v>
      </c>
      <c r="PO46" s="7">
        <f t="shared" si="77"/>
        <v>0.10245858394006593</v>
      </c>
      <c r="PP46" s="40">
        <v>68.85466666666666</v>
      </c>
      <c r="PQ46" s="15">
        <f t="shared" si="78"/>
        <v>174.89085333333333</v>
      </c>
      <c r="PR46" s="5">
        <v>182</v>
      </c>
      <c r="PS46" s="15">
        <f t="shared" si="79"/>
        <v>7.1091466666666747</v>
      </c>
      <c r="PT46" s="41">
        <v>0.28180000000000005</v>
      </c>
      <c r="PU46" s="41">
        <v>0.17702058823529415</v>
      </c>
      <c r="PV46" s="41">
        <v>0.10796764705882356</v>
      </c>
      <c r="PW46" s="41">
        <v>0.23507941176470593</v>
      </c>
      <c r="PX46" s="41">
        <v>0.12744999999999998</v>
      </c>
      <c r="PY46" s="41">
        <v>8.8585294117647026E-2</v>
      </c>
      <c r="PZ46" s="41">
        <v>0.3771837873256414</v>
      </c>
      <c r="QA46" s="41">
        <v>0.29693903123220888</v>
      </c>
      <c r="QB46" s="41">
        <v>0.44597345786302961</v>
      </c>
      <c r="QC46" s="41">
        <v>0.37046703386635638</v>
      </c>
      <c r="QD46" s="41">
        <v>0.16294564662314481</v>
      </c>
      <c r="QE46" s="41">
        <v>0.24253571212969696</v>
      </c>
      <c r="QF46" s="41">
        <v>0.22828843595024517</v>
      </c>
      <c r="QG46" s="42">
        <v>28.197647058823534</v>
      </c>
      <c r="QH46" s="42">
        <v>26.451176470588251</v>
      </c>
      <c r="QI46" s="42">
        <v>29.064999999999987</v>
      </c>
      <c r="QJ46" s="42">
        <v>27.808235294117633</v>
      </c>
      <c r="QK46" s="7">
        <f t="shared" si="80"/>
        <v>0.86735294117645267</v>
      </c>
      <c r="QL46" s="7">
        <v>3.2</v>
      </c>
      <c r="QM46" s="7">
        <f t="shared" si="81"/>
        <v>-3.8719999999999999</v>
      </c>
      <c r="QN46" s="7">
        <f t="shared" si="82"/>
        <v>0.51114677967821964</v>
      </c>
      <c r="QO46" s="42">
        <v>70.15735294117647</v>
      </c>
      <c r="QP46" s="15">
        <f t="shared" si="83"/>
        <v>178.19967647058823</v>
      </c>
      <c r="QQ46" s="5">
        <v>186</v>
      </c>
      <c r="QR46" s="15">
        <f t="shared" si="84"/>
        <v>7.8003235294117701</v>
      </c>
      <c r="QS46" s="7">
        <f t="shared" si="101"/>
        <v>19.579732374851588</v>
      </c>
      <c r="QT46" s="7">
        <f t="shared" si="102"/>
        <v>20.064768278171861</v>
      </c>
      <c r="QU46" s="7">
        <f t="shared" si="103"/>
        <v>0.31564775610221718</v>
      </c>
    </row>
    <row r="47" spans="1:463" x14ac:dyDescent="0.25">
      <c r="A47" s="5">
        <v>1</v>
      </c>
      <c r="B47" s="5">
        <v>5</v>
      </c>
      <c r="C47" s="6">
        <v>506</v>
      </c>
      <c r="D47" s="9">
        <v>-9999</v>
      </c>
      <c r="E47" s="5">
        <v>6</v>
      </c>
      <c r="F47" s="5">
        <v>69.599999999999994</v>
      </c>
      <c r="G47" s="15">
        <v>404.7</v>
      </c>
      <c r="H47" s="15">
        <f t="shared" si="11"/>
        <v>474.29999999999995</v>
      </c>
      <c r="I47" s="7">
        <f t="shared" si="12"/>
        <v>0.81271418779986282</v>
      </c>
      <c r="J47" s="5" t="s">
        <v>10</v>
      </c>
      <c r="K47" s="9">
        <v>75</v>
      </c>
      <c r="L47" s="9">
        <f t="shared" si="13"/>
        <v>84.000000000000014</v>
      </c>
      <c r="M47" s="9">
        <v>-9999</v>
      </c>
      <c r="N47" s="9">
        <v>-9999</v>
      </c>
      <c r="O47" s="9">
        <v>-9999</v>
      </c>
      <c r="P47" s="9">
        <v>-9999</v>
      </c>
      <c r="Q47" s="9">
        <v>-9999</v>
      </c>
      <c r="R47" s="9">
        <v>-9999</v>
      </c>
      <c r="S47" s="9">
        <v>-9999</v>
      </c>
      <c r="T47" s="9">
        <v>-9999</v>
      </c>
      <c r="U47" s="9">
        <v>-9999</v>
      </c>
      <c r="V47" s="9">
        <v>-9999</v>
      </c>
      <c r="W47" s="9">
        <v>-9999</v>
      </c>
      <c r="X47" s="9">
        <v>-9999</v>
      </c>
      <c r="Y47" s="9">
        <v>-9999</v>
      </c>
      <c r="Z47" s="9">
        <v>-9999</v>
      </c>
      <c r="AA47" s="9">
        <v>-9999</v>
      </c>
      <c r="AB47" s="9">
        <v>-9999</v>
      </c>
      <c r="AC47" s="9">
        <v>-9999</v>
      </c>
      <c r="AD47" s="9">
        <v>-9999</v>
      </c>
      <c r="AE47" s="5">
        <v>8</v>
      </c>
      <c r="AF47" s="9">
        <v>-9999</v>
      </c>
      <c r="AG47" s="9">
        <v>-9999</v>
      </c>
      <c r="AH47" s="9">
        <v>-9999</v>
      </c>
      <c r="AI47" s="9">
        <v>-9999</v>
      </c>
      <c r="AJ47" s="9">
        <v>-9999</v>
      </c>
      <c r="AK47" s="10">
        <v>-9999</v>
      </c>
      <c r="AL47" s="9">
        <v>-9999</v>
      </c>
      <c r="AM47" s="9">
        <v>-9999</v>
      </c>
      <c r="AN47" s="9">
        <v>-9999</v>
      </c>
      <c r="AO47" s="9">
        <v>-9999</v>
      </c>
      <c r="AP47" s="9">
        <v>-9999</v>
      </c>
      <c r="AQ47" s="9">
        <v>-9999</v>
      </c>
      <c r="AR47" s="9">
        <v>-9999</v>
      </c>
      <c r="AS47" s="9">
        <v>-9999</v>
      </c>
      <c r="AT47" s="9">
        <v>-9999</v>
      </c>
      <c r="AU47" s="9">
        <v>-9999</v>
      </c>
      <c r="AV47" s="9">
        <v>-9999</v>
      </c>
      <c r="AW47" s="9">
        <v>-9999</v>
      </c>
      <c r="AX47" s="9">
        <v>-9999</v>
      </c>
      <c r="AY47" s="9">
        <v>-9999</v>
      </c>
      <c r="AZ47" s="9">
        <v>-9999</v>
      </c>
      <c r="BA47" s="9">
        <v>-9999</v>
      </c>
      <c r="BB47" s="9">
        <v>-9999</v>
      </c>
      <c r="BC47" s="22">
        <v>-9999</v>
      </c>
      <c r="BD47" s="57">
        <v>-9999</v>
      </c>
      <c r="BE47" s="7">
        <f t="shared" si="99"/>
        <v>-79992</v>
      </c>
      <c r="BF47" s="9">
        <v>-9999</v>
      </c>
      <c r="BG47" s="9">
        <v>-9999</v>
      </c>
      <c r="BH47" s="9">
        <v>-9999</v>
      </c>
      <c r="BI47" s="9">
        <v>-9999</v>
      </c>
      <c r="BJ47" s="9">
        <v>-9999</v>
      </c>
      <c r="BK47" s="9">
        <v>-9999</v>
      </c>
      <c r="BL47" s="9">
        <v>-9999</v>
      </c>
      <c r="BM47" s="9">
        <v>-9999</v>
      </c>
      <c r="BN47" s="9">
        <v>-9999</v>
      </c>
      <c r="BO47" s="44">
        <v>-9999</v>
      </c>
      <c r="BP47" s="9">
        <v>-9999</v>
      </c>
      <c r="BQ47" s="9">
        <v>-9999</v>
      </c>
      <c r="BR47" s="9">
        <v>-9999</v>
      </c>
      <c r="BS47" s="45">
        <v>-9999</v>
      </c>
      <c r="BT47" s="9">
        <v>-9999</v>
      </c>
      <c r="BU47" s="46">
        <v>-9999</v>
      </c>
      <c r="BV47" s="9">
        <v>-9999</v>
      </c>
      <c r="BW47" s="47">
        <v>-9999</v>
      </c>
      <c r="BX47" s="9">
        <v>-9999</v>
      </c>
      <c r="BY47" s="9">
        <v>-9999</v>
      </c>
      <c r="BZ47" s="9">
        <v>-9999</v>
      </c>
      <c r="CA47" s="7">
        <v>755.74</v>
      </c>
      <c r="CB47" s="7">
        <f t="shared" si="97"/>
        <v>5038.2666666666664</v>
      </c>
      <c r="CC47" s="5">
        <v>1.5</v>
      </c>
      <c r="CD47" s="15">
        <f t="shared" si="14"/>
        <v>75.573999999999998</v>
      </c>
      <c r="CE47" s="7">
        <v>2021.65</v>
      </c>
      <c r="CF47" s="7">
        <v>4.72</v>
      </c>
      <c r="CG47" s="7">
        <v>4283.156779661017</v>
      </c>
      <c r="CH47" s="7">
        <f t="shared" si="15"/>
        <v>4283.156779661017</v>
      </c>
      <c r="CI47" s="9">
        <v>-9999</v>
      </c>
      <c r="CJ47" s="3">
        <v>59.5</v>
      </c>
      <c r="CK47" s="7">
        <f t="shared" si="16"/>
        <v>64.247351694915253</v>
      </c>
      <c r="CL47" s="7">
        <v>166.8</v>
      </c>
      <c r="CM47" s="7">
        <v>2970</v>
      </c>
      <c r="CN47" s="7">
        <f t="shared" si="17"/>
        <v>56.161616161616159</v>
      </c>
      <c r="CO47" s="7">
        <v>72.5</v>
      </c>
      <c r="CP47" s="7">
        <v>0.73084999999999989</v>
      </c>
      <c r="CQ47" s="7">
        <v>0.52111428571428564</v>
      </c>
      <c r="CR47" s="7">
        <v>0.46568571428571426</v>
      </c>
      <c r="CS47" s="7">
        <v>0.22163010714285711</v>
      </c>
      <c r="CT47" s="7">
        <v>0.16755721428571427</v>
      </c>
      <c r="CU47" s="7">
        <v>5.3028571428571425</v>
      </c>
      <c r="CV47" s="7">
        <v>5.8482142857142856</v>
      </c>
      <c r="CW47" s="7">
        <v>5.2000000000000011</v>
      </c>
      <c r="CX47" s="7">
        <v>5.3732142857142859</v>
      </c>
      <c r="CY47" s="7">
        <f t="shared" si="18"/>
        <v>-0.10285714285714143</v>
      </c>
      <c r="CZ47" s="7">
        <v>0.7</v>
      </c>
      <c r="DA47" s="7">
        <f t="shared" si="19"/>
        <v>1.105</v>
      </c>
      <c r="DB47" s="7">
        <f t="shared" si="91"/>
        <v>-0.28122401463495728</v>
      </c>
      <c r="DC47" s="7">
        <v>40.727272727272727</v>
      </c>
      <c r="DD47" s="7">
        <v>0.77105600000000007</v>
      </c>
      <c r="DE47" s="7">
        <v>0.52245200000000003</v>
      </c>
      <c r="DF47" s="7">
        <v>0.46515999999999996</v>
      </c>
      <c r="DG47" s="7">
        <v>0.24758423999999998</v>
      </c>
      <c r="DH47" s="7">
        <v>0.19233536000000001</v>
      </c>
      <c r="DI47" s="7">
        <v>7.7627999999999986</v>
      </c>
      <c r="DJ47" s="7">
        <v>8.5771999999999995</v>
      </c>
      <c r="DK47" s="7">
        <v>8.7907999999999991</v>
      </c>
      <c r="DL47" s="7">
        <v>7.9252000000000002</v>
      </c>
      <c r="DM47" s="7">
        <f t="shared" si="21"/>
        <v>1.0280000000000005</v>
      </c>
      <c r="DN47" s="7">
        <v>0.8</v>
      </c>
      <c r="DO47" s="7">
        <f t="shared" si="22"/>
        <v>0.7799999999999998</v>
      </c>
      <c r="DP47" s="7">
        <f t="shared" si="23"/>
        <v>5.3679653679653813E-2</v>
      </c>
      <c r="DQ47" s="7">
        <v>23.152399999999997</v>
      </c>
      <c r="DR47" s="7">
        <v>0.92963191489361696</v>
      </c>
      <c r="DS47" s="7">
        <v>0.17680000000000004</v>
      </c>
      <c r="DT47" s="7">
        <v>0.52596808510638282</v>
      </c>
      <c r="DU47" s="7">
        <v>0.83224468085106373</v>
      </c>
      <c r="DV47" s="7">
        <v>0.59088936170212758</v>
      </c>
      <c r="DW47" s="7">
        <v>0.31613191489361697</v>
      </c>
      <c r="DX47" s="7">
        <v>0.22259585106382981</v>
      </c>
      <c r="DY47" s="7">
        <v>0.16960006382978721</v>
      </c>
      <c r="DZ47" s="7">
        <v>0.27698817021276595</v>
      </c>
      <c r="EA47" s="7">
        <v>0.22536689361702125</v>
      </c>
      <c r="EB47" s="7">
        <v>-0.53998536170212774</v>
      </c>
      <c r="EC47" s="7">
        <v>-0.49744659574468092</v>
      </c>
      <c r="ED47" s="7">
        <v>0.68067661702127646</v>
      </c>
      <c r="EE47" s="7">
        <v>4.2502127659574462</v>
      </c>
      <c r="EF47" s="7">
        <v>5.5276595744680854</v>
      </c>
      <c r="EG47" s="7">
        <v>4.9010638297872342</v>
      </c>
      <c r="EH47" s="7">
        <v>4.9521276595744688</v>
      </c>
      <c r="EI47" s="7">
        <f t="shared" si="24"/>
        <v>0.65085106382978797</v>
      </c>
      <c r="EJ47" s="7">
        <v>0.6</v>
      </c>
      <c r="EK47" s="7">
        <f t="shared" si="25"/>
        <v>1.43</v>
      </c>
      <c r="EL47" s="7">
        <f t="shared" si="92"/>
        <v>-0.19625917787662767</v>
      </c>
      <c r="EM47" s="15">
        <v>43.803684210526328</v>
      </c>
      <c r="EN47" s="15">
        <f t="shared" si="27"/>
        <v>111.26135789473688</v>
      </c>
      <c r="EO47" s="5">
        <v>112</v>
      </c>
      <c r="EP47" s="15">
        <f t="shared" si="28"/>
        <v>0.7386421052631249</v>
      </c>
      <c r="EQ47" s="27">
        <v>1.1782761904761909</v>
      </c>
      <c r="ER47" s="27">
        <v>-1.6716666666666664</v>
      </c>
      <c r="ES47" s="27">
        <v>0.51078095238095234</v>
      </c>
      <c r="ET47" s="27">
        <v>0.8829380952380953</v>
      </c>
      <c r="EU47" s="27">
        <v>0.75853333333333328</v>
      </c>
      <c r="EV47" s="27">
        <v>0.1844952380952381</v>
      </c>
      <c r="EW47" s="27">
        <v>0.21594485714285719</v>
      </c>
      <c r="EX47" s="27">
        <v>7.5500809523809553E-2</v>
      </c>
      <c r="EY47" s="27">
        <v>0.39426538095238089</v>
      </c>
      <c r="EZ47" s="27">
        <v>0.2665878095238095</v>
      </c>
      <c r="FA47" s="27">
        <v>2.667625047619048</v>
      </c>
      <c r="FB47" s="27">
        <v>1.8817349523809521</v>
      </c>
      <c r="FC47" s="27">
        <v>-5.949052714285715</v>
      </c>
      <c r="FD47" s="27">
        <v>9.2085714285714282</v>
      </c>
      <c r="FE47" s="27">
        <v>6.0614285714285723</v>
      </c>
      <c r="FF47" s="27">
        <v>6.0938095238095222</v>
      </c>
      <c r="FG47" s="27">
        <v>6.7071428571428573</v>
      </c>
      <c r="FH47" s="27">
        <f t="shared" si="29"/>
        <v>-3.114761904761906</v>
      </c>
      <c r="FI47" s="7">
        <v>0.9</v>
      </c>
      <c r="FJ47" s="7">
        <f t="shared" si="30"/>
        <v>0.45499999999999963</v>
      </c>
      <c r="FK47" s="7">
        <f t="shared" si="93"/>
        <v>-0.72189320622080999</v>
      </c>
      <c r="FL47" s="27">
        <v>20.012857142857143</v>
      </c>
      <c r="FM47" s="28">
        <v>-9999</v>
      </c>
      <c r="FN47" s="28">
        <v>-9999</v>
      </c>
      <c r="FO47" s="28">
        <v>-9999</v>
      </c>
      <c r="FP47" s="93">
        <v>0.64852666666666681</v>
      </c>
      <c r="FQ47" s="93">
        <v>0.39516999999999997</v>
      </c>
      <c r="FR47" s="93">
        <v>0.21351333333333333</v>
      </c>
      <c r="FS47" s="93">
        <v>0.57814333333333323</v>
      </c>
      <c r="FT47" s="93">
        <v>0.26276333333333335</v>
      </c>
      <c r="FU47" s="93">
        <v>0.17183000000000004</v>
      </c>
      <c r="FV47" s="93">
        <v>0.42329280000000008</v>
      </c>
      <c r="FW47" s="93">
        <v>0.37503610000000004</v>
      </c>
      <c r="FX47" s="93">
        <v>0.50493153333333329</v>
      </c>
      <c r="FY47" s="93">
        <v>0.46088039999999997</v>
      </c>
      <c r="FZ47" s="93">
        <v>0.20121663333333334</v>
      </c>
      <c r="GA47" s="93">
        <v>0.29893703333333321</v>
      </c>
      <c r="GB47" s="93">
        <v>0.24282789999999999</v>
      </c>
      <c r="GC47" s="93">
        <v>16.004333333333332</v>
      </c>
      <c r="GD47" s="93">
        <v>18.668666666666656</v>
      </c>
      <c r="GE47" s="93">
        <v>18.231666666666673</v>
      </c>
      <c r="GF47" s="93">
        <v>18.687333333333338</v>
      </c>
      <c r="GG47" s="7">
        <f t="shared" si="32"/>
        <v>2.2273333333333412</v>
      </c>
      <c r="GH47" s="7">
        <v>0.5</v>
      </c>
      <c r="GI47" s="7">
        <f t="shared" si="33"/>
        <v>1.7549999999999999</v>
      </c>
      <c r="GJ47" s="7">
        <f t="shared" si="94"/>
        <v>0.12958390489254903</v>
      </c>
      <c r="GK47" s="95">
        <v>35.353666666666662</v>
      </c>
      <c r="GL47" s="15">
        <f t="shared" si="35"/>
        <v>89.798313333333326</v>
      </c>
      <c r="GM47" s="5">
        <v>102</v>
      </c>
      <c r="GN47" s="15">
        <f t="shared" si="36"/>
        <v>12.201686666666674</v>
      </c>
      <c r="GO47" s="97">
        <v>0.64852666666666681</v>
      </c>
      <c r="GP47" s="97">
        <v>0.39516999999999997</v>
      </c>
      <c r="GQ47" s="97">
        <v>0.21351333333333333</v>
      </c>
      <c r="GR47" s="97">
        <v>0.57814333333333323</v>
      </c>
      <c r="GS47" s="97">
        <v>0.26276333333333335</v>
      </c>
      <c r="GT47" s="97">
        <v>0.17183000000000004</v>
      </c>
      <c r="GU47" s="97">
        <v>0.42329280000000008</v>
      </c>
      <c r="GV47" s="97">
        <v>0.37503610000000004</v>
      </c>
      <c r="GW47" s="97">
        <v>0.50493153333333329</v>
      </c>
      <c r="GX47" s="97">
        <v>0.46088039999999997</v>
      </c>
      <c r="GY47" s="97">
        <v>0.20121663333333334</v>
      </c>
      <c r="GZ47" s="97">
        <v>0.29893703333333321</v>
      </c>
      <c r="HA47" s="97">
        <v>0.24282789999999999</v>
      </c>
      <c r="HB47" s="97">
        <v>16.004333333333332</v>
      </c>
      <c r="HC47" s="97">
        <v>18.668666666666656</v>
      </c>
      <c r="HD47" s="97">
        <v>18.231666666666673</v>
      </c>
      <c r="HE47" s="97">
        <v>18.687333333333338</v>
      </c>
      <c r="HF47" s="97">
        <f t="shared" si="37"/>
        <v>2.2273333333333412</v>
      </c>
      <c r="HG47" s="7">
        <v>0.5</v>
      </c>
      <c r="HH47" s="7">
        <f t="shared" si="38"/>
        <v>1.7549999999999999</v>
      </c>
      <c r="HI47" s="7">
        <f t="shared" si="95"/>
        <v>0.12958390489254903</v>
      </c>
      <c r="HJ47" s="99">
        <v>35.353666666666662</v>
      </c>
      <c r="HK47" s="15">
        <f t="shared" si="40"/>
        <v>89.798313333333326</v>
      </c>
      <c r="HL47" s="5">
        <v>105</v>
      </c>
      <c r="HM47" s="15">
        <f t="shared" si="41"/>
        <v>15.201686666666674</v>
      </c>
      <c r="HN47" s="101">
        <v>0.64424999999999999</v>
      </c>
      <c r="HO47" s="101">
        <v>0.36271904761904755</v>
      </c>
      <c r="HP47" s="101">
        <v>0.18969999999999998</v>
      </c>
      <c r="HQ47" s="101">
        <v>0.56197380952380949</v>
      </c>
      <c r="HR47" s="101">
        <v>0.24518571428571426</v>
      </c>
      <c r="HS47" s="101">
        <v>0.15271666666666667</v>
      </c>
      <c r="HT47" s="101">
        <v>0.44854104631304959</v>
      </c>
      <c r="HU47" s="101">
        <v>0.39238139238985059</v>
      </c>
      <c r="HV47" s="101">
        <v>0.54531087545357038</v>
      </c>
      <c r="HW47" s="101">
        <v>0.49553564589189542</v>
      </c>
      <c r="HX47" s="101">
        <v>0.1933426283376595</v>
      </c>
      <c r="HY47" s="101">
        <v>0.31369335655622743</v>
      </c>
      <c r="HZ47" s="101">
        <v>0.27958803010583588</v>
      </c>
      <c r="IA47" s="101">
        <v>19.634523809523795</v>
      </c>
      <c r="IB47" s="101">
        <v>20.230476190476196</v>
      </c>
      <c r="IC47" s="101">
        <v>19.869285714285734</v>
      </c>
      <c r="ID47" s="101">
        <v>18.779761904761887</v>
      </c>
      <c r="IE47" s="7">
        <f t="shared" si="42"/>
        <v>0.23476190476193892</v>
      </c>
      <c r="IF47" s="7">
        <v>1.5</v>
      </c>
      <c r="IG47" s="7">
        <f t="shared" si="43"/>
        <v>-1.4950000000000001</v>
      </c>
      <c r="IH47" s="7">
        <f t="shared" si="44"/>
        <v>0.25087192237301509</v>
      </c>
      <c r="II47" s="102">
        <v>36.1645238095238</v>
      </c>
      <c r="IJ47" s="15">
        <f t="shared" si="45"/>
        <v>91.857890476190448</v>
      </c>
      <c r="IK47" s="5">
        <v>97.5</v>
      </c>
      <c r="IL47" s="15">
        <f t="shared" si="46"/>
        <v>5.6421095238095518</v>
      </c>
      <c r="IM47" s="29">
        <v>0.63455151515151498</v>
      </c>
      <c r="IN47" s="29">
        <v>0.37924242424242427</v>
      </c>
      <c r="IO47" s="29">
        <v>0.19088787878787883</v>
      </c>
      <c r="IP47" s="29">
        <v>0.56554848484848486</v>
      </c>
      <c r="IQ47" s="29">
        <v>0.24277272727272728</v>
      </c>
      <c r="IR47" s="29">
        <v>0.1578090909090909</v>
      </c>
      <c r="IS47" s="29">
        <v>0.44668092487394684</v>
      </c>
      <c r="IT47" s="29">
        <v>0.39963519119923946</v>
      </c>
      <c r="IU47" s="29">
        <v>0.53694398402835841</v>
      </c>
      <c r="IV47" s="29">
        <v>0.49496886708822668</v>
      </c>
      <c r="IW47" s="29">
        <v>0.21995246587172282</v>
      </c>
      <c r="IX47" s="29">
        <v>0.33073800808965687</v>
      </c>
      <c r="IY47" s="29">
        <v>0.25117792075121748</v>
      </c>
      <c r="IZ47" s="29">
        <v>17.241212121212119</v>
      </c>
      <c r="JA47" s="29">
        <v>19.511212121212129</v>
      </c>
      <c r="JB47" s="29">
        <v>17.982424242424244</v>
      </c>
      <c r="JC47" s="29">
        <v>17.231515151515143</v>
      </c>
      <c r="JD47" s="29">
        <f t="shared" si="47"/>
        <v>0.74121212121212565</v>
      </c>
      <c r="JE47" s="7">
        <v>1.2</v>
      </c>
      <c r="JF47" s="7">
        <f t="shared" si="48"/>
        <v>-0.52</v>
      </c>
      <c r="JG47" s="7">
        <f t="shared" si="49"/>
        <v>0.2130425880425888</v>
      </c>
      <c r="JH47" s="86">
        <v>36.643939393939391</v>
      </c>
      <c r="JI47" s="15">
        <f t="shared" si="50"/>
        <v>93.075606060606049</v>
      </c>
      <c r="JJ47" s="5">
        <v>103.5</v>
      </c>
      <c r="JK47" s="15">
        <f t="shared" si="51"/>
        <v>10.424393939393951</v>
      </c>
      <c r="JL47" s="30">
        <v>0.48278055555555555</v>
      </c>
      <c r="JM47" s="30">
        <v>0.26415833333333338</v>
      </c>
      <c r="JN47" s="30">
        <v>0.12911944444444445</v>
      </c>
      <c r="JO47" s="30">
        <v>0.41861111111111121</v>
      </c>
      <c r="JP47" s="30">
        <v>0.16481944444444444</v>
      </c>
      <c r="JQ47" s="30">
        <v>0.10986666666666667</v>
      </c>
      <c r="JR47" s="30">
        <v>0.49152262103331296</v>
      </c>
      <c r="JS47" s="30">
        <v>0.43586286433947691</v>
      </c>
      <c r="JT47" s="30">
        <v>0.57800908683346508</v>
      </c>
      <c r="JU47" s="30">
        <v>0.52889355153009321</v>
      </c>
      <c r="JV47" s="30">
        <v>0.23277539717200937</v>
      </c>
      <c r="JW47" s="30">
        <v>0.34451942881511377</v>
      </c>
      <c r="JX47" s="30">
        <v>0.29222833597148873</v>
      </c>
      <c r="JY47" s="30">
        <v>24.59333333333332</v>
      </c>
      <c r="JZ47" s="30">
        <v>23.81166666666666</v>
      </c>
      <c r="KA47" s="30">
        <v>24.493055555555557</v>
      </c>
      <c r="KB47" s="30">
        <v>24.217777777777776</v>
      </c>
      <c r="KC47" s="30">
        <f t="shared" si="52"/>
        <v>-0.10027777777776237</v>
      </c>
      <c r="KD47" s="7">
        <v>1.8</v>
      </c>
      <c r="KE47" s="7">
        <f t="shared" si="53"/>
        <v>-2.4700000000000006</v>
      </c>
      <c r="KF47" s="7">
        <f t="shared" si="54"/>
        <v>0.30110828744882312</v>
      </c>
      <c r="KG47" s="85">
        <v>34.778333333333336</v>
      </c>
      <c r="KH47" s="15">
        <f t="shared" si="55"/>
        <v>88.336966666666669</v>
      </c>
      <c r="KI47" s="5">
        <v>103.5</v>
      </c>
      <c r="KJ47" s="15">
        <f t="shared" si="96"/>
        <v>15.163033333333331</v>
      </c>
      <c r="KK47" s="31">
        <v>0.38901219512195123</v>
      </c>
      <c r="KL47" s="31">
        <v>0.22074634146341457</v>
      </c>
      <c r="KM47" s="31">
        <v>8.5270731707317055E-2</v>
      </c>
      <c r="KN47" s="31">
        <v>0.33472682926829272</v>
      </c>
      <c r="KO47" s="31">
        <v>0.11299268292682926</v>
      </c>
      <c r="KP47" s="31">
        <v>8.3597560975609775E-2</v>
      </c>
      <c r="KQ47" s="31">
        <v>0.55055583530637164</v>
      </c>
      <c r="KR47" s="31">
        <v>0.49603670158768948</v>
      </c>
      <c r="KS47" s="31">
        <v>0.64062037735488697</v>
      </c>
      <c r="KT47" s="31">
        <v>0.59430409426837882</v>
      </c>
      <c r="KU47" s="31">
        <v>0.32391522685494617</v>
      </c>
      <c r="KV47" s="31">
        <v>0.4442094937242177</v>
      </c>
      <c r="KW47" s="31">
        <v>0.27553789463032641</v>
      </c>
      <c r="KX47" s="32">
        <v>25.568780487804865</v>
      </c>
      <c r="KY47" s="32">
        <v>24.02999999999998</v>
      </c>
      <c r="KZ47" s="32">
        <v>26.021463414634137</v>
      </c>
      <c r="LA47" s="32">
        <v>24.890487804878063</v>
      </c>
      <c r="LB47" s="7">
        <f t="shared" si="57"/>
        <v>0.45268292682927225</v>
      </c>
      <c r="LC47" s="7">
        <v>0.9</v>
      </c>
      <c r="LD47" s="7">
        <f t="shared" si="58"/>
        <v>0.45499999999999963</v>
      </c>
      <c r="LE47" s="7">
        <f t="shared" si="98"/>
        <v>-4.6856889195700293E-4</v>
      </c>
      <c r="LF47" s="32">
        <v>35.556829268292702</v>
      </c>
      <c r="LG47" s="15">
        <f t="shared" si="59"/>
        <v>90.314346341463462</v>
      </c>
      <c r="LH47" s="5">
        <v>103.5</v>
      </c>
      <c r="LI47" s="15">
        <f t="shared" si="60"/>
        <v>13.185653658536538</v>
      </c>
      <c r="LJ47" s="33">
        <v>0.38543999999999995</v>
      </c>
      <c r="LK47" s="33">
        <v>0.21346500000000002</v>
      </c>
      <c r="LL47" s="33">
        <v>9.4907499999999992E-2</v>
      </c>
      <c r="LM47" s="33">
        <v>0.33013750000000003</v>
      </c>
      <c r="LN47" s="33">
        <v>0.12415000000000002</v>
      </c>
      <c r="LO47" s="33">
        <v>8.616E-2</v>
      </c>
      <c r="LP47" s="33">
        <v>0.51236341871373214</v>
      </c>
      <c r="LQ47" s="33">
        <v>0.45325129357039717</v>
      </c>
      <c r="LR47" s="33">
        <v>0.60465527538437092</v>
      </c>
      <c r="LS47" s="33">
        <v>0.55363805019273704</v>
      </c>
      <c r="LT47" s="33">
        <v>0.26459345560798769</v>
      </c>
      <c r="LU47" s="33">
        <v>0.38506985484701162</v>
      </c>
      <c r="LV47" s="33">
        <v>0.28677850044167796</v>
      </c>
      <c r="LW47" s="33">
        <v>26.908500000000004</v>
      </c>
      <c r="LX47" s="33">
        <v>23.490999999999989</v>
      </c>
      <c r="LY47" s="33">
        <v>24.188000000000009</v>
      </c>
      <c r="LZ47" s="33">
        <v>22.22000000000002</v>
      </c>
      <c r="MA47" s="7">
        <f t="shared" si="1"/>
        <v>-2.7204999999999941</v>
      </c>
      <c r="MB47" s="7">
        <v>1.7</v>
      </c>
      <c r="MC47" s="7">
        <f t="shared" si="2"/>
        <v>-2.1449999999999996</v>
      </c>
      <c r="MD47" s="7">
        <f t="shared" si="61"/>
        <v>-7.6275679257785889E-2</v>
      </c>
      <c r="ME47" s="7">
        <f t="shared" si="62"/>
        <v>-1.6002941176470553</v>
      </c>
      <c r="MF47" s="84">
        <v>37.345499999999987</v>
      </c>
      <c r="MG47" s="15">
        <f t="shared" si="63"/>
        <v>94.857569999999967</v>
      </c>
      <c r="MH47" s="5">
        <v>103.5</v>
      </c>
      <c r="MI47" s="15">
        <f t="shared" si="64"/>
        <v>8.6424300000000329</v>
      </c>
      <c r="MJ47" s="34">
        <v>0.36574999999999996</v>
      </c>
      <c r="MK47" s="34">
        <v>0.19068888888888888</v>
      </c>
      <c r="ML47" s="34">
        <v>7.931666666666666E-2</v>
      </c>
      <c r="MM47" s="34">
        <v>0.31916111111111106</v>
      </c>
      <c r="MN47" s="34">
        <v>0.1104</v>
      </c>
      <c r="MO47" s="34">
        <v>7.7805555555555558E-2</v>
      </c>
      <c r="MP47" s="34">
        <v>0.53618648235109401</v>
      </c>
      <c r="MQ47" s="34">
        <v>0.48594684074007483</v>
      </c>
      <c r="MR47" s="34">
        <v>0.64332232213249696</v>
      </c>
      <c r="MS47" s="34">
        <v>0.60195036589480033</v>
      </c>
      <c r="MT47" s="34">
        <v>0.26643359766927643</v>
      </c>
      <c r="MU47" s="34">
        <v>0.41271009708736861</v>
      </c>
      <c r="MV47" s="34">
        <v>0.3146937936898771</v>
      </c>
      <c r="MW47" s="35">
        <v>0.29400625000000002</v>
      </c>
      <c r="MX47" s="35">
        <v>0.1468875</v>
      </c>
      <c r="MY47" s="35">
        <v>5.059375E-2</v>
      </c>
      <c r="MZ47" s="35">
        <v>0.25030000000000002</v>
      </c>
      <c r="NA47" s="35">
        <v>7.0431250000000001E-2</v>
      </c>
      <c r="NB47" s="35">
        <v>5.6156250000000005E-2</v>
      </c>
      <c r="NC47" s="35">
        <v>0.61223203850296326</v>
      </c>
      <c r="ND47" s="35">
        <v>0.56058856809813851</v>
      </c>
      <c r="NE47" s="35">
        <v>0.70478028648904112</v>
      </c>
      <c r="NF47" s="35">
        <v>0.66324917040181841</v>
      </c>
      <c r="NG47" s="35">
        <v>0.35253854585612365</v>
      </c>
      <c r="NH47" s="35">
        <v>0.48831927363534383</v>
      </c>
      <c r="NI47" s="35">
        <v>0.33198719697162893</v>
      </c>
      <c r="NJ47" s="36">
        <v>27.551250000000007</v>
      </c>
      <c r="NK47" s="36">
        <v>22.806875000000002</v>
      </c>
      <c r="NL47" s="36">
        <v>25.381249999999994</v>
      </c>
      <c r="NM47" s="36">
        <v>24.573124999999997</v>
      </c>
      <c r="NN47" s="7">
        <f t="shared" si="65"/>
        <v>-2.1700000000000124</v>
      </c>
      <c r="NO47" s="7">
        <v>2.2999999999999998</v>
      </c>
      <c r="NP47" s="7">
        <f t="shared" si="66"/>
        <v>-1.9729999999999999</v>
      </c>
      <c r="NQ47" s="7">
        <f t="shared" si="67"/>
        <v>-2.6719110267192796E-2</v>
      </c>
      <c r="NR47" s="36">
        <v>62.002499999999998</v>
      </c>
      <c r="NS47" s="9">
        <f t="shared" si="68"/>
        <v>157.48634999999999</v>
      </c>
      <c r="NT47" s="5">
        <v>194</v>
      </c>
      <c r="NU47" s="9">
        <f t="shared" si="69"/>
        <v>36.513650000000013</v>
      </c>
      <c r="NV47" s="37">
        <v>0.39263636363636367</v>
      </c>
      <c r="NW47" s="37">
        <v>0.20968181818181819</v>
      </c>
      <c r="NX47" s="37">
        <v>7.7530303030303019E-2</v>
      </c>
      <c r="NY47" s="37">
        <v>0.34016666666666673</v>
      </c>
      <c r="NZ47" s="37">
        <v>0.10923939393939393</v>
      </c>
      <c r="OA47" s="37">
        <v>8.5496969696969682E-2</v>
      </c>
      <c r="OB47" s="37">
        <v>0.56425522384716364</v>
      </c>
      <c r="OC47" s="37">
        <v>0.51297144140049145</v>
      </c>
      <c r="OD47" s="37">
        <v>0.66965741350691543</v>
      </c>
      <c r="OE47" s="37">
        <v>0.62784664345290642</v>
      </c>
      <c r="OF47" s="37">
        <v>0.31470024844798755</v>
      </c>
      <c r="OG47" s="37">
        <v>0.45997145952364732</v>
      </c>
      <c r="OH47" s="37">
        <v>0.30330307579781002</v>
      </c>
      <c r="OI47" s="38">
        <v>21.425757575757579</v>
      </c>
      <c r="OJ47" s="38">
        <v>21.723030303030317</v>
      </c>
      <c r="OK47" s="38">
        <v>22.439999999999994</v>
      </c>
      <c r="OL47" s="38">
        <v>22.698787878787879</v>
      </c>
      <c r="OM47" s="7">
        <f t="shared" si="70"/>
        <v>1.0142424242424148</v>
      </c>
      <c r="ON47" s="7">
        <v>1.5</v>
      </c>
      <c r="OO47" s="7">
        <f t="shared" si="71"/>
        <v>-0.28500000000000014</v>
      </c>
      <c r="OP47" s="7">
        <f t="shared" si="72"/>
        <v>0.22853868500306329</v>
      </c>
      <c r="OQ47" s="38">
        <v>57.675454545454528</v>
      </c>
      <c r="OR47" s="15">
        <f t="shared" si="73"/>
        <v>146.4956545454545</v>
      </c>
      <c r="OS47" s="5">
        <v>170</v>
      </c>
      <c r="OT47" s="15">
        <f t="shared" si="74"/>
        <v>23.504345454545501</v>
      </c>
      <c r="OU47" s="39">
        <v>0.3221</v>
      </c>
      <c r="OV47" s="39">
        <v>0.18557419354838708</v>
      </c>
      <c r="OW47" s="39">
        <v>7.1577419354838731E-2</v>
      </c>
      <c r="OX47" s="39">
        <v>0.28393870967741935</v>
      </c>
      <c r="OY47" s="39">
        <v>9.8819354838709683E-2</v>
      </c>
      <c r="OZ47" s="39">
        <v>8.0758064516129061E-2</v>
      </c>
      <c r="PA47" s="39">
        <v>0.52903334585378303</v>
      </c>
      <c r="PB47" s="39">
        <v>0.4823707170767082</v>
      </c>
      <c r="PC47" s="39">
        <v>0.63512911716137466</v>
      </c>
      <c r="PD47" s="39">
        <v>0.59615662821347637</v>
      </c>
      <c r="PE47" s="39">
        <v>0.30473989471348811</v>
      </c>
      <c r="PF47" s="39">
        <v>0.44303771026882044</v>
      </c>
      <c r="PG47" s="39">
        <v>0.2677569642469807</v>
      </c>
      <c r="PH47" s="40">
        <v>20.219677419354834</v>
      </c>
      <c r="PI47" s="40">
        <v>20.075483870967744</v>
      </c>
      <c r="PJ47" s="40">
        <v>19.75</v>
      </c>
      <c r="PK47" s="40">
        <v>19.668064516129036</v>
      </c>
      <c r="PL47" s="7">
        <f t="shared" si="75"/>
        <v>-0.46967741935483431</v>
      </c>
      <c r="PM47" s="7">
        <v>1.8</v>
      </c>
      <c r="PN47" s="7">
        <f t="shared" si="76"/>
        <v>-0.91800000000000015</v>
      </c>
      <c r="PO47" s="7">
        <f t="shared" si="77"/>
        <v>7.0959572751688155E-2</v>
      </c>
      <c r="PP47" s="40">
        <v>67.13322580645162</v>
      </c>
      <c r="PQ47" s="15">
        <f t="shared" si="78"/>
        <v>170.51839354838711</v>
      </c>
      <c r="PR47" s="5">
        <v>182</v>
      </c>
      <c r="PS47" s="15">
        <f t="shared" si="79"/>
        <v>11.48160645161289</v>
      </c>
      <c r="PT47" s="41">
        <v>0.30920588235294116</v>
      </c>
      <c r="PU47" s="41">
        <v>0.18060000000000001</v>
      </c>
      <c r="PV47" s="41">
        <v>8.5323529411764701E-2</v>
      </c>
      <c r="PW47" s="41">
        <v>0.26295588235294121</v>
      </c>
      <c r="PX47" s="41">
        <v>0.1128441176470588</v>
      </c>
      <c r="PY47" s="41">
        <v>8.0814705882352941E-2</v>
      </c>
      <c r="PZ47" s="41">
        <v>0.46399748720612655</v>
      </c>
      <c r="QA47" s="41">
        <v>0.39887773665023679</v>
      </c>
      <c r="QB47" s="41">
        <v>0.56639642246703392</v>
      </c>
      <c r="QC47" s="41">
        <v>0.50978777749321558</v>
      </c>
      <c r="QD47" s="41">
        <v>0.23151222374283426</v>
      </c>
      <c r="QE47" s="41">
        <v>0.35913709520479176</v>
      </c>
      <c r="QF47" s="41">
        <v>0.26110139317432479</v>
      </c>
      <c r="QG47" s="42">
        <v>28.011470588235287</v>
      </c>
      <c r="QH47" s="42">
        <v>26.121176470588246</v>
      </c>
      <c r="QI47" s="42">
        <v>25.710588235294129</v>
      </c>
      <c r="QJ47" s="42">
        <v>26.414999999999981</v>
      </c>
      <c r="QK47" s="7">
        <f t="shared" si="80"/>
        <v>-2.3008823529411586</v>
      </c>
      <c r="QL47" s="7">
        <v>3.2</v>
      </c>
      <c r="QM47" s="7">
        <f t="shared" si="81"/>
        <v>-3.8719999999999999</v>
      </c>
      <c r="QN47" s="7">
        <f t="shared" si="82"/>
        <v>0.16944754605897769</v>
      </c>
      <c r="QO47" s="42">
        <v>71.350294117647053</v>
      </c>
      <c r="QP47" s="15">
        <f t="shared" si="83"/>
        <v>181.22974705882351</v>
      </c>
      <c r="QQ47" s="5">
        <v>186</v>
      </c>
      <c r="QR47" s="15">
        <f t="shared" si="84"/>
        <v>4.7702529411764942</v>
      </c>
      <c r="QS47" s="7">
        <f t="shared" si="101"/>
        <v>19.286718623243942</v>
      </c>
      <c r="QT47" s="7">
        <f t="shared" si="102"/>
        <v>19.484174911471069</v>
      </c>
      <c r="QU47" s="7">
        <f t="shared" si="103"/>
        <v>-0.2559755651764189</v>
      </c>
    </row>
    <row r="48" spans="1:463" x14ac:dyDescent="0.25">
      <c r="A48" s="5">
        <v>1</v>
      </c>
      <c r="B48" s="5">
        <v>5</v>
      </c>
      <c r="C48" s="6">
        <v>507</v>
      </c>
      <c r="D48" s="9">
        <v>-9999</v>
      </c>
      <c r="E48" s="5">
        <v>7</v>
      </c>
      <c r="F48" s="5">
        <v>69.599999999999994</v>
      </c>
      <c r="G48" s="15">
        <v>472</v>
      </c>
      <c r="H48" s="15">
        <f t="shared" si="11"/>
        <v>541.6</v>
      </c>
      <c r="I48" s="7">
        <f t="shared" si="12"/>
        <v>0.92803289924605892</v>
      </c>
      <c r="J48" s="5" t="s">
        <v>10</v>
      </c>
      <c r="K48" s="9">
        <v>75</v>
      </c>
      <c r="L48" s="9">
        <f t="shared" si="13"/>
        <v>84.000000000000014</v>
      </c>
      <c r="M48" s="9">
        <v>-9999</v>
      </c>
      <c r="N48" s="9">
        <v>-9999</v>
      </c>
      <c r="O48" s="9">
        <v>-9999</v>
      </c>
      <c r="P48" s="9">
        <v>-9999</v>
      </c>
      <c r="Q48" s="9">
        <v>-9999</v>
      </c>
      <c r="R48" s="9">
        <v>-9999</v>
      </c>
      <c r="S48" s="9">
        <v>-9999</v>
      </c>
      <c r="T48" s="9">
        <v>-9999</v>
      </c>
      <c r="U48" s="9">
        <v>-9999</v>
      </c>
      <c r="V48" s="9">
        <v>-9999</v>
      </c>
      <c r="W48" s="9">
        <v>-9999</v>
      </c>
      <c r="X48" s="9">
        <v>-9999</v>
      </c>
      <c r="Y48" s="9">
        <v>-9999</v>
      </c>
      <c r="Z48" s="9">
        <v>-9999</v>
      </c>
      <c r="AA48" s="9">
        <v>-9999</v>
      </c>
      <c r="AB48" s="9">
        <v>-9999</v>
      </c>
      <c r="AC48" s="9">
        <v>-9999</v>
      </c>
      <c r="AD48" s="9">
        <v>-9999</v>
      </c>
      <c r="AE48" s="9">
        <v>-9999</v>
      </c>
      <c r="AF48" s="9">
        <v>-9999</v>
      </c>
      <c r="AG48" s="9">
        <v>-9999</v>
      </c>
      <c r="AH48" s="9">
        <v>-9999</v>
      </c>
      <c r="AI48" s="9">
        <v>-9999</v>
      </c>
      <c r="AJ48" s="9">
        <v>-9999</v>
      </c>
      <c r="AK48" s="10">
        <v>-9999</v>
      </c>
      <c r="AL48" s="9">
        <v>-9999</v>
      </c>
      <c r="AM48" s="9">
        <v>-9999</v>
      </c>
      <c r="AN48" s="9">
        <v>-9999</v>
      </c>
      <c r="AO48" s="9">
        <v>-9999</v>
      </c>
      <c r="AP48" s="9">
        <v>-9999</v>
      </c>
      <c r="AQ48" s="9">
        <v>-9999</v>
      </c>
      <c r="AR48" s="9">
        <v>-9999</v>
      </c>
      <c r="AS48" s="9">
        <v>-9999</v>
      </c>
      <c r="AT48" s="9">
        <v>-9999</v>
      </c>
      <c r="AU48" s="9">
        <v>-9999</v>
      </c>
      <c r="AV48" s="9">
        <v>-9999</v>
      </c>
      <c r="AW48" s="9">
        <v>-9999</v>
      </c>
      <c r="AX48" s="9">
        <v>-9999</v>
      </c>
      <c r="AY48" s="9">
        <v>-9999</v>
      </c>
      <c r="AZ48" s="9">
        <v>-9999</v>
      </c>
      <c r="BA48" s="9">
        <v>-9999</v>
      </c>
      <c r="BB48" s="9">
        <v>-9999</v>
      </c>
      <c r="BC48" s="22">
        <v>-9999</v>
      </c>
      <c r="BD48" s="57">
        <v>-9999</v>
      </c>
      <c r="BE48" s="7">
        <f t="shared" si="99"/>
        <v>-79992</v>
      </c>
      <c r="BF48" s="9">
        <v>-9999</v>
      </c>
      <c r="BG48" s="9">
        <v>-9999</v>
      </c>
      <c r="BH48" s="9">
        <v>-9999</v>
      </c>
      <c r="BI48" s="9">
        <v>-9999</v>
      </c>
      <c r="BJ48" s="9">
        <v>-9999</v>
      </c>
      <c r="BK48" s="9">
        <v>-9999</v>
      </c>
      <c r="BL48" s="9">
        <v>-9999</v>
      </c>
      <c r="BM48" s="9">
        <v>-9999</v>
      </c>
      <c r="BN48" s="9">
        <v>-9999</v>
      </c>
      <c r="BO48" s="23">
        <v>31.29</v>
      </c>
      <c r="BP48" s="7">
        <f t="shared" si="85"/>
        <v>2086</v>
      </c>
      <c r="BQ48" s="7">
        <v>2.1922615147030924</v>
      </c>
      <c r="BR48" s="7">
        <f t="shared" si="86"/>
        <v>45.730575196706504</v>
      </c>
      <c r="BS48" s="24">
        <v>155.28</v>
      </c>
      <c r="BT48" s="7">
        <f t="shared" si="87"/>
        <v>10352</v>
      </c>
      <c r="BU48" s="25">
        <v>1.1200000000000001</v>
      </c>
      <c r="BV48" s="7">
        <f t="shared" si="88"/>
        <v>115.94240000000002</v>
      </c>
      <c r="BW48" s="26">
        <v>206.7</v>
      </c>
      <c r="BX48" s="7">
        <f t="shared" si="89"/>
        <v>13780</v>
      </c>
      <c r="BY48" s="5">
        <v>0.66200000000000003</v>
      </c>
      <c r="BZ48" s="7">
        <f t="shared" si="90"/>
        <v>91.223600000000005</v>
      </c>
      <c r="CA48" s="9">
        <v>-9999</v>
      </c>
      <c r="CB48" s="9">
        <v>-9999</v>
      </c>
      <c r="CC48" s="5">
        <v>1.51</v>
      </c>
      <c r="CD48" s="15">
        <f t="shared" si="14"/>
        <v>-150.98490000000001</v>
      </c>
      <c r="CE48" s="7">
        <v>1513.75</v>
      </c>
      <c r="CF48" s="7">
        <v>3.866984</v>
      </c>
      <c r="CG48" s="7">
        <v>3914.5494266332621</v>
      </c>
      <c r="CH48" s="7">
        <f t="shared" si="15"/>
        <v>3914.5494266332621</v>
      </c>
      <c r="CI48" s="7">
        <f>CH48/(BX48)</f>
        <v>0.28407470440009158</v>
      </c>
      <c r="CJ48" s="3">
        <v>60</v>
      </c>
      <c r="CK48" s="7">
        <f t="shared" si="16"/>
        <v>59.109696342162259</v>
      </c>
      <c r="CL48" s="7">
        <v>160.19999999999999</v>
      </c>
      <c r="CM48" s="7">
        <v>2722</v>
      </c>
      <c r="CN48" s="9">
        <v>-9999</v>
      </c>
      <c r="CO48" s="7">
        <v>75</v>
      </c>
      <c r="CP48" s="7">
        <v>0.74137999999999993</v>
      </c>
      <c r="CQ48" s="7">
        <v>0.52624800000000005</v>
      </c>
      <c r="CR48" s="7">
        <v>0.4714239999999999</v>
      </c>
      <c r="CS48" s="7">
        <v>0.22250639999999997</v>
      </c>
      <c r="CT48" s="7">
        <v>0.16963884000000001</v>
      </c>
      <c r="CU48" s="7">
        <v>5.3656000000000006</v>
      </c>
      <c r="CV48" s="7">
        <v>5.6752000000000002</v>
      </c>
      <c r="CW48" s="7">
        <v>5.7548000000000004</v>
      </c>
      <c r="CX48" s="7">
        <v>5.3336000000000006</v>
      </c>
      <c r="CY48" s="7">
        <f t="shared" si="18"/>
        <v>0.38919999999999977</v>
      </c>
      <c r="CZ48" s="7">
        <v>0.7</v>
      </c>
      <c r="DA48" s="7">
        <f t="shared" si="19"/>
        <v>1.105</v>
      </c>
      <c r="DB48" s="7">
        <f t="shared" si="91"/>
        <v>-0.16665890570430739</v>
      </c>
      <c r="DC48" s="7">
        <v>42.3</v>
      </c>
      <c r="DD48" s="7">
        <v>0.78030869565217387</v>
      </c>
      <c r="DE48" s="7">
        <v>0.52399565217391308</v>
      </c>
      <c r="DF48" s="7">
        <v>0.46854347826086967</v>
      </c>
      <c r="DG48" s="7">
        <v>0.24950769565217393</v>
      </c>
      <c r="DH48" s="7">
        <v>0.19636813043478263</v>
      </c>
      <c r="DI48" s="7">
        <v>7.163913043478261</v>
      </c>
      <c r="DJ48" s="7">
        <v>7.8839130434782625</v>
      </c>
      <c r="DK48" s="7">
        <v>8.0786956521739128</v>
      </c>
      <c r="DL48" s="7">
        <v>7.4960869565217401</v>
      </c>
      <c r="DM48" s="7">
        <f t="shared" si="21"/>
        <v>0.91478260869565187</v>
      </c>
      <c r="DN48" s="7">
        <v>0.8</v>
      </c>
      <c r="DO48" s="7">
        <f t="shared" si="22"/>
        <v>0.7799999999999998</v>
      </c>
      <c r="DP48" s="7">
        <f t="shared" si="23"/>
        <v>2.9173724825898709E-2</v>
      </c>
      <c r="DQ48" s="7">
        <v>21.061739130434781</v>
      </c>
      <c r="DR48" s="7">
        <v>0.93050227272727293</v>
      </c>
      <c r="DS48" s="7">
        <v>0.18209090909090905</v>
      </c>
      <c r="DT48" s="7">
        <v>0.53075909090909079</v>
      </c>
      <c r="DU48" s="7">
        <v>0.83498863636363652</v>
      </c>
      <c r="DV48" s="7">
        <v>0.59552954545454539</v>
      </c>
      <c r="DW48" s="7">
        <v>0.32113181818181818</v>
      </c>
      <c r="DX48" s="7">
        <v>0.21925968181818176</v>
      </c>
      <c r="DY48" s="7">
        <v>0.16729097727272724</v>
      </c>
      <c r="DZ48" s="7">
        <v>0.27323111363636371</v>
      </c>
      <c r="EA48" s="7">
        <v>0.22257856818181809</v>
      </c>
      <c r="EB48" s="7">
        <v>-0.53212354545454543</v>
      </c>
      <c r="EC48" s="7">
        <v>-0.4897126136363637</v>
      </c>
      <c r="ED48" s="7">
        <v>0.67285481818181803</v>
      </c>
      <c r="EE48" s="7">
        <v>4.2815909090909088</v>
      </c>
      <c r="EF48" s="7">
        <v>5.3465909090909074</v>
      </c>
      <c r="EG48" s="7">
        <v>4.939772727272727</v>
      </c>
      <c r="EH48" s="7">
        <v>5.0938636363636371</v>
      </c>
      <c r="EI48" s="7">
        <f t="shared" si="24"/>
        <v>0.6581818181818182</v>
      </c>
      <c r="EJ48" s="7">
        <v>0.6</v>
      </c>
      <c r="EK48" s="7">
        <f t="shared" si="25"/>
        <v>1.43</v>
      </c>
      <c r="EL48" s="7">
        <f t="shared" si="92"/>
        <v>-0.19441264025646893</v>
      </c>
      <c r="EM48" s="15">
        <v>43.594999999999999</v>
      </c>
      <c r="EN48" s="15">
        <f t="shared" si="27"/>
        <v>110.7313</v>
      </c>
      <c r="EO48" s="5">
        <v>112</v>
      </c>
      <c r="EP48" s="15">
        <f t="shared" si="28"/>
        <v>1.2686999999999955</v>
      </c>
      <c r="EQ48" s="27">
        <v>1.1868549999999998</v>
      </c>
      <c r="ER48" s="27">
        <v>-1.674515</v>
      </c>
      <c r="ES48" s="27">
        <v>0.51744500000000015</v>
      </c>
      <c r="ET48" s="27">
        <v>0.89697500000000008</v>
      </c>
      <c r="EU48" s="27">
        <v>0.76875499999999997</v>
      </c>
      <c r="EV48" s="27">
        <v>0.19589500000000001</v>
      </c>
      <c r="EW48" s="27">
        <v>0.21321110000000001</v>
      </c>
      <c r="EX48" s="27">
        <v>7.6433299999999996E-2</v>
      </c>
      <c r="EY48" s="27">
        <v>0.39205499999999999</v>
      </c>
      <c r="EZ48" s="27">
        <v>0.26761619999999997</v>
      </c>
      <c r="FA48" s="27">
        <v>2.7023020999999998</v>
      </c>
      <c r="FB48" s="27">
        <v>1.8958749999999998</v>
      </c>
      <c r="FC48" s="27">
        <v>-6.0068871000000001</v>
      </c>
      <c r="FD48" s="27">
        <v>9.6974999999999998</v>
      </c>
      <c r="FE48" s="27">
        <v>6.4705000000000013</v>
      </c>
      <c r="FF48" s="27">
        <v>6.4004999999999992</v>
      </c>
      <c r="FG48" s="27">
        <v>7.3285000000000009</v>
      </c>
      <c r="FH48" s="27">
        <f t="shared" si="29"/>
        <v>-3.2970000000000006</v>
      </c>
      <c r="FI48" s="7">
        <v>0.9</v>
      </c>
      <c r="FJ48" s="7">
        <f t="shared" si="30"/>
        <v>0.45499999999999963</v>
      </c>
      <c r="FK48" s="7">
        <f t="shared" si="93"/>
        <v>-0.75874620829120321</v>
      </c>
      <c r="FL48" s="27">
        <v>20.8825</v>
      </c>
      <c r="FM48" s="28">
        <v>-9999</v>
      </c>
      <c r="FN48" s="28">
        <v>-9999</v>
      </c>
      <c r="FO48" s="28">
        <v>-9999</v>
      </c>
      <c r="FP48" s="93">
        <v>0.66073666666666675</v>
      </c>
      <c r="FQ48" s="93">
        <v>0.39843333333333336</v>
      </c>
      <c r="FR48" s="93">
        <v>0.21124000000000001</v>
      </c>
      <c r="FS48" s="93">
        <v>0.59167666666666674</v>
      </c>
      <c r="FT48" s="93">
        <v>0.26430000000000003</v>
      </c>
      <c r="FU48" s="93">
        <v>0.17247666666666669</v>
      </c>
      <c r="FV48" s="93">
        <v>0.42856716666666672</v>
      </c>
      <c r="FW48" s="93">
        <v>0.3825264333333333</v>
      </c>
      <c r="FX48" s="93">
        <v>0.5157079</v>
      </c>
      <c r="FY48" s="93">
        <v>0.47414519999999999</v>
      </c>
      <c r="FZ48" s="93">
        <v>0.20243263333333333</v>
      </c>
      <c r="GA48" s="93">
        <v>0.30743266666666674</v>
      </c>
      <c r="GB48" s="93">
        <v>0.24773670000000003</v>
      </c>
      <c r="GC48" s="93">
        <v>15.932</v>
      </c>
      <c r="GD48" s="93">
        <v>18.133333333333329</v>
      </c>
      <c r="GE48" s="93">
        <v>18.344333333333342</v>
      </c>
      <c r="GF48" s="93">
        <v>18.665666666666674</v>
      </c>
      <c r="GG48" s="7">
        <f t="shared" si="32"/>
        <v>2.4123333333333417</v>
      </c>
      <c r="GH48" s="7">
        <v>0.5</v>
      </c>
      <c r="GI48" s="7">
        <f t="shared" si="33"/>
        <v>1.7549999999999999</v>
      </c>
      <c r="GJ48" s="7">
        <f t="shared" si="94"/>
        <v>0.18033836305441472</v>
      </c>
      <c r="GK48" s="95">
        <v>35.385666666666673</v>
      </c>
      <c r="GL48" s="15">
        <f t="shared" si="35"/>
        <v>89.879593333333347</v>
      </c>
      <c r="GM48" s="5">
        <v>102</v>
      </c>
      <c r="GN48" s="15">
        <f t="shared" si="36"/>
        <v>12.120406666666653</v>
      </c>
      <c r="GO48" s="97">
        <v>0.66073666666666675</v>
      </c>
      <c r="GP48" s="97">
        <v>0.39843333333333336</v>
      </c>
      <c r="GQ48" s="97">
        <v>0.21124000000000001</v>
      </c>
      <c r="GR48" s="97">
        <v>0.59167666666666674</v>
      </c>
      <c r="GS48" s="97">
        <v>0.26430000000000003</v>
      </c>
      <c r="GT48" s="97">
        <v>0.17247666666666669</v>
      </c>
      <c r="GU48" s="97">
        <v>0.42856716666666672</v>
      </c>
      <c r="GV48" s="97">
        <v>0.3825264333333333</v>
      </c>
      <c r="GW48" s="97">
        <v>0.5157079</v>
      </c>
      <c r="GX48" s="97">
        <v>0.47414519999999999</v>
      </c>
      <c r="GY48" s="97">
        <v>0.20243263333333333</v>
      </c>
      <c r="GZ48" s="97">
        <v>0.30743266666666674</v>
      </c>
      <c r="HA48" s="97">
        <v>0.24773670000000003</v>
      </c>
      <c r="HB48" s="97">
        <v>15.932</v>
      </c>
      <c r="HC48" s="97">
        <v>18.133333333333329</v>
      </c>
      <c r="HD48" s="97">
        <v>18.344333333333342</v>
      </c>
      <c r="HE48" s="97">
        <v>18.665666666666674</v>
      </c>
      <c r="HF48" s="97">
        <f t="shared" si="37"/>
        <v>2.4123333333333417</v>
      </c>
      <c r="HG48" s="7">
        <v>0.5</v>
      </c>
      <c r="HH48" s="7">
        <f t="shared" si="38"/>
        <v>1.7549999999999999</v>
      </c>
      <c r="HI48" s="7">
        <f t="shared" si="95"/>
        <v>0.18033836305441472</v>
      </c>
      <c r="HJ48" s="99">
        <v>35.385666666666673</v>
      </c>
      <c r="HK48" s="15">
        <f t="shared" si="40"/>
        <v>89.879593333333347</v>
      </c>
      <c r="HL48" s="5">
        <v>105</v>
      </c>
      <c r="HM48" s="15">
        <f t="shared" si="41"/>
        <v>15.120406666666653</v>
      </c>
      <c r="HN48" s="101">
        <v>0.65275348837209302</v>
      </c>
      <c r="HO48" s="101">
        <v>0.36533023255813951</v>
      </c>
      <c r="HP48" s="101">
        <v>0.18738372093023259</v>
      </c>
      <c r="HQ48" s="101">
        <v>0.57258139534883723</v>
      </c>
      <c r="HR48" s="101">
        <v>0.24603023255813952</v>
      </c>
      <c r="HS48" s="101">
        <v>0.15190697674418602</v>
      </c>
      <c r="HT48" s="101">
        <v>0.45246011796736052</v>
      </c>
      <c r="HU48" s="101">
        <v>0.39888578579721173</v>
      </c>
      <c r="HV48" s="101">
        <v>0.55424717487735187</v>
      </c>
      <c r="HW48" s="101">
        <v>0.50716606419944832</v>
      </c>
      <c r="HX48" s="101">
        <v>0.19496548982410392</v>
      </c>
      <c r="HY48" s="101">
        <v>0.32249195152600479</v>
      </c>
      <c r="HZ48" s="101">
        <v>0.28250580238859097</v>
      </c>
      <c r="IA48" s="101">
        <v>19.421860465116282</v>
      </c>
      <c r="IB48" s="101">
        <v>19.284883720930235</v>
      </c>
      <c r="IC48" s="101">
        <v>19.691860465116278</v>
      </c>
      <c r="ID48" s="101">
        <v>18.75558139534883</v>
      </c>
      <c r="IE48" s="7">
        <f t="shared" si="42"/>
        <v>0.26999999999999602</v>
      </c>
      <c r="IF48" s="7">
        <v>1.5</v>
      </c>
      <c r="IG48" s="7">
        <f t="shared" si="43"/>
        <v>-1.4950000000000001</v>
      </c>
      <c r="IH48" s="7">
        <f t="shared" si="44"/>
        <v>0.25598259608411833</v>
      </c>
      <c r="II48" s="102">
        <v>36.10558139534885</v>
      </c>
      <c r="IJ48" s="15">
        <f t="shared" si="45"/>
        <v>91.708176744186076</v>
      </c>
      <c r="IK48" s="5">
        <v>97.5</v>
      </c>
      <c r="IL48" s="15">
        <f t="shared" si="46"/>
        <v>5.7918232558139238</v>
      </c>
      <c r="IM48" s="29">
        <v>0.65555937499999983</v>
      </c>
      <c r="IN48" s="29">
        <v>0.39017499999999999</v>
      </c>
      <c r="IO48" s="29">
        <v>0.19613750000000002</v>
      </c>
      <c r="IP48" s="29">
        <v>0.57839687499999981</v>
      </c>
      <c r="IQ48" s="29">
        <v>0.24985312500000004</v>
      </c>
      <c r="IR48" s="29">
        <v>0.16171562499999997</v>
      </c>
      <c r="IS48" s="29">
        <v>0.44840038378684877</v>
      </c>
      <c r="IT48" s="29">
        <v>0.39721837024608009</v>
      </c>
      <c r="IU48" s="29">
        <v>0.53917991776289775</v>
      </c>
      <c r="IV48" s="29">
        <v>0.49358778165993911</v>
      </c>
      <c r="IW48" s="29">
        <v>0.22013443634263283</v>
      </c>
      <c r="IX48" s="29">
        <v>0.33172891626999246</v>
      </c>
      <c r="IY48" s="29">
        <v>0.25324596722722026</v>
      </c>
      <c r="IZ48" s="29">
        <v>17.243124999999996</v>
      </c>
      <c r="JA48" s="29">
        <v>17.714062499999997</v>
      </c>
      <c r="JB48" s="29">
        <v>17.254375</v>
      </c>
      <c r="JC48" s="29">
        <v>16.649687499999992</v>
      </c>
      <c r="JD48" s="29">
        <f t="shared" si="47"/>
        <v>1.1250000000003979E-2</v>
      </c>
      <c r="JE48" s="7">
        <v>1.2</v>
      </c>
      <c r="JF48" s="7">
        <f t="shared" si="48"/>
        <v>-0.52</v>
      </c>
      <c r="JG48" s="7">
        <f t="shared" si="49"/>
        <v>8.9738175675676352E-2</v>
      </c>
      <c r="JH48" s="86">
        <v>36.950000000000003</v>
      </c>
      <c r="JI48" s="15">
        <f t="shared" si="50"/>
        <v>93.853000000000009</v>
      </c>
      <c r="JJ48" s="5">
        <v>103.5</v>
      </c>
      <c r="JK48" s="15">
        <f t="shared" si="51"/>
        <v>9.6469999999999914</v>
      </c>
      <c r="JL48" s="30">
        <v>0.49697941176470584</v>
      </c>
      <c r="JM48" s="30">
        <v>0.27338823529411771</v>
      </c>
      <c r="JN48" s="30">
        <v>0.13183529411764708</v>
      </c>
      <c r="JO48" s="30">
        <v>0.43307647058823528</v>
      </c>
      <c r="JP48" s="30">
        <v>0.17054117647058822</v>
      </c>
      <c r="JQ48" s="30">
        <v>0.11173823529411764</v>
      </c>
      <c r="JR48" s="30">
        <v>0.48969209512634088</v>
      </c>
      <c r="JS48" s="30">
        <v>0.43590387190527552</v>
      </c>
      <c r="JT48" s="30">
        <v>0.58107134655250259</v>
      </c>
      <c r="JU48" s="30">
        <v>0.53402338955726514</v>
      </c>
      <c r="JV48" s="30">
        <v>0.23273682364265871</v>
      </c>
      <c r="JW48" s="30">
        <v>0.35083064434782374</v>
      </c>
      <c r="JX48" s="30">
        <v>0.28989557720457154</v>
      </c>
      <c r="JY48" s="30">
        <v>24.473235294117661</v>
      </c>
      <c r="JZ48" s="30">
        <v>23.804411764705865</v>
      </c>
      <c r="KA48" s="30">
        <v>24.599117647058833</v>
      </c>
      <c r="KB48" s="30">
        <v>24.276176470588243</v>
      </c>
      <c r="KC48" s="30">
        <f t="shared" si="52"/>
        <v>0.12588235294117212</v>
      </c>
      <c r="KD48" s="7">
        <v>1.8</v>
      </c>
      <c r="KE48" s="7">
        <f t="shared" si="53"/>
        <v>-2.4700000000000006</v>
      </c>
      <c r="KF48" s="7">
        <f t="shared" si="54"/>
        <v>0.3298452799162862</v>
      </c>
      <c r="KG48" s="85">
        <v>35.308235294117644</v>
      </c>
      <c r="KH48" s="15">
        <f t="shared" si="55"/>
        <v>89.682917647058815</v>
      </c>
      <c r="KI48" s="5">
        <v>103.5</v>
      </c>
      <c r="KJ48" s="15">
        <f t="shared" si="96"/>
        <v>13.817082352941185</v>
      </c>
      <c r="KK48" s="31">
        <v>0.40981315789473688</v>
      </c>
      <c r="KL48" s="31">
        <v>0.22758947368421048</v>
      </c>
      <c r="KM48" s="31">
        <v>8.9042105263157881E-2</v>
      </c>
      <c r="KN48" s="31">
        <v>0.35124999999999995</v>
      </c>
      <c r="KO48" s="31">
        <v>0.12196315789473684</v>
      </c>
      <c r="KP48" s="31">
        <v>8.4657894736842085E-2</v>
      </c>
      <c r="KQ48" s="31">
        <v>0.54205473330719511</v>
      </c>
      <c r="KR48" s="31">
        <v>0.48552399102509847</v>
      </c>
      <c r="KS48" s="31">
        <v>0.64396718168066847</v>
      </c>
      <c r="KT48" s="31">
        <v>0.59668377587578647</v>
      </c>
      <c r="KU48" s="31">
        <v>0.30321863749315697</v>
      </c>
      <c r="KV48" s="31">
        <v>0.43983882819918479</v>
      </c>
      <c r="KW48" s="31">
        <v>0.28579793553742688</v>
      </c>
      <c r="KX48" s="32">
        <v>25.721052631578942</v>
      </c>
      <c r="KY48" s="32">
        <v>24.03815789473683</v>
      </c>
      <c r="KZ48" s="32">
        <v>26.000000000000021</v>
      </c>
      <c r="LA48" s="32">
        <v>24.816842105263174</v>
      </c>
      <c r="LB48" s="7">
        <f t="shared" si="57"/>
        <v>0.27894736842107903</v>
      </c>
      <c r="LC48" s="7">
        <v>0.9</v>
      </c>
      <c r="LD48" s="7">
        <f t="shared" si="58"/>
        <v>0.45499999999999963</v>
      </c>
      <c r="LE48" s="7">
        <f t="shared" si="98"/>
        <v>-3.5602149965403555E-2</v>
      </c>
      <c r="LF48" s="32">
        <v>37.515789473684215</v>
      </c>
      <c r="LG48" s="15">
        <f t="shared" si="59"/>
        <v>95.290105263157912</v>
      </c>
      <c r="LH48" s="5">
        <v>103.5</v>
      </c>
      <c r="LI48" s="15">
        <f t="shared" si="60"/>
        <v>8.209894736842088</v>
      </c>
      <c r="LJ48" s="33">
        <v>0.39183414634146352</v>
      </c>
      <c r="LK48" s="33">
        <v>0.21538292682926835</v>
      </c>
      <c r="LL48" s="33">
        <v>9.5341463414634162E-2</v>
      </c>
      <c r="LM48" s="33">
        <v>0.33850000000000002</v>
      </c>
      <c r="LN48" s="33">
        <v>0.12599268292682922</v>
      </c>
      <c r="LO48" s="33">
        <v>8.7731707317073152E-2</v>
      </c>
      <c r="LP48" s="33">
        <v>0.51319871985310994</v>
      </c>
      <c r="LQ48" s="33">
        <v>0.45746752199300783</v>
      </c>
      <c r="LR48" s="33">
        <v>0.60860110565975445</v>
      </c>
      <c r="LS48" s="33">
        <v>0.56063819355036282</v>
      </c>
      <c r="LT48" s="33">
        <v>0.2617231487441436</v>
      </c>
      <c r="LU48" s="33">
        <v>0.3871001678634175</v>
      </c>
      <c r="LV48" s="33">
        <v>0.29047539570416586</v>
      </c>
      <c r="LW48" s="33">
        <v>26.673902439024381</v>
      </c>
      <c r="LX48" s="33">
        <v>23.845609756097545</v>
      </c>
      <c r="LY48" s="33">
        <v>25.443658536585385</v>
      </c>
      <c r="LZ48" s="33">
        <v>22.9739024390244</v>
      </c>
      <c r="MA48" s="7">
        <f t="shared" si="1"/>
        <v>-1.2302439024389962</v>
      </c>
      <c r="MB48" s="7">
        <v>1.7</v>
      </c>
      <c r="MC48" s="7">
        <f t="shared" si="2"/>
        <v>-2.1449999999999996</v>
      </c>
      <c r="MD48" s="7">
        <f t="shared" si="61"/>
        <v>0.12124003943817142</v>
      </c>
      <c r="ME48" s="7">
        <f t="shared" si="62"/>
        <v>-0.72367288378764483</v>
      </c>
      <c r="MF48" s="84">
        <v>36.039756097560975</v>
      </c>
      <c r="MG48" s="15">
        <f t="shared" si="63"/>
        <v>91.540980487804873</v>
      </c>
      <c r="MH48" s="5">
        <v>103.5</v>
      </c>
      <c r="MI48" s="15">
        <f t="shared" si="64"/>
        <v>11.959019512195127</v>
      </c>
      <c r="MJ48" s="34">
        <v>0.38496315789473678</v>
      </c>
      <c r="MK48" s="34">
        <v>0.1934263157894737</v>
      </c>
      <c r="ML48" s="34">
        <v>7.1915789473684238E-2</v>
      </c>
      <c r="MM48" s="34">
        <v>0.33192105263157895</v>
      </c>
      <c r="MN48" s="34">
        <v>0.1029157894736842</v>
      </c>
      <c r="MO48" s="34">
        <v>7.703684210526314E-2</v>
      </c>
      <c r="MP48" s="34">
        <v>0.57772551578904541</v>
      </c>
      <c r="MQ48" s="34">
        <v>0.52630049498776477</v>
      </c>
      <c r="MR48" s="34">
        <v>0.68513381964749132</v>
      </c>
      <c r="MS48" s="34">
        <v>0.64403782486802141</v>
      </c>
      <c r="MT48" s="34">
        <v>0.30533243690236539</v>
      </c>
      <c r="MU48" s="34">
        <v>0.45907970847973867</v>
      </c>
      <c r="MV48" s="34">
        <v>0.33088032166392156</v>
      </c>
      <c r="MW48" s="35">
        <v>0.29017058823529418</v>
      </c>
      <c r="MX48" s="35">
        <v>0.15134117647058823</v>
      </c>
      <c r="MY48" s="35">
        <v>5.741176470588235E-2</v>
      </c>
      <c r="MZ48" s="35">
        <v>0.24706470588235288</v>
      </c>
      <c r="NA48" s="35">
        <v>7.6094117647058812E-2</v>
      </c>
      <c r="NB48" s="35">
        <v>6.1105882352941177E-2</v>
      </c>
      <c r="NC48" s="35">
        <v>0.58440524780680425</v>
      </c>
      <c r="ND48" s="35">
        <v>0.52910749388701905</v>
      </c>
      <c r="NE48" s="35">
        <v>0.6695282278531427</v>
      </c>
      <c r="NF48" s="35">
        <v>0.62270239816687945</v>
      </c>
      <c r="NG48" s="35">
        <v>0.33119205607843488</v>
      </c>
      <c r="NH48" s="35">
        <v>0.45012029529103714</v>
      </c>
      <c r="NI48" s="35">
        <v>0.31405112976298277</v>
      </c>
      <c r="NJ48" s="36">
        <v>27.262941176470584</v>
      </c>
      <c r="NK48" s="36">
        <v>23.00411764705882</v>
      </c>
      <c r="NL48" s="36">
        <v>25.358823529411772</v>
      </c>
      <c r="NM48" s="36">
        <v>25.301764705882352</v>
      </c>
      <c r="NN48" s="7">
        <f t="shared" si="65"/>
        <v>-1.9041176470588113</v>
      </c>
      <c r="NO48" s="7">
        <v>2.2999999999999998</v>
      </c>
      <c r="NP48" s="7">
        <f t="shared" si="66"/>
        <v>-1.9729999999999999</v>
      </c>
      <c r="NQ48" s="7">
        <f t="shared" si="67"/>
        <v>9.3425136228385466E-3</v>
      </c>
      <c r="NR48" s="36">
        <v>75.018235294117645</v>
      </c>
      <c r="NS48" s="9">
        <f t="shared" si="68"/>
        <v>190.54631764705883</v>
      </c>
      <c r="NT48" s="5">
        <v>194</v>
      </c>
      <c r="NU48" s="9">
        <f t="shared" si="69"/>
        <v>3.453682352941172</v>
      </c>
      <c r="NV48" s="37">
        <v>0.38469393939393942</v>
      </c>
      <c r="NW48" s="37">
        <v>0.20869393939393935</v>
      </c>
      <c r="NX48" s="37">
        <v>8.4554545454545452E-2</v>
      </c>
      <c r="NY48" s="37">
        <v>0.33376363636363637</v>
      </c>
      <c r="NZ48" s="37">
        <v>0.11544545454545457</v>
      </c>
      <c r="OA48" s="37">
        <v>8.9554545454545484E-2</v>
      </c>
      <c r="OB48" s="37">
        <v>0.53771738213878639</v>
      </c>
      <c r="OC48" s="37">
        <v>0.48556220825018581</v>
      </c>
      <c r="OD48" s="37">
        <v>0.63914784956667681</v>
      </c>
      <c r="OE48" s="37">
        <v>0.59552542967074562</v>
      </c>
      <c r="OF48" s="37">
        <v>0.28763203378320018</v>
      </c>
      <c r="OG48" s="37">
        <v>0.42346450331556201</v>
      </c>
      <c r="OH48" s="37">
        <v>0.29612013387261582</v>
      </c>
      <c r="OI48" s="38">
        <v>21.697575757575759</v>
      </c>
      <c r="OJ48" s="38">
        <v>21.856969696969706</v>
      </c>
      <c r="OK48" s="38">
        <v>22.920303030303042</v>
      </c>
      <c r="OL48" s="38">
        <v>23.268787878787876</v>
      </c>
      <c r="OM48" s="7">
        <f t="shared" si="70"/>
        <v>1.2227272727272833</v>
      </c>
      <c r="ON48" s="7">
        <v>1.5</v>
      </c>
      <c r="OO48" s="7">
        <f t="shared" si="71"/>
        <v>-0.28500000000000014</v>
      </c>
      <c r="OP48" s="7">
        <f t="shared" si="72"/>
        <v>0.26521148157032248</v>
      </c>
      <c r="OQ48" s="38">
        <v>60.583636363636359</v>
      </c>
      <c r="OR48" s="15">
        <f t="shared" si="73"/>
        <v>153.88243636363634</v>
      </c>
      <c r="OS48" s="5">
        <v>170</v>
      </c>
      <c r="OT48" s="15">
        <f t="shared" si="74"/>
        <v>16.117563636363656</v>
      </c>
      <c r="OU48" s="39">
        <v>0.30928181818181821</v>
      </c>
      <c r="OV48" s="39">
        <v>0.18296363636363641</v>
      </c>
      <c r="OW48" s="39">
        <v>7.5284848484848482E-2</v>
      </c>
      <c r="OX48" s="39">
        <v>0.27106363636363628</v>
      </c>
      <c r="OY48" s="39">
        <v>9.9596969696969698E-2</v>
      </c>
      <c r="OZ48" s="39">
        <v>8.0787878787878797E-2</v>
      </c>
      <c r="PA48" s="39">
        <v>0.51206139299740661</v>
      </c>
      <c r="PB48" s="39">
        <v>0.46227382854795523</v>
      </c>
      <c r="PC48" s="39">
        <v>0.60738710156242337</v>
      </c>
      <c r="PD48" s="39">
        <v>0.56457754496288315</v>
      </c>
      <c r="PE48" s="39">
        <v>0.294965498697002</v>
      </c>
      <c r="PF48" s="39">
        <v>0.41647801704080745</v>
      </c>
      <c r="PG48" s="39">
        <v>0.25571578689650087</v>
      </c>
      <c r="PH48" s="40">
        <v>20.345757575757574</v>
      </c>
      <c r="PI48" s="40">
        <v>20.077272727272728</v>
      </c>
      <c r="PJ48" s="40">
        <v>19.74939393939394</v>
      </c>
      <c r="PK48" s="40">
        <v>19.670000000000002</v>
      </c>
      <c r="PL48" s="7">
        <f t="shared" si="75"/>
        <v>-0.59636363636363399</v>
      </c>
      <c r="PM48" s="7">
        <v>1.8</v>
      </c>
      <c r="PN48" s="7">
        <f t="shared" si="76"/>
        <v>-0.91800000000000015</v>
      </c>
      <c r="PO48" s="7">
        <f t="shared" si="77"/>
        <v>5.0907939796829081E-2</v>
      </c>
      <c r="PP48" s="40">
        <v>67.415757575757567</v>
      </c>
      <c r="PQ48" s="15">
        <f t="shared" si="78"/>
        <v>171.23602424242424</v>
      </c>
      <c r="PR48" s="5">
        <v>182</v>
      </c>
      <c r="PS48" s="15">
        <f t="shared" si="79"/>
        <v>10.763975757575764</v>
      </c>
      <c r="PT48" s="41">
        <v>0.3054735294117647</v>
      </c>
      <c r="PU48" s="41">
        <v>0.18334705882352942</v>
      </c>
      <c r="PV48" s="41">
        <v>9.3517647058823553E-2</v>
      </c>
      <c r="PW48" s="41">
        <v>0.26160000000000005</v>
      </c>
      <c r="PX48" s="41">
        <v>0.12104411764705884</v>
      </c>
      <c r="PY48" s="41">
        <v>8.4176470588235325E-2</v>
      </c>
      <c r="PZ48" s="41">
        <v>0.43178128805343885</v>
      </c>
      <c r="QA48" s="41">
        <v>0.36662785369325784</v>
      </c>
      <c r="QB48" s="41">
        <v>0.53048117909548764</v>
      </c>
      <c r="QC48" s="41">
        <v>0.47252356813087332</v>
      </c>
      <c r="QD48" s="41">
        <v>0.20451909079993535</v>
      </c>
      <c r="QE48" s="41">
        <v>0.32415082281602803</v>
      </c>
      <c r="QF48" s="41">
        <v>0.24912056467518079</v>
      </c>
      <c r="QG48" s="42">
        <v>28.039705882352933</v>
      </c>
      <c r="QH48" s="42">
        <v>26.385588235294115</v>
      </c>
      <c r="QI48" s="42">
        <v>25.732058823529425</v>
      </c>
      <c r="QJ48" s="42">
        <v>26.759117647058833</v>
      </c>
      <c r="QK48" s="7">
        <f t="shared" si="80"/>
        <v>-2.307647058823509</v>
      </c>
      <c r="QL48" s="7">
        <v>3.2</v>
      </c>
      <c r="QM48" s="7">
        <f t="shared" si="81"/>
        <v>-3.8719999999999999</v>
      </c>
      <c r="QN48" s="7">
        <f t="shared" si="82"/>
        <v>0.16871796173171819</v>
      </c>
      <c r="QO48" s="42">
        <v>69.449117647058813</v>
      </c>
      <c r="QP48" s="15">
        <f t="shared" si="83"/>
        <v>176.4007588235294</v>
      </c>
      <c r="QQ48" s="5">
        <v>186</v>
      </c>
      <c r="QR48" s="15">
        <f t="shared" si="84"/>
        <v>9.5992411764705992</v>
      </c>
      <c r="QS48" s="7">
        <f t="shared" si="101"/>
        <v>19.084217809140263</v>
      </c>
      <c r="QT48" s="7">
        <f t="shared" si="102"/>
        <v>19.598348489641396</v>
      </c>
      <c r="QU48" s="7">
        <f t="shared" si="103"/>
        <v>-0.14951667428822424</v>
      </c>
    </row>
    <row r="49" spans="1:463" x14ac:dyDescent="0.25">
      <c r="A49" s="5">
        <v>1</v>
      </c>
      <c r="B49" s="5">
        <v>5</v>
      </c>
      <c r="C49" s="6">
        <v>508</v>
      </c>
      <c r="D49" s="9">
        <v>-9999</v>
      </c>
      <c r="E49" s="5">
        <v>8</v>
      </c>
      <c r="F49" s="5">
        <v>69.599999999999994</v>
      </c>
      <c r="G49" s="15">
        <v>514</v>
      </c>
      <c r="H49" s="15">
        <f t="shared" si="11"/>
        <v>583.6</v>
      </c>
      <c r="I49" s="7">
        <f t="shared" si="12"/>
        <v>1</v>
      </c>
      <c r="J49" s="5" t="s">
        <v>10</v>
      </c>
      <c r="K49" s="9">
        <v>75</v>
      </c>
      <c r="L49" s="9">
        <f t="shared" si="13"/>
        <v>84.000000000000014</v>
      </c>
      <c r="M49" s="9">
        <v>-9999</v>
      </c>
      <c r="N49" s="9">
        <v>-9999</v>
      </c>
      <c r="O49" s="9">
        <v>-9999</v>
      </c>
      <c r="P49" s="9">
        <v>-9999</v>
      </c>
      <c r="Q49" s="9">
        <v>-9999</v>
      </c>
      <c r="R49" s="9">
        <v>-9999</v>
      </c>
      <c r="S49" s="9">
        <v>-9999</v>
      </c>
      <c r="T49" s="9">
        <v>-9999</v>
      </c>
      <c r="U49" s="9">
        <v>-9999</v>
      </c>
      <c r="V49" s="9">
        <v>-9999</v>
      </c>
      <c r="W49" s="9">
        <v>-9999</v>
      </c>
      <c r="X49" s="9">
        <v>-9999</v>
      </c>
      <c r="Y49" s="9">
        <v>-9999</v>
      </c>
      <c r="Z49" s="9">
        <v>-9999</v>
      </c>
      <c r="AA49" s="9">
        <v>-9999</v>
      </c>
      <c r="AB49" s="9">
        <v>-9999</v>
      </c>
      <c r="AC49" s="9">
        <v>-9999</v>
      </c>
      <c r="AD49" s="9">
        <v>-9999</v>
      </c>
      <c r="AE49" s="5">
        <v>9</v>
      </c>
      <c r="AF49" s="9">
        <v>-9999</v>
      </c>
      <c r="AG49" s="9">
        <v>-9999</v>
      </c>
      <c r="AH49" s="9">
        <v>-9999</v>
      </c>
      <c r="AI49" s="9">
        <v>-9999</v>
      </c>
      <c r="AJ49" s="9">
        <v>-9999</v>
      </c>
      <c r="AK49" s="10">
        <v>-9999</v>
      </c>
      <c r="AL49" s="9">
        <v>-9999</v>
      </c>
      <c r="AM49" s="9">
        <v>-9999</v>
      </c>
      <c r="AN49" s="9">
        <v>-9999</v>
      </c>
      <c r="AO49" s="9">
        <v>-9999</v>
      </c>
      <c r="AP49" s="9">
        <v>-9999</v>
      </c>
      <c r="AQ49" s="9">
        <v>-9999</v>
      </c>
      <c r="AR49" s="9">
        <v>-9999</v>
      </c>
      <c r="AS49" s="9">
        <v>-9999</v>
      </c>
      <c r="AT49" s="9">
        <v>-9999</v>
      </c>
      <c r="AU49" s="9">
        <v>-9999</v>
      </c>
      <c r="AV49" s="9">
        <v>-9999</v>
      </c>
      <c r="AW49" s="9">
        <v>-9999</v>
      </c>
      <c r="AX49" s="9">
        <v>-9999</v>
      </c>
      <c r="AY49" s="9">
        <v>-9999</v>
      </c>
      <c r="AZ49" s="9">
        <v>-9999</v>
      </c>
      <c r="BA49" s="9">
        <v>-9999</v>
      </c>
      <c r="BB49" s="9">
        <v>-9999</v>
      </c>
      <c r="BC49" s="22">
        <v>-9999</v>
      </c>
      <c r="BD49" s="57">
        <v>-9999</v>
      </c>
      <c r="BE49" s="7">
        <f t="shared" si="99"/>
        <v>-79992</v>
      </c>
      <c r="BF49" s="9">
        <v>-9999</v>
      </c>
      <c r="BG49" s="9">
        <v>-9999</v>
      </c>
      <c r="BH49" s="9">
        <v>-9999</v>
      </c>
      <c r="BI49" s="9">
        <v>-9999</v>
      </c>
      <c r="BJ49" s="9">
        <v>-9999</v>
      </c>
      <c r="BK49" s="9">
        <v>-9999</v>
      </c>
      <c r="BL49" s="9">
        <v>-9999</v>
      </c>
      <c r="BM49" s="9">
        <v>-9999</v>
      </c>
      <c r="BN49" s="9">
        <v>-9999</v>
      </c>
      <c r="BO49" s="44">
        <v>-9999</v>
      </c>
      <c r="BP49" s="9">
        <v>-9999</v>
      </c>
      <c r="BQ49" s="9">
        <v>-9999</v>
      </c>
      <c r="BR49" s="9">
        <v>-9999</v>
      </c>
      <c r="BS49" s="45">
        <v>-9999</v>
      </c>
      <c r="BT49" s="9">
        <v>-9999</v>
      </c>
      <c r="BU49" s="46">
        <v>-9999</v>
      </c>
      <c r="BV49" s="9">
        <v>-9999</v>
      </c>
      <c r="BW49" s="47">
        <v>-9999</v>
      </c>
      <c r="BX49" s="9">
        <v>-9999</v>
      </c>
      <c r="BY49" s="9">
        <v>-9999</v>
      </c>
      <c r="BZ49" s="9">
        <v>-9999</v>
      </c>
      <c r="CA49" s="7">
        <v>704.08</v>
      </c>
      <c r="CB49" s="7">
        <f t="shared" si="97"/>
        <v>4693.8666666666668</v>
      </c>
      <c r="CC49" s="5">
        <v>1.48</v>
      </c>
      <c r="CD49" s="15">
        <f t="shared" si="14"/>
        <v>69.469226666666657</v>
      </c>
      <c r="CE49" s="7">
        <v>1560.1</v>
      </c>
      <c r="CF49" s="7">
        <v>4.3010999999999999</v>
      </c>
      <c r="CG49" s="7">
        <v>3627.2116435330495</v>
      </c>
      <c r="CH49" s="7">
        <f t="shared" si="15"/>
        <v>3627.2116435330495</v>
      </c>
      <c r="CI49" s="9">
        <v>-9999</v>
      </c>
      <c r="CJ49" s="3">
        <v>59.7</v>
      </c>
      <c r="CK49" s="7">
        <f t="shared" si="16"/>
        <v>53.682732324289134</v>
      </c>
      <c r="CL49" s="7">
        <v>153</v>
      </c>
      <c r="CM49" s="7">
        <v>2608</v>
      </c>
      <c r="CN49" s="9">
        <v>-9999</v>
      </c>
      <c r="CO49" s="7">
        <v>85</v>
      </c>
      <c r="CP49" s="7">
        <v>0.73823599999999989</v>
      </c>
      <c r="CQ49" s="7">
        <v>0.52726400000000007</v>
      </c>
      <c r="CR49" s="7">
        <v>0.47162800000000005</v>
      </c>
      <c r="CS49" s="7">
        <v>0.22024907999999999</v>
      </c>
      <c r="CT49" s="7">
        <v>0.16659224000000003</v>
      </c>
      <c r="CU49" s="7">
        <v>4.8151999999999999</v>
      </c>
      <c r="CV49" s="7">
        <v>5.2859999999999987</v>
      </c>
      <c r="CW49" s="7">
        <v>4.7891999999999992</v>
      </c>
      <c r="CX49" s="7">
        <v>4.8672000000000004</v>
      </c>
      <c r="CY49" s="7">
        <f t="shared" si="18"/>
        <v>-2.6000000000000689E-2</v>
      </c>
      <c r="CZ49" s="7">
        <v>0.7</v>
      </c>
      <c r="DA49" s="7">
        <f t="shared" si="19"/>
        <v>1.105</v>
      </c>
      <c r="DB49" s="7">
        <f t="shared" si="91"/>
        <v>-0.26332945285215381</v>
      </c>
      <c r="DC49" s="7">
        <v>41.333333333333336</v>
      </c>
      <c r="DD49" s="7">
        <v>0.77315200000000006</v>
      </c>
      <c r="DE49" s="7">
        <v>0.52889999999999993</v>
      </c>
      <c r="DF49" s="7">
        <v>0.47070000000000001</v>
      </c>
      <c r="DG49" s="7">
        <v>0.24310183999999993</v>
      </c>
      <c r="DH49" s="7">
        <v>0.18753568000000001</v>
      </c>
      <c r="DI49" s="7">
        <v>7.8496000000000006</v>
      </c>
      <c r="DJ49" s="7">
        <v>8.5695999999999977</v>
      </c>
      <c r="DK49" s="7">
        <v>8.7779999999999987</v>
      </c>
      <c r="DL49" s="7">
        <v>8.0779999999999976</v>
      </c>
      <c r="DM49" s="7">
        <f t="shared" si="21"/>
        <v>0.92839999999999812</v>
      </c>
      <c r="DN49" s="7">
        <v>0.8</v>
      </c>
      <c r="DO49" s="7">
        <f t="shared" si="22"/>
        <v>0.7799999999999998</v>
      </c>
      <c r="DP49" s="7">
        <f t="shared" si="23"/>
        <v>3.2121212121211752E-2</v>
      </c>
      <c r="DQ49" s="7">
        <v>23.164399999999997</v>
      </c>
      <c r="DR49" s="7">
        <v>0.93431702127659544</v>
      </c>
      <c r="DS49" s="7">
        <v>0.17669574468085103</v>
      </c>
      <c r="DT49" s="7">
        <v>0.53778723404255324</v>
      </c>
      <c r="DU49" s="7">
        <v>0.82965744680851061</v>
      </c>
      <c r="DV49" s="7">
        <v>0.59904468085106377</v>
      </c>
      <c r="DW49" s="7">
        <v>0.32234468085106388</v>
      </c>
      <c r="DX49" s="7">
        <v>0.21847357446808513</v>
      </c>
      <c r="DY49" s="7">
        <v>0.16133121276595744</v>
      </c>
      <c r="DZ49" s="7">
        <v>0.26924923404255324</v>
      </c>
      <c r="EA49" s="7">
        <v>0.2134197659574468</v>
      </c>
      <c r="EB49" s="7">
        <v>-0.54488072340425542</v>
      </c>
      <c r="EC49" s="7">
        <v>-0.50590538297872334</v>
      </c>
      <c r="ED49" s="7">
        <v>0.68212036170212764</v>
      </c>
      <c r="EE49" s="7">
        <v>4.6646808510638298</v>
      </c>
      <c r="EF49" s="7">
        <v>5.8017021276595759</v>
      </c>
      <c r="EG49" s="7">
        <v>5.3602127659574457</v>
      </c>
      <c r="EH49" s="7">
        <v>5.4657446808510635</v>
      </c>
      <c r="EI49" s="7">
        <f t="shared" si="24"/>
        <v>0.69553191489361588</v>
      </c>
      <c r="EJ49" s="7">
        <v>0.6</v>
      </c>
      <c r="EK49" s="7">
        <f t="shared" si="25"/>
        <v>1.43</v>
      </c>
      <c r="EL49" s="7">
        <f t="shared" si="92"/>
        <v>-0.18500455544241409</v>
      </c>
      <c r="EM49" s="15">
        <v>43.717142857142868</v>
      </c>
      <c r="EN49" s="15">
        <f t="shared" si="27"/>
        <v>111.04154285714289</v>
      </c>
      <c r="EO49" s="5">
        <v>112</v>
      </c>
      <c r="EP49" s="15">
        <f t="shared" si="28"/>
        <v>0.95845714285711381</v>
      </c>
      <c r="EQ49" s="27">
        <v>1.1722409090909089</v>
      </c>
      <c r="ER49" s="27">
        <v>-1.6744999999999999</v>
      </c>
      <c r="ES49" s="27">
        <v>0.52250909090909092</v>
      </c>
      <c r="ET49" s="27">
        <v>0.87316363636363648</v>
      </c>
      <c r="EU49" s="27">
        <v>0.77546363636363647</v>
      </c>
      <c r="EV49" s="27">
        <v>0.19898636363636363</v>
      </c>
      <c r="EW49" s="27">
        <v>0.20302131818181815</v>
      </c>
      <c r="EX49" s="27">
        <v>5.8903545454545458E-2</v>
      </c>
      <c r="EY49" s="27">
        <v>0.38267199999999996</v>
      </c>
      <c r="EZ49" s="27">
        <v>0.25083681818181813</v>
      </c>
      <c r="FA49" s="27">
        <v>2.729061227272727</v>
      </c>
      <c r="FB49" s="27">
        <v>1.9082728636363639</v>
      </c>
      <c r="FC49" s="27">
        <v>-5.8123348181818191</v>
      </c>
      <c r="FD49" s="27">
        <v>9.7440909090909074</v>
      </c>
      <c r="FE49" s="27">
        <v>6.3699999999999992</v>
      </c>
      <c r="FF49" s="27">
        <v>6.4045454545454552</v>
      </c>
      <c r="FG49" s="27">
        <v>6.964545454545453</v>
      </c>
      <c r="FH49" s="27">
        <f t="shared" si="29"/>
        <v>-3.3395454545454522</v>
      </c>
      <c r="FI49" s="7">
        <v>0.9</v>
      </c>
      <c r="FJ49" s="7">
        <f t="shared" si="30"/>
        <v>0.45499999999999963</v>
      </c>
      <c r="FK49" s="7">
        <f t="shared" si="93"/>
        <v>-0.76734994025186076</v>
      </c>
      <c r="FL49" s="27">
        <v>20.974090909090908</v>
      </c>
      <c r="FM49" s="28">
        <v>-9999</v>
      </c>
      <c r="FN49" s="28">
        <v>-9999</v>
      </c>
      <c r="FO49" s="28">
        <v>-9999</v>
      </c>
      <c r="FP49" s="93">
        <v>0.6476966666666667</v>
      </c>
      <c r="FQ49" s="93">
        <v>0.39710333333333331</v>
      </c>
      <c r="FR49" s="93">
        <v>0.22335333333333332</v>
      </c>
      <c r="FS49" s="93">
        <v>0.57409333333333334</v>
      </c>
      <c r="FT49" s="93">
        <v>0.27216999999999997</v>
      </c>
      <c r="FU49" s="93">
        <v>0.17522333333333331</v>
      </c>
      <c r="FV49" s="93">
        <v>0.40843056666666677</v>
      </c>
      <c r="FW49" s="93">
        <v>0.35710426666666667</v>
      </c>
      <c r="FX49" s="93">
        <v>0.48751820000000012</v>
      </c>
      <c r="FY49" s="93">
        <v>0.44036630000000004</v>
      </c>
      <c r="FZ49" s="93">
        <v>0.18713436666666663</v>
      </c>
      <c r="GA49" s="93">
        <v>0.28108900000000003</v>
      </c>
      <c r="GB49" s="93">
        <v>0.23979483333333337</v>
      </c>
      <c r="GC49" s="93">
        <v>15.921666666666665</v>
      </c>
      <c r="GD49" s="93">
        <v>19.160666666666668</v>
      </c>
      <c r="GE49" s="93">
        <v>18.190333333333335</v>
      </c>
      <c r="GF49" s="93">
        <v>19.008000000000003</v>
      </c>
      <c r="GG49" s="7">
        <f t="shared" si="32"/>
        <v>2.2686666666666699</v>
      </c>
      <c r="GH49" s="7">
        <v>0.5</v>
      </c>
      <c r="GI49" s="7">
        <f t="shared" si="33"/>
        <v>1.7549999999999999</v>
      </c>
      <c r="GJ49" s="7">
        <f t="shared" si="94"/>
        <v>0.1409236396890727</v>
      </c>
      <c r="GK49" s="95">
        <v>35.422333333333334</v>
      </c>
      <c r="GL49" s="15">
        <f t="shared" si="35"/>
        <v>89.972726666666674</v>
      </c>
      <c r="GM49" s="5">
        <v>102</v>
      </c>
      <c r="GN49" s="15">
        <f t="shared" si="36"/>
        <v>12.027273333333326</v>
      </c>
      <c r="GO49" s="97">
        <v>0.6476966666666667</v>
      </c>
      <c r="GP49" s="97">
        <v>0.39710333333333331</v>
      </c>
      <c r="GQ49" s="97">
        <v>0.22335333333333332</v>
      </c>
      <c r="GR49" s="97">
        <v>0.57409333333333334</v>
      </c>
      <c r="GS49" s="97">
        <v>0.27216999999999997</v>
      </c>
      <c r="GT49" s="97">
        <v>0.17522333333333331</v>
      </c>
      <c r="GU49" s="97">
        <v>0.40843056666666677</v>
      </c>
      <c r="GV49" s="97">
        <v>0.35710426666666667</v>
      </c>
      <c r="GW49" s="97">
        <v>0.48751820000000012</v>
      </c>
      <c r="GX49" s="97">
        <v>0.44036630000000004</v>
      </c>
      <c r="GY49" s="97">
        <v>0.18713436666666663</v>
      </c>
      <c r="GZ49" s="97">
        <v>0.28108900000000003</v>
      </c>
      <c r="HA49" s="97">
        <v>0.23979483333333337</v>
      </c>
      <c r="HB49" s="97">
        <v>15.921666666666665</v>
      </c>
      <c r="HC49" s="97">
        <v>19.160666666666668</v>
      </c>
      <c r="HD49" s="97">
        <v>18.190333333333335</v>
      </c>
      <c r="HE49" s="97">
        <v>19.008000000000003</v>
      </c>
      <c r="HF49" s="97">
        <f t="shared" si="37"/>
        <v>2.2686666666666699</v>
      </c>
      <c r="HG49" s="7">
        <v>0.5</v>
      </c>
      <c r="HH49" s="7">
        <f t="shared" si="38"/>
        <v>1.7549999999999999</v>
      </c>
      <c r="HI49" s="7">
        <f t="shared" si="95"/>
        <v>0.1409236396890727</v>
      </c>
      <c r="HJ49" s="99">
        <v>35.422333333333334</v>
      </c>
      <c r="HK49" s="15">
        <f t="shared" si="40"/>
        <v>89.972726666666674</v>
      </c>
      <c r="HL49" s="5">
        <v>105</v>
      </c>
      <c r="HM49" s="15">
        <f t="shared" si="41"/>
        <v>15.027273333333326</v>
      </c>
      <c r="HN49" s="101">
        <v>0.63762340425531927</v>
      </c>
      <c r="HO49" s="101">
        <v>0.36231063829787236</v>
      </c>
      <c r="HP49" s="101">
        <v>0.19774680851063828</v>
      </c>
      <c r="HQ49" s="101">
        <v>0.55874255319148947</v>
      </c>
      <c r="HR49" s="101">
        <v>0.25048723404255319</v>
      </c>
      <c r="HS49" s="101">
        <v>0.15487021276595744</v>
      </c>
      <c r="HT49" s="101">
        <v>0.43625435348613101</v>
      </c>
      <c r="HU49" s="101">
        <v>0.38147553945271939</v>
      </c>
      <c r="HV49" s="101">
        <v>0.52681734658835999</v>
      </c>
      <c r="HW49" s="101">
        <v>0.47776443740621088</v>
      </c>
      <c r="HX49" s="101">
        <v>0.18331785777754073</v>
      </c>
      <c r="HY49" s="101">
        <v>0.29499641285144634</v>
      </c>
      <c r="HZ49" s="101">
        <v>0.27527434014503782</v>
      </c>
      <c r="IA49" s="101">
        <v>19.236595744680848</v>
      </c>
      <c r="IB49" s="101">
        <v>19.484893617021282</v>
      </c>
      <c r="IC49" s="101">
        <v>18.931702127659577</v>
      </c>
      <c r="ID49" s="101">
        <v>18.630851063829788</v>
      </c>
      <c r="IE49" s="7">
        <f t="shared" si="42"/>
        <v>-0.30489361702127127</v>
      </c>
      <c r="IF49" s="7">
        <v>1.5</v>
      </c>
      <c r="IG49" s="7">
        <f t="shared" si="43"/>
        <v>-1.4950000000000001</v>
      </c>
      <c r="IH49" s="7">
        <f t="shared" si="44"/>
        <v>0.17260426149075109</v>
      </c>
      <c r="II49" s="102">
        <v>36.485319148936171</v>
      </c>
      <c r="IJ49" s="15">
        <f t="shared" si="45"/>
        <v>92.672710638297872</v>
      </c>
      <c r="IK49" s="5">
        <v>97.5</v>
      </c>
      <c r="IL49" s="15">
        <f t="shared" si="46"/>
        <v>4.8272893617021282</v>
      </c>
      <c r="IM49" s="29">
        <v>0.62560000000000004</v>
      </c>
      <c r="IN49" s="29">
        <v>0.37224999999999997</v>
      </c>
      <c r="IO49" s="29">
        <v>0.19299375000000005</v>
      </c>
      <c r="IP49" s="29">
        <v>0.55366562499999994</v>
      </c>
      <c r="IQ49" s="29">
        <v>0.23878125</v>
      </c>
      <c r="IR49" s="29">
        <v>0.15343124999999999</v>
      </c>
      <c r="IS49" s="29">
        <v>0.44864310640829358</v>
      </c>
      <c r="IT49" s="29">
        <v>0.39870599190907124</v>
      </c>
      <c r="IU49" s="29">
        <v>0.52984900307008564</v>
      </c>
      <c r="IV49" s="29">
        <v>0.48476934474613337</v>
      </c>
      <c r="IW49" s="29">
        <v>0.22022420802106862</v>
      </c>
      <c r="IX49" s="29">
        <v>0.31980167140670385</v>
      </c>
      <c r="IY49" s="29">
        <v>0.25355254742169792</v>
      </c>
      <c r="IZ49" s="29">
        <v>17.168125000000007</v>
      </c>
      <c r="JA49" s="29">
        <v>17.344999999999992</v>
      </c>
      <c r="JB49" s="29">
        <v>17.386874999999996</v>
      </c>
      <c r="JC49" s="29">
        <v>16.643124999999987</v>
      </c>
      <c r="JD49" s="29">
        <f t="shared" si="47"/>
        <v>0.21874999999998934</v>
      </c>
      <c r="JE49" s="7">
        <v>1.2</v>
      </c>
      <c r="JF49" s="7">
        <f t="shared" si="48"/>
        <v>-0.52</v>
      </c>
      <c r="JG49" s="7">
        <f t="shared" si="49"/>
        <v>0.12478885135134955</v>
      </c>
      <c r="JH49" s="86">
        <v>36.627500000000012</v>
      </c>
      <c r="JI49" s="15">
        <f t="shared" si="50"/>
        <v>93.033850000000029</v>
      </c>
      <c r="JJ49" s="5">
        <v>103.5</v>
      </c>
      <c r="JK49" s="15">
        <f t="shared" si="51"/>
        <v>10.466149999999971</v>
      </c>
      <c r="JL49" s="30">
        <v>0.47452571428571427</v>
      </c>
      <c r="JM49" s="30">
        <v>0.26194857142857148</v>
      </c>
      <c r="JN49" s="30">
        <v>0.13079142857142859</v>
      </c>
      <c r="JO49" s="30">
        <v>0.41900000000000004</v>
      </c>
      <c r="JP49" s="30">
        <v>0.16248571428571429</v>
      </c>
      <c r="JQ49" s="30">
        <v>0.10566285714285718</v>
      </c>
      <c r="JR49" s="30">
        <v>0.4909830196625074</v>
      </c>
      <c r="JS49" s="30">
        <v>0.44241386894963619</v>
      </c>
      <c r="JT49" s="30">
        <v>0.56886567286056933</v>
      </c>
      <c r="JU49" s="30">
        <v>0.52547063695709406</v>
      </c>
      <c r="JV49" s="30">
        <v>0.23634368872420311</v>
      </c>
      <c r="JW49" s="30">
        <v>0.33658568182120813</v>
      </c>
      <c r="JX49" s="30">
        <v>0.28826927549165754</v>
      </c>
      <c r="JY49" s="30">
        <v>24.560857142857135</v>
      </c>
      <c r="JZ49" s="30">
        <v>23.799999999999986</v>
      </c>
      <c r="KA49" s="30">
        <v>24.471428571428589</v>
      </c>
      <c r="KB49" s="30">
        <v>23.863999999999997</v>
      </c>
      <c r="KC49" s="30">
        <f t="shared" si="52"/>
        <v>-8.9428571428545212E-2</v>
      </c>
      <c r="KD49" s="7">
        <v>1.8</v>
      </c>
      <c r="KE49" s="7">
        <f t="shared" si="53"/>
        <v>-2.4700000000000006</v>
      </c>
      <c r="KF49" s="7">
        <f t="shared" si="54"/>
        <v>0.30248683971683038</v>
      </c>
      <c r="KG49" s="85">
        <v>35.303428571428569</v>
      </c>
      <c r="KH49" s="15">
        <f t="shared" si="55"/>
        <v>89.670708571428563</v>
      </c>
      <c r="KI49" s="5">
        <v>103.5</v>
      </c>
      <c r="KJ49" s="15">
        <f t="shared" si="96"/>
        <v>13.829291428571437</v>
      </c>
      <c r="KK49" s="31">
        <v>0.38235581395348839</v>
      </c>
      <c r="KL49" s="31">
        <v>0.21377441860465116</v>
      </c>
      <c r="KM49" s="31">
        <v>8.5623255813953483E-2</v>
      </c>
      <c r="KN49" s="31">
        <v>0.32667906976744188</v>
      </c>
      <c r="KO49" s="31">
        <v>0.1096279069767442</v>
      </c>
      <c r="KP49" s="31">
        <v>7.9479069767441859E-2</v>
      </c>
      <c r="KQ49" s="31">
        <v>0.55390473894083236</v>
      </c>
      <c r="KR49" s="31">
        <v>0.49728077366729906</v>
      </c>
      <c r="KS49" s="31">
        <v>0.63422202856555299</v>
      </c>
      <c r="KT49" s="31">
        <v>0.58530127689542877</v>
      </c>
      <c r="KU49" s="31">
        <v>0.32213978907516788</v>
      </c>
      <c r="KV49" s="31">
        <v>0.42997110417917606</v>
      </c>
      <c r="KW49" s="31">
        <v>0.28224750180243496</v>
      </c>
      <c r="KX49" s="32">
        <v>25.786511627906965</v>
      </c>
      <c r="KY49" s="32">
        <v>24.039767441860452</v>
      </c>
      <c r="KZ49" s="32">
        <v>25.086744186046523</v>
      </c>
      <c r="LA49" s="32">
        <v>24.778837209302342</v>
      </c>
      <c r="LB49" s="7">
        <f t="shared" si="57"/>
        <v>-0.69976744186044115</v>
      </c>
      <c r="LC49" s="7">
        <v>0.9</v>
      </c>
      <c r="LD49" s="7">
        <f t="shared" si="58"/>
        <v>0.45499999999999963</v>
      </c>
      <c r="LE49" s="7">
        <f t="shared" si="98"/>
        <v>-0.23352223293436616</v>
      </c>
      <c r="LF49" s="32">
        <v>37.47953488372093</v>
      </c>
      <c r="LG49" s="15">
        <f t="shared" si="59"/>
        <v>95.198018604651168</v>
      </c>
      <c r="LH49" s="5">
        <v>103.5</v>
      </c>
      <c r="LI49" s="15">
        <f t="shared" si="60"/>
        <v>8.3019813953488324</v>
      </c>
      <c r="LJ49" s="33">
        <v>0.39090999999999981</v>
      </c>
      <c r="LK49" s="33">
        <v>0.21317249999999993</v>
      </c>
      <c r="LL49" s="33">
        <v>9.3750000000000028E-2</v>
      </c>
      <c r="LM49" s="33">
        <v>0.33714500000000008</v>
      </c>
      <c r="LN49" s="33">
        <v>0.12432750000000001</v>
      </c>
      <c r="LO49" s="33">
        <v>8.6137499999999978E-2</v>
      </c>
      <c r="LP49" s="33">
        <v>0.51751228561000773</v>
      </c>
      <c r="LQ49" s="33">
        <v>0.46160907570706983</v>
      </c>
      <c r="LR49" s="33">
        <v>0.61333292325571898</v>
      </c>
      <c r="LS49" s="33">
        <v>0.56547471234511448</v>
      </c>
      <c r="LT49" s="33">
        <v>0.26362317813212838</v>
      </c>
      <c r="LU49" s="33">
        <v>0.39010224104253033</v>
      </c>
      <c r="LV49" s="33">
        <v>0.29421612194115659</v>
      </c>
      <c r="LW49" s="33">
        <v>26.651749999999993</v>
      </c>
      <c r="LX49" s="33">
        <v>24.527999999999988</v>
      </c>
      <c r="LY49" s="33">
        <v>25.543250000000015</v>
      </c>
      <c r="LZ49" s="33">
        <v>23.076000000000001</v>
      </c>
      <c r="MA49" s="7">
        <f t="shared" si="1"/>
        <v>-1.1084999999999781</v>
      </c>
      <c r="MB49" s="7">
        <v>1.7</v>
      </c>
      <c r="MC49" s="7">
        <f t="shared" si="2"/>
        <v>-2.1449999999999996</v>
      </c>
      <c r="MD49" s="7">
        <f t="shared" si="61"/>
        <v>0.13737574552684181</v>
      </c>
      <c r="ME49" s="7">
        <f t="shared" si="62"/>
        <v>-0.65205882352939892</v>
      </c>
      <c r="MF49" s="84">
        <v>36.990999999999993</v>
      </c>
      <c r="MG49" s="15">
        <f t="shared" si="63"/>
        <v>93.957139999999981</v>
      </c>
      <c r="MH49" s="5">
        <v>103.5</v>
      </c>
      <c r="MI49" s="15">
        <f t="shared" si="64"/>
        <v>9.5428600000000188</v>
      </c>
      <c r="MJ49" s="34">
        <v>0.37747368421052635</v>
      </c>
      <c r="MK49" s="34">
        <v>0.19578421052631578</v>
      </c>
      <c r="ML49" s="34">
        <v>7.7563157894736848E-2</v>
      </c>
      <c r="MM49" s="34">
        <v>0.32522105263157897</v>
      </c>
      <c r="MN49" s="34">
        <v>0.10764736842105262</v>
      </c>
      <c r="MO49" s="34">
        <v>7.9221052631578942E-2</v>
      </c>
      <c r="MP49" s="34">
        <v>0.55597654504801675</v>
      </c>
      <c r="MQ49" s="34">
        <v>0.50231062837401708</v>
      </c>
      <c r="MR49" s="34">
        <v>0.65887684533736579</v>
      </c>
      <c r="MS49" s="34">
        <v>0.61459510460053901</v>
      </c>
      <c r="MT49" s="34">
        <v>0.29039071475102829</v>
      </c>
      <c r="MU49" s="34">
        <v>0.43239784053995362</v>
      </c>
      <c r="MV49" s="34">
        <v>0.31681319786157186</v>
      </c>
      <c r="MW49" s="35">
        <v>0.29865294117647057</v>
      </c>
      <c r="MX49" s="35">
        <v>0.14600588235294118</v>
      </c>
      <c r="MY49" s="35">
        <v>5.5123529411764724E-2</v>
      </c>
      <c r="MZ49" s="35">
        <v>0.25076470588235295</v>
      </c>
      <c r="NA49" s="35">
        <v>7.2217647058823511E-2</v>
      </c>
      <c r="NB49" s="35">
        <v>5.7523529411764716E-2</v>
      </c>
      <c r="NC49" s="35">
        <v>0.60975081217625426</v>
      </c>
      <c r="ND49" s="35">
        <v>0.55286649211994465</v>
      </c>
      <c r="NE49" s="35">
        <v>0.68779644023331532</v>
      </c>
      <c r="NF49" s="35">
        <v>0.63946984976267141</v>
      </c>
      <c r="NG49" s="35">
        <v>0.33849356983718998</v>
      </c>
      <c r="NH49" s="35">
        <v>0.45243132646355733</v>
      </c>
      <c r="NI49" s="35">
        <v>0.34241710133906333</v>
      </c>
      <c r="NJ49" s="36">
        <v>27.080000000000002</v>
      </c>
      <c r="NK49" s="36">
        <v>22.49235294117647</v>
      </c>
      <c r="NL49" s="36">
        <v>25.331176470588222</v>
      </c>
      <c r="NM49" s="36">
        <v>24.322941176470589</v>
      </c>
      <c r="NN49" s="7">
        <f t="shared" si="65"/>
        <v>-1.74882352941178</v>
      </c>
      <c r="NO49" s="7">
        <v>2.2999999999999998</v>
      </c>
      <c r="NP49" s="7">
        <f t="shared" si="66"/>
        <v>-1.9729999999999999</v>
      </c>
      <c r="NQ49" s="7">
        <f t="shared" si="67"/>
        <v>3.040505500993081E-2</v>
      </c>
      <c r="NR49" s="36">
        <v>73.998235294117634</v>
      </c>
      <c r="NS49" s="9">
        <f t="shared" si="68"/>
        <v>187.9555176470588</v>
      </c>
      <c r="NT49" s="5">
        <v>194</v>
      </c>
      <c r="NU49" s="9">
        <f t="shared" si="69"/>
        <v>6.044482352941202</v>
      </c>
      <c r="NV49" s="37">
        <v>0.3977828571428571</v>
      </c>
      <c r="NW49" s="37">
        <v>0.21006857142857144</v>
      </c>
      <c r="NX49" s="37">
        <v>8.3425714285714284E-2</v>
      </c>
      <c r="NY49" s="37">
        <v>0.34658857142857141</v>
      </c>
      <c r="NZ49" s="37">
        <v>0.11311999999999998</v>
      </c>
      <c r="OA49" s="37">
        <v>8.9442857142857143E-2</v>
      </c>
      <c r="OB49" s="37">
        <v>0.55633644817585104</v>
      </c>
      <c r="OC49" s="37">
        <v>0.507320707862292</v>
      </c>
      <c r="OD49" s="37">
        <v>0.65277778871176673</v>
      </c>
      <c r="OE49" s="37">
        <v>0.61180498730213695</v>
      </c>
      <c r="OF49" s="37">
        <v>0.29985842111192906</v>
      </c>
      <c r="OG49" s="37">
        <v>0.43160319433235483</v>
      </c>
      <c r="OH49" s="37">
        <v>0.30799396679453417</v>
      </c>
      <c r="OI49" s="38">
        <v>21.683714285714295</v>
      </c>
      <c r="OJ49" s="38">
        <v>21.759714285714285</v>
      </c>
      <c r="OK49" s="38">
        <v>22.366285714285723</v>
      </c>
      <c r="OL49" s="38">
        <v>22.006857142857136</v>
      </c>
      <c r="OM49" s="7">
        <f t="shared" si="70"/>
        <v>0.68257142857142838</v>
      </c>
      <c r="ON49" s="7">
        <v>1.5</v>
      </c>
      <c r="OO49" s="7">
        <f t="shared" si="71"/>
        <v>-0.28500000000000014</v>
      </c>
      <c r="OP49" s="7">
        <f t="shared" si="72"/>
        <v>0.17019726096243246</v>
      </c>
      <c r="OQ49" s="38">
        <v>59.272857142857134</v>
      </c>
      <c r="OR49" s="15">
        <f t="shared" si="73"/>
        <v>150.55305714285711</v>
      </c>
      <c r="OS49" s="5">
        <v>170</v>
      </c>
      <c r="OT49" s="15">
        <f t="shared" si="74"/>
        <v>19.446942857142886</v>
      </c>
      <c r="OU49" s="39">
        <v>0.32746756756756762</v>
      </c>
      <c r="OV49" s="39">
        <v>0.18542972972972976</v>
      </c>
      <c r="OW49" s="39">
        <v>7.2159459459459466E-2</v>
      </c>
      <c r="OX49" s="39">
        <v>0.28499189189189195</v>
      </c>
      <c r="OY49" s="39">
        <v>9.6329729729729724E-2</v>
      </c>
      <c r="OZ49" s="39">
        <v>8.1940540540540549E-2</v>
      </c>
      <c r="PA49" s="39">
        <v>0.54406646954093352</v>
      </c>
      <c r="PB49" s="39">
        <v>0.4935134770755551</v>
      </c>
      <c r="PC49" s="39">
        <v>0.63758843358004058</v>
      </c>
      <c r="PD49" s="39">
        <v>0.59470073352898056</v>
      </c>
      <c r="PE49" s="39">
        <v>0.3157923993433861</v>
      </c>
      <c r="PF49" s="39">
        <v>0.43918797421513006</v>
      </c>
      <c r="PG49" s="39">
        <v>0.27565809951022774</v>
      </c>
      <c r="PH49" s="40">
        <v>20.527837837837836</v>
      </c>
      <c r="PI49" s="40">
        <v>20.070540540540552</v>
      </c>
      <c r="PJ49" s="40">
        <v>19.740000000000006</v>
      </c>
      <c r="PK49" s="40">
        <v>19.66459459459459</v>
      </c>
      <c r="PL49" s="7">
        <f t="shared" si="75"/>
        <v>-0.78783783783783079</v>
      </c>
      <c r="PM49" s="7">
        <v>1.8</v>
      </c>
      <c r="PN49" s="7">
        <f t="shared" si="76"/>
        <v>-0.91800000000000015</v>
      </c>
      <c r="PO49" s="7">
        <f t="shared" si="77"/>
        <v>2.0601798379577294E-2</v>
      </c>
      <c r="PP49" s="40">
        <v>69.298378378378374</v>
      </c>
      <c r="PQ49" s="15">
        <f t="shared" si="78"/>
        <v>176.01788108108107</v>
      </c>
      <c r="PR49" s="5">
        <v>182</v>
      </c>
      <c r="PS49" s="15">
        <f t="shared" si="79"/>
        <v>5.9821189189189283</v>
      </c>
      <c r="PT49" s="41">
        <v>0.30470285714285711</v>
      </c>
      <c r="PU49" s="41">
        <v>0.18230000000000002</v>
      </c>
      <c r="PV49" s="41">
        <v>8.9191428571428547E-2</v>
      </c>
      <c r="PW49" s="41">
        <v>0.2632571428571428</v>
      </c>
      <c r="PX49" s="41">
        <v>0.11475428571428574</v>
      </c>
      <c r="PY49" s="41">
        <v>8.2777142857142855E-2</v>
      </c>
      <c r="PZ49" s="41">
        <v>0.45162570348232145</v>
      </c>
      <c r="QA49" s="41">
        <v>0.39207307370166189</v>
      </c>
      <c r="QB49" s="41">
        <v>0.54596578632793702</v>
      </c>
      <c r="QC49" s="41">
        <v>0.49325822066909186</v>
      </c>
      <c r="QD49" s="41">
        <v>0.22753997870157805</v>
      </c>
      <c r="QE49" s="41">
        <v>0.34305257083971569</v>
      </c>
      <c r="QF49" s="41">
        <v>0.25012596927945507</v>
      </c>
      <c r="QG49" s="42">
        <v>28.281714285714287</v>
      </c>
      <c r="QH49" s="42">
        <v>25.824857142857127</v>
      </c>
      <c r="QI49" s="42">
        <v>25.748571428571431</v>
      </c>
      <c r="QJ49" s="42">
        <v>26.316857142857152</v>
      </c>
      <c r="QK49" s="7">
        <f t="shared" si="80"/>
        <v>-2.533142857142856</v>
      </c>
      <c r="QL49" s="7">
        <v>3.2</v>
      </c>
      <c r="QM49" s="7">
        <f t="shared" si="81"/>
        <v>-3.8719999999999999</v>
      </c>
      <c r="QN49" s="7">
        <f t="shared" si="82"/>
        <v>0.14439787994576617</v>
      </c>
      <c r="QO49" s="42">
        <v>71.390571428571448</v>
      </c>
      <c r="QP49" s="15">
        <f t="shared" si="83"/>
        <v>181.33205142857148</v>
      </c>
      <c r="QQ49" s="5">
        <v>186</v>
      </c>
      <c r="QR49" s="15">
        <f t="shared" si="84"/>
        <v>4.6679485714285249</v>
      </c>
      <c r="QS49" s="7">
        <f t="shared" si="101"/>
        <v>19.218320110012545</v>
      </c>
      <c r="QT49" s="7">
        <f t="shared" si="102"/>
        <v>19.442419875826893</v>
      </c>
      <c r="QU49" s="7">
        <f t="shared" si="103"/>
        <v>-0.34444251018844468</v>
      </c>
    </row>
    <row r="50" spans="1:463" x14ac:dyDescent="0.25">
      <c r="A50" s="5">
        <v>1</v>
      </c>
      <c r="B50" s="5">
        <v>5</v>
      </c>
      <c r="C50" s="6">
        <v>509</v>
      </c>
      <c r="D50" s="8">
        <v>9</v>
      </c>
      <c r="E50" s="5">
        <v>9</v>
      </c>
      <c r="F50" s="5">
        <v>69.599999999999994</v>
      </c>
      <c r="G50" s="15">
        <v>549</v>
      </c>
      <c r="H50" s="15">
        <f t="shared" si="11"/>
        <v>618.6</v>
      </c>
      <c r="I50" s="7">
        <f t="shared" si="12"/>
        <v>1.0599725839616176</v>
      </c>
      <c r="J50" s="5" t="s">
        <v>10</v>
      </c>
      <c r="K50" s="9">
        <v>75</v>
      </c>
      <c r="L50" s="9">
        <f t="shared" si="13"/>
        <v>84.000000000000014</v>
      </c>
      <c r="M50" s="15">
        <v>64.960000000000008</v>
      </c>
      <c r="N50" s="15">
        <v>13.439999999999998</v>
      </c>
      <c r="O50" s="15">
        <v>21.6</v>
      </c>
      <c r="P50" s="15">
        <v>66.960000000000008</v>
      </c>
      <c r="Q50" s="15">
        <v>13.439999999999998</v>
      </c>
      <c r="R50" s="15">
        <v>19.600000000000001</v>
      </c>
      <c r="S50" s="15">
        <v>66.960000000000008</v>
      </c>
      <c r="T50" s="15">
        <v>15.439999999999998</v>
      </c>
      <c r="U50" s="15">
        <v>17.600000000000001</v>
      </c>
      <c r="V50" s="15">
        <v>60.96</v>
      </c>
      <c r="W50" s="15">
        <v>17.439999999999998</v>
      </c>
      <c r="X50" s="15">
        <v>21.6</v>
      </c>
      <c r="Y50" s="15">
        <v>46.96</v>
      </c>
      <c r="Z50" s="15">
        <v>25.439999999999998</v>
      </c>
      <c r="AA50" s="15">
        <v>27.6</v>
      </c>
      <c r="AB50" s="15">
        <v>46.96</v>
      </c>
      <c r="AC50" s="15">
        <v>21.439999999999998</v>
      </c>
      <c r="AD50" s="15">
        <v>31.6</v>
      </c>
      <c r="AE50" s="9">
        <v>-9999</v>
      </c>
      <c r="AF50" s="5">
        <v>8.6</v>
      </c>
      <c r="AG50" s="5">
        <v>7.2</v>
      </c>
      <c r="AH50" s="5">
        <v>0.22</v>
      </c>
      <c r="AI50" s="5" t="s">
        <v>56</v>
      </c>
      <c r="AJ50" s="9">
        <v>-9999</v>
      </c>
      <c r="AK50" s="5">
        <v>254</v>
      </c>
      <c r="AL50" s="5">
        <v>0.71</v>
      </c>
      <c r="AM50" s="5">
        <v>4210</v>
      </c>
      <c r="AN50" s="5">
        <v>217</v>
      </c>
      <c r="AO50" s="5">
        <v>220</v>
      </c>
      <c r="AP50" s="5">
        <v>24.5</v>
      </c>
      <c r="AQ50" s="5">
        <v>0</v>
      </c>
      <c r="AR50" s="5">
        <v>3</v>
      </c>
      <c r="AS50" s="5">
        <v>86</v>
      </c>
      <c r="AT50" s="5">
        <v>7</v>
      </c>
      <c r="AU50" s="5">
        <v>4</v>
      </c>
      <c r="AV50" s="5">
        <v>44</v>
      </c>
      <c r="AW50" s="5">
        <v>63</v>
      </c>
      <c r="AX50" s="5">
        <v>0.6</v>
      </c>
      <c r="AY50" s="48">
        <v>3.0447745999999998E-2</v>
      </c>
      <c r="AZ50" s="48">
        <v>1.2744581E-2</v>
      </c>
      <c r="BA50" s="48">
        <v>3.2017425799999999E-3</v>
      </c>
      <c r="BB50" s="48">
        <v>-7.1989782999999988E-3</v>
      </c>
      <c r="BC50" s="49">
        <v>0.03</v>
      </c>
      <c r="BD50" s="49">
        <v>0.03</v>
      </c>
      <c r="BE50" s="7">
        <f t="shared" si="99"/>
        <v>1.2382961323199999</v>
      </c>
      <c r="BF50" s="5">
        <f t="shared" si="100"/>
        <v>7.0395711119999996E-2</v>
      </c>
      <c r="BG50" s="9">
        <v>-9999</v>
      </c>
      <c r="BH50" s="9">
        <v>-9999</v>
      </c>
      <c r="BI50" s="9">
        <v>-9999</v>
      </c>
      <c r="BJ50" s="9">
        <v>-9999</v>
      </c>
      <c r="BK50" s="56">
        <v>3.8200000000000003</v>
      </c>
      <c r="BL50" s="9">
        <v>-9999</v>
      </c>
      <c r="BM50" s="9">
        <v>-9999</v>
      </c>
      <c r="BN50" s="9">
        <v>-9999</v>
      </c>
      <c r="BO50" s="23">
        <v>32.799999999999997</v>
      </c>
      <c r="BP50" s="7">
        <f t="shared" si="85"/>
        <v>2186.6666666666665</v>
      </c>
      <c r="BQ50" s="7">
        <v>2.2270365847885136</v>
      </c>
      <c r="BR50" s="7">
        <f t="shared" si="86"/>
        <v>48.697866654042166</v>
      </c>
      <c r="BS50" s="24">
        <v>146.03</v>
      </c>
      <c r="BT50" s="7">
        <f t="shared" si="87"/>
        <v>9735.3333333333339</v>
      </c>
      <c r="BU50" s="25">
        <v>1.07</v>
      </c>
      <c r="BV50" s="7">
        <f t="shared" si="88"/>
        <v>104.16806666666668</v>
      </c>
      <c r="BW50" s="26">
        <v>266.19</v>
      </c>
      <c r="BX50" s="7">
        <f t="shared" si="89"/>
        <v>17746</v>
      </c>
      <c r="BY50" s="5">
        <v>0.61199999999999999</v>
      </c>
      <c r="BZ50" s="7">
        <f t="shared" si="90"/>
        <v>108.60552</v>
      </c>
      <c r="CA50" s="9">
        <v>-9999</v>
      </c>
      <c r="CB50" s="9">
        <v>-9999</v>
      </c>
      <c r="CC50" s="5">
        <v>1.49</v>
      </c>
      <c r="CD50" s="15">
        <f t="shared" si="14"/>
        <v>-148.98509999999999</v>
      </c>
      <c r="CE50" s="7">
        <v>1706</v>
      </c>
      <c r="CF50" s="7">
        <v>4.484</v>
      </c>
      <c r="CG50" s="7">
        <v>3804.638715432649</v>
      </c>
      <c r="CH50" s="7">
        <f t="shared" si="15"/>
        <v>3804.638715432649</v>
      </c>
      <c r="CI50" s="7">
        <f>CH50/(BX50)</f>
        <v>0.21439415729925893</v>
      </c>
      <c r="CJ50" s="3">
        <v>61.7</v>
      </c>
      <c r="CK50" s="7">
        <f t="shared" si="16"/>
        <v>56.689116859946473</v>
      </c>
      <c r="CL50" s="7">
        <v>147.30000000000001</v>
      </c>
      <c r="CM50" s="7">
        <v>2620</v>
      </c>
      <c r="CN50" s="7">
        <f t="shared" si="17"/>
        <v>56.221374045801525</v>
      </c>
      <c r="CO50" s="7">
        <v>85</v>
      </c>
      <c r="CP50" s="7">
        <v>0.74339200000000016</v>
      </c>
      <c r="CQ50" s="7">
        <v>0.52373999999999998</v>
      </c>
      <c r="CR50" s="7">
        <v>0.46888399999999997</v>
      </c>
      <c r="CS50" s="7">
        <v>0.22634236000000008</v>
      </c>
      <c r="CT50" s="7">
        <v>0.17325451999999994</v>
      </c>
      <c r="CU50" s="7">
        <v>5.3596000000000004</v>
      </c>
      <c r="CV50" s="7">
        <v>5.9163999999999985</v>
      </c>
      <c r="CW50" s="7">
        <v>5.5919999999999996</v>
      </c>
      <c r="CX50" s="7">
        <v>5.5</v>
      </c>
      <c r="CY50" s="7">
        <f t="shared" si="18"/>
        <v>0.23239999999999927</v>
      </c>
      <c r="CZ50" s="7">
        <v>0.7</v>
      </c>
      <c r="DA50" s="7">
        <f t="shared" si="19"/>
        <v>1.105</v>
      </c>
      <c r="DB50" s="7">
        <f t="shared" si="91"/>
        <v>-0.20316647264260784</v>
      </c>
      <c r="DC50" s="7">
        <v>41.6</v>
      </c>
      <c r="DD50" s="7">
        <v>0.78374799999999989</v>
      </c>
      <c r="DE50" s="7">
        <v>0.52148400000000006</v>
      </c>
      <c r="DF50" s="7">
        <v>0.46616400000000008</v>
      </c>
      <c r="DG50" s="7">
        <v>0.25392700000000007</v>
      </c>
      <c r="DH50" s="7">
        <v>0.20078588000000008</v>
      </c>
      <c r="DI50" s="7">
        <v>7.8548</v>
      </c>
      <c r="DJ50" s="7">
        <v>8.5659999999999972</v>
      </c>
      <c r="DK50" s="7">
        <v>8.7739999999999991</v>
      </c>
      <c r="DL50" s="7">
        <v>7.9591999999999992</v>
      </c>
      <c r="DM50" s="7">
        <f t="shared" si="21"/>
        <v>0.91919999999999913</v>
      </c>
      <c r="DN50" s="7">
        <v>0.8</v>
      </c>
      <c r="DO50" s="7">
        <f t="shared" si="22"/>
        <v>0.7799999999999998</v>
      </c>
      <c r="DP50" s="7">
        <f t="shared" si="23"/>
        <v>3.0129870129869975E-2</v>
      </c>
      <c r="DQ50" s="7">
        <v>22.993599999999997</v>
      </c>
      <c r="DR50" s="7">
        <v>0.94102115384615415</v>
      </c>
      <c r="DS50" s="7">
        <v>0.17684230769230774</v>
      </c>
      <c r="DT50" s="7">
        <v>0.53028076923076928</v>
      </c>
      <c r="DU50" s="7">
        <v>0.84415769230769189</v>
      </c>
      <c r="DV50" s="7">
        <v>0.59451538461538445</v>
      </c>
      <c r="DW50" s="7">
        <v>0.31689423076923073</v>
      </c>
      <c r="DX50" s="7">
        <v>0.22555576923076925</v>
      </c>
      <c r="DY50" s="7">
        <v>0.17343324999999996</v>
      </c>
      <c r="DZ50" s="7">
        <v>0.27909374999999997</v>
      </c>
      <c r="EA50" s="7">
        <v>0.22831628846153842</v>
      </c>
      <c r="EB50" s="7">
        <v>-0.54180471153846166</v>
      </c>
      <c r="EC50" s="7">
        <v>-0.5002079807692309</v>
      </c>
      <c r="ED50" s="7">
        <v>0.68373015384615377</v>
      </c>
      <c r="EE50" s="7">
        <v>4.5313461538461546</v>
      </c>
      <c r="EF50" s="7">
        <v>5.5646153846153839</v>
      </c>
      <c r="EG50" s="7">
        <v>5.0949999999999998</v>
      </c>
      <c r="EH50" s="7">
        <v>5.2026923076923071</v>
      </c>
      <c r="EI50" s="7">
        <f t="shared" si="24"/>
        <v>0.56365384615384517</v>
      </c>
      <c r="EJ50" s="7">
        <v>0.6</v>
      </c>
      <c r="EK50" s="7">
        <f t="shared" si="25"/>
        <v>1.43</v>
      </c>
      <c r="EL50" s="7">
        <f t="shared" si="92"/>
        <v>-0.21822321255570645</v>
      </c>
      <c r="EM50" s="15">
        <v>43.592727272727267</v>
      </c>
      <c r="EN50" s="15">
        <f t="shared" si="27"/>
        <v>110.72552727272726</v>
      </c>
      <c r="EO50" s="5">
        <v>112</v>
      </c>
      <c r="EP50" s="15">
        <f t="shared" si="28"/>
        <v>1.2744727272727374</v>
      </c>
      <c r="EQ50" s="27">
        <v>1.1935799999999999</v>
      </c>
      <c r="ER50" s="27">
        <v>-1.6841699999999999</v>
      </c>
      <c r="ES50" s="27">
        <v>0.51367000000000007</v>
      </c>
      <c r="ET50" s="27">
        <v>0.88705499999999993</v>
      </c>
      <c r="EU50" s="27">
        <v>0.76348499999999997</v>
      </c>
      <c r="EV50" s="27">
        <v>0.18702500000000002</v>
      </c>
      <c r="EW50" s="27">
        <v>0.21921524999999997</v>
      </c>
      <c r="EX50" s="27">
        <v>7.4487449999999997E-2</v>
      </c>
      <c r="EY50" s="27">
        <v>0.39772409999999997</v>
      </c>
      <c r="EZ50" s="27">
        <v>0.26623475000000002</v>
      </c>
      <c r="FA50" s="27">
        <v>2.6603371000000005</v>
      </c>
      <c r="FB50" s="27">
        <v>1.8784192499999999</v>
      </c>
      <c r="FC50" s="27">
        <v>-5.9375393499999998</v>
      </c>
      <c r="FD50" s="27">
        <v>9.7904999999999998</v>
      </c>
      <c r="FE50" s="27">
        <v>6.3699999999999992</v>
      </c>
      <c r="FF50" s="27">
        <v>6.5115000000000007</v>
      </c>
      <c r="FG50" s="27">
        <v>6.9799999999999995</v>
      </c>
      <c r="FH50" s="27">
        <f t="shared" si="29"/>
        <v>-3.278999999999999</v>
      </c>
      <c r="FI50" s="7">
        <v>0.9</v>
      </c>
      <c r="FJ50" s="7">
        <f t="shared" si="30"/>
        <v>0.45499999999999963</v>
      </c>
      <c r="FK50" s="7">
        <f t="shared" si="93"/>
        <v>-0.75510616784630913</v>
      </c>
      <c r="FL50" s="27">
        <v>20.582000000000001</v>
      </c>
      <c r="FM50" s="28">
        <v>-9999</v>
      </c>
      <c r="FN50" s="28">
        <v>-9999</v>
      </c>
      <c r="FO50" s="28">
        <v>-9999</v>
      </c>
      <c r="FP50" s="93">
        <v>0.65552258064516145</v>
      </c>
      <c r="FQ50" s="93">
        <v>0.39431290322580648</v>
      </c>
      <c r="FR50" s="93">
        <v>0.21019032258064513</v>
      </c>
      <c r="FS50" s="93">
        <v>0.58450645161290316</v>
      </c>
      <c r="FT50" s="93">
        <v>0.26281612903225804</v>
      </c>
      <c r="FU50" s="93">
        <v>0.16891935483870965</v>
      </c>
      <c r="FV50" s="93">
        <v>0.42741306451612904</v>
      </c>
      <c r="FW50" s="93">
        <v>0.37970493548387096</v>
      </c>
      <c r="FX50" s="93">
        <v>0.51459390322580634</v>
      </c>
      <c r="FY50" s="93">
        <v>0.47146948387096771</v>
      </c>
      <c r="FZ50" s="93">
        <v>0.20049161290322573</v>
      </c>
      <c r="GA50" s="93">
        <v>0.30554712903225806</v>
      </c>
      <c r="GB50" s="93">
        <v>0.24852516129032259</v>
      </c>
      <c r="GC50" s="93">
        <v>15.947096774193552</v>
      </c>
      <c r="GD50" s="93">
        <v>18.350967741935492</v>
      </c>
      <c r="GE50" s="93">
        <v>18.16741935483871</v>
      </c>
      <c r="GF50" s="93">
        <v>18.55096774193548</v>
      </c>
      <c r="GG50" s="7">
        <f t="shared" si="32"/>
        <v>2.2203225806451581</v>
      </c>
      <c r="GH50" s="7">
        <v>0.5</v>
      </c>
      <c r="GI50" s="7">
        <f t="shared" si="33"/>
        <v>1.7549999999999999</v>
      </c>
      <c r="GJ50" s="7">
        <f t="shared" si="94"/>
        <v>0.1276605159520324</v>
      </c>
      <c r="GK50" s="95">
        <v>35.068064516129034</v>
      </c>
      <c r="GL50" s="15">
        <f t="shared" si="35"/>
        <v>89.072883870967743</v>
      </c>
      <c r="GM50" s="5">
        <v>102</v>
      </c>
      <c r="GN50" s="15">
        <f t="shared" si="36"/>
        <v>12.927116129032257</v>
      </c>
      <c r="GO50" s="97">
        <v>0.65552258064516145</v>
      </c>
      <c r="GP50" s="97">
        <v>0.39431290322580648</v>
      </c>
      <c r="GQ50" s="97">
        <v>0.21019032258064513</v>
      </c>
      <c r="GR50" s="97">
        <v>0.58450645161290316</v>
      </c>
      <c r="GS50" s="97">
        <v>0.26281612903225804</v>
      </c>
      <c r="GT50" s="97">
        <v>0.16891935483870965</v>
      </c>
      <c r="GU50" s="97">
        <v>0.42741306451612904</v>
      </c>
      <c r="GV50" s="97">
        <v>0.37970493548387096</v>
      </c>
      <c r="GW50" s="97">
        <v>0.51459390322580634</v>
      </c>
      <c r="GX50" s="97">
        <v>0.47146948387096771</v>
      </c>
      <c r="GY50" s="97">
        <v>0.20049161290322573</v>
      </c>
      <c r="GZ50" s="97">
        <v>0.30554712903225806</v>
      </c>
      <c r="HA50" s="97">
        <v>0.24852516129032259</v>
      </c>
      <c r="HB50" s="97">
        <v>15.947096774193552</v>
      </c>
      <c r="HC50" s="97">
        <v>18.350967741935492</v>
      </c>
      <c r="HD50" s="97">
        <v>18.16741935483871</v>
      </c>
      <c r="HE50" s="97">
        <v>18.55096774193548</v>
      </c>
      <c r="HF50" s="97">
        <f t="shared" si="37"/>
        <v>2.2203225806451581</v>
      </c>
      <c r="HG50" s="7">
        <v>0.5</v>
      </c>
      <c r="HH50" s="7">
        <f t="shared" si="38"/>
        <v>1.7549999999999999</v>
      </c>
      <c r="HI50" s="7">
        <f t="shared" si="95"/>
        <v>0.1276605159520324</v>
      </c>
      <c r="HJ50" s="99">
        <v>35.068064516129034</v>
      </c>
      <c r="HK50" s="15">
        <f t="shared" si="40"/>
        <v>89.072883870967743</v>
      </c>
      <c r="HL50" s="5">
        <v>105</v>
      </c>
      <c r="HM50" s="15">
        <f t="shared" si="41"/>
        <v>15.927116129032257</v>
      </c>
      <c r="HN50" s="101">
        <v>0.64343799999999984</v>
      </c>
      <c r="HO50" s="101">
        <v>0.36106400000000005</v>
      </c>
      <c r="HP50" s="101">
        <v>0.18336999999999995</v>
      </c>
      <c r="HQ50" s="101">
        <v>0.56367</v>
      </c>
      <c r="HR50" s="101">
        <v>0.23843799999999998</v>
      </c>
      <c r="HS50" s="101">
        <v>0.14821199999999995</v>
      </c>
      <c r="HT50" s="101">
        <v>0.45911983344310398</v>
      </c>
      <c r="HU50" s="101">
        <v>0.40549965852631653</v>
      </c>
      <c r="HV50" s="101">
        <v>0.55663346431320559</v>
      </c>
      <c r="HW50" s="101">
        <v>0.50947593070355623</v>
      </c>
      <c r="HX50" s="101">
        <v>0.20491311657774458</v>
      </c>
      <c r="HY50" s="101">
        <v>0.32718764996147309</v>
      </c>
      <c r="HZ50" s="101">
        <v>0.28092542153397465</v>
      </c>
      <c r="IA50" s="101">
        <v>19.198600000000003</v>
      </c>
      <c r="IB50" s="101">
        <v>17.13219999999998</v>
      </c>
      <c r="IC50" s="101">
        <v>17.188600000000005</v>
      </c>
      <c r="ID50" s="101">
        <v>18.301800000000004</v>
      </c>
      <c r="IE50" s="7">
        <f t="shared" si="42"/>
        <v>-2.009999999999998</v>
      </c>
      <c r="IF50" s="7">
        <v>1.5</v>
      </c>
      <c r="IG50" s="7">
        <f t="shared" si="43"/>
        <v>-1.4950000000000001</v>
      </c>
      <c r="IH50" s="7">
        <f t="shared" si="44"/>
        <v>-7.4691805656272356E-2</v>
      </c>
      <c r="II50" s="102">
        <v>36.359200000000008</v>
      </c>
      <c r="IJ50" s="15">
        <f t="shared" si="45"/>
        <v>92.352368000000027</v>
      </c>
      <c r="IK50" s="5">
        <v>97.5</v>
      </c>
      <c r="IL50" s="15">
        <f t="shared" si="46"/>
        <v>5.1476319999999731</v>
      </c>
      <c r="IM50" s="29">
        <v>0.61831874999999992</v>
      </c>
      <c r="IN50" s="29">
        <v>0.35949999999999999</v>
      </c>
      <c r="IO50" s="29">
        <v>0.17140624999999998</v>
      </c>
      <c r="IP50" s="29">
        <v>0.55014062500000016</v>
      </c>
      <c r="IQ50" s="29">
        <v>0.22380937499999998</v>
      </c>
      <c r="IR50" s="29">
        <v>0.14069062500000001</v>
      </c>
      <c r="IS50" s="29">
        <v>0.46850863747762395</v>
      </c>
      <c r="IT50" s="29">
        <v>0.42161149533480818</v>
      </c>
      <c r="IU50" s="29">
        <v>0.56609254178566837</v>
      </c>
      <c r="IV50" s="29">
        <v>0.52527148855916284</v>
      </c>
      <c r="IW50" s="29">
        <v>0.23265682956847811</v>
      </c>
      <c r="IX50" s="29">
        <v>0.3551943785763847</v>
      </c>
      <c r="IY50" s="29">
        <v>0.26465182442797219</v>
      </c>
      <c r="IZ50" s="29">
        <v>17.164375</v>
      </c>
      <c r="JA50" s="29">
        <v>16.848750000000006</v>
      </c>
      <c r="JB50" s="29">
        <v>17.259999999999994</v>
      </c>
      <c r="JC50" s="29">
        <v>16.633437499999996</v>
      </c>
      <c r="JD50" s="29">
        <f t="shared" si="47"/>
        <v>9.5624999999994742E-2</v>
      </c>
      <c r="JE50" s="7">
        <v>1.2</v>
      </c>
      <c r="JF50" s="7">
        <f t="shared" si="48"/>
        <v>-0.52</v>
      </c>
      <c r="JG50" s="7">
        <f t="shared" si="49"/>
        <v>0.10399070945945857</v>
      </c>
      <c r="JH50" s="86">
        <v>36.758437499999985</v>
      </c>
      <c r="JI50" s="15">
        <f t="shared" si="50"/>
        <v>93.366431249999962</v>
      </c>
      <c r="JJ50" s="5">
        <v>103.5</v>
      </c>
      <c r="JK50" s="15">
        <f t="shared" si="51"/>
        <v>10.133568750000038</v>
      </c>
      <c r="JL50" s="30">
        <v>0.45055897435897435</v>
      </c>
      <c r="JM50" s="30">
        <v>0.23908205128205123</v>
      </c>
      <c r="JN50" s="30">
        <v>0.10938717948717948</v>
      </c>
      <c r="JO50" s="30">
        <v>0.39163589743589744</v>
      </c>
      <c r="JP50" s="30">
        <v>0.14316666666666664</v>
      </c>
      <c r="JQ50" s="30">
        <v>9.2753846153846159E-2</v>
      </c>
      <c r="JR50" s="30">
        <v>0.51779423682923487</v>
      </c>
      <c r="JS50" s="30">
        <v>0.46506609177433406</v>
      </c>
      <c r="JT50" s="30">
        <v>0.60965125419822885</v>
      </c>
      <c r="JU50" s="30">
        <v>0.56388532203648767</v>
      </c>
      <c r="JV50" s="30">
        <v>0.25139653661426548</v>
      </c>
      <c r="JW50" s="30">
        <v>0.37384746931540597</v>
      </c>
      <c r="JX50" s="30">
        <v>0.30638830877491718</v>
      </c>
      <c r="JY50" s="30">
        <v>24.740000000000002</v>
      </c>
      <c r="JZ50" s="30">
        <v>23.901538461538447</v>
      </c>
      <c r="KA50" s="30">
        <v>24.461538461538474</v>
      </c>
      <c r="KB50" s="30">
        <v>23.968205128205135</v>
      </c>
      <c r="KC50" s="30">
        <f t="shared" si="52"/>
        <v>-0.27846153846152788</v>
      </c>
      <c r="KD50" s="7">
        <v>1.8</v>
      </c>
      <c r="KE50" s="7">
        <f t="shared" si="53"/>
        <v>-2.4700000000000006</v>
      </c>
      <c r="KF50" s="7">
        <f t="shared" si="54"/>
        <v>0.27846740299091138</v>
      </c>
      <c r="KG50" s="85">
        <v>36.558461538461536</v>
      </c>
      <c r="KH50" s="15">
        <f t="shared" si="55"/>
        <v>92.858492307692302</v>
      </c>
      <c r="KI50" s="5">
        <v>103.5</v>
      </c>
      <c r="KJ50" s="15">
        <f t="shared" si="96"/>
        <v>10.641507692307698</v>
      </c>
      <c r="KK50" s="31">
        <v>0.38233846153846157</v>
      </c>
      <c r="KL50" s="31">
        <v>0.20943589743589747</v>
      </c>
      <c r="KM50" s="31">
        <v>7.6328205128205109E-2</v>
      </c>
      <c r="KN50" s="31">
        <v>0.3294923076923077</v>
      </c>
      <c r="KO50" s="31">
        <v>0.10685641025641023</v>
      </c>
      <c r="KP50" s="31">
        <v>7.7789743589743596E-2</v>
      </c>
      <c r="KQ50" s="31">
        <v>0.5629179858224439</v>
      </c>
      <c r="KR50" s="31">
        <v>0.50994730312373215</v>
      </c>
      <c r="KS50" s="31">
        <v>0.66725409797659385</v>
      </c>
      <c r="KT50" s="31">
        <v>0.62394123627920739</v>
      </c>
      <c r="KU50" s="31">
        <v>0.32454711830979122</v>
      </c>
      <c r="KV50" s="31">
        <v>0.46655699043047771</v>
      </c>
      <c r="KW50" s="31">
        <v>0.29181942275927086</v>
      </c>
      <c r="KX50" s="32">
        <v>25.783846153846152</v>
      </c>
      <c r="KY50" s="32">
        <v>24.039999999999988</v>
      </c>
      <c r="KZ50" s="32">
        <v>24.621794871794886</v>
      </c>
      <c r="LA50" s="32">
        <v>24.694102564102579</v>
      </c>
      <c r="LB50" s="7">
        <f t="shared" si="57"/>
        <v>-1.1620512820512658</v>
      </c>
      <c r="LC50" s="7">
        <v>0.9</v>
      </c>
      <c r="LD50" s="7">
        <f t="shared" si="58"/>
        <v>0.45499999999999963</v>
      </c>
      <c r="LE50" s="7">
        <f t="shared" si="98"/>
        <v>-0.32700733711855723</v>
      </c>
      <c r="LF50" s="32">
        <v>36.37717948717949</v>
      </c>
      <c r="LG50" s="15">
        <f t="shared" si="59"/>
        <v>92.398035897435904</v>
      </c>
      <c r="LH50" s="5">
        <v>103.5</v>
      </c>
      <c r="LI50" s="15">
        <f t="shared" si="60"/>
        <v>11.101964102564096</v>
      </c>
      <c r="LJ50" s="33">
        <v>0.39116666666666672</v>
      </c>
      <c r="LK50" s="33">
        <v>0.21116190476190477</v>
      </c>
      <c r="LL50" s="33">
        <v>9.0507142857142855E-2</v>
      </c>
      <c r="LM50" s="33">
        <v>0.33357142857142863</v>
      </c>
      <c r="LN50" s="33">
        <v>0.1193642857142857</v>
      </c>
      <c r="LO50" s="33">
        <v>8.3942857142857139E-2</v>
      </c>
      <c r="LP50" s="33">
        <v>0.53231019352426034</v>
      </c>
      <c r="LQ50" s="33">
        <v>0.47295142376912142</v>
      </c>
      <c r="LR50" s="33">
        <v>0.62431020734538367</v>
      </c>
      <c r="LS50" s="33">
        <v>0.5735240113239447</v>
      </c>
      <c r="LT50" s="33">
        <v>0.2779696007312748</v>
      </c>
      <c r="LU50" s="33">
        <v>0.40076613823649704</v>
      </c>
      <c r="LV50" s="33">
        <v>0.29868564686694205</v>
      </c>
      <c r="LW50" s="33">
        <v>26.531666666666649</v>
      </c>
      <c r="LX50" s="33">
        <v>24.591666666666654</v>
      </c>
      <c r="LY50" s="33">
        <v>25.373571428571431</v>
      </c>
      <c r="LZ50" s="33">
        <v>23.528095238095229</v>
      </c>
      <c r="MA50" s="7">
        <f t="shared" si="1"/>
        <v>-1.1580952380952176</v>
      </c>
      <c r="MB50" s="7">
        <v>1.7</v>
      </c>
      <c r="MC50" s="7">
        <f t="shared" si="2"/>
        <v>-2.1449999999999996</v>
      </c>
      <c r="MD50" s="7">
        <f t="shared" si="61"/>
        <v>0.13080248666730046</v>
      </c>
      <c r="ME50" s="7">
        <f t="shared" si="62"/>
        <v>-0.68123249299718691</v>
      </c>
      <c r="MF50" s="84">
        <v>36.405000000000001</v>
      </c>
      <c r="MG50" s="15">
        <f t="shared" si="63"/>
        <v>92.468699999999998</v>
      </c>
      <c r="MH50" s="5">
        <v>103.5</v>
      </c>
      <c r="MI50" s="15">
        <f t="shared" si="64"/>
        <v>11.031300000000002</v>
      </c>
      <c r="MJ50" s="34">
        <v>0.38012941176470583</v>
      </c>
      <c r="MK50" s="34">
        <v>0.18930000000000002</v>
      </c>
      <c r="ML50" s="34">
        <v>6.8947058823529417E-2</v>
      </c>
      <c r="MM50" s="34">
        <v>0.32432352941176473</v>
      </c>
      <c r="MN50" s="34">
        <v>0.1007529411764706</v>
      </c>
      <c r="MO50" s="34">
        <v>7.2023529411764708E-2</v>
      </c>
      <c r="MP50" s="34">
        <v>0.58059906517771842</v>
      </c>
      <c r="MQ50" s="34">
        <v>0.52584953729862516</v>
      </c>
      <c r="MR50" s="34">
        <v>0.69278916846373872</v>
      </c>
      <c r="MS50" s="34">
        <v>0.64913563837442301</v>
      </c>
      <c r="MT50" s="34">
        <v>0.30562646020033346</v>
      </c>
      <c r="MU50" s="34">
        <v>0.46606790247738061</v>
      </c>
      <c r="MV50" s="34">
        <v>0.33483392295745251</v>
      </c>
      <c r="MW50" s="35">
        <v>0.30303124999999992</v>
      </c>
      <c r="MX50" s="35">
        <v>0.14779999999999999</v>
      </c>
      <c r="MY50" s="35">
        <v>5.0893750000000001E-2</v>
      </c>
      <c r="MZ50" s="35">
        <v>0.25285000000000002</v>
      </c>
      <c r="NA50" s="35">
        <v>7.1299999999999988E-2</v>
      </c>
      <c r="NB50" s="35">
        <v>5.5449999999999999E-2</v>
      </c>
      <c r="NC50" s="35">
        <v>0.61848711758394204</v>
      </c>
      <c r="ND50" s="35">
        <v>0.56007250951488208</v>
      </c>
      <c r="NE50" s="35">
        <v>0.71190607821958785</v>
      </c>
      <c r="NF50" s="35">
        <v>0.66486719880250966</v>
      </c>
      <c r="NG50" s="35">
        <v>0.34922726647193492</v>
      </c>
      <c r="NH50" s="35">
        <v>0.48737837069830353</v>
      </c>
      <c r="NI50" s="35">
        <v>0.34372896435218242</v>
      </c>
      <c r="NJ50" s="36">
        <v>26.872500000000002</v>
      </c>
      <c r="NK50" s="36">
        <v>23.745625000000011</v>
      </c>
      <c r="NL50" s="36">
        <v>25.31</v>
      </c>
      <c r="NM50" s="36">
        <v>24.143125000000005</v>
      </c>
      <c r="NN50" s="7">
        <f t="shared" si="65"/>
        <v>-1.5625000000000036</v>
      </c>
      <c r="NO50" s="7">
        <v>2.2999999999999998</v>
      </c>
      <c r="NP50" s="7">
        <f t="shared" si="66"/>
        <v>-1.9729999999999999</v>
      </c>
      <c r="NQ50" s="7">
        <f t="shared" si="67"/>
        <v>5.5676115556760657E-2</v>
      </c>
      <c r="NR50" s="36">
        <v>73.713750000000005</v>
      </c>
      <c r="NS50" s="9">
        <f t="shared" si="68"/>
        <v>187.23292500000002</v>
      </c>
      <c r="NT50" s="5">
        <v>194</v>
      </c>
      <c r="NU50" s="9">
        <f t="shared" si="69"/>
        <v>6.7670749999999771</v>
      </c>
      <c r="NV50" s="37">
        <v>0.40377647058823518</v>
      </c>
      <c r="NW50" s="37">
        <v>0.21213235294117647</v>
      </c>
      <c r="NX50" s="37">
        <v>7.8141176470588242E-2</v>
      </c>
      <c r="NY50" s="37">
        <v>0.35183823529411756</v>
      </c>
      <c r="NZ50" s="37">
        <v>0.11035294117647063</v>
      </c>
      <c r="OA50" s="37">
        <v>8.8923529411764679E-2</v>
      </c>
      <c r="OB50" s="37">
        <v>0.57040859898060481</v>
      </c>
      <c r="OC50" s="37">
        <v>0.52224001715922375</v>
      </c>
      <c r="OD50" s="37">
        <v>0.67545270524093748</v>
      </c>
      <c r="OE50" s="37">
        <v>0.63633687342027634</v>
      </c>
      <c r="OF50" s="37">
        <v>0.31549051227250696</v>
      </c>
      <c r="OG50" s="37">
        <v>0.4616413417937934</v>
      </c>
      <c r="OH50" s="37">
        <v>0.3108749707873884</v>
      </c>
      <c r="OI50" s="38">
        <v>21.525588235294109</v>
      </c>
      <c r="OJ50" s="38">
        <v>21.659705882352927</v>
      </c>
      <c r="OK50" s="38">
        <v>20.819411764705887</v>
      </c>
      <c r="OL50" s="38">
        <v>20.957647058823529</v>
      </c>
      <c r="OM50" s="7">
        <f t="shared" si="70"/>
        <v>-0.70617647058822186</v>
      </c>
      <c r="ON50" s="7">
        <v>1.5</v>
      </c>
      <c r="OO50" s="7">
        <f t="shared" si="71"/>
        <v>-0.28500000000000014</v>
      </c>
      <c r="OP50" s="7">
        <f t="shared" si="72"/>
        <v>-7.4085570903820883E-2</v>
      </c>
      <c r="OQ50" s="38">
        <v>59.522352941176479</v>
      </c>
      <c r="OR50" s="15">
        <f t="shared" si="73"/>
        <v>151.18677647058826</v>
      </c>
      <c r="OS50" s="5">
        <v>170</v>
      </c>
      <c r="OT50" s="15">
        <f t="shared" si="74"/>
        <v>18.813223529411744</v>
      </c>
      <c r="OU50" s="39">
        <v>0.33672820512820512</v>
      </c>
      <c r="OV50" s="39">
        <v>0.1943435897435897</v>
      </c>
      <c r="OW50" s="39">
        <v>7.2610256410256424E-2</v>
      </c>
      <c r="OX50" s="39">
        <v>0.29766410256410253</v>
      </c>
      <c r="OY50" s="39">
        <v>0.10102820512820514</v>
      </c>
      <c r="OZ50" s="39">
        <v>8.3317948717948689E-2</v>
      </c>
      <c r="PA50" s="39">
        <v>0.53756289531150103</v>
      </c>
      <c r="PB50" s="39">
        <v>0.49272206383892059</v>
      </c>
      <c r="PC50" s="39">
        <v>0.64433648902766461</v>
      </c>
      <c r="PD50" s="39">
        <v>0.60720844519062822</v>
      </c>
      <c r="PE50" s="39">
        <v>0.31561038932052649</v>
      </c>
      <c r="PF50" s="39">
        <v>0.45548712449891637</v>
      </c>
      <c r="PG50" s="39">
        <v>0.26702158288002426</v>
      </c>
      <c r="PH50" s="40">
        <v>20.890512820512818</v>
      </c>
      <c r="PI50" s="40">
        <v>19.953846153846168</v>
      </c>
      <c r="PJ50" s="40">
        <v>19.721538461538476</v>
      </c>
      <c r="PK50" s="40">
        <v>19.650256410256393</v>
      </c>
      <c r="PL50" s="7">
        <f t="shared" si="75"/>
        <v>-1.1689743589743422</v>
      </c>
      <c r="PM50" s="7">
        <v>1.8</v>
      </c>
      <c r="PN50" s="7">
        <f t="shared" si="76"/>
        <v>-0.91800000000000015</v>
      </c>
      <c r="PO50" s="7">
        <f t="shared" si="77"/>
        <v>-3.9723703541364681E-2</v>
      </c>
      <c r="PP50" s="40">
        <v>62.593076923076929</v>
      </c>
      <c r="PQ50" s="15">
        <f t="shared" si="78"/>
        <v>158.98641538461541</v>
      </c>
      <c r="PR50" s="5">
        <v>182</v>
      </c>
      <c r="PS50" s="15">
        <f t="shared" si="79"/>
        <v>23.013584615384588</v>
      </c>
      <c r="PT50" s="41">
        <v>0.32337714285714286</v>
      </c>
      <c r="PU50" s="41">
        <v>0.18416571428571435</v>
      </c>
      <c r="PV50" s="41">
        <v>8.6762857142857142E-2</v>
      </c>
      <c r="PW50" s="41">
        <v>0.26759142857142859</v>
      </c>
      <c r="PX50" s="41">
        <v>0.11647428571428571</v>
      </c>
      <c r="PY50" s="41">
        <v>8.2837142857142845E-2</v>
      </c>
      <c r="PZ50" s="41">
        <v>0.46947861710593142</v>
      </c>
      <c r="QA50" s="41">
        <v>0.39243155005466812</v>
      </c>
      <c r="QB50" s="41">
        <v>0.57608282071086736</v>
      </c>
      <c r="QC50" s="41">
        <v>0.50939144154030269</v>
      </c>
      <c r="QD50" s="41">
        <v>0.22495797161706774</v>
      </c>
      <c r="QE50" s="41">
        <v>0.35934102968748394</v>
      </c>
      <c r="QF50" s="41">
        <v>0.27331600943726941</v>
      </c>
      <c r="QG50" s="42">
        <v>28.660285714285706</v>
      </c>
      <c r="QH50" s="42">
        <v>26.422285714285707</v>
      </c>
      <c r="QI50" s="42">
        <v>25.75628571428571</v>
      </c>
      <c r="QJ50" s="42">
        <v>26.478000000000009</v>
      </c>
      <c r="QK50" s="7">
        <f t="shared" si="80"/>
        <v>-2.9039999999999964</v>
      </c>
      <c r="QL50" s="7">
        <v>3.2</v>
      </c>
      <c r="QM50" s="7">
        <f t="shared" si="81"/>
        <v>-3.8719999999999999</v>
      </c>
      <c r="QN50" s="7">
        <f t="shared" si="82"/>
        <v>0.10440034512510823</v>
      </c>
      <c r="QO50" s="42">
        <v>70.71142857142857</v>
      </c>
      <c r="QP50" s="15">
        <f t="shared" si="83"/>
        <v>179.60702857142857</v>
      </c>
      <c r="QQ50" s="5">
        <v>186</v>
      </c>
      <c r="QR50" s="15">
        <f t="shared" si="84"/>
        <v>6.3929714285714283</v>
      </c>
      <c r="QS50" s="7">
        <f t="shared" si="101"/>
        <v>18.994782211321251</v>
      </c>
      <c r="QT50" s="7">
        <f t="shared" si="102"/>
        <v>19.111852262470173</v>
      </c>
      <c r="QU50" s="7">
        <f t="shared" si="103"/>
        <v>-0.70225652928664739</v>
      </c>
    </row>
    <row r="51" spans="1:463" x14ac:dyDescent="0.25">
      <c r="A51" s="5">
        <v>1</v>
      </c>
      <c r="B51" s="5">
        <v>5</v>
      </c>
      <c r="C51" s="6">
        <v>510</v>
      </c>
      <c r="D51" s="9">
        <v>-9999</v>
      </c>
      <c r="E51" s="5">
        <v>10</v>
      </c>
      <c r="F51" s="5">
        <v>69.599999999999994</v>
      </c>
      <c r="G51" s="15">
        <v>589.70000000000005</v>
      </c>
      <c r="H51" s="15">
        <f t="shared" si="11"/>
        <v>659.30000000000007</v>
      </c>
      <c r="I51" s="7">
        <f t="shared" si="12"/>
        <v>1.1297121315969842</v>
      </c>
      <c r="J51" s="5" t="s">
        <v>10</v>
      </c>
      <c r="K51" s="9">
        <v>75</v>
      </c>
      <c r="L51" s="9">
        <f t="shared" si="13"/>
        <v>84.000000000000014</v>
      </c>
      <c r="M51" s="9">
        <v>-9999</v>
      </c>
      <c r="N51" s="9">
        <v>-9999</v>
      </c>
      <c r="O51" s="9">
        <v>-9999</v>
      </c>
      <c r="P51" s="9">
        <v>-9999</v>
      </c>
      <c r="Q51" s="9">
        <v>-9999</v>
      </c>
      <c r="R51" s="9">
        <v>-9999</v>
      </c>
      <c r="S51" s="9">
        <v>-9999</v>
      </c>
      <c r="T51" s="9">
        <v>-9999</v>
      </c>
      <c r="U51" s="9">
        <v>-9999</v>
      </c>
      <c r="V51" s="9">
        <v>-9999</v>
      </c>
      <c r="W51" s="9">
        <v>-9999</v>
      </c>
      <c r="X51" s="9">
        <v>-9999</v>
      </c>
      <c r="Y51" s="9">
        <v>-9999</v>
      </c>
      <c r="Z51" s="9">
        <v>-9999</v>
      </c>
      <c r="AA51" s="9">
        <v>-9999</v>
      </c>
      <c r="AB51" s="9">
        <v>-9999</v>
      </c>
      <c r="AC51" s="9">
        <v>-9999</v>
      </c>
      <c r="AD51" s="9">
        <v>-9999</v>
      </c>
      <c r="AE51" s="5">
        <v>10</v>
      </c>
      <c r="AF51" s="9">
        <v>-9999</v>
      </c>
      <c r="AG51" s="9">
        <v>-9999</v>
      </c>
      <c r="AH51" s="9">
        <v>-9999</v>
      </c>
      <c r="AI51" s="9">
        <v>-9999</v>
      </c>
      <c r="AJ51" s="9">
        <v>-9999</v>
      </c>
      <c r="AK51" s="9">
        <v>-9999</v>
      </c>
      <c r="AL51" s="9">
        <v>-9999</v>
      </c>
      <c r="AM51" s="9">
        <v>-9999</v>
      </c>
      <c r="AN51" s="9">
        <v>-9999</v>
      </c>
      <c r="AO51" s="9">
        <v>-9999</v>
      </c>
      <c r="AP51" s="9">
        <v>-9999</v>
      </c>
      <c r="AQ51" s="9">
        <v>-9999</v>
      </c>
      <c r="AR51" s="9">
        <v>-9999</v>
      </c>
      <c r="AS51" s="9">
        <v>-9999</v>
      </c>
      <c r="AT51" s="9">
        <v>-9999</v>
      </c>
      <c r="AU51" s="9">
        <v>-9999</v>
      </c>
      <c r="AV51" s="9">
        <v>-9999</v>
      </c>
      <c r="AW51" s="9">
        <v>-9999</v>
      </c>
      <c r="AX51" s="9">
        <v>-9999</v>
      </c>
      <c r="AY51" s="9">
        <v>-9999</v>
      </c>
      <c r="AZ51" s="9">
        <v>-9999</v>
      </c>
      <c r="BA51" s="9">
        <v>-9999</v>
      </c>
      <c r="BB51" s="9">
        <v>-9999</v>
      </c>
      <c r="BC51" s="22">
        <v>-9999</v>
      </c>
      <c r="BD51" s="9">
        <v>-9999</v>
      </c>
      <c r="BE51" s="7">
        <f t="shared" si="99"/>
        <v>-79992</v>
      </c>
      <c r="BF51" s="9">
        <v>-9999</v>
      </c>
      <c r="BG51" s="9">
        <v>-9999</v>
      </c>
      <c r="BH51" s="9">
        <v>-9999</v>
      </c>
      <c r="BI51" s="9">
        <v>-9999</v>
      </c>
      <c r="BJ51" s="9">
        <v>-9999</v>
      </c>
      <c r="BK51" s="9">
        <v>-9999</v>
      </c>
      <c r="BL51" s="9">
        <v>-9999</v>
      </c>
      <c r="BM51" s="9">
        <v>-9999</v>
      </c>
      <c r="BN51" s="9">
        <v>-9999</v>
      </c>
      <c r="BO51" s="44">
        <v>-9999</v>
      </c>
      <c r="BP51" s="9">
        <v>-9999</v>
      </c>
      <c r="BQ51" s="9">
        <v>-9999</v>
      </c>
      <c r="BR51" s="9">
        <v>-9999</v>
      </c>
      <c r="BS51" s="45">
        <v>-9999</v>
      </c>
      <c r="BT51" s="9">
        <v>-9999</v>
      </c>
      <c r="BU51" s="46">
        <v>-9999</v>
      </c>
      <c r="BV51" s="9">
        <v>-9999</v>
      </c>
      <c r="BW51" s="47">
        <v>-9999</v>
      </c>
      <c r="BX51" s="9">
        <v>-9999</v>
      </c>
      <c r="BY51" s="9">
        <v>-9999</v>
      </c>
      <c r="BZ51" s="9">
        <v>-9999</v>
      </c>
      <c r="CA51" s="7">
        <v>664.26</v>
      </c>
      <c r="CB51" s="7">
        <f t="shared" si="97"/>
        <v>4428.3999999999996</v>
      </c>
      <c r="CC51" s="5">
        <v>1.53</v>
      </c>
      <c r="CD51" s="15">
        <f t="shared" si="14"/>
        <v>67.754519999999999</v>
      </c>
      <c r="CE51" s="7">
        <v>1788.5</v>
      </c>
      <c r="CF51" s="7">
        <v>4.7730999999999995</v>
      </c>
      <c r="CG51" s="7">
        <v>3747.0407072971452</v>
      </c>
      <c r="CH51" s="7">
        <f t="shared" si="15"/>
        <v>3747.0407072971452</v>
      </c>
      <c r="CI51" s="9">
        <v>-9999</v>
      </c>
      <c r="CJ51" s="3">
        <v>59.8</v>
      </c>
      <c r="CK51" s="7">
        <f t="shared" si="16"/>
        <v>57.329722821646321</v>
      </c>
      <c r="CL51" s="7">
        <v>136.30000000000001</v>
      </c>
      <c r="CM51" s="7">
        <v>2400</v>
      </c>
      <c r="CN51" s="7">
        <f t="shared" si="17"/>
        <v>56.791666666666664</v>
      </c>
      <c r="CO51" s="7">
        <v>75</v>
      </c>
      <c r="CP51" s="7">
        <v>0.7318958333333333</v>
      </c>
      <c r="CQ51" s="7">
        <v>0.5247708333333333</v>
      </c>
      <c r="CR51" s="7">
        <v>0.46796250000000006</v>
      </c>
      <c r="CS51" s="7">
        <v>0.21988891666666668</v>
      </c>
      <c r="CT51" s="7">
        <v>0.16475033333333336</v>
      </c>
      <c r="CU51" s="7">
        <v>5.0337500000000004</v>
      </c>
      <c r="CV51" s="7">
        <v>5.336666666666666</v>
      </c>
      <c r="CW51" s="7">
        <v>5.3299999999999992</v>
      </c>
      <c r="CX51" s="7">
        <v>5.1849999999999996</v>
      </c>
      <c r="CY51" s="7">
        <f t="shared" si="18"/>
        <v>0.29624999999999879</v>
      </c>
      <c r="CZ51" s="7">
        <v>0.7</v>
      </c>
      <c r="DA51" s="7">
        <f t="shared" si="19"/>
        <v>1.105</v>
      </c>
      <c r="DB51" s="7">
        <f t="shared" si="91"/>
        <v>-0.18830034924330644</v>
      </c>
      <c r="DC51" s="7">
        <v>40.666666666666664</v>
      </c>
      <c r="DD51" s="7">
        <v>0.76631538461538484</v>
      </c>
      <c r="DE51" s="7">
        <v>0.5303461538461538</v>
      </c>
      <c r="DF51" s="7">
        <v>0.47239999999999999</v>
      </c>
      <c r="DG51" s="7">
        <v>0.23724084615384616</v>
      </c>
      <c r="DH51" s="7">
        <v>0.18202826923076926</v>
      </c>
      <c r="DI51" s="7">
        <v>7.5342307692307697</v>
      </c>
      <c r="DJ51" s="7">
        <v>8.2319230769230778</v>
      </c>
      <c r="DK51" s="7">
        <v>8.4296153846153867</v>
      </c>
      <c r="DL51" s="7">
        <v>7.9103846153846149</v>
      </c>
      <c r="DM51" s="7">
        <f t="shared" si="21"/>
        <v>0.895384615384617</v>
      </c>
      <c r="DN51" s="7">
        <v>0.8</v>
      </c>
      <c r="DO51" s="7">
        <f t="shared" si="22"/>
        <v>0.7799999999999998</v>
      </c>
      <c r="DP51" s="7">
        <f t="shared" si="23"/>
        <v>2.4975024975025361E-2</v>
      </c>
      <c r="DQ51" s="7">
        <v>22.111153846153851</v>
      </c>
      <c r="DR51" s="7">
        <v>0.93138113207547124</v>
      </c>
      <c r="DS51" s="7">
        <v>0.16454150943396229</v>
      </c>
      <c r="DT51" s="7">
        <v>0.5311811320754718</v>
      </c>
      <c r="DU51" s="7">
        <v>0.82355094339622659</v>
      </c>
      <c r="DV51" s="7">
        <v>0.59815471698113198</v>
      </c>
      <c r="DW51" s="7">
        <v>0.31735094339622644</v>
      </c>
      <c r="DX51" s="7">
        <v>0.21776747169811328</v>
      </c>
      <c r="DY51" s="7">
        <v>0.15844145283018871</v>
      </c>
      <c r="DZ51" s="7">
        <v>0.27353135849056603</v>
      </c>
      <c r="EA51" s="7">
        <v>0.21571358490566031</v>
      </c>
      <c r="EB51" s="7">
        <v>-0.568870603773585</v>
      </c>
      <c r="EC51" s="7">
        <v>-0.52741924528301887</v>
      </c>
      <c r="ED51" s="7">
        <v>0.69980560377358503</v>
      </c>
      <c r="EE51" s="7">
        <v>4.9975471698113196</v>
      </c>
      <c r="EF51" s="7">
        <v>6.2550943396226399</v>
      </c>
      <c r="EG51" s="7">
        <v>5.8909433962264144</v>
      </c>
      <c r="EH51" s="7">
        <v>6.2001886792452812</v>
      </c>
      <c r="EI51" s="7">
        <f t="shared" si="24"/>
        <v>0.89339622641509475</v>
      </c>
      <c r="EJ51" s="7">
        <v>0.6</v>
      </c>
      <c r="EK51" s="7">
        <f t="shared" si="25"/>
        <v>1.43</v>
      </c>
      <c r="EL51" s="7">
        <f t="shared" si="92"/>
        <v>-0.13516467848486274</v>
      </c>
      <c r="EM51" s="15">
        <v>43.878000000000014</v>
      </c>
      <c r="EN51" s="15">
        <f t="shared" si="27"/>
        <v>111.45012000000004</v>
      </c>
      <c r="EO51" s="5">
        <v>112</v>
      </c>
      <c r="EP51" s="15">
        <f t="shared" si="28"/>
        <v>0.54987999999995907</v>
      </c>
      <c r="EQ51" s="27">
        <v>1.1872227272727272</v>
      </c>
      <c r="ER51" s="27">
        <v>-1.6639045454545454</v>
      </c>
      <c r="ES51" s="27">
        <v>0.52664545454545464</v>
      </c>
      <c r="ET51" s="27">
        <v>0.88882727272727269</v>
      </c>
      <c r="EU51" s="27">
        <v>0.7776909090909091</v>
      </c>
      <c r="EV51" s="27">
        <v>0.19664999999999996</v>
      </c>
      <c r="EW51" s="27">
        <v>0.20809322727272728</v>
      </c>
      <c r="EX51" s="27">
        <v>6.6243999999999997E-2</v>
      </c>
      <c r="EY51" s="27">
        <v>0.38514045454545448</v>
      </c>
      <c r="EZ51" s="27">
        <v>0.25541749999999996</v>
      </c>
      <c r="FA51" s="27">
        <v>2.7594084999999997</v>
      </c>
      <c r="FB51" s="27">
        <v>1.9280047727272729</v>
      </c>
      <c r="FC51" s="27">
        <v>-6.0618439999999998</v>
      </c>
      <c r="FD51" s="27">
        <v>9.8627272727272715</v>
      </c>
      <c r="FE51" s="27">
        <v>6.374545454545455</v>
      </c>
      <c r="FF51" s="27">
        <v>6.6972727272727246</v>
      </c>
      <c r="FG51" s="27">
        <v>7.2286363636363626</v>
      </c>
      <c r="FH51" s="27">
        <f t="shared" si="29"/>
        <v>-3.1654545454545469</v>
      </c>
      <c r="FI51" s="7">
        <v>0.9</v>
      </c>
      <c r="FJ51" s="7">
        <f t="shared" si="30"/>
        <v>0.45499999999999963</v>
      </c>
      <c r="FK51" s="7">
        <f t="shared" si="93"/>
        <v>-0.73214449857523689</v>
      </c>
      <c r="FL51" s="27">
        <v>20.997727272727271</v>
      </c>
      <c r="FM51" s="28">
        <v>-9999</v>
      </c>
      <c r="FN51" s="28">
        <v>-9999</v>
      </c>
      <c r="FO51" s="28">
        <v>-9999</v>
      </c>
      <c r="FP51" s="93">
        <v>0.64955333333333332</v>
      </c>
      <c r="FQ51" s="93">
        <v>0.39983000000000002</v>
      </c>
      <c r="FR51" s="93">
        <v>0.21956333333333333</v>
      </c>
      <c r="FS51" s="93">
        <v>0.58030999999999999</v>
      </c>
      <c r="FT51" s="93">
        <v>0.27160999999999996</v>
      </c>
      <c r="FU51" s="93">
        <v>0.17631333333333335</v>
      </c>
      <c r="FV51" s="93">
        <v>0.41026200000000007</v>
      </c>
      <c r="FW51" s="93">
        <v>0.36252030000000002</v>
      </c>
      <c r="FX51" s="93">
        <v>0.49482283333333338</v>
      </c>
      <c r="FY51" s="93">
        <v>0.45121163333333336</v>
      </c>
      <c r="FZ51" s="93">
        <v>0.19131870000000001</v>
      </c>
      <c r="GA51" s="93">
        <v>0.2916681333333333</v>
      </c>
      <c r="GB51" s="93">
        <v>0.23783880000000004</v>
      </c>
      <c r="GC51" s="93">
        <v>16.013999999999999</v>
      </c>
      <c r="GD51" s="93">
        <v>18.214999999999986</v>
      </c>
      <c r="GE51" s="93">
        <v>18.279666666666653</v>
      </c>
      <c r="GF51" s="93">
        <v>19.50066666666665</v>
      </c>
      <c r="GG51" s="7">
        <f t="shared" si="32"/>
        <v>2.2656666666666538</v>
      </c>
      <c r="GH51" s="7">
        <v>0.5</v>
      </c>
      <c r="GI51" s="7">
        <f t="shared" si="33"/>
        <v>1.7549999999999999</v>
      </c>
      <c r="GJ51" s="7">
        <f t="shared" si="94"/>
        <v>0.14010059442157857</v>
      </c>
      <c r="GK51" s="95">
        <v>34.954000000000001</v>
      </c>
      <c r="GL51" s="15">
        <f t="shared" si="35"/>
        <v>88.783160000000009</v>
      </c>
      <c r="GM51" s="5">
        <v>102</v>
      </c>
      <c r="GN51" s="15">
        <f t="shared" si="36"/>
        <v>13.216839999999991</v>
      </c>
      <c r="GO51" s="97">
        <v>0.64955333333333332</v>
      </c>
      <c r="GP51" s="97">
        <v>0.39983000000000002</v>
      </c>
      <c r="GQ51" s="97">
        <v>0.21956333333333333</v>
      </c>
      <c r="GR51" s="97">
        <v>0.58030999999999999</v>
      </c>
      <c r="GS51" s="97">
        <v>0.27160999999999996</v>
      </c>
      <c r="GT51" s="97">
        <v>0.17631333333333335</v>
      </c>
      <c r="GU51" s="97">
        <v>0.41026200000000007</v>
      </c>
      <c r="GV51" s="97">
        <v>0.36252030000000002</v>
      </c>
      <c r="GW51" s="97">
        <v>0.49482283333333338</v>
      </c>
      <c r="GX51" s="97">
        <v>0.45121163333333336</v>
      </c>
      <c r="GY51" s="97">
        <v>0.19131870000000001</v>
      </c>
      <c r="GZ51" s="97">
        <v>0.2916681333333333</v>
      </c>
      <c r="HA51" s="97">
        <v>0.23783880000000004</v>
      </c>
      <c r="HB51" s="97">
        <v>16.013999999999999</v>
      </c>
      <c r="HC51" s="97">
        <v>18.214999999999986</v>
      </c>
      <c r="HD51" s="97">
        <v>18.279666666666653</v>
      </c>
      <c r="HE51" s="97">
        <v>19.50066666666665</v>
      </c>
      <c r="HF51" s="97">
        <f t="shared" si="37"/>
        <v>2.2656666666666538</v>
      </c>
      <c r="HG51" s="7">
        <v>0.5</v>
      </c>
      <c r="HH51" s="7">
        <f t="shared" si="38"/>
        <v>1.7549999999999999</v>
      </c>
      <c r="HI51" s="7">
        <f t="shared" si="95"/>
        <v>0.14010059442157857</v>
      </c>
      <c r="HJ51" s="99">
        <v>34.954000000000001</v>
      </c>
      <c r="HK51" s="15">
        <f t="shared" si="40"/>
        <v>88.783160000000009</v>
      </c>
      <c r="HL51" s="5">
        <v>105</v>
      </c>
      <c r="HM51" s="15">
        <f t="shared" si="41"/>
        <v>16.216839999999991</v>
      </c>
      <c r="HN51" s="101">
        <v>0.64740000000000009</v>
      </c>
      <c r="HO51" s="101">
        <v>0.36562926829268289</v>
      </c>
      <c r="HP51" s="101">
        <v>0.19567317073170734</v>
      </c>
      <c r="HQ51" s="101">
        <v>0.56379756097560985</v>
      </c>
      <c r="HR51" s="101">
        <v>0.24608780487804871</v>
      </c>
      <c r="HS51" s="101">
        <v>0.15371219512195122</v>
      </c>
      <c r="HT51" s="101">
        <v>0.44906849301992485</v>
      </c>
      <c r="HU51" s="101">
        <v>0.39234150691149455</v>
      </c>
      <c r="HV51" s="101">
        <v>0.5357895020764295</v>
      </c>
      <c r="HW51" s="101">
        <v>0.48490119828365197</v>
      </c>
      <c r="HX51" s="101">
        <v>0.19557125518338156</v>
      </c>
      <c r="HY51" s="101">
        <v>0.30342471690095302</v>
      </c>
      <c r="HZ51" s="101">
        <v>0.27801968936037774</v>
      </c>
      <c r="IA51" s="101">
        <v>19.467804878048781</v>
      </c>
      <c r="IB51" s="101">
        <v>18.644390243902453</v>
      </c>
      <c r="IC51" s="101">
        <v>19.147560975609757</v>
      </c>
      <c r="ID51" s="101">
        <v>18.879024390243906</v>
      </c>
      <c r="IE51" s="7">
        <f t="shared" si="42"/>
        <v>-0.32024390243902445</v>
      </c>
      <c r="IF51" s="7">
        <v>1.5</v>
      </c>
      <c r="IG51" s="7">
        <f t="shared" si="43"/>
        <v>-1.4950000000000001</v>
      </c>
      <c r="IH51" s="7">
        <f t="shared" si="44"/>
        <v>0.17037796918940906</v>
      </c>
      <c r="II51" s="102">
        <v>36.373414634146343</v>
      </c>
      <c r="IJ51" s="15">
        <f t="shared" si="45"/>
        <v>92.388473170731714</v>
      </c>
      <c r="IK51" s="5">
        <v>97.5</v>
      </c>
      <c r="IL51" s="15">
        <f t="shared" si="46"/>
        <v>5.1115268292682856</v>
      </c>
      <c r="IM51" s="29">
        <v>0.64845161290322584</v>
      </c>
      <c r="IN51" s="29">
        <v>0.37954516129032256</v>
      </c>
      <c r="IO51" s="29">
        <v>0.19421612903225802</v>
      </c>
      <c r="IP51" s="29">
        <v>0.57466774193548387</v>
      </c>
      <c r="IQ51" s="29">
        <v>0.24298709677419358</v>
      </c>
      <c r="IR51" s="29">
        <v>0.15731935483870965</v>
      </c>
      <c r="IS51" s="29">
        <v>0.45508328914685792</v>
      </c>
      <c r="IT51" s="29">
        <v>0.40596414793381691</v>
      </c>
      <c r="IU51" s="29">
        <v>0.53951173747374381</v>
      </c>
      <c r="IV51" s="29">
        <v>0.49547754315615228</v>
      </c>
      <c r="IW51" s="29">
        <v>0.21966868064826015</v>
      </c>
      <c r="IX51" s="29">
        <v>0.32417101367410794</v>
      </c>
      <c r="IY51" s="29">
        <v>0.26160572599821336</v>
      </c>
      <c r="IZ51" s="29">
        <v>17.204516129032257</v>
      </c>
      <c r="JA51" s="29">
        <v>17.632903225806462</v>
      </c>
      <c r="JB51" s="29">
        <v>17.521935483870962</v>
      </c>
      <c r="JC51" s="29">
        <v>17.077741935483871</v>
      </c>
      <c r="JD51" s="29">
        <f t="shared" si="47"/>
        <v>0.3174193548387052</v>
      </c>
      <c r="JE51" s="7">
        <v>1.2</v>
      </c>
      <c r="JF51" s="7">
        <f t="shared" si="48"/>
        <v>-0.52</v>
      </c>
      <c r="JG51" s="7">
        <f t="shared" si="49"/>
        <v>0.14145597210113264</v>
      </c>
      <c r="JH51" s="86">
        <v>36.061612903225807</v>
      </c>
      <c r="JI51" s="15">
        <f t="shared" si="50"/>
        <v>91.596496774193554</v>
      </c>
      <c r="JJ51" s="5">
        <v>103.5</v>
      </c>
      <c r="JK51" s="15">
        <f t="shared" si="51"/>
        <v>11.903503225806446</v>
      </c>
      <c r="JL51" s="30">
        <v>0.48570810810810811</v>
      </c>
      <c r="JM51" s="30">
        <v>0.25771351351351351</v>
      </c>
      <c r="JN51" s="30">
        <v>0.12583783783783786</v>
      </c>
      <c r="JO51" s="30">
        <v>0.42479729729729726</v>
      </c>
      <c r="JP51" s="30">
        <v>0.16091891891891891</v>
      </c>
      <c r="JQ51" s="30">
        <v>0.10345945945945947</v>
      </c>
      <c r="JR51" s="30">
        <v>0.5027138089774621</v>
      </c>
      <c r="JS51" s="30">
        <v>0.45102860285687707</v>
      </c>
      <c r="JT51" s="30">
        <v>0.5891283506334356</v>
      </c>
      <c r="JU51" s="30">
        <v>0.54393837148700352</v>
      </c>
      <c r="JV51" s="30">
        <v>0.23221710506960005</v>
      </c>
      <c r="JW51" s="30">
        <v>0.34599834035327487</v>
      </c>
      <c r="JX51" s="30">
        <v>0.30649772329089853</v>
      </c>
      <c r="JY51" s="30">
        <v>24.891081081081087</v>
      </c>
      <c r="JZ51" s="30">
        <v>23.791621621621609</v>
      </c>
      <c r="KA51" s="30">
        <v>24.448918918918935</v>
      </c>
      <c r="KB51" s="30">
        <v>24.232972972972973</v>
      </c>
      <c r="KC51" s="30">
        <f t="shared" si="52"/>
        <v>-0.44216216216215187</v>
      </c>
      <c r="KD51" s="7">
        <v>1.8</v>
      </c>
      <c r="KE51" s="7">
        <f t="shared" si="53"/>
        <v>-2.4700000000000006</v>
      </c>
      <c r="KF51" s="7">
        <f t="shared" si="54"/>
        <v>0.25766681548130221</v>
      </c>
      <c r="KG51" s="85">
        <v>35.650270270270255</v>
      </c>
      <c r="KH51" s="15">
        <f t="shared" si="55"/>
        <v>90.551686486486446</v>
      </c>
      <c r="KI51" s="5">
        <v>103.5</v>
      </c>
      <c r="KJ51" s="15">
        <f t="shared" si="96"/>
        <v>12.948313513513554</v>
      </c>
      <c r="KK51" s="31">
        <v>0.41017105263157888</v>
      </c>
      <c r="KL51" s="31">
        <v>0.21780263157894739</v>
      </c>
      <c r="KM51" s="31">
        <v>8.2939473684210521E-2</v>
      </c>
      <c r="KN51" s="31">
        <v>0.35366052631578954</v>
      </c>
      <c r="KO51" s="31">
        <v>0.1168526315789474</v>
      </c>
      <c r="KP51" s="31">
        <v>8.1860526315789481E-2</v>
      </c>
      <c r="KQ51" s="31">
        <v>0.55684949918278726</v>
      </c>
      <c r="KR51" s="31">
        <v>0.50401685939283691</v>
      </c>
      <c r="KS51" s="31">
        <v>0.66327803104849303</v>
      </c>
      <c r="KT51" s="31">
        <v>0.62006605788682423</v>
      </c>
      <c r="KU51" s="31">
        <v>0.30353134077388405</v>
      </c>
      <c r="KV51" s="31">
        <v>0.45011369748204133</v>
      </c>
      <c r="KW51" s="31">
        <v>0.30539398258191808</v>
      </c>
      <c r="KX51" s="32">
        <v>25.89</v>
      </c>
      <c r="KY51" s="32">
        <v>24.048157894736828</v>
      </c>
      <c r="KZ51" s="32">
        <v>26.018157894736863</v>
      </c>
      <c r="LA51" s="32">
        <v>24.908421052631592</v>
      </c>
      <c r="LB51" s="7">
        <f t="shared" si="57"/>
        <v>0.12815789473686223</v>
      </c>
      <c r="LC51" s="7">
        <v>0.9</v>
      </c>
      <c r="LD51" s="7">
        <f t="shared" si="58"/>
        <v>0.45499999999999963</v>
      </c>
      <c r="LE51" s="7">
        <f t="shared" si="98"/>
        <v>-6.6095471236225958E-2</v>
      </c>
      <c r="LF51" s="32">
        <v>37.325526315789467</v>
      </c>
      <c r="LG51" s="15">
        <f t="shared" si="59"/>
        <v>94.806836842105255</v>
      </c>
      <c r="LH51" s="5">
        <v>103.5</v>
      </c>
      <c r="LI51" s="15">
        <f t="shared" si="60"/>
        <v>8.6931631578947446</v>
      </c>
      <c r="LJ51" s="33">
        <v>0.39437857142857141</v>
      </c>
      <c r="LK51" s="33">
        <v>0.21152142857142858</v>
      </c>
      <c r="LL51" s="33">
        <v>8.863095238095238E-2</v>
      </c>
      <c r="LM51" s="33">
        <v>0.33890714285714285</v>
      </c>
      <c r="LN51" s="33">
        <v>0.11992142857142861</v>
      </c>
      <c r="LO51" s="33">
        <v>8.3140476190476181E-2</v>
      </c>
      <c r="LP51" s="33">
        <v>0.53341517978170272</v>
      </c>
      <c r="LQ51" s="33">
        <v>0.47708653483673513</v>
      </c>
      <c r="LR51" s="33">
        <v>0.63309666443378865</v>
      </c>
      <c r="LS51" s="33">
        <v>0.58570203765368489</v>
      </c>
      <c r="LT51" s="33">
        <v>0.27700817037710951</v>
      </c>
      <c r="LU51" s="33">
        <v>0.41133332000084843</v>
      </c>
      <c r="LV51" s="33">
        <v>0.30142809633210943</v>
      </c>
      <c r="LW51" s="33">
        <v>26.612142857142867</v>
      </c>
      <c r="LX51" s="33">
        <v>25.391428571428555</v>
      </c>
      <c r="LY51" s="33">
        <v>25.58523809523809</v>
      </c>
      <c r="LZ51" s="33">
        <v>24.156666666666666</v>
      </c>
      <c r="MA51" s="7">
        <f t="shared" si="1"/>
        <v>-1.0269047619047775</v>
      </c>
      <c r="MB51" s="7">
        <v>1.7</v>
      </c>
      <c r="MC51" s="7">
        <f t="shared" si="2"/>
        <v>-2.1449999999999996</v>
      </c>
      <c r="MD51" s="7">
        <f t="shared" si="61"/>
        <v>0.1481902237369413</v>
      </c>
      <c r="ME51" s="7">
        <f t="shared" si="62"/>
        <v>-0.60406162464986912</v>
      </c>
      <c r="MF51" s="84">
        <v>36.88214285714286</v>
      </c>
      <c r="MG51" s="15">
        <f t="shared" si="63"/>
        <v>93.680642857142871</v>
      </c>
      <c r="MH51" s="5">
        <v>103.5</v>
      </c>
      <c r="MI51" s="15">
        <f t="shared" si="64"/>
        <v>9.8193571428571289</v>
      </c>
      <c r="MJ51" s="34">
        <v>0.38170526315789466</v>
      </c>
      <c r="MK51" s="34">
        <v>0.19250526315789468</v>
      </c>
      <c r="ML51" s="34">
        <v>7.3921052631578929E-2</v>
      </c>
      <c r="MM51" s="34">
        <v>0.32401052631578947</v>
      </c>
      <c r="MN51" s="34">
        <v>0.10275263157894736</v>
      </c>
      <c r="MO51" s="34">
        <v>7.7615789473684221E-2</v>
      </c>
      <c r="MP51" s="34">
        <v>0.57578922291867174</v>
      </c>
      <c r="MQ51" s="34">
        <v>0.5183322781995966</v>
      </c>
      <c r="MR51" s="34">
        <v>0.67571202856163293</v>
      </c>
      <c r="MS51" s="34">
        <v>0.62867488865567311</v>
      </c>
      <c r="MT51" s="34">
        <v>0.30393308840435873</v>
      </c>
      <c r="MU51" s="34">
        <v>0.44541360403243746</v>
      </c>
      <c r="MV51" s="34">
        <v>0.32954218051826961</v>
      </c>
      <c r="MW51" s="35">
        <v>0.29609444444444449</v>
      </c>
      <c r="MX51" s="35">
        <v>0.14989444444444444</v>
      </c>
      <c r="MY51" s="35">
        <v>5.4594444444444439E-2</v>
      </c>
      <c r="MZ51" s="35">
        <v>0.25173888888888896</v>
      </c>
      <c r="NA51" s="35">
        <v>7.9938888888888907E-2</v>
      </c>
      <c r="NB51" s="35">
        <v>5.9383333333333344E-2</v>
      </c>
      <c r="NC51" s="35">
        <v>0.57418528397611057</v>
      </c>
      <c r="ND51" s="35">
        <v>0.51774892713664655</v>
      </c>
      <c r="NE51" s="35">
        <v>0.6877206235543315</v>
      </c>
      <c r="NF51" s="35">
        <v>0.64251070976146496</v>
      </c>
      <c r="NG51" s="35">
        <v>0.3114596933474339</v>
      </c>
      <c r="NH51" s="35">
        <v>0.46896893965256825</v>
      </c>
      <c r="NI51" s="35">
        <v>0.32613134987255277</v>
      </c>
      <c r="NJ51" s="36">
        <v>26.756666666666675</v>
      </c>
      <c r="NK51" s="36">
        <v>32.562222222222225</v>
      </c>
      <c r="NL51" s="36">
        <v>29.567777777777778</v>
      </c>
      <c r="NM51" s="36">
        <v>26.492777777777782</v>
      </c>
      <c r="NN51" s="7">
        <f t="shared" si="65"/>
        <v>2.8111111111111029</v>
      </c>
      <c r="NO51" s="7">
        <v>2.2999999999999998</v>
      </c>
      <c r="NP51" s="7">
        <f t="shared" si="66"/>
        <v>-1.9729999999999999</v>
      </c>
      <c r="NQ51" s="7">
        <f t="shared" si="67"/>
        <v>0.64886899648868879</v>
      </c>
      <c r="NR51" s="36">
        <v>73.849444444444444</v>
      </c>
      <c r="NS51" s="9">
        <f t="shared" si="68"/>
        <v>187.5775888888889</v>
      </c>
      <c r="NT51" s="5">
        <v>194</v>
      </c>
      <c r="NU51" s="9">
        <f t="shared" si="69"/>
        <v>6.4224111111111029</v>
      </c>
      <c r="NV51" s="37">
        <v>0.39813999999999994</v>
      </c>
      <c r="NW51" s="37">
        <v>0.2127</v>
      </c>
      <c r="NX51" s="37">
        <v>8.3417142857142829E-2</v>
      </c>
      <c r="NY51" s="37">
        <v>0.34661142857142857</v>
      </c>
      <c r="NZ51" s="37">
        <v>0.11535999999999998</v>
      </c>
      <c r="OA51" s="37">
        <v>8.7191428571428573E-2</v>
      </c>
      <c r="OB51" s="37">
        <v>0.54939846234603162</v>
      </c>
      <c r="OC51" s="37">
        <v>0.49970465207225823</v>
      </c>
      <c r="OD51" s="37">
        <v>0.65278240971674606</v>
      </c>
      <c r="OE51" s="37">
        <v>0.61142651188338482</v>
      </c>
      <c r="OF51" s="37">
        <v>0.29909127018470177</v>
      </c>
      <c r="OG51" s="37">
        <v>0.4393487837589875</v>
      </c>
      <c r="OH51" s="37">
        <v>0.30205129537467484</v>
      </c>
      <c r="OI51" s="38">
        <v>21.565142857142849</v>
      </c>
      <c r="OJ51" s="38">
        <v>26.893714285714264</v>
      </c>
      <c r="OK51" s="38">
        <v>25.444571428571447</v>
      </c>
      <c r="OL51" s="38">
        <v>23.29285714285713</v>
      </c>
      <c r="OM51" s="7">
        <f t="shared" si="70"/>
        <v>3.8794285714285976</v>
      </c>
      <c r="ON51" s="7">
        <v>1.5</v>
      </c>
      <c r="OO51" s="7">
        <f t="shared" si="71"/>
        <v>-0.28500000000000014</v>
      </c>
      <c r="OP51" s="7">
        <f t="shared" si="72"/>
        <v>0.73252921221259415</v>
      </c>
      <c r="OQ51" s="38">
        <v>57.541142857142873</v>
      </c>
      <c r="OR51" s="15">
        <f t="shared" si="73"/>
        <v>146.15450285714289</v>
      </c>
      <c r="OS51" s="5">
        <v>170</v>
      </c>
      <c r="OT51" s="15">
        <f t="shared" si="74"/>
        <v>23.845497142857113</v>
      </c>
      <c r="OU51" s="39">
        <v>0.3219277777777777</v>
      </c>
      <c r="OV51" s="39">
        <v>0.19476388888888899</v>
      </c>
      <c r="OW51" s="39">
        <v>8.2547222222222216E-2</v>
      </c>
      <c r="OX51" s="39">
        <v>0.28612500000000007</v>
      </c>
      <c r="OY51" s="39">
        <v>0.11471666666666668</v>
      </c>
      <c r="OZ51" s="39">
        <v>8.5922222222222261E-2</v>
      </c>
      <c r="PA51" s="39">
        <v>0.47397804363947876</v>
      </c>
      <c r="PB51" s="39">
        <v>0.42780139900433062</v>
      </c>
      <c r="PC51" s="39">
        <v>0.5902485883133286</v>
      </c>
      <c r="PD51" s="39">
        <v>0.55121559230821038</v>
      </c>
      <c r="PE51" s="39">
        <v>0.26338072020848408</v>
      </c>
      <c r="PF51" s="39">
        <v>0.4076551481901951</v>
      </c>
      <c r="PG51" s="39">
        <v>0.24370706580417442</v>
      </c>
      <c r="PH51" s="40">
        <v>21.251666666666662</v>
      </c>
      <c r="PI51" s="40">
        <v>24.346388888888878</v>
      </c>
      <c r="PJ51" s="40">
        <v>21.958611111111125</v>
      </c>
      <c r="PK51" s="40">
        <v>21.900833333333324</v>
      </c>
      <c r="PL51" s="7">
        <f t="shared" si="75"/>
        <v>0.70694444444446347</v>
      </c>
      <c r="PM51" s="7">
        <v>1.8</v>
      </c>
      <c r="PN51" s="7">
        <f t="shared" si="76"/>
        <v>-0.91800000000000015</v>
      </c>
      <c r="PO51" s="7">
        <f t="shared" si="77"/>
        <v>0.25719285287186822</v>
      </c>
      <c r="PP51" s="40">
        <v>66.358888888888899</v>
      </c>
      <c r="PQ51" s="15">
        <f t="shared" si="78"/>
        <v>168.55157777777779</v>
      </c>
      <c r="PR51" s="5">
        <v>182</v>
      </c>
      <c r="PS51" s="15">
        <f t="shared" si="79"/>
        <v>13.448422222222206</v>
      </c>
      <c r="PT51" s="41">
        <v>0.31135277777777781</v>
      </c>
      <c r="PU51" s="41">
        <v>0.1864305555555556</v>
      </c>
      <c r="PV51" s="41">
        <v>9.7283333333333319E-2</v>
      </c>
      <c r="PW51" s="41">
        <v>0.26310833333333328</v>
      </c>
      <c r="PX51" s="41">
        <v>0.12673888888888887</v>
      </c>
      <c r="PY51" s="41">
        <v>8.5772222222222208E-2</v>
      </c>
      <c r="PZ51" s="41">
        <v>0.41765649890813705</v>
      </c>
      <c r="QA51" s="41">
        <v>0.34664045210617989</v>
      </c>
      <c r="QB51" s="41">
        <v>0.52055276873194012</v>
      </c>
      <c r="QC51" s="41">
        <v>0.45745498485352015</v>
      </c>
      <c r="QD51" s="41">
        <v>0.19109546572237937</v>
      </c>
      <c r="QE51" s="41">
        <v>0.31486219765596485</v>
      </c>
      <c r="QF51" s="41">
        <v>0.24768744289219502</v>
      </c>
      <c r="QG51" s="42">
        <v>29.0275</v>
      </c>
      <c r="QH51" s="42">
        <v>32.342777777777755</v>
      </c>
      <c r="QI51" s="42">
        <v>27.793333333333326</v>
      </c>
      <c r="QJ51" s="42">
        <v>26.955000000000009</v>
      </c>
      <c r="QK51" s="7">
        <f t="shared" si="80"/>
        <v>-1.234166666666674</v>
      </c>
      <c r="QL51" s="7">
        <v>3.2</v>
      </c>
      <c r="QM51" s="7">
        <f t="shared" si="81"/>
        <v>-3.8719999999999999</v>
      </c>
      <c r="QN51" s="7">
        <f t="shared" si="82"/>
        <v>0.2844945355191249</v>
      </c>
      <c r="QO51" s="42">
        <v>72.752222222222215</v>
      </c>
      <c r="QP51" s="15">
        <f t="shared" si="83"/>
        <v>184.79064444444444</v>
      </c>
      <c r="QQ51" s="5">
        <v>186</v>
      </c>
      <c r="QR51" s="15">
        <f t="shared" si="84"/>
        <v>1.2093555555555611</v>
      </c>
      <c r="QS51" s="7">
        <f t="shared" si="101"/>
        <v>21.131788040482078</v>
      </c>
      <c r="QT51" s="7">
        <f t="shared" si="102"/>
        <v>20.510281113538518</v>
      </c>
      <c r="QU51" s="7">
        <f t="shared" si="103"/>
        <v>0.54452760751391993</v>
      </c>
    </row>
    <row r="52" spans="1:463" x14ac:dyDescent="0.25">
      <c r="A52" s="5">
        <v>1</v>
      </c>
      <c r="B52" s="5">
        <v>6</v>
      </c>
      <c r="C52" s="6">
        <v>601</v>
      </c>
      <c r="D52" s="5">
        <v>11</v>
      </c>
      <c r="E52" s="5">
        <v>1</v>
      </c>
      <c r="F52" s="5">
        <v>69.599999999999994</v>
      </c>
      <c r="G52" s="15">
        <v>162.4</v>
      </c>
      <c r="H52" s="15">
        <f t="shared" si="11"/>
        <v>232</v>
      </c>
      <c r="I52" s="7">
        <f t="shared" si="12"/>
        <v>0.39753255654557917</v>
      </c>
      <c r="J52" s="5" t="s">
        <v>11</v>
      </c>
      <c r="K52" s="9">
        <v>300</v>
      </c>
      <c r="L52" s="9">
        <f t="shared" si="13"/>
        <v>336.00000000000006</v>
      </c>
      <c r="M52" s="15">
        <v>59.679999999999986</v>
      </c>
      <c r="N52" s="15">
        <v>17.440000000000012</v>
      </c>
      <c r="O52" s="15">
        <v>22.880000000000003</v>
      </c>
      <c r="P52" s="15">
        <v>57.11999999999999</v>
      </c>
      <c r="Q52" s="15">
        <v>18.72</v>
      </c>
      <c r="R52" s="15">
        <v>24.160000000000004</v>
      </c>
      <c r="S52" s="15">
        <v>50.960000000000008</v>
      </c>
      <c r="T52" s="15">
        <v>21.439999999999998</v>
      </c>
      <c r="U52" s="15">
        <v>27.6</v>
      </c>
      <c r="V52" s="15">
        <v>45.679999999999993</v>
      </c>
      <c r="W52" s="15">
        <v>23.439999999999998</v>
      </c>
      <c r="X52" s="15">
        <v>30.880000000000003</v>
      </c>
      <c r="Y52" s="15">
        <v>49.679999999999993</v>
      </c>
      <c r="Z52" s="15">
        <v>19.439999999999998</v>
      </c>
      <c r="AA52" s="15">
        <v>30.880000000000003</v>
      </c>
      <c r="AB52" s="15">
        <v>48.96</v>
      </c>
      <c r="AC52" s="15">
        <v>17.439999999999998</v>
      </c>
      <c r="AD52" s="15">
        <v>33.6</v>
      </c>
      <c r="AE52" s="5">
        <v>11</v>
      </c>
      <c r="AF52" s="5">
        <v>8.4</v>
      </c>
      <c r="AG52" s="5">
        <v>7.2</v>
      </c>
      <c r="AH52" s="5">
        <v>0.44</v>
      </c>
      <c r="AI52" s="5" t="s">
        <v>56</v>
      </c>
      <c r="AJ52" s="9">
        <v>-9999</v>
      </c>
      <c r="AK52" s="5">
        <v>258</v>
      </c>
      <c r="AL52" s="5">
        <v>0.8</v>
      </c>
      <c r="AM52" s="5">
        <v>4034</v>
      </c>
      <c r="AN52" s="5">
        <v>208</v>
      </c>
      <c r="AO52" s="5">
        <v>242</v>
      </c>
      <c r="AP52" s="5">
        <v>23.6</v>
      </c>
      <c r="AQ52" s="5">
        <v>0</v>
      </c>
      <c r="AR52" s="5">
        <v>3</v>
      </c>
      <c r="AS52" s="5">
        <v>85</v>
      </c>
      <c r="AT52" s="5">
        <v>7</v>
      </c>
      <c r="AU52" s="5">
        <v>4</v>
      </c>
      <c r="AV52" s="5">
        <v>39</v>
      </c>
      <c r="AW52" s="5">
        <v>54</v>
      </c>
      <c r="AX52" s="5">
        <v>0.6</v>
      </c>
      <c r="AY52" s="58">
        <v>3.2241113000000002E-2</v>
      </c>
      <c r="AZ52" s="58">
        <v>1.29133259E-2</v>
      </c>
      <c r="BA52" s="58">
        <v>-9.9365649E-3</v>
      </c>
      <c r="BB52" s="58">
        <v>-7.6802702000000004E-3</v>
      </c>
      <c r="BC52" s="49">
        <v>0.04</v>
      </c>
      <c r="BD52" s="49">
        <v>0.05</v>
      </c>
      <c r="BE52" s="7">
        <f t="shared" si="99"/>
        <v>1.1860803922000001</v>
      </c>
      <c r="BF52" s="5">
        <f t="shared" si="100"/>
        <v>1.9841537400000005E-2</v>
      </c>
      <c r="BG52" s="9">
        <v>-9999</v>
      </c>
      <c r="BH52" s="9">
        <v>-9999</v>
      </c>
      <c r="BI52" s="9">
        <v>-9999</v>
      </c>
      <c r="BJ52" s="9">
        <v>-9999</v>
      </c>
      <c r="BK52" s="59">
        <v>4.04</v>
      </c>
      <c r="BL52" s="9">
        <v>-9999</v>
      </c>
      <c r="BM52" s="9">
        <v>-9999</v>
      </c>
      <c r="BN52" s="9">
        <v>-9999</v>
      </c>
      <c r="BO52" s="23">
        <v>21.68</v>
      </c>
      <c r="BP52" s="7">
        <f t="shared" si="85"/>
        <v>1445.3333333333335</v>
      </c>
      <c r="BQ52" s="7">
        <v>3.5509524861561967</v>
      </c>
      <c r="BR52" s="7">
        <f t="shared" si="86"/>
        <v>51.323099933244237</v>
      </c>
      <c r="BS52" s="24">
        <v>115.22</v>
      </c>
      <c r="BT52" s="7">
        <f t="shared" si="87"/>
        <v>7681.3333333333339</v>
      </c>
      <c r="BU52" s="25">
        <v>2.12</v>
      </c>
      <c r="BV52" s="7">
        <f t="shared" si="88"/>
        <v>162.84426666666667</v>
      </c>
      <c r="BW52" s="26">
        <v>120.96</v>
      </c>
      <c r="BX52" s="7">
        <f t="shared" si="89"/>
        <v>8064.0000000000009</v>
      </c>
      <c r="BY52" s="5">
        <v>1.63</v>
      </c>
      <c r="BZ52" s="7">
        <f t="shared" si="90"/>
        <v>131.44320000000002</v>
      </c>
      <c r="CA52" s="9">
        <v>-9999</v>
      </c>
      <c r="CB52" s="9">
        <v>-9999</v>
      </c>
      <c r="CC52" s="5">
        <v>2.59</v>
      </c>
      <c r="CD52" s="15">
        <f t="shared" si="14"/>
        <v>-258.97410000000002</v>
      </c>
      <c r="CE52" s="7">
        <v>285.45999999999998</v>
      </c>
      <c r="CF52" s="7">
        <v>4.8026</v>
      </c>
      <c r="CG52" s="7">
        <v>594.38637404739097</v>
      </c>
      <c r="CH52" s="7">
        <f t="shared" si="15"/>
        <v>594.38637404739097</v>
      </c>
      <c r="CI52" s="7">
        <f>CH52/(BX52)</f>
        <v>7.3708627734051457E-2</v>
      </c>
      <c r="CJ52" s="4" t="s">
        <v>346</v>
      </c>
      <c r="CK52" s="7">
        <f t="shared" si="16"/>
        <v>15.394607087827426</v>
      </c>
      <c r="CL52" s="7">
        <v>47.1</v>
      </c>
      <c r="CM52" s="7">
        <v>755</v>
      </c>
      <c r="CN52" s="7">
        <f t="shared" si="17"/>
        <v>62.384105960264904</v>
      </c>
      <c r="CO52" s="7">
        <v>0</v>
      </c>
      <c r="CP52" s="7">
        <v>0.72495714285714274</v>
      </c>
      <c r="CQ52" s="7">
        <v>0.51666785714285712</v>
      </c>
      <c r="CR52" s="7">
        <v>0.46320714285714287</v>
      </c>
      <c r="CS52" s="7">
        <v>0.22018014285714282</v>
      </c>
      <c r="CT52" s="7">
        <v>0.16765264285714285</v>
      </c>
      <c r="CU52" s="7">
        <v>5.383571428571428</v>
      </c>
      <c r="CV52" s="7">
        <v>5.4189285714285722</v>
      </c>
      <c r="CW52" s="7">
        <v>5.2878571428571428</v>
      </c>
      <c r="CX52" s="7">
        <v>5.2439285714285706</v>
      </c>
      <c r="CY52" s="7">
        <f t="shared" si="18"/>
        <v>-9.5714285714285197E-2</v>
      </c>
      <c r="CZ52" s="7">
        <v>0.7</v>
      </c>
      <c r="DA52" s="7">
        <f t="shared" si="19"/>
        <v>1.105</v>
      </c>
      <c r="DB52" s="7">
        <f t="shared" si="91"/>
        <v>-0.27956095127224334</v>
      </c>
      <c r="DC52" s="7">
        <v>42</v>
      </c>
      <c r="DD52" s="7">
        <v>0.75881739130434778</v>
      </c>
      <c r="DE52" s="7">
        <v>0.5200434782608695</v>
      </c>
      <c r="DF52" s="7">
        <v>0.46322608695652173</v>
      </c>
      <c r="DG52" s="7">
        <v>0.24178391304347829</v>
      </c>
      <c r="DH52" s="7">
        <v>0.18662039130434782</v>
      </c>
      <c r="DI52" s="7">
        <v>7.1173913043478256</v>
      </c>
      <c r="DJ52" s="7">
        <v>7.879999999999999</v>
      </c>
      <c r="DK52" s="7">
        <v>8.0704347826086966</v>
      </c>
      <c r="DL52" s="7">
        <v>7.7569565217391299</v>
      </c>
      <c r="DM52" s="7">
        <f t="shared" si="21"/>
        <v>0.95304347826087099</v>
      </c>
      <c r="DN52" s="7">
        <v>0.8</v>
      </c>
      <c r="DO52" s="7">
        <f t="shared" si="22"/>
        <v>0.7799999999999998</v>
      </c>
      <c r="DP52" s="7">
        <f t="shared" si="23"/>
        <v>3.7455298324863884E-2</v>
      </c>
      <c r="DQ52" s="7">
        <v>21.520000000000003</v>
      </c>
      <c r="DR52" s="7">
        <v>0.91084705882352957</v>
      </c>
      <c r="DS52" s="7">
        <v>0.21423921568627446</v>
      </c>
      <c r="DT52" s="7">
        <v>0.5244784313725489</v>
      </c>
      <c r="DU52" s="7">
        <v>0.81785294117647056</v>
      </c>
      <c r="DV52" s="7">
        <v>0.58532156862745111</v>
      </c>
      <c r="DW52" s="7">
        <v>0.31691568627450967</v>
      </c>
      <c r="DX52" s="7">
        <v>0.21739241176470583</v>
      </c>
      <c r="DY52" s="7">
        <v>0.16564250980392153</v>
      </c>
      <c r="DZ52" s="7">
        <v>0.26906017647058822</v>
      </c>
      <c r="EA52" s="7">
        <v>0.21852692156862738</v>
      </c>
      <c r="EB52" s="7">
        <v>-0.46439703921568637</v>
      </c>
      <c r="EC52" s="7">
        <v>-0.42024950980392162</v>
      </c>
      <c r="ED52" s="7">
        <v>0.61918539215686275</v>
      </c>
      <c r="EE52" s="7">
        <v>3.2076470588235302</v>
      </c>
      <c r="EF52" s="7">
        <v>4.38686274509804</v>
      </c>
      <c r="EG52" s="7">
        <v>4.3458823529411772</v>
      </c>
      <c r="EH52" s="7">
        <v>4.2068627450980394</v>
      </c>
      <c r="EI52" s="7">
        <f t="shared" si="24"/>
        <v>1.138235294117647</v>
      </c>
      <c r="EJ52" s="7">
        <v>0.6</v>
      </c>
      <c r="EK52" s="7">
        <f t="shared" si="25"/>
        <v>1.43</v>
      </c>
      <c r="EL52" s="7">
        <f t="shared" si="92"/>
        <v>-7.3492369239887376E-2</v>
      </c>
      <c r="EM52" s="15">
        <v>44.152105263157893</v>
      </c>
      <c r="EN52" s="15">
        <f t="shared" si="27"/>
        <v>112.14634736842105</v>
      </c>
      <c r="EO52" s="5">
        <v>112</v>
      </c>
      <c r="EP52" s="15">
        <f t="shared" si="28"/>
        <v>-0.14634736842104701</v>
      </c>
      <c r="EQ52" s="27">
        <v>1.1671583333333333</v>
      </c>
      <c r="ER52" s="27">
        <v>-1.6405124999999996</v>
      </c>
      <c r="ES52" s="27">
        <v>0.51587499999999997</v>
      </c>
      <c r="ET52" s="27">
        <v>0.88457916666666669</v>
      </c>
      <c r="EU52" s="27">
        <v>0.76009166666666672</v>
      </c>
      <c r="EV52" s="27">
        <v>0.19460416666666666</v>
      </c>
      <c r="EW52" s="27">
        <v>0.21041754166666668</v>
      </c>
      <c r="EX52" s="27">
        <v>7.5223083333333343E-2</v>
      </c>
      <c r="EY52" s="27">
        <v>0.38616329166666663</v>
      </c>
      <c r="EZ52" s="27">
        <v>0.26278404166666669</v>
      </c>
      <c r="FA52" s="27">
        <v>2.7285104166666669</v>
      </c>
      <c r="FB52" s="27">
        <v>1.9180326249999997</v>
      </c>
      <c r="FC52" s="27">
        <v>-6.0751409583333347</v>
      </c>
      <c r="FD52" s="27">
        <v>9.6274999999999995</v>
      </c>
      <c r="FE52" s="27">
        <v>6.8204166666666666</v>
      </c>
      <c r="FF52" s="27">
        <v>6.8595833333333331</v>
      </c>
      <c r="FG52" s="27">
        <v>7.21</v>
      </c>
      <c r="FH52" s="27">
        <f t="shared" si="29"/>
        <v>-2.7679166666666664</v>
      </c>
      <c r="FI52" s="7">
        <v>0.9</v>
      </c>
      <c r="FJ52" s="7">
        <f t="shared" si="30"/>
        <v>0.45499999999999963</v>
      </c>
      <c r="FK52" s="7">
        <f t="shared" si="93"/>
        <v>-0.65175261206605983</v>
      </c>
      <c r="FL52" s="27">
        <v>17.55125</v>
      </c>
      <c r="FM52" s="28">
        <v>-9999</v>
      </c>
      <c r="FN52" s="28">
        <v>-9999</v>
      </c>
      <c r="FO52" s="28">
        <v>-9999</v>
      </c>
      <c r="FP52" s="94">
        <v>0.58424000000000009</v>
      </c>
      <c r="FQ52" s="94">
        <v>0.38754</v>
      </c>
      <c r="FR52" s="94">
        <v>0.23044800000000001</v>
      </c>
      <c r="FS52" s="94">
        <v>0.51196400000000009</v>
      </c>
      <c r="FT52" s="94">
        <v>0.244232</v>
      </c>
      <c r="FU52" s="94">
        <v>0.17129999999999998</v>
      </c>
      <c r="FV52" s="94">
        <v>0.41035419999999995</v>
      </c>
      <c r="FW52" s="94">
        <v>0.35413752000000004</v>
      </c>
      <c r="FX52" s="94">
        <v>0.43504359999999997</v>
      </c>
      <c r="FY52" s="94">
        <v>0.38013764</v>
      </c>
      <c r="FZ52" s="94">
        <v>0.22757759999999996</v>
      </c>
      <c r="GA52" s="94">
        <v>0.25580575999999999</v>
      </c>
      <c r="GB52" s="94">
        <v>0.20194383999999999</v>
      </c>
      <c r="GC52" s="94">
        <v>16.890800000000002</v>
      </c>
      <c r="GD52" s="94">
        <v>16.400000000000006</v>
      </c>
      <c r="GE52" s="94">
        <v>16.492800000000003</v>
      </c>
      <c r="GF52" s="94">
        <v>15.742399999999996</v>
      </c>
      <c r="GG52" s="7">
        <f t="shared" si="32"/>
        <v>-0.39799999999999969</v>
      </c>
      <c r="GH52" s="7">
        <v>0.5</v>
      </c>
      <c r="GI52" s="7">
        <f t="shared" si="33"/>
        <v>1.7549999999999999</v>
      </c>
      <c r="GJ52" s="7">
        <f t="shared" si="94"/>
        <v>-0.59067215363511638</v>
      </c>
      <c r="GK52" s="96">
        <v>20.96</v>
      </c>
      <c r="GL52" s="15">
        <f t="shared" si="35"/>
        <v>53.238400000000006</v>
      </c>
      <c r="GM52" s="5">
        <v>102</v>
      </c>
      <c r="GN52" s="9">
        <v>-9999</v>
      </c>
      <c r="GO52" s="60">
        <v>-9999</v>
      </c>
      <c r="GP52" s="60">
        <v>-9999</v>
      </c>
      <c r="GQ52" s="60">
        <v>-9999</v>
      </c>
      <c r="GR52" s="60">
        <v>-9999</v>
      </c>
      <c r="GS52" s="60">
        <v>-9999</v>
      </c>
      <c r="GT52" s="60">
        <v>-9999</v>
      </c>
      <c r="GU52" s="60">
        <v>-9999</v>
      </c>
      <c r="GV52" s="60">
        <v>-9999</v>
      </c>
      <c r="GW52" s="60">
        <v>-9999</v>
      </c>
      <c r="GX52" s="60">
        <v>-9999</v>
      </c>
      <c r="GY52" s="60">
        <v>-9999</v>
      </c>
      <c r="GZ52" s="60">
        <v>-9999</v>
      </c>
      <c r="HA52" s="60">
        <v>-9999</v>
      </c>
      <c r="HB52" s="60">
        <v>-9999</v>
      </c>
      <c r="HC52" s="60">
        <v>-9999</v>
      </c>
      <c r="HD52" s="60">
        <v>-9999</v>
      </c>
      <c r="HE52" s="60">
        <v>-9999</v>
      </c>
      <c r="HF52" s="98">
        <f t="shared" si="37"/>
        <v>0</v>
      </c>
      <c r="HG52" s="60">
        <v>-9999</v>
      </c>
      <c r="HH52" s="98">
        <f t="shared" si="38"/>
        <v>32500.13</v>
      </c>
      <c r="HI52" s="98">
        <f t="shared" si="95"/>
        <v>1.0001661807930087</v>
      </c>
      <c r="HJ52" s="60">
        <v>-9999</v>
      </c>
      <c r="HK52" s="100">
        <f t="shared" si="40"/>
        <v>-25397.46</v>
      </c>
      <c r="HL52" s="60">
        <v>-9999</v>
      </c>
      <c r="HM52" s="100">
        <f t="shared" si="41"/>
        <v>15398.46</v>
      </c>
      <c r="HN52" s="101">
        <v>0.65621818181818192</v>
      </c>
      <c r="HO52" s="101">
        <v>0.35538787878787875</v>
      </c>
      <c r="HP52" s="101">
        <v>0.18151818181818183</v>
      </c>
      <c r="HQ52" s="101">
        <v>0.57165151515151524</v>
      </c>
      <c r="HR52" s="101">
        <v>0.23532727272727269</v>
      </c>
      <c r="HS52" s="101">
        <v>0.14766363636363636</v>
      </c>
      <c r="HT52" s="101">
        <v>0.4723246868677865</v>
      </c>
      <c r="HU52" s="101">
        <v>0.41722357626761591</v>
      </c>
      <c r="HV52" s="101">
        <v>0.56748599981914694</v>
      </c>
      <c r="HW52" s="101">
        <v>0.51915889460634901</v>
      </c>
      <c r="HX52" s="101">
        <v>0.20412031879681755</v>
      </c>
      <c r="HY52" s="101">
        <v>0.32572867731149574</v>
      </c>
      <c r="HZ52" s="101">
        <v>0.29736384256666409</v>
      </c>
      <c r="IA52" s="101">
        <v>19.551818181818181</v>
      </c>
      <c r="IB52" s="101">
        <v>20.262121212121212</v>
      </c>
      <c r="IC52" s="101">
        <v>20.089090909090913</v>
      </c>
      <c r="ID52" s="101">
        <v>18.757575757575751</v>
      </c>
      <c r="IE52" s="7">
        <f t="shared" si="42"/>
        <v>0.53727272727273245</v>
      </c>
      <c r="IF52" s="7">
        <v>1.5</v>
      </c>
      <c r="IG52" s="7">
        <f t="shared" si="43"/>
        <v>-1.4950000000000001</v>
      </c>
      <c r="IH52" s="7">
        <f t="shared" si="44"/>
        <v>0.29474586327378283</v>
      </c>
      <c r="II52" s="102">
        <v>36.506969696969705</v>
      </c>
      <c r="IJ52" s="15">
        <f t="shared" si="45"/>
        <v>92.727703030303047</v>
      </c>
      <c r="IK52" s="5">
        <v>97.5</v>
      </c>
      <c r="IL52" s="15">
        <f t="shared" si="46"/>
        <v>4.7722969696969528</v>
      </c>
      <c r="IM52" s="29">
        <v>0.6685942857142857</v>
      </c>
      <c r="IN52" s="29">
        <v>0.36302000000000001</v>
      </c>
      <c r="IO52" s="29">
        <v>0.17903714285714287</v>
      </c>
      <c r="IP52" s="29">
        <v>0.59353714285714299</v>
      </c>
      <c r="IQ52" s="29">
        <v>0.22267428571428571</v>
      </c>
      <c r="IR52" s="29">
        <v>0.14950285714285716</v>
      </c>
      <c r="IS52" s="29">
        <v>0.50064273750603971</v>
      </c>
      <c r="IT52" s="29">
        <v>0.45471440509031419</v>
      </c>
      <c r="IU52" s="29">
        <v>0.57833757669549246</v>
      </c>
      <c r="IV52" s="29">
        <v>0.5375423182741933</v>
      </c>
      <c r="IW52" s="29">
        <v>0.24029846862081788</v>
      </c>
      <c r="IX52" s="29">
        <v>0.34135962704805273</v>
      </c>
      <c r="IY52" s="29">
        <v>0.29625824743675216</v>
      </c>
      <c r="IZ52" s="29">
        <v>16.24342857142857</v>
      </c>
      <c r="JA52" s="29">
        <v>17.508857142857149</v>
      </c>
      <c r="JB52" s="29">
        <v>17.527714285714293</v>
      </c>
      <c r="JC52" s="29">
        <v>16.209428571428582</v>
      </c>
      <c r="JD52" s="29">
        <f t="shared" si="47"/>
        <v>1.2842857142857227</v>
      </c>
      <c r="JE52" s="7">
        <v>1.2</v>
      </c>
      <c r="JF52" s="7">
        <f t="shared" si="48"/>
        <v>-0.52</v>
      </c>
      <c r="JG52" s="7">
        <f t="shared" si="49"/>
        <v>0.30477799227799368</v>
      </c>
      <c r="JH52" s="86">
        <v>36.146571428571434</v>
      </c>
      <c r="JI52" s="15">
        <f t="shared" si="50"/>
        <v>91.812291428571442</v>
      </c>
      <c r="JJ52" s="5">
        <v>103.5</v>
      </c>
      <c r="JK52" s="15">
        <f t="shared" si="51"/>
        <v>11.687708571428558</v>
      </c>
      <c r="JL52" s="30">
        <v>0.52121111111111118</v>
      </c>
      <c r="JM52" s="30">
        <v>0.25346944444444452</v>
      </c>
      <c r="JN52" s="30">
        <v>0.12239999999999999</v>
      </c>
      <c r="JO52" s="30">
        <v>0.45235833333333336</v>
      </c>
      <c r="JP52" s="30">
        <v>0.15313055555555555</v>
      </c>
      <c r="JQ52" s="30">
        <v>0.10266111111111111</v>
      </c>
      <c r="JR52" s="30">
        <v>0.54581375190663339</v>
      </c>
      <c r="JS52" s="30">
        <v>0.49449170679969445</v>
      </c>
      <c r="JT52" s="30">
        <v>0.62007190170120374</v>
      </c>
      <c r="JU52" s="30">
        <v>0.57471183915517221</v>
      </c>
      <c r="JV52" s="30">
        <v>0.24722152231603223</v>
      </c>
      <c r="JW52" s="30">
        <v>0.35038608731589588</v>
      </c>
      <c r="JX52" s="30">
        <v>0.34556356635824598</v>
      </c>
      <c r="JY52" s="30">
        <v>26.294444444444448</v>
      </c>
      <c r="JZ52" s="30">
        <v>29.507222222222229</v>
      </c>
      <c r="KA52" s="30">
        <v>28.760277777777787</v>
      </c>
      <c r="KB52" s="30">
        <v>27.623611111111114</v>
      </c>
      <c r="KC52" s="30">
        <f t="shared" si="52"/>
        <v>2.4658333333333395</v>
      </c>
      <c r="KD52" s="7">
        <v>1.8</v>
      </c>
      <c r="KE52" s="7">
        <f t="shared" si="53"/>
        <v>-2.4700000000000006</v>
      </c>
      <c r="KF52" s="7">
        <f t="shared" si="54"/>
        <v>0.62717069038543072</v>
      </c>
      <c r="KG52" s="85">
        <v>34.205000000000005</v>
      </c>
      <c r="KH52" s="15">
        <f t="shared" si="55"/>
        <v>86.880700000000019</v>
      </c>
      <c r="KI52" s="5">
        <v>103.5</v>
      </c>
      <c r="KJ52" s="15">
        <f t="shared" si="96"/>
        <v>16.619299999999981</v>
      </c>
      <c r="KK52" s="31">
        <v>0.48267999999999994</v>
      </c>
      <c r="KL52" s="31">
        <v>0.2307657142857143</v>
      </c>
      <c r="KM52" s="31">
        <v>8.8254285714285716E-2</v>
      </c>
      <c r="KN52" s="31">
        <v>0.41696000000000005</v>
      </c>
      <c r="KO52" s="31">
        <v>0.11150285714285713</v>
      </c>
      <c r="KP52" s="31">
        <v>8.4620000000000001E-2</v>
      </c>
      <c r="KQ52" s="31">
        <v>0.62442109198018569</v>
      </c>
      <c r="KR52" s="31">
        <v>0.57808585495483789</v>
      </c>
      <c r="KS52" s="31">
        <v>0.69089851534887414</v>
      </c>
      <c r="KT52" s="31">
        <v>0.65091165781516713</v>
      </c>
      <c r="KU52" s="31">
        <v>0.34917239417033885</v>
      </c>
      <c r="KV52" s="31">
        <v>0.44815505870415023</v>
      </c>
      <c r="KW52" s="31">
        <v>0.35282869877626227</v>
      </c>
      <c r="KX52" s="32">
        <v>26.163428571428575</v>
      </c>
      <c r="KY52" s="32">
        <v>28.414571428571421</v>
      </c>
      <c r="KZ52" s="32">
        <v>27.805428571428578</v>
      </c>
      <c r="LA52" s="32">
        <v>26.926571428571421</v>
      </c>
      <c r="LB52" s="7">
        <f t="shared" si="57"/>
        <v>1.642000000000003</v>
      </c>
      <c r="LC52" s="7">
        <v>0.9</v>
      </c>
      <c r="LD52" s="7">
        <f t="shared" si="58"/>
        <v>0.45499999999999963</v>
      </c>
      <c r="LE52" s="7">
        <f t="shared" si="98"/>
        <v>0.24004044489383283</v>
      </c>
      <c r="LF52" s="32">
        <v>33.117428571428569</v>
      </c>
      <c r="LG52" s="15">
        <f t="shared" si="59"/>
        <v>84.118268571428572</v>
      </c>
      <c r="LH52" s="5">
        <v>103.5</v>
      </c>
      <c r="LI52" s="15">
        <f t="shared" si="60"/>
        <v>19.381731428571428</v>
      </c>
      <c r="LJ52" s="33">
        <v>0.43118055555555546</v>
      </c>
      <c r="LK52" s="33">
        <v>0.21143611111111113</v>
      </c>
      <c r="LL52" s="33">
        <v>8.5527777777777772E-2</v>
      </c>
      <c r="LM52" s="33">
        <v>0.36924444444444438</v>
      </c>
      <c r="LN52" s="33">
        <v>0.11610555555555553</v>
      </c>
      <c r="LO52" s="33">
        <v>8.3747222222222251E-2</v>
      </c>
      <c r="LP52" s="33">
        <v>0.57528865877236424</v>
      </c>
      <c r="LQ52" s="33">
        <v>0.5213787239280071</v>
      </c>
      <c r="LR52" s="33">
        <v>0.66859788238232598</v>
      </c>
      <c r="LS52" s="33">
        <v>0.62382500093648952</v>
      </c>
      <c r="LT52" s="33">
        <v>0.29143116679635905</v>
      </c>
      <c r="LU52" s="33">
        <v>0.42484869655245239</v>
      </c>
      <c r="LV52" s="33">
        <v>0.3415881226895075</v>
      </c>
      <c r="LW52" s="33">
        <v>26.281388888888891</v>
      </c>
      <c r="LX52" s="33">
        <v>29.479444444444457</v>
      </c>
      <c r="LY52" s="33">
        <v>29.695833333333351</v>
      </c>
      <c r="LZ52" s="33">
        <v>28.16388888888887</v>
      </c>
      <c r="MA52" s="7">
        <f t="shared" si="1"/>
        <v>3.4144444444444595</v>
      </c>
      <c r="MB52" s="7">
        <v>1.7</v>
      </c>
      <c r="MC52" s="7">
        <f t="shared" si="2"/>
        <v>-2.1449999999999996</v>
      </c>
      <c r="MD52" s="7">
        <f t="shared" si="61"/>
        <v>0.73683822987998138</v>
      </c>
      <c r="ME52" s="7">
        <f t="shared" si="62"/>
        <v>2.0084967320261526</v>
      </c>
      <c r="MF52" s="84">
        <v>28.389166666666668</v>
      </c>
      <c r="MG52" s="15">
        <f t="shared" si="63"/>
        <v>72.108483333333339</v>
      </c>
      <c r="MH52" s="5">
        <v>103.5</v>
      </c>
      <c r="MI52" s="15">
        <f t="shared" si="64"/>
        <v>31.391516666666661</v>
      </c>
      <c r="MJ52" s="34">
        <v>0.37601176470588232</v>
      </c>
      <c r="MK52" s="34">
        <v>0.21111764705882355</v>
      </c>
      <c r="ML52" s="34">
        <v>0.1053235294117647</v>
      </c>
      <c r="MM52" s="34">
        <v>0.33190000000000003</v>
      </c>
      <c r="MN52" s="34">
        <v>0.13221176470588236</v>
      </c>
      <c r="MO52" s="34">
        <v>9.05764705882353E-2</v>
      </c>
      <c r="MP52" s="34">
        <v>0.47865157172582457</v>
      </c>
      <c r="MQ52" s="34">
        <v>0.42948312072596456</v>
      </c>
      <c r="MR52" s="34">
        <v>0.5615356027031293</v>
      </c>
      <c r="MS52" s="34">
        <v>0.51756781386747897</v>
      </c>
      <c r="MT52" s="34">
        <v>0.23068780799436592</v>
      </c>
      <c r="MU52" s="34">
        <v>0.33576521305583956</v>
      </c>
      <c r="MV52" s="34">
        <v>0.2799422164731884</v>
      </c>
      <c r="MW52" s="9">
        <v>-9999</v>
      </c>
      <c r="MX52" s="9">
        <v>-9999</v>
      </c>
      <c r="MY52" s="9">
        <v>-9999</v>
      </c>
      <c r="MZ52" s="9">
        <v>-9999</v>
      </c>
      <c r="NA52" s="9">
        <v>-9999</v>
      </c>
      <c r="NB52" s="9">
        <v>-9999</v>
      </c>
      <c r="NC52" s="9">
        <v>-9999</v>
      </c>
      <c r="ND52" s="9">
        <v>-9999</v>
      </c>
      <c r="NE52" s="9">
        <v>-9999</v>
      </c>
      <c r="NF52" s="9">
        <v>-9999</v>
      </c>
      <c r="NG52" s="9">
        <v>-9999</v>
      </c>
      <c r="NH52" s="9">
        <v>-9999</v>
      </c>
      <c r="NI52" s="9">
        <v>-9999</v>
      </c>
      <c r="NJ52" s="9">
        <v>-9999</v>
      </c>
      <c r="NK52" s="9">
        <v>-9999</v>
      </c>
      <c r="NL52" s="9">
        <v>-9999</v>
      </c>
      <c r="NM52" s="9">
        <v>-9999</v>
      </c>
      <c r="NN52" s="7">
        <f t="shared" si="65"/>
        <v>0</v>
      </c>
      <c r="NO52" s="9">
        <v>-9999</v>
      </c>
      <c r="NP52" s="7">
        <f t="shared" si="66"/>
        <v>21100.77</v>
      </c>
      <c r="NQ52" s="7">
        <f t="shared" si="67"/>
        <v>1.0002559803407098</v>
      </c>
      <c r="NR52" s="9">
        <v>-9999</v>
      </c>
      <c r="NS52" s="9">
        <f t="shared" si="68"/>
        <v>-25397.46</v>
      </c>
      <c r="NT52" s="9">
        <v>-9999</v>
      </c>
      <c r="NU52" s="9">
        <f t="shared" si="69"/>
        <v>15398.46</v>
      </c>
      <c r="NV52" s="37">
        <v>0.35296666666666676</v>
      </c>
      <c r="NW52" s="37">
        <v>0.21935666666666664</v>
      </c>
      <c r="NX52" s="37">
        <v>0.14173666666666665</v>
      </c>
      <c r="NY52" s="37">
        <v>0.30103333333333332</v>
      </c>
      <c r="NZ52" s="37">
        <v>0.15130333333333332</v>
      </c>
      <c r="OA52" s="37">
        <v>0.10390333333333336</v>
      </c>
      <c r="OB52" s="37">
        <v>0.39934385370113706</v>
      </c>
      <c r="OC52" s="37">
        <v>0.3308610917396822</v>
      </c>
      <c r="OD52" s="37">
        <v>0.42631288755408109</v>
      </c>
      <c r="OE52" s="37">
        <v>0.35967943606582203</v>
      </c>
      <c r="OF52" s="37">
        <v>0.18351399633929538</v>
      </c>
      <c r="OG52" s="37">
        <v>0.21505898223804651</v>
      </c>
      <c r="OH52" s="37">
        <v>0.2329760662318138</v>
      </c>
      <c r="OI52" s="38">
        <v>21.256666666666671</v>
      </c>
      <c r="OJ52" s="38">
        <v>25.85666666666668</v>
      </c>
      <c r="OK52" s="38">
        <v>28.51766666666666</v>
      </c>
      <c r="OL52" s="38">
        <v>28.132333333333325</v>
      </c>
      <c r="OM52" s="7">
        <f t="shared" si="70"/>
        <v>7.2609999999999886</v>
      </c>
      <c r="ON52" s="7">
        <v>1.5</v>
      </c>
      <c r="OO52" s="7">
        <f t="shared" si="71"/>
        <v>-0.28500000000000014</v>
      </c>
      <c r="OP52" s="7">
        <f t="shared" si="72"/>
        <v>1.327352682497799</v>
      </c>
      <c r="OQ52" s="38">
        <v>61.145000000000003</v>
      </c>
      <c r="OR52" s="15">
        <f t="shared" si="73"/>
        <v>155.3083</v>
      </c>
      <c r="OS52" s="5">
        <v>170</v>
      </c>
      <c r="OT52" s="15">
        <f t="shared" si="74"/>
        <v>14.691699999999997</v>
      </c>
      <c r="OU52" s="39">
        <v>0.2868107142857142</v>
      </c>
      <c r="OV52" s="39">
        <v>0.20737857142857141</v>
      </c>
      <c r="OW52" s="39">
        <v>0.15109999999999998</v>
      </c>
      <c r="OX52" s="39">
        <v>0.2533285714285714</v>
      </c>
      <c r="OY52" s="39">
        <v>0.1452535714285714</v>
      </c>
      <c r="OZ52" s="39">
        <v>0.1021857142857143</v>
      </c>
      <c r="PA52" s="39">
        <v>0.32733658324602555</v>
      </c>
      <c r="PB52" s="39">
        <v>0.27103877251117192</v>
      </c>
      <c r="PC52" s="39">
        <v>0.30956333974877343</v>
      </c>
      <c r="PD52" s="39">
        <v>0.25262817141538912</v>
      </c>
      <c r="PE52" s="39">
        <v>0.17607370700076169</v>
      </c>
      <c r="PF52" s="39">
        <v>0.15684003511244596</v>
      </c>
      <c r="PG52" s="39">
        <v>0.16054229867146447</v>
      </c>
      <c r="PH52" s="40">
        <v>21.40964285714286</v>
      </c>
      <c r="PI52" s="40">
        <v>24.128214285714289</v>
      </c>
      <c r="PJ52" s="40">
        <v>25.818928571428565</v>
      </c>
      <c r="PK52" s="40">
        <v>25.540714285714284</v>
      </c>
      <c r="PL52" s="7">
        <f t="shared" si="75"/>
        <v>4.4092857142857049</v>
      </c>
      <c r="PM52" s="7">
        <v>1.8</v>
      </c>
      <c r="PN52" s="7">
        <f t="shared" si="76"/>
        <v>-0.91800000000000015</v>
      </c>
      <c r="PO52" s="7">
        <f t="shared" si="77"/>
        <v>0.84319178763623059</v>
      </c>
      <c r="PP52" s="40">
        <v>69.351785714285711</v>
      </c>
      <c r="PQ52" s="15">
        <f t="shared" si="78"/>
        <v>176.15353571428571</v>
      </c>
      <c r="PR52" s="5">
        <v>182</v>
      </c>
      <c r="PS52" s="15">
        <f t="shared" si="79"/>
        <v>5.8464642857142906</v>
      </c>
      <c r="PT52" s="41">
        <v>0.26954</v>
      </c>
      <c r="PU52" s="41">
        <v>0.18778</v>
      </c>
      <c r="PV52" s="41">
        <v>0.14590000000000003</v>
      </c>
      <c r="PW52" s="41">
        <v>0.22719999999999999</v>
      </c>
      <c r="PX52" s="41">
        <v>0.14314999999999997</v>
      </c>
      <c r="PY52" s="41">
        <v>9.4030000000000002E-2</v>
      </c>
      <c r="PZ52" s="41">
        <v>0.30559872667771415</v>
      </c>
      <c r="QA52" s="41">
        <v>0.22670472707107198</v>
      </c>
      <c r="QB52" s="41">
        <v>0.2969865790130351</v>
      </c>
      <c r="QC52" s="41">
        <v>0.21764424487557221</v>
      </c>
      <c r="QD52" s="41">
        <v>0.13456548321289391</v>
      </c>
      <c r="QE52" s="41">
        <v>0.12522032355427407</v>
      </c>
      <c r="QF52" s="41">
        <v>0.17838394616170722</v>
      </c>
      <c r="QG52" s="42">
        <v>29.749000000000017</v>
      </c>
      <c r="QH52" s="42">
        <v>34.046333333333315</v>
      </c>
      <c r="QI52" s="42">
        <v>36.323333333333309</v>
      </c>
      <c r="QJ52" s="42">
        <v>36.32</v>
      </c>
      <c r="QK52" s="7">
        <f t="shared" si="80"/>
        <v>6.5743333333332927</v>
      </c>
      <c r="QL52" s="7">
        <v>3.2</v>
      </c>
      <c r="QM52" s="7">
        <f t="shared" si="81"/>
        <v>-3.8719999999999999</v>
      </c>
      <c r="QN52" s="7">
        <f t="shared" si="82"/>
        <v>1.1266537244751178</v>
      </c>
      <c r="QO52" s="42">
        <v>70.562666666666686</v>
      </c>
      <c r="QP52" s="15">
        <f t="shared" si="83"/>
        <v>179.22917333333339</v>
      </c>
      <c r="QQ52" s="5">
        <v>186</v>
      </c>
      <c r="QR52" s="15">
        <f t="shared" si="84"/>
        <v>6.7708266666666077</v>
      </c>
      <c r="QS52" s="7">
        <f t="shared" si="101"/>
        <v>-1520.0914838347928</v>
      </c>
      <c r="QT52" s="7">
        <f t="shared" si="102"/>
        <v>-1519.6741123742272</v>
      </c>
      <c r="QU52" s="7">
        <f t="shared" si="103"/>
        <v>1.9662133764927865</v>
      </c>
    </row>
    <row r="53" spans="1:463" x14ac:dyDescent="0.25">
      <c r="A53" s="5">
        <v>1</v>
      </c>
      <c r="B53" s="5">
        <v>6</v>
      </c>
      <c r="C53" s="6">
        <v>602</v>
      </c>
      <c r="D53" s="9">
        <v>-9999</v>
      </c>
      <c r="E53" s="5">
        <v>2</v>
      </c>
      <c r="F53" s="5">
        <v>69.599999999999994</v>
      </c>
      <c r="G53" s="15">
        <v>200.2</v>
      </c>
      <c r="H53" s="15">
        <f t="shared" si="11"/>
        <v>269.79999999999995</v>
      </c>
      <c r="I53" s="7">
        <f t="shared" si="12"/>
        <v>0.46230294722412602</v>
      </c>
      <c r="J53" s="5" t="s">
        <v>11</v>
      </c>
      <c r="K53" s="9">
        <v>300</v>
      </c>
      <c r="L53" s="9">
        <f t="shared" si="13"/>
        <v>336.00000000000006</v>
      </c>
      <c r="M53" s="9">
        <v>-9999</v>
      </c>
      <c r="N53" s="9">
        <v>-9999</v>
      </c>
      <c r="O53" s="9">
        <v>-9999</v>
      </c>
      <c r="P53" s="9">
        <v>-9999</v>
      </c>
      <c r="Q53" s="9">
        <v>-9999</v>
      </c>
      <c r="R53" s="9">
        <v>-9999</v>
      </c>
      <c r="S53" s="9">
        <v>-9999</v>
      </c>
      <c r="T53" s="9">
        <v>-9999</v>
      </c>
      <c r="U53" s="9">
        <v>-9999</v>
      </c>
      <c r="V53" s="9">
        <v>-9999</v>
      </c>
      <c r="W53" s="9">
        <v>-9999</v>
      </c>
      <c r="X53" s="9">
        <v>-9999</v>
      </c>
      <c r="Y53" s="9">
        <v>-9999</v>
      </c>
      <c r="Z53" s="9">
        <v>-9999</v>
      </c>
      <c r="AA53" s="9">
        <v>-9999</v>
      </c>
      <c r="AB53" s="9">
        <v>-9999</v>
      </c>
      <c r="AC53" s="9">
        <v>-9999</v>
      </c>
      <c r="AD53" s="9">
        <v>-9999</v>
      </c>
      <c r="AE53" s="9">
        <v>-9999</v>
      </c>
      <c r="AF53" s="9">
        <v>-9999</v>
      </c>
      <c r="AG53" s="9">
        <v>-9999</v>
      </c>
      <c r="AH53" s="9">
        <v>-9999</v>
      </c>
      <c r="AI53" s="9">
        <v>-9999</v>
      </c>
      <c r="AJ53" s="9">
        <v>-9999</v>
      </c>
      <c r="AK53" s="9">
        <v>-9999</v>
      </c>
      <c r="AL53" s="9">
        <v>-9999</v>
      </c>
      <c r="AM53" s="9">
        <v>-9999</v>
      </c>
      <c r="AN53" s="9">
        <v>-9999</v>
      </c>
      <c r="AO53" s="9">
        <v>-9999</v>
      </c>
      <c r="AP53" s="9">
        <v>-9999</v>
      </c>
      <c r="AQ53" s="9">
        <v>-9999</v>
      </c>
      <c r="AR53" s="9">
        <v>-9999</v>
      </c>
      <c r="AS53" s="9">
        <v>-9999</v>
      </c>
      <c r="AT53" s="9">
        <v>-9999</v>
      </c>
      <c r="AU53" s="9">
        <v>-9999</v>
      </c>
      <c r="AV53" s="9">
        <v>-9999</v>
      </c>
      <c r="AW53" s="9">
        <v>-9999</v>
      </c>
      <c r="AX53" s="9">
        <v>-9999</v>
      </c>
      <c r="AY53" s="9">
        <v>-9999</v>
      </c>
      <c r="AZ53" s="9">
        <v>-9999</v>
      </c>
      <c r="BA53" s="9">
        <v>-9999</v>
      </c>
      <c r="BB53" s="9">
        <v>-9999</v>
      </c>
      <c r="BC53" s="22">
        <v>-9999</v>
      </c>
      <c r="BD53" s="9">
        <v>-9999</v>
      </c>
      <c r="BE53" s="7">
        <f t="shared" si="99"/>
        <v>-79992</v>
      </c>
      <c r="BF53" s="9">
        <v>-9999</v>
      </c>
      <c r="BG53" s="9">
        <v>-9999</v>
      </c>
      <c r="BH53" s="9">
        <v>-9999</v>
      </c>
      <c r="BI53" s="9">
        <v>-9999</v>
      </c>
      <c r="BJ53" s="9">
        <v>-9999</v>
      </c>
      <c r="BK53" s="9">
        <v>-9999</v>
      </c>
      <c r="BL53" s="9">
        <v>-9999</v>
      </c>
      <c r="BM53" s="9">
        <v>-9999</v>
      </c>
      <c r="BN53" s="9">
        <v>-9999</v>
      </c>
      <c r="BO53" s="44">
        <v>-9999</v>
      </c>
      <c r="BP53" s="9">
        <v>-9999</v>
      </c>
      <c r="BQ53" s="9">
        <v>-9999</v>
      </c>
      <c r="BR53" s="9">
        <v>-9999</v>
      </c>
      <c r="BS53" s="45">
        <v>-9999</v>
      </c>
      <c r="BT53" s="9">
        <v>-9999</v>
      </c>
      <c r="BU53" s="46">
        <v>-9999</v>
      </c>
      <c r="BV53" s="9">
        <v>-9999</v>
      </c>
      <c r="BW53" s="47">
        <v>-9999</v>
      </c>
      <c r="BX53" s="9">
        <v>-9999</v>
      </c>
      <c r="BY53" s="9">
        <v>-9999</v>
      </c>
      <c r="BZ53" s="9">
        <v>-9999</v>
      </c>
      <c r="CA53" s="7">
        <v>227.57</v>
      </c>
      <c r="CB53" s="7">
        <f t="shared" si="97"/>
        <v>1517.1333333333334</v>
      </c>
      <c r="CC53" s="5">
        <v>3.2</v>
      </c>
      <c r="CD53" s="15">
        <f t="shared" si="14"/>
        <v>48.54826666666667</v>
      </c>
      <c r="CE53" s="7">
        <v>397.73</v>
      </c>
      <c r="CF53" s="7">
        <v>4.5075999999999992</v>
      </c>
      <c r="CG53" s="7">
        <v>882.35424616203773</v>
      </c>
      <c r="CH53" s="7">
        <f t="shared" si="15"/>
        <v>882.35424616203773</v>
      </c>
      <c r="CI53" s="9">
        <v>-9999</v>
      </c>
      <c r="CJ53" s="3">
        <v>57.2</v>
      </c>
      <c r="CK53" s="7">
        <f t="shared" si="16"/>
        <v>28.235335877185207</v>
      </c>
      <c r="CL53" s="7">
        <v>51.7</v>
      </c>
      <c r="CM53" s="7">
        <v>880</v>
      </c>
      <c r="CN53" s="7">
        <f t="shared" si="17"/>
        <v>58.75</v>
      </c>
      <c r="CO53" s="7">
        <v>0</v>
      </c>
      <c r="CP53" s="7">
        <v>0.73389629629629649</v>
      </c>
      <c r="CQ53" s="7">
        <v>0.52061481481481486</v>
      </c>
      <c r="CR53" s="7">
        <v>0.46736666666666682</v>
      </c>
      <c r="CS53" s="7">
        <v>0.22173629629629626</v>
      </c>
      <c r="CT53" s="7">
        <v>0.16988396296296296</v>
      </c>
      <c r="CU53" s="7">
        <v>5.0714814814814826</v>
      </c>
      <c r="CV53" s="7">
        <v>5.0392592592592598</v>
      </c>
      <c r="CW53" s="7">
        <v>5.1940740740740745</v>
      </c>
      <c r="CX53" s="7">
        <v>5.0066666666666659</v>
      </c>
      <c r="CY53" s="7">
        <f t="shared" si="18"/>
        <v>0.12259259259259192</v>
      </c>
      <c r="CZ53" s="7">
        <v>0.7</v>
      </c>
      <c r="DA53" s="7">
        <f t="shared" si="19"/>
        <v>1.105</v>
      </c>
      <c r="DB53" s="7">
        <f t="shared" si="91"/>
        <v>-0.22873280731255136</v>
      </c>
      <c r="DC53" s="7">
        <v>43.6</v>
      </c>
      <c r="DD53" s="7">
        <v>0.76918260869565214</v>
      </c>
      <c r="DE53" s="7">
        <v>0.52149565217391303</v>
      </c>
      <c r="DF53" s="7">
        <v>0.46586956521739131</v>
      </c>
      <c r="DG53" s="7">
        <v>0.24544195652173911</v>
      </c>
      <c r="DH53" s="7">
        <v>0.19178095652173913</v>
      </c>
      <c r="DI53" s="7">
        <v>7.8065217391304351</v>
      </c>
      <c r="DJ53" s="7">
        <v>8.5926086956521743</v>
      </c>
      <c r="DK53" s="7">
        <v>8.7965217391304371</v>
      </c>
      <c r="DL53" s="7">
        <v>8.6673913043478272</v>
      </c>
      <c r="DM53" s="7">
        <f t="shared" si="21"/>
        <v>0.99000000000000199</v>
      </c>
      <c r="DN53" s="7">
        <v>0.8</v>
      </c>
      <c r="DO53" s="7">
        <f t="shared" si="22"/>
        <v>0.7799999999999998</v>
      </c>
      <c r="DP53" s="7">
        <f t="shared" si="23"/>
        <v>4.5454545454545921E-2</v>
      </c>
      <c r="DQ53" s="7">
        <v>23.290000000000003</v>
      </c>
      <c r="DR53" s="7">
        <v>0.92137954545454581</v>
      </c>
      <c r="DS53" s="7">
        <v>0.21803409090909096</v>
      </c>
      <c r="DT53" s="7">
        <v>0.52475454545454547</v>
      </c>
      <c r="DU53" s="7">
        <v>0.82621590909090881</v>
      </c>
      <c r="DV53" s="7">
        <v>0.58281136363636366</v>
      </c>
      <c r="DW53" s="7">
        <v>0.31577954545454551</v>
      </c>
      <c r="DX53" s="7">
        <v>0.2249339090909091</v>
      </c>
      <c r="DY53" s="7">
        <v>0.17263668181818179</v>
      </c>
      <c r="DZ53" s="7">
        <v>0.27414052272727285</v>
      </c>
      <c r="EA53" s="7">
        <v>0.22307315909090916</v>
      </c>
      <c r="EB53" s="7">
        <v>-0.45574411363636375</v>
      </c>
      <c r="EC53" s="7">
        <v>-0.41322279545454543</v>
      </c>
      <c r="ED53" s="7">
        <v>0.61734068181818191</v>
      </c>
      <c r="EE53" s="7">
        <v>3.5659090909090909</v>
      </c>
      <c r="EF53" s="7">
        <v>4.7359090909090922</v>
      </c>
      <c r="EG53" s="7">
        <v>4.7265909090909091</v>
      </c>
      <c r="EH53" s="7">
        <v>4.537272727272728</v>
      </c>
      <c r="EI53" s="7">
        <f t="shared" si="24"/>
        <v>1.1606818181818181</v>
      </c>
      <c r="EJ53" s="7">
        <v>0.6</v>
      </c>
      <c r="EK53" s="7">
        <f t="shared" si="25"/>
        <v>1.43</v>
      </c>
      <c r="EL53" s="7">
        <f t="shared" si="92"/>
        <v>-6.7838332951683053E-2</v>
      </c>
      <c r="EM53" s="15">
        <v>44.0411111111111</v>
      </c>
      <c r="EN53" s="15">
        <f t="shared" si="27"/>
        <v>111.86442222222219</v>
      </c>
      <c r="EO53" s="5">
        <v>112</v>
      </c>
      <c r="EP53" s="15">
        <f t="shared" si="28"/>
        <v>0.13557777777781155</v>
      </c>
      <c r="EQ53" s="27">
        <v>1.1589958333333334</v>
      </c>
      <c r="ER53" s="27">
        <v>-1.6347333333333334</v>
      </c>
      <c r="ES53" s="27">
        <v>0.50625416666666656</v>
      </c>
      <c r="ET53" s="27">
        <v>0.8868708333333335</v>
      </c>
      <c r="EU53" s="27">
        <v>0.76096666666666668</v>
      </c>
      <c r="EV53" s="27">
        <v>0.19025</v>
      </c>
      <c r="EW53" s="27">
        <v>0.20689308333333337</v>
      </c>
      <c r="EX53" s="27">
        <v>7.5916999999999998E-2</v>
      </c>
      <c r="EY53" s="27">
        <v>0.39153879166666661</v>
      </c>
      <c r="EZ53" s="27">
        <v>0.27275566666666656</v>
      </c>
      <c r="FA53" s="27">
        <v>2.7440217499999999</v>
      </c>
      <c r="FB53" s="27">
        <v>1.8983209166666664</v>
      </c>
      <c r="FC53" s="27">
        <v>-5.9457916250000018</v>
      </c>
      <c r="FD53" s="27">
        <v>9.6466666666666647</v>
      </c>
      <c r="FE53" s="27">
        <v>6.9929166666666669</v>
      </c>
      <c r="FF53" s="27">
        <v>6.8575000000000008</v>
      </c>
      <c r="FG53" s="27">
        <v>7.3874999999999993</v>
      </c>
      <c r="FH53" s="27">
        <f t="shared" si="29"/>
        <v>-2.7891666666666639</v>
      </c>
      <c r="FI53" s="7">
        <v>0.9</v>
      </c>
      <c r="FJ53" s="7">
        <f t="shared" si="30"/>
        <v>0.45499999999999963</v>
      </c>
      <c r="FK53" s="7">
        <f t="shared" si="93"/>
        <v>-0.65604988203572567</v>
      </c>
      <c r="FL53" s="27">
        <v>21.021249999999998</v>
      </c>
      <c r="FM53" s="28">
        <v>-9999</v>
      </c>
      <c r="FN53" s="28">
        <v>-9999</v>
      </c>
      <c r="FO53" s="28">
        <v>-9999</v>
      </c>
      <c r="FP53" s="94">
        <v>0.60615769230769234</v>
      </c>
      <c r="FQ53" s="94">
        <v>0.3987961538461538</v>
      </c>
      <c r="FR53" s="94">
        <v>0.22965769230769231</v>
      </c>
      <c r="FS53" s="94">
        <v>0.53480769230769243</v>
      </c>
      <c r="FT53" s="94">
        <v>0.24903461538461535</v>
      </c>
      <c r="FU53" s="94">
        <v>0.17571153846153847</v>
      </c>
      <c r="FV53" s="94">
        <v>0.41743473076923077</v>
      </c>
      <c r="FW53" s="94">
        <v>0.36450265384615393</v>
      </c>
      <c r="FX53" s="94">
        <v>0.45055015384615388</v>
      </c>
      <c r="FY53" s="94">
        <v>0.39939457692307684</v>
      </c>
      <c r="FZ53" s="94">
        <v>0.23117892307692309</v>
      </c>
      <c r="GA53" s="94">
        <v>0.26976461538461538</v>
      </c>
      <c r="GB53" s="94">
        <v>0.20605646153846158</v>
      </c>
      <c r="GC53" s="94">
        <v>16.676153846153849</v>
      </c>
      <c r="GD53" s="94">
        <v>16.258461538461546</v>
      </c>
      <c r="GE53" s="94">
        <v>16.509615384615394</v>
      </c>
      <c r="GF53" s="94">
        <v>15.072307692307691</v>
      </c>
      <c r="GG53" s="7">
        <f t="shared" si="32"/>
        <v>-0.16653846153845464</v>
      </c>
      <c r="GH53" s="7">
        <v>0.5</v>
      </c>
      <c r="GI53" s="7">
        <f t="shared" si="33"/>
        <v>1.7549999999999999</v>
      </c>
      <c r="GJ53" s="7">
        <f t="shared" si="94"/>
        <v>-0.52717104568956219</v>
      </c>
      <c r="GK53" s="96">
        <v>20.96153846153846</v>
      </c>
      <c r="GL53" s="15">
        <f t="shared" si="35"/>
        <v>53.242307692307691</v>
      </c>
      <c r="GM53" s="5">
        <v>102</v>
      </c>
      <c r="GN53" s="9">
        <v>-9999</v>
      </c>
      <c r="GO53" s="60">
        <v>-9999</v>
      </c>
      <c r="GP53" s="60">
        <v>-9999</v>
      </c>
      <c r="GQ53" s="60">
        <v>-9999</v>
      </c>
      <c r="GR53" s="60">
        <v>-9999</v>
      </c>
      <c r="GS53" s="60">
        <v>-9999</v>
      </c>
      <c r="GT53" s="60">
        <v>-9999</v>
      </c>
      <c r="GU53" s="60">
        <v>-9999</v>
      </c>
      <c r="GV53" s="60">
        <v>-9999</v>
      </c>
      <c r="GW53" s="60">
        <v>-9999</v>
      </c>
      <c r="GX53" s="60">
        <v>-9999</v>
      </c>
      <c r="GY53" s="60">
        <v>-9999</v>
      </c>
      <c r="GZ53" s="60">
        <v>-9999</v>
      </c>
      <c r="HA53" s="60">
        <v>-9999</v>
      </c>
      <c r="HB53" s="60">
        <v>-9999</v>
      </c>
      <c r="HC53" s="60">
        <v>-9999</v>
      </c>
      <c r="HD53" s="60">
        <v>-9999</v>
      </c>
      <c r="HE53" s="60">
        <v>-9999</v>
      </c>
      <c r="HF53" s="98">
        <f t="shared" si="37"/>
        <v>0</v>
      </c>
      <c r="HG53" s="60">
        <v>-9999</v>
      </c>
      <c r="HH53" s="98">
        <f t="shared" si="38"/>
        <v>32500.13</v>
      </c>
      <c r="HI53" s="98">
        <f t="shared" si="95"/>
        <v>1.0001661807930087</v>
      </c>
      <c r="HJ53" s="60">
        <v>-9999</v>
      </c>
      <c r="HK53" s="100">
        <f t="shared" si="40"/>
        <v>-25397.46</v>
      </c>
      <c r="HL53" s="60">
        <v>-9999</v>
      </c>
      <c r="HM53" s="100">
        <f t="shared" si="41"/>
        <v>15398.46</v>
      </c>
      <c r="HN53" s="101">
        <v>0.66731818181818203</v>
      </c>
      <c r="HO53" s="101">
        <v>0.3524575757575758</v>
      </c>
      <c r="HP53" s="101">
        <v>0.17612727272727274</v>
      </c>
      <c r="HQ53" s="101">
        <v>0.57800909090909092</v>
      </c>
      <c r="HR53" s="101">
        <v>0.22966666666666663</v>
      </c>
      <c r="HS53" s="101">
        <v>0.14393030303030302</v>
      </c>
      <c r="HT53" s="101">
        <v>0.48797449803359161</v>
      </c>
      <c r="HU53" s="101">
        <v>0.43144866893209077</v>
      </c>
      <c r="HV53" s="101">
        <v>0.58298868203563659</v>
      </c>
      <c r="HW53" s="101">
        <v>0.53377158947972247</v>
      </c>
      <c r="HX53" s="101">
        <v>0.21145115769694414</v>
      </c>
      <c r="HY53" s="101">
        <v>0.33518670515818322</v>
      </c>
      <c r="HZ53" s="101">
        <v>0.30867238544701187</v>
      </c>
      <c r="IA53" s="101">
        <v>19.320303030303027</v>
      </c>
      <c r="IB53" s="101">
        <v>18.542121212121209</v>
      </c>
      <c r="IC53" s="101">
        <v>18.61212121212121</v>
      </c>
      <c r="ID53" s="101">
        <v>18.49666666666667</v>
      </c>
      <c r="IE53" s="7">
        <f t="shared" si="42"/>
        <v>-0.70818181818181714</v>
      </c>
      <c r="IF53" s="7">
        <v>1.5</v>
      </c>
      <c r="IG53" s="7">
        <f t="shared" si="43"/>
        <v>-1.4950000000000001</v>
      </c>
      <c r="IH53" s="7">
        <f t="shared" si="44"/>
        <v>0.11411431208385539</v>
      </c>
      <c r="II53" s="102">
        <v>36.373333333333328</v>
      </c>
      <c r="IJ53" s="15">
        <f t="shared" si="45"/>
        <v>92.388266666666652</v>
      </c>
      <c r="IK53" s="5">
        <v>97.5</v>
      </c>
      <c r="IL53" s="15">
        <f t="shared" si="46"/>
        <v>5.1117333333333477</v>
      </c>
      <c r="IM53" s="29">
        <v>0.67316999999999982</v>
      </c>
      <c r="IN53" s="29">
        <v>0.36404750000000008</v>
      </c>
      <c r="IO53" s="29">
        <v>0.17215750000000002</v>
      </c>
      <c r="IP53" s="29">
        <v>0.59674250000000018</v>
      </c>
      <c r="IQ53" s="29">
        <v>0.22050500000000003</v>
      </c>
      <c r="IR53" s="29">
        <v>0.14655750000000003</v>
      </c>
      <c r="IS53" s="29">
        <v>0.50670465889786787</v>
      </c>
      <c r="IT53" s="29">
        <v>0.46059141337647624</v>
      </c>
      <c r="IU53" s="29">
        <v>0.59322931288634284</v>
      </c>
      <c r="IV53" s="29">
        <v>0.55285041926676359</v>
      </c>
      <c r="IW53" s="29">
        <v>0.24614585351231133</v>
      </c>
      <c r="IX53" s="29">
        <v>0.35935789529066353</v>
      </c>
      <c r="IY53" s="29">
        <v>0.29797739022556824</v>
      </c>
      <c r="IZ53" s="29">
        <v>16.167999999999999</v>
      </c>
      <c r="JA53" s="29">
        <v>16.988000000000014</v>
      </c>
      <c r="JB53" s="29">
        <v>17.467500000000012</v>
      </c>
      <c r="JC53" s="29">
        <v>16.128250000000005</v>
      </c>
      <c r="JD53" s="29">
        <f t="shared" si="47"/>
        <v>1.2995000000000125</v>
      </c>
      <c r="JE53" s="7">
        <v>1.2</v>
      </c>
      <c r="JF53" s="7">
        <f t="shared" si="48"/>
        <v>-0.52</v>
      </c>
      <c r="JG53" s="7">
        <f t="shared" si="49"/>
        <v>0.30734797297297511</v>
      </c>
      <c r="JH53" s="86">
        <v>35.389749999999985</v>
      </c>
      <c r="JI53" s="15">
        <f t="shared" si="50"/>
        <v>89.889964999999961</v>
      </c>
      <c r="JJ53" s="5">
        <v>103.5</v>
      </c>
      <c r="JK53" s="15">
        <f t="shared" si="51"/>
        <v>13.610035000000039</v>
      </c>
      <c r="JL53" s="30">
        <v>0.53226111111111107</v>
      </c>
      <c r="JM53" s="30">
        <v>0.24945833333333331</v>
      </c>
      <c r="JN53" s="30">
        <v>0.1159277777777778</v>
      </c>
      <c r="JO53" s="30">
        <v>0.45515277777777779</v>
      </c>
      <c r="JP53" s="30">
        <v>0.15001111111111115</v>
      </c>
      <c r="JQ53" s="30">
        <v>0.10172500000000001</v>
      </c>
      <c r="JR53" s="30">
        <v>0.56045323552317461</v>
      </c>
      <c r="JS53" s="30">
        <v>0.50466286499561608</v>
      </c>
      <c r="JT53" s="30">
        <v>0.64286048916524807</v>
      </c>
      <c r="JU53" s="30">
        <v>0.5945564836682421</v>
      </c>
      <c r="JV53" s="30">
        <v>0.24963486714748204</v>
      </c>
      <c r="JW53" s="30">
        <v>0.36703525446868546</v>
      </c>
      <c r="JX53" s="30">
        <v>0.36173263854899035</v>
      </c>
      <c r="JY53" s="30">
        <v>25.993611111111115</v>
      </c>
      <c r="JZ53" s="30">
        <v>27.82972222222223</v>
      </c>
      <c r="KA53" s="30">
        <v>28.24666666666667</v>
      </c>
      <c r="KB53" s="30">
        <v>26.899999999999991</v>
      </c>
      <c r="KC53" s="30">
        <f t="shared" si="52"/>
        <v>2.2530555555555551</v>
      </c>
      <c r="KD53" s="7">
        <v>1.8</v>
      </c>
      <c r="KE53" s="7">
        <f t="shared" si="53"/>
        <v>-2.4700000000000006</v>
      </c>
      <c r="KF53" s="7">
        <f t="shared" si="54"/>
        <v>0.60013412395877452</v>
      </c>
      <c r="KG53" s="85">
        <v>34.471666666666664</v>
      </c>
      <c r="KH53" s="15">
        <f t="shared" si="55"/>
        <v>87.558033333333327</v>
      </c>
      <c r="KI53" s="5">
        <v>103.5</v>
      </c>
      <c r="KJ53" s="15">
        <f t="shared" si="96"/>
        <v>15.941966666666673</v>
      </c>
      <c r="KK53" s="31">
        <v>0.48276756756756739</v>
      </c>
      <c r="KL53" s="31">
        <v>0.22699459459459465</v>
      </c>
      <c r="KM53" s="31">
        <v>8.2478378378378389E-2</v>
      </c>
      <c r="KN53" s="31">
        <v>0.41657297297297302</v>
      </c>
      <c r="KO53" s="31">
        <v>0.1091081081081081</v>
      </c>
      <c r="KP53" s="31">
        <v>8.3078378378378365E-2</v>
      </c>
      <c r="KQ53" s="31">
        <v>0.63139574200803605</v>
      </c>
      <c r="KR53" s="31">
        <v>0.58515861691613991</v>
      </c>
      <c r="KS53" s="31">
        <v>0.70841445591429364</v>
      </c>
      <c r="KT53" s="31">
        <v>0.66986973240373471</v>
      </c>
      <c r="KU53" s="31">
        <v>0.35154262394152297</v>
      </c>
      <c r="KV53" s="31">
        <v>0.46853847411575039</v>
      </c>
      <c r="KW53" s="31">
        <v>0.36029331673679427</v>
      </c>
      <c r="KX53" s="32">
        <v>26.228918918918932</v>
      </c>
      <c r="KY53" s="32">
        <v>27.784864864864858</v>
      </c>
      <c r="KZ53" s="32">
        <v>27.390540540540552</v>
      </c>
      <c r="LA53" s="32">
        <v>26.119729729729737</v>
      </c>
      <c r="LB53" s="7">
        <f t="shared" si="57"/>
        <v>1.1616216216216202</v>
      </c>
      <c r="LC53" s="7">
        <v>0.9</v>
      </c>
      <c r="LD53" s="7">
        <f t="shared" si="58"/>
        <v>0.45499999999999963</v>
      </c>
      <c r="LE53" s="7">
        <f t="shared" si="98"/>
        <v>0.1428961823299536</v>
      </c>
      <c r="LF53" s="32">
        <v>30.18945945945946</v>
      </c>
      <c r="LG53" s="15">
        <f t="shared" si="59"/>
        <v>76.681227027027035</v>
      </c>
      <c r="LH53" s="5">
        <v>103.5</v>
      </c>
      <c r="LI53" s="15">
        <f t="shared" si="60"/>
        <v>26.818772972972965</v>
      </c>
      <c r="LJ53" s="33">
        <v>0.45489428571428575</v>
      </c>
      <c r="LK53" s="33">
        <v>0.2101257142857143</v>
      </c>
      <c r="LL53" s="33">
        <v>7.7625714285714312E-2</v>
      </c>
      <c r="LM53" s="33">
        <v>0.38553428571428577</v>
      </c>
      <c r="LN53" s="33">
        <v>0.10818285714285714</v>
      </c>
      <c r="LO53" s="33">
        <v>8.0594285714285688E-2</v>
      </c>
      <c r="LP53" s="33">
        <v>0.61550286100897988</v>
      </c>
      <c r="LQ53" s="33">
        <v>0.56160635188114627</v>
      </c>
      <c r="LR53" s="33">
        <v>0.70841967141666606</v>
      </c>
      <c r="LS53" s="33">
        <v>0.66495748581094416</v>
      </c>
      <c r="LT53" s="33">
        <v>0.32052604538440965</v>
      </c>
      <c r="LU53" s="33">
        <v>0.4613888037333182</v>
      </c>
      <c r="LV53" s="33">
        <v>0.3678735541113381</v>
      </c>
      <c r="LW53" s="33">
        <v>26.011142857142865</v>
      </c>
      <c r="LX53" s="33">
        <v>28.459714285714295</v>
      </c>
      <c r="LY53" s="33">
        <v>28.9057142857143</v>
      </c>
      <c r="LZ53" s="33">
        <v>27.414571428571413</v>
      </c>
      <c r="MA53" s="7">
        <f t="shared" si="1"/>
        <v>2.8945714285714352</v>
      </c>
      <c r="MB53" s="7">
        <v>1.7</v>
      </c>
      <c r="MC53" s="7">
        <f t="shared" si="2"/>
        <v>-2.1449999999999996</v>
      </c>
      <c r="MD53" s="7">
        <f t="shared" si="61"/>
        <v>0.66793524566884488</v>
      </c>
      <c r="ME53" s="7">
        <f t="shared" si="62"/>
        <v>1.702689075630256</v>
      </c>
      <c r="MF53" s="84">
        <v>26.958857142857134</v>
      </c>
      <c r="MG53" s="15">
        <f t="shared" si="63"/>
        <v>68.475497142857122</v>
      </c>
      <c r="MH53" s="5">
        <v>103.5</v>
      </c>
      <c r="MI53" s="15">
        <f t="shared" si="64"/>
        <v>35.024502857142878</v>
      </c>
      <c r="MJ53" s="34">
        <v>0.41562222222222223</v>
      </c>
      <c r="MK53" s="34">
        <v>0.20747222222222222</v>
      </c>
      <c r="ML53" s="34">
        <v>8.9388888888888893E-2</v>
      </c>
      <c r="MM53" s="34">
        <v>0.35948333333333332</v>
      </c>
      <c r="MN53" s="34">
        <v>0.12125000000000001</v>
      </c>
      <c r="MO53" s="34">
        <v>8.4744444444444456E-2</v>
      </c>
      <c r="MP53" s="34">
        <v>0.54755678524829077</v>
      </c>
      <c r="MQ53" s="34">
        <v>0.49500135919282445</v>
      </c>
      <c r="MR53" s="34">
        <v>0.64545616215367596</v>
      </c>
      <c r="MS53" s="34">
        <v>0.60130587995879725</v>
      </c>
      <c r="MT53" s="34">
        <v>0.2625979704658955</v>
      </c>
      <c r="MU53" s="34">
        <v>0.39840025192389422</v>
      </c>
      <c r="MV53" s="34">
        <v>0.33350397467259324</v>
      </c>
      <c r="MW53" s="9">
        <v>-9999</v>
      </c>
      <c r="MX53" s="9">
        <v>-9999</v>
      </c>
      <c r="MY53" s="9">
        <v>-9999</v>
      </c>
      <c r="MZ53" s="9">
        <v>-9999</v>
      </c>
      <c r="NA53" s="9">
        <v>-9999</v>
      </c>
      <c r="NB53" s="9">
        <v>-9999</v>
      </c>
      <c r="NC53" s="9">
        <v>-9999</v>
      </c>
      <c r="ND53" s="9">
        <v>-9999</v>
      </c>
      <c r="NE53" s="9">
        <v>-9999</v>
      </c>
      <c r="NF53" s="9">
        <v>-9999</v>
      </c>
      <c r="NG53" s="9">
        <v>-9999</v>
      </c>
      <c r="NH53" s="9">
        <v>-9999</v>
      </c>
      <c r="NI53" s="9">
        <v>-9999</v>
      </c>
      <c r="NJ53" s="9">
        <v>-9999</v>
      </c>
      <c r="NK53" s="9">
        <v>-9999</v>
      </c>
      <c r="NL53" s="9">
        <v>-9999</v>
      </c>
      <c r="NM53" s="9">
        <v>-9999</v>
      </c>
      <c r="NN53" s="7">
        <f t="shared" si="65"/>
        <v>0</v>
      </c>
      <c r="NO53" s="9">
        <v>-9999</v>
      </c>
      <c r="NP53" s="7">
        <f t="shared" si="66"/>
        <v>21100.77</v>
      </c>
      <c r="NQ53" s="7">
        <f t="shared" si="67"/>
        <v>1.0002559803407098</v>
      </c>
      <c r="NR53" s="9">
        <v>-9999</v>
      </c>
      <c r="NS53" s="9">
        <f t="shared" si="68"/>
        <v>-25397.46</v>
      </c>
      <c r="NT53" s="9">
        <v>-9999</v>
      </c>
      <c r="NU53" s="9">
        <f t="shared" si="69"/>
        <v>15398.46</v>
      </c>
      <c r="NV53" s="37">
        <v>0.36006206896551729</v>
      </c>
      <c r="NW53" s="37">
        <v>0.21742068965517242</v>
      </c>
      <c r="NX53" s="37">
        <v>0.13485517241379311</v>
      </c>
      <c r="NY53" s="37">
        <v>0.30922413793103454</v>
      </c>
      <c r="NZ53" s="37">
        <v>0.14653793103448273</v>
      </c>
      <c r="OA53" s="37">
        <v>0.10131379310344825</v>
      </c>
      <c r="OB53" s="37">
        <v>0.42071034703222143</v>
      </c>
      <c r="OC53" s="37">
        <v>0.35655427507836995</v>
      </c>
      <c r="OD53" s="37">
        <v>0.45437694736187012</v>
      </c>
      <c r="OE53" s="37">
        <v>0.39223888134688417</v>
      </c>
      <c r="OF53" s="37">
        <v>0.19486324791936122</v>
      </c>
      <c r="OG53" s="37">
        <v>0.23450562218323495</v>
      </c>
      <c r="OH53" s="37">
        <v>0.2463222945206589</v>
      </c>
      <c r="OI53" s="38">
        <v>21.411724137931035</v>
      </c>
      <c r="OJ53" s="38">
        <v>25.875172413793102</v>
      </c>
      <c r="OK53" s="38">
        <v>27.749999999999996</v>
      </c>
      <c r="OL53" s="38">
        <v>27.430689655172394</v>
      </c>
      <c r="OM53" s="7">
        <f t="shared" si="70"/>
        <v>6.3382758620689614</v>
      </c>
      <c r="ON53" s="7">
        <v>1.5</v>
      </c>
      <c r="OO53" s="7">
        <f t="shared" si="71"/>
        <v>-0.28500000000000014</v>
      </c>
      <c r="OP53" s="7">
        <f t="shared" si="72"/>
        <v>1.1650441270130099</v>
      </c>
      <c r="OQ53" s="38">
        <v>60.693793103448286</v>
      </c>
      <c r="OR53" s="15">
        <f t="shared" si="73"/>
        <v>154.16223448275863</v>
      </c>
      <c r="OS53" s="5">
        <v>170</v>
      </c>
      <c r="OT53" s="15">
        <f t="shared" si="74"/>
        <v>15.837765517241365</v>
      </c>
      <c r="OU53" s="39">
        <v>0.29159259259259263</v>
      </c>
      <c r="OV53" s="39">
        <v>0.20748518518518516</v>
      </c>
      <c r="OW53" s="39">
        <v>0.14564444444444441</v>
      </c>
      <c r="OX53" s="39">
        <v>0.25724444444444444</v>
      </c>
      <c r="OY53" s="39">
        <v>0.14207777777777778</v>
      </c>
      <c r="OZ53" s="39">
        <v>0.10122592592592594</v>
      </c>
      <c r="PA53" s="39">
        <v>0.34404833027869897</v>
      </c>
      <c r="PB53" s="39">
        <v>0.28813798473488544</v>
      </c>
      <c r="PC53" s="39">
        <v>0.33298950672144417</v>
      </c>
      <c r="PD53" s="39">
        <v>0.27667215882381418</v>
      </c>
      <c r="PE53" s="39">
        <v>0.18695460848641859</v>
      </c>
      <c r="PF53" s="39">
        <v>0.17490301155340293</v>
      </c>
      <c r="PG53" s="39">
        <v>0.16800564203213958</v>
      </c>
      <c r="PH53" s="40">
        <v>21.057037037037041</v>
      </c>
      <c r="PI53" s="40">
        <v>22.857037037037031</v>
      </c>
      <c r="PJ53" s="40">
        <v>24.098518518518521</v>
      </c>
      <c r="PK53" s="40">
        <v>24.640370370370366</v>
      </c>
      <c r="PL53" s="7">
        <f t="shared" si="75"/>
        <v>3.0414814814814797</v>
      </c>
      <c r="PM53" s="7">
        <v>1.8</v>
      </c>
      <c r="PN53" s="7">
        <f t="shared" si="76"/>
        <v>-0.91800000000000015</v>
      </c>
      <c r="PO53" s="7">
        <f t="shared" si="77"/>
        <v>0.62669855673970865</v>
      </c>
      <c r="PP53" s="40">
        <v>68.203703703703709</v>
      </c>
      <c r="PQ53" s="15">
        <f t="shared" si="78"/>
        <v>173.23740740740743</v>
      </c>
      <c r="PR53" s="5">
        <v>182</v>
      </c>
      <c r="PS53" s="15">
        <f t="shared" si="79"/>
        <v>8.7625925925925685</v>
      </c>
      <c r="PT53" s="41">
        <v>0.27871654411764724</v>
      </c>
      <c r="PU53" s="41">
        <v>0.18724558823529414</v>
      </c>
      <c r="PV53" s="41">
        <v>0.14225735294117656</v>
      </c>
      <c r="PW53" s="41">
        <v>0.23573529411764707</v>
      </c>
      <c r="PX53" s="41">
        <v>0.14586985294117635</v>
      </c>
      <c r="PY53" s="41">
        <v>9.4068382352941252E-2</v>
      </c>
      <c r="PZ53" s="41">
        <v>0.31217352929860293</v>
      </c>
      <c r="QA53" s="41">
        <v>0.235169452850227</v>
      </c>
      <c r="QB53" s="41">
        <v>0.3233468133815155</v>
      </c>
      <c r="QC53" s="41">
        <v>0.24688728843366203</v>
      </c>
      <c r="QD53" s="41">
        <v>0.12405243764014873</v>
      </c>
      <c r="QE53" s="41">
        <v>0.13628074468632578</v>
      </c>
      <c r="QF53" s="41">
        <v>0.1957178472454183</v>
      </c>
      <c r="QG53" s="42">
        <v>29.80216911764709</v>
      </c>
      <c r="QH53" s="42">
        <v>32.412463235294155</v>
      </c>
      <c r="QI53" s="42">
        <v>34.018088235294016</v>
      </c>
      <c r="QJ53" s="42">
        <v>34.677830882353049</v>
      </c>
      <c r="QK53" s="7">
        <f t="shared" si="80"/>
        <v>4.2159191176469264</v>
      </c>
      <c r="QL53" s="7">
        <v>3.2</v>
      </c>
      <c r="QM53" s="7">
        <f t="shared" si="81"/>
        <v>-3.8719999999999999</v>
      </c>
      <c r="QN53" s="7">
        <f t="shared" si="82"/>
        <v>0.87229498680402573</v>
      </c>
      <c r="QO53" s="42">
        <v>71.130220588235275</v>
      </c>
      <c r="QP53" s="15">
        <f t="shared" si="83"/>
        <v>180.6707602941176</v>
      </c>
      <c r="QQ53" s="5">
        <v>186</v>
      </c>
      <c r="QR53" s="15">
        <f t="shared" si="84"/>
        <v>5.3292397058824008</v>
      </c>
      <c r="QS53" s="7">
        <f t="shared" si="101"/>
        <v>-1520.7125859563782</v>
      </c>
      <c r="QT53" s="7">
        <f t="shared" si="102"/>
        <v>-1520.2628572498029</v>
      </c>
      <c r="QU53" s="7">
        <f t="shared" si="103"/>
        <v>1.4385553799031441</v>
      </c>
    </row>
    <row r="54" spans="1:463" x14ac:dyDescent="0.25">
      <c r="A54" s="5">
        <v>1</v>
      </c>
      <c r="B54" s="5">
        <v>6</v>
      </c>
      <c r="C54" s="6">
        <v>603</v>
      </c>
      <c r="D54" s="9">
        <v>-9999</v>
      </c>
      <c r="E54" s="5">
        <v>3</v>
      </c>
      <c r="F54" s="5">
        <v>69.599999999999994</v>
      </c>
      <c r="G54" s="15">
        <v>243.6</v>
      </c>
      <c r="H54" s="15">
        <f t="shared" si="11"/>
        <v>313.2</v>
      </c>
      <c r="I54" s="7">
        <f t="shared" si="12"/>
        <v>0.53666895133653181</v>
      </c>
      <c r="J54" s="5" t="s">
        <v>11</v>
      </c>
      <c r="K54" s="9">
        <v>300</v>
      </c>
      <c r="L54" s="9">
        <f t="shared" si="13"/>
        <v>336.00000000000006</v>
      </c>
      <c r="M54" s="9">
        <v>-9999</v>
      </c>
      <c r="N54" s="9">
        <v>-9999</v>
      </c>
      <c r="O54" s="9">
        <v>-9999</v>
      </c>
      <c r="P54" s="9">
        <v>-9999</v>
      </c>
      <c r="Q54" s="9">
        <v>-9999</v>
      </c>
      <c r="R54" s="9">
        <v>-9999</v>
      </c>
      <c r="S54" s="9">
        <v>-9999</v>
      </c>
      <c r="T54" s="9">
        <v>-9999</v>
      </c>
      <c r="U54" s="9">
        <v>-9999</v>
      </c>
      <c r="V54" s="9">
        <v>-9999</v>
      </c>
      <c r="W54" s="9">
        <v>-9999</v>
      </c>
      <c r="X54" s="9">
        <v>-9999</v>
      </c>
      <c r="Y54" s="9">
        <v>-9999</v>
      </c>
      <c r="Z54" s="9">
        <v>-9999</v>
      </c>
      <c r="AA54" s="9">
        <v>-9999</v>
      </c>
      <c r="AB54" s="9">
        <v>-9999</v>
      </c>
      <c r="AC54" s="9">
        <v>-9999</v>
      </c>
      <c r="AD54" s="9">
        <v>-9999</v>
      </c>
      <c r="AE54" s="5">
        <v>12</v>
      </c>
      <c r="AF54" s="9">
        <v>-9999</v>
      </c>
      <c r="AG54" s="9">
        <v>-9999</v>
      </c>
      <c r="AH54" s="9">
        <v>-9999</v>
      </c>
      <c r="AI54" s="9">
        <v>-9999</v>
      </c>
      <c r="AJ54" s="9">
        <v>-9999</v>
      </c>
      <c r="AK54" s="9">
        <v>-9999</v>
      </c>
      <c r="AL54" s="9">
        <v>-9999</v>
      </c>
      <c r="AM54" s="9">
        <v>-9999</v>
      </c>
      <c r="AN54" s="9">
        <v>-9999</v>
      </c>
      <c r="AO54" s="9">
        <v>-9999</v>
      </c>
      <c r="AP54" s="9">
        <v>-9999</v>
      </c>
      <c r="AQ54" s="9">
        <v>-9999</v>
      </c>
      <c r="AR54" s="9">
        <v>-9999</v>
      </c>
      <c r="AS54" s="9">
        <v>-9999</v>
      </c>
      <c r="AT54" s="9">
        <v>-9999</v>
      </c>
      <c r="AU54" s="9">
        <v>-9999</v>
      </c>
      <c r="AV54" s="9">
        <v>-9999</v>
      </c>
      <c r="AW54" s="9">
        <v>-9999</v>
      </c>
      <c r="AX54" s="9">
        <v>-9999</v>
      </c>
      <c r="AY54" s="9">
        <v>-9999</v>
      </c>
      <c r="AZ54" s="9">
        <v>-9999</v>
      </c>
      <c r="BA54" s="9">
        <v>-9999</v>
      </c>
      <c r="BB54" s="9">
        <v>-9999</v>
      </c>
      <c r="BC54" s="22">
        <v>-9999</v>
      </c>
      <c r="BD54" s="9">
        <v>-9999</v>
      </c>
      <c r="BE54" s="7">
        <f t="shared" si="99"/>
        <v>-79992</v>
      </c>
      <c r="BF54" s="9">
        <v>-9999</v>
      </c>
      <c r="BG54" s="9">
        <v>-9999</v>
      </c>
      <c r="BH54" s="9">
        <v>-9999</v>
      </c>
      <c r="BI54" s="9">
        <v>-9999</v>
      </c>
      <c r="BJ54" s="9">
        <v>-9999</v>
      </c>
      <c r="BK54" s="9">
        <v>-9999</v>
      </c>
      <c r="BL54" s="9">
        <v>-9999</v>
      </c>
      <c r="BM54" s="9">
        <v>-9999</v>
      </c>
      <c r="BN54" s="9">
        <v>-9999</v>
      </c>
      <c r="BO54" s="23">
        <v>27.47</v>
      </c>
      <c r="BP54" s="7">
        <f t="shared" si="85"/>
        <v>1831.3333333333333</v>
      </c>
      <c r="BQ54" s="7">
        <v>2.7561156841905481</v>
      </c>
      <c r="BR54" s="7">
        <f t="shared" si="86"/>
        <v>50.473665229809569</v>
      </c>
      <c r="BS54" s="24">
        <v>193.39</v>
      </c>
      <c r="BT54" s="7">
        <f t="shared" si="87"/>
        <v>12892.666666666666</v>
      </c>
      <c r="BU54" s="25">
        <v>1.94</v>
      </c>
      <c r="BV54" s="7">
        <f t="shared" si="88"/>
        <v>250.11773333333332</v>
      </c>
      <c r="BW54" s="26">
        <v>194.37</v>
      </c>
      <c r="BX54" s="7">
        <f t="shared" si="89"/>
        <v>12958.000000000002</v>
      </c>
      <c r="BY54" s="5">
        <v>1.78</v>
      </c>
      <c r="BZ54" s="7">
        <f t="shared" si="90"/>
        <v>230.65240000000006</v>
      </c>
      <c r="CA54" s="9">
        <v>-9999</v>
      </c>
      <c r="CB54" s="9">
        <v>-9999</v>
      </c>
      <c r="CC54" s="5">
        <v>3.43</v>
      </c>
      <c r="CD54" s="15">
        <f t="shared" si="14"/>
        <v>-342.96569999999997</v>
      </c>
      <c r="CE54" s="7">
        <v>610.16</v>
      </c>
      <c r="CF54" s="7">
        <v>4.0769000000000002</v>
      </c>
      <c r="CG54" s="7">
        <v>1496.6273394000341</v>
      </c>
      <c r="CH54" s="7">
        <f t="shared" si="15"/>
        <v>1496.6273394000341</v>
      </c>
      <c r="CI54" s="7">
        <f>CH54/(BX54)</f>
        <v>0.11549832839944697</v>
      </c>
      <c r="CJ54" s="3">
        <v>57.8</v>
      </c>
      <c r="CK54" s="7">
        <f t="shared" si="16"/>
        <v>51.334317741421174</v>
      </c>
      <c r="CL54" s="7">
        <v>51.8</v>
      </c>
      <c r="CM54" s="7">
        <v>1090</v>
      </c>
      <c r="CN54" s="7">
        <f t="shared" si="17"/>
        <v>47.522935779816514</v>
      </c>
      <c r="CO54" s="7">
        <v>0</v>
      </c>
      <c r="CP54" s="7">
        <v>0.7327178571428572</v>
      </c>
      <c r="CQ54" s="7">
        <v>0.52374642857142861</v>
      </c>
      <c r="CR54" s="7">
        <v>0.46863214285714277</v>
      </c>
      <c r="CS54" s="7">
        <v>0.21977782142857144</v>
      </c>
      <c r="CT54" s="7">
        <v>0.16628382142857143</v>
      </c>
      <c r="CU54" s="7">
        <v>5.3800000000000008</v>
      </c>
      <c r="CV54" s="7">
        <v>5.4282142857142848</v>
      </c>
      <c r="CW54" s="7">
        <v>5.2232142857142856</v>
      </c>
      <c r="CX54" s="7">
        <v>5.0517857142857139</v>
      </c>
      <c r="CY54" s="7">
        <f t="shared" si="18"/>
        <v>-0.15678571428571519</v>
      </c>
      <c r="CZ54" s="7">
        <v>0.7</v>
      </c>
      <c r="DA54" s="7">
        <f t="shared" si="19"/>
        <v>1.105</v>
      </c>
      <c r="DB54" s="7">
        <f t="shared" si="91"/>
        <v>-0.2937801430234494</v>
      </c>
      <c r="DC54" s="7">
        <v>41.18181818181818</v>
      </c>
      <c r="DD54" s="7">
        <v>0.76822727272727287</v>
      </c>
      <c r="DE54" s="7">
        <v>0.52291818181818173</v>
      </c>
      <c r="DF54" s="7">
        <v>0.4669272727272728</v>
      </c>
      <c r="DG54" s="7">
        <v>0.24377968181818185</v>
      </c>
      <c r="DH54" s="7">
        <v>0.18980100000000003</v>
      </c>
      <c r="DI54" s="7">
        <v>7.548181818181817</v>
      </c>
      <c r="DJ54" s="7">
        <v>8.5050000000000008</v>
      </c>
      <c r="DK54" s="7">
        <v>8.4218181818181819</v>
      </c>
      <c r="DL54" s="7">
        <v>8.4695454545454538</v>
      </c>
      <c r="DM54" s="7">
        <f t="shared" si="21"/>
        <v>0.87363636363636488</v>
      </c>
      <c r="DN54" s="7">
        <v>0.8</v>
      </c>
      <c r="DO54" s="7">
        <f t="shared" si="22"/>
        <v>0.7799999999999998</v>
      </c>
      <c r="DP54" s="7">
        <f t="shared" si="23"/>
        <v>2.0267611176702394E-2</v>
      </c>
      <c r="DQ54" s="7">
        <v>22.447272727272729</v>
      </c>
      <c r="DR54" s="7">
        <v>0.90831489361702122</v>
      </c>
      <c r="DS54" s="7">
        <v>0.21408936170212767</v>
      </c>
      <c r="DT54" s="7">
        <v>0.51988510638297858</v>
      </c>
      <c r="DU54" s="7">
        <v>0.81603404255319145</v>
      </c>
      <c r="DV54" s="7">
        <v>0.58129787234042551</v>
      </c>
      <c r="DW54" s="7">
        <v>0.31475106382978729</v>
      </c>
      <c r="DX54" s="7">
        <v>0.21929151063829788</v>
      </c>
      <c r="DY54" s="7">
        <v>0.16786668085106388</v>
      </c>
      <c r="DZ54" s="7">
        <v>0.27178619148936173</v>
      </c>
      <c r="EA54" s="7">
        <v>0.2216108936170213</v>
      </c>
      <c r="EB54" s="7">
        <v>-0.4625025319148936</v>
      </c>
      <c r="EC54" s="7">
        <v>-0.41760251063829784</v>
      </c>
      <c r="ED54" s="7">
        <v>0.61900702127659568</v>
      </c>
      <c r="EE54" s="7">
        <v>3.5772340425531914</v>
      </c>
      <c r="EF54" s="7">
        <v>4.7178723404255321</v>
      </c>
      <c r="EG54" s="7">
        <v>4.6691489361702141</v>
      </c>
      <c r="EH54" s="7">
        <v>4.3553191489361698</v>
      </c>
      <c r="EI54" s="7">
        <f t="shared" si="24"/>
        <v>1.0919148936170227</v>
      </c>
      <c r="EJ54" s="7">
        <v>0.6</v>
      </c>
      <c r="EK54" s="7">
        <f t="shared" si="25"/>
        <v>1.43</v>
      </c>
      <c r="EL54" s="7">
        <f t="shared" si="92"/>
        <v>-8.5159976418885952E-2</v>
      </c>
      <c r="EM54" s="15">
        <v>44.052631578947356</v>
      </c>
      <c r="EN54" s="15">
        <f t="shared" si="27"/>
        <v>111.89368421052629</v>
      </c>
      <c r="EO54" s="5">
        <v>112</v>
      </c>
      <c r="EP54" s="15">
        <f t="shared" si="28"/>
        <v>0.10631578947371167</v>
      </c>
      <c r="EQ54" s="27">
        <v>1.163716</v>
      </c>
      <c r="ER54" s="27">
        <v>-1.6457279999999996</v>
      </c>
      <c r="ES54" s="27">
        <v>0.51297599999999988</v>
      </c>
      <c r="ET54" s="27">
        <v>0.88216400000000017</v>
      </c>
      <c r="EU54" s="27">
        <v>0.76113600000000003</v>
      </c>
      <c r="EV54" s="27">
        <v>0.191748</v>
      </c>
      <c r="EW54" s="27">
        <v>0.20846455999999999</v>
      </c>
      <c r="EX54" s="27">
        <v>7.2827320000000015E-2</v>
      </c>
      <c r="EY54" s="27">
        <v>0.38739667999999994</v>
      </c>
      <c r="EZ54" s="27">
        <v>0.26363243999999997</v>
      </c>
      <c r="FA54" s="27">
        <v>2.7249985199999998</v>
      </c>
      <c r="FB54" s="27">
        <v>1.9070218399999999</v>
      </c>
      <c r="FC54" s="27">
        <v>-5.9959415199999997</v>
      </c>
      <c r="FD54" s="27">
        <v>10.058799999999998</v>
      </c>
      <c r="FE54" s="27">
        <v>7.06</v>
      </c>
      <c r="FF54" s="27">
        <v>6.9300000000000015</v>
      </c>
      <c r="FG54" s="27">
        <v>7.5823999999999998</v>
      </c>
      <c r="FH54" s="27">
        <f t="shared" si="29"/>
        <v>-3.1287999999999965</v>
      </c>
      <c r="FI54" s="7">
        <v>0.9</v>
      </c>
      <c r="FJ54" s="7">
        <f t="shared" si="30"/>
        <v>0.45499999999999963</v>
      </c>
      <c r="FK54" s="7">
        <f t="shared" si="93"/>
        <v>-0.72473205257836115</v>
      </c>
      <c r="FL54" s="27">
        <v>21.892399999999999</v>
      </c>
      <c r="FM54" s="28">
        <v>-9999</v>
      </c>
      <c r="FN54" s="28">
        <v>-9999</v>
      </c>
      <c r="FO54" s="28">
        <v>-9999</v>
      </c>
      <c r="FP54" s="94">
        <v>0.59827692307692293</v>
      </c>
      <c r="FQ54" s="94">
        <v>0.40250769230769234</v>
      </c>
      <c r="FR54" s="94">
        <v>0.23964615384615381</v>
      </c>
      <c r="FS54" s="94">
        <v>0.52563461538461531</v>
      </c>
      <c r="FT54" s="94">
        <v>0.25375000000000009</v>
      </c>
      <c r="FU54" s="94">
        <v>0.17742307692307691</v>
      </c>
      <c r="FV54" s="94">
        <v>0.40361865384615381</v>
      </c>
      <c r="FW54" s="94">
        <v>0.34828011538461534</v>
      </c>
      <c r="FX54" s="94">
        <v>0.4277955769230769</v>
      </c>
      <c r="FY54" s="94">
        <v>0.37373965384615376</v>
      </c>
      <c r="FZ54" s="94">
        <v>0.226829</v>
      </c>
      <c r="GA54" s="94">
        <v>0.25448892307692306</v>
      </c>
      <c r="GB54" s="94">
        <v>0.1947668076923077</v>
      </c>
      <c r="GC54" s="94">
        <v>15.313076923076924</v>
      </c>
      <c r="GD54" s="94">
        <v>14.946538461538456</v>
      </c>
      <c r="GE54" s="94">
        <v>15.176538461538469</v>
      </c>
      <c r="GF54" s="94">
        <v>14.050769230769227</v>
      </c>
      <c r="GG54" s="7">
        <f t="shared" si="32"/>
        <v>-0.13653846153845528</v>
      </c>
      <c r="GH54" s="7">
        <v>0.5</v>
      </c>
      <c r="GI54" s="7">
        <f t="shared" si="33"/>
        <v>1.7549999999999999</v>
      </c>
      <c r="GJ54" s="7">
        <f t="shared" si="94"/>
        <v>-0.51894059301466533</v>
      </c>
      <c r="GK54" s="96">
        <v>17.153846153846153</v>
      </c>
      <c r="GL54" s="15">
        <f t="shared" si="35"/>
        <v>43.57076923076923</v>
      </c>
      <c r="GM54" s="5">
        <v>102</v>
      </c>
      <c r="GN54" s="9">
        <v>-9999</v>
      </c>
      <c r="GO54" s="60">
        <v>-9999</v>
      </c>
      <c r="GP54" s="60">
        <v>-9999</v>
      </c>
      <c r="GQ54" s="60">
        <v>-9999</v>
      </c>
      <c r="GR54" s="60">
        <v>-9999</v>
      </c>
      <c r="GS54" s="60">
        <v>-9999</v>
      </c>
      <c r="GT54" s="60">
        <v>-9999</v>
      </c>
      <c r="GU54" s="60">
        <v>-9999</v>
      </c>
      <c r="GV54" s="60">
        <v>-9999</v>
      </c>
      <c r="GW54" s="60">
        <v>-9999</v>
      </c>
      <c r="GX54" s="60">
        <v>-9999</v>
      </c>
      <c r="GY54" s="60">
        <v>-9999</v>
      </c>
      <c r="GZ54" s="60">
        <v>-9999</v>
      </c>
      <c r="HA54" s="60">
        <v>-9999</v>
      </c>
      <c r="HB54" s="60">
        <v>-9999</v>
      </c>
      <c r="HC54" s="60">
        <v>-9999</v>
      </c>
      <c r="HD54" s="60">
        <v>-9999</v>
      </c>
      <c r="HE54" s="60">
        <v>-9999</v>
      </c>
      <c r="HF54" s="98">
        <f t="shared" si="37"/>
        <v>0</v>
      </c>
      <c r="HG54" s="60">
        <v>-9999</v>
      </c>
      <c r="HH54" s="98">
        <f t="shared" si="38"/>
        <v>32500.13</v>
      </c>
      <c r="HI54" s="98">
        <f t="shared" si="95"/>
        <v>1.0001661807930087</v>
      </c>
      <c r="HJ54" s="60">
        <v>-9999</v>
      </c>
      <c r="HK54" s="100">
        <f t="shared" si="40"/>
        <v>-25397.46</v>
      </c>
      <c r="HL54" s="60">
        <v>-9999</v>
      </c>
      <c r="HM54" s="100">
        <f t="shared" si="41"/>
        <v>15398.46</v>
      </c>
      <c r="HN54" s="101">
        <v>0.65337352941176485</v>
      </c>
      <c r="HO54" s="101">
        <v>0.35269411764705882</v>
      </c>
      <c r="HP54" s="101">
        <v>0.1765176470588235</v>
      </c>
      <c r="HQ54" s="101">
        <v>0.57012941176470577</v>
      </c>
      <c r="HR54" s="101">
        <v>0.23041764705882353</v>
      </c>
      <c r="HS54" s="101">
        <v>0.14428529411764707</v>
      </c>
      <c r="HT54" s="101">
        <v>0.47865985876328182</v>
      </c>
      <c r="HU54" s="101">
        <v>0.42464966962593231</v>
      </c>
      <c r="HV54" s="101">
        <v>0.57477718129801114</v>
      </c>
      <c r="HW54" s="101">
        <v>0.52753174980964168</v>
      </c>
      <c r="HX54" s="101">
        <v>0.2103889549512663</v>
      </c>
      <c r="HY54" s="101">
        <v>0.33401152457728195</v>
      </c>
      <c r="HZ54" s="101">
        <v>0.29877931095582028</v>
      </c>
      <c r="IA54" s="101">
        <v>19.145882352941186</v>
      </c>
      <c r="IB54" s="101">
        <v>19.302647058823531</v>
      </c>
      <c r="IC54" s="101">
        <v>18.666176470588237</v>
      </c>
      <c r="ID54" s="101">
        <v>18.412058823529414</v>
      </c>
      <c r="IE54" s="7">
        <f t="shared" si="42"/>
        <v>-0.47970588235294898</v>
      </c>
      <c r="IF54" s="7">
        <v>1.5</v>
      </c>
      <c r="IG54" s="7">
        <f t="shared" si="43"/>
        <v>-1.4950000000000001</v>
      </c>
      <c r="IH54" s="7">
        <f t="shared" si="44"/>
        <v>0.1472507784839813</v>
      </c>
      <c r="II54" s="102">
        <v>36.293823529411767</v>
      </c>
      <c r="IJ54" s="15">
        <f t="shared" si="45"/>
        <v>92.186311764705891</v>
      </c>
      <c r="IK54" s="5">
        <v>97.5</v>
      </c>
      <c r="IL54" s="15">
        <f t="shared" si="46"/>
        <v>5.3136882352941086</v>
      </c>
      <c r="IM54" s="29">
        <v>0.66802058823529409</v>
      </c>
      <c r="IN54" s="29">
        <v>0.36043529411764702</v>
      </c>
      <c r="IO54" s="29">
        <v>0.17310882352941179</v>
      </c>
      <c r="IP54" s="29">
        <v>0.59139999999999993</v>
      </c>
      <c r="IQ54" s="29">
        <v>0.21621764705882351</v>
      </c>
      <c r="IR54" s="29">
        <v>0.14563823529411765</v>
      </c>
      <c r="IS54" s="29">
        <v>0.51097935422513485</v>
      </c>
      <c r="IT54" s="29">
        <v>0.46476598442941941</v>
      </c>
      <c r="IU54" s="29">
        <v>0.58915425272839295</v>
      </c>
      <c r="IV54" s="29">
        <v>0.54812252168497644</v>
      </c>
      <c r="IW54" s="29">
        <v>0.25073363723211761</v>
      </c>
      <c r="IX54" s="29">
        <v>0.3530102913442385</v>
      </c>
      <c r="IY54" s="29">
        <v>0.29898909428171561</v>
      </c>
      <c r="IZ54" s="29">
        <v>16.266176470588231</v>
      </c>
      <c r="JA54" s="29">
        <v>16.671176470588236</v>
      </c>
      <c r="JB54" s="29">
        <v>16.652647058823526</v>
      </c>
      <c r="JC54" s="29">
        <v>14.607941176470582</v>
      </c>
      <c r="JD54" s="29">
        <f t="shared" si="47"/>
        <v>0.38647058823529434</v>
      </c>
      <c r="JE54" s="7">
        <v>1.2</v>
      </c>
      <c r="JF54" s="7">
        <f t="shared" si="48"/>
        <v>-0.52</v>
      </c>
      <c r="JG54" s="7">
        <f t="shared" si="49"/>
        <v>0.15312003179650244</v>
      </c>
      <c r="JH54" s="86">
        <v>36.626176470588227</v>
      </c>
      <c r="JI54" s="15">
        <f t="shared" si="50"/>
        <v>93.030488235294101</v>
      </c>
      <c r="JJ54" s="5">
        <v>103.5</v>
      </c>
      <c r="JK54" s="15">
        <f t="shared" si="51"/>
        <v>10.469511764705899</v>
      </c>
      <c r="JL54" s="30">
        <v>0.52322105263157892</v>
      </c>
      <c r="JM54" s="30">
        <v>0.2446763157894736</v>
      </c>
      <c r="JN54" s="30">
        <v>0.1089921052631579</v>
      </c>
      <c r="JO54" s="30">
        <v>0.4536684210526315</v>
      </c>
      <c r="JP54" s="30">
        <v>0.13819736842105262</v>
      </c>
      <c r="JQ54" s="30">
        <v>9.5968421052631564E-2</v>
      </c>
      <c r="JR54" s="30">
        <v>0.58235031369920598</v>
      </c>
      <c r="JS54" s="30">
        <v>0.53323376416510493</v>
      </c>
      <c r="JT54" s="30">
        <v>0.65587141962981077</v>
      </c>
      <c r="JU54" s="30">
        <v>0.61341342667465015</v>
      </c>
      <c r="JV54" s="30">
        <v>0.27898665577064952</v>
      </c>
      <c r="JW54" s="30">
        <v>0.3855325196112262</v>
      </c>
      <c r="JX54" s="30">
        <v>0.36262763644526136</v>
      </c>
      <c r="JY54" s="30">
        <v>25.610526315789471</v>
      </c>
      <c r="JZ54" s="30">
        <v>26.689210526315787</v>
      </c>
      <c r="KA54" s="30">
        <v>25.529736842105255</v>
      </c>
      <c r="KB54" s="30">
        <v>24.254736842105249</v>
      </c>
      <c r="KC54" s="30">
        <f t="shared" si="52"/>
        <v>-8.0789473684216517E-2</v>
      </c>
      <c r="KD54" s="7">
        <v>1.8</v>
      </c>
      <c r="KE54" s="7">
        <f t="shared" si="53"/>
        <v>-2.4700000000000006</v>
      </c>
      <c r="KF54" s="7">
        <f t="shared" si="54"/>
        <v>0.30358456497023939</v>
      </c>
      <c r="KG54" s="85">
        <v>36.857894736842105</v>
      </c>
      <c r="KH54" s="15">
        <f t="shared" si="55"/>
        <v>93.619052631578953</v>
      </c>
      <c r="KI54" s="5">
        <v>103.5</v>
      </c>
      <c r="KJ54" s="15">
        <f t="shared" si="96"/>
        <v>9.8809473684210474</v>
      </c>
      <c r="KK54" s="31">
        <v>0.49100526315789467</v>
      </c>
      <c r="KL54" s="31">
        <v>0.2174631578947368</v>
      </c>
      <c r="KM54" s="31">
        <v>6.7844736842105263E-2</v>
      </c>
      <c r="KN54" s="31">
        <v>0.42359736842105261</v>
      </c>
      <c r="KO54" s="31">
        <v>9.1421052631578945E-2</v>
      </c>
      <c r="KP54" s="31">
        <v>7.3921052631578957E-2</v>
      </c>
      <c r="KQ54" s="31">
        <v>0.68596590634986776</v>
      </c>
      <c r="KR54" s="31">
        <v>0.64505605219318007</v>
      </c>
      <c r="KS54" s="31">
        <v>0.75753783748961501</v>
      </c>
      <c r="KT54" s="31">
        <v>0.72455253788579466</v>
      </c>
      <c r="KU54" s="31">
        <v>0.40883042095215882</v>
      </c>
      <c r="KV54" s="31">
        <v>0.52666816808920092</v>
      </c>
      <c r="KW54" s="31">
        <v>0.3858022576471169</v>
      </c>
      <c r="KX54" s="32">
        <v>26.313421052631565</v>
      </c>
      <c r="KY54" s="32">
        <v>24.884473684210523</v>
      </c>
      <c r="KZ54" s="32">
        <v>24.058684210526309</v>
      </c>
      <c r="LA54" s="32">
        <v>24.26026315789472</v>
      </c>
      <c r="LB54" s="7">
        <f t="shared" si="57"/>
        <v>-2.254736842105256</v>
      </c>
      <c r="LC54" s="7">
        <v>0.9</v>
      </c>
      <c r="LD54" s="7">
        <f t="shared" si="58"/>
        <v>0.45499999999999963</v>
      </c>
      <c r="LE54" s="7">
        <f t="shared" si="98"/>
        <v>-0.54797509446011239</v>
      </c>
      <c r="LF54" s="32">
        <v>32.221315789473692</v>
      </c>
      <c r="LG54" s="15">
        <f t="shared" si="59"/>
        <v>81.842142105263179</v>
      </c>
      <c r="LH54" s="5">
        <v>103.5</v>
      </c>
      <c r="LI54" s="15">
        <f t="shared" si="60"/>
        <v>21.657857894736821</v>
      </c>
      <c r="LJ54" s="33">
        <v>0.47504857142857143</v>
      </c>
      <c r="LK54" s="33">
        <v>0.19960000000000003</v>
      </c>
      <c r="LL54" s="33">
        <v>5.9357142857142851E-2</v>
      </c>
      <c r="LM54" s="33">
        <v>0.40278571428571419</v>
      </c>
      <c r="LN54" s="33">
        <v>9.0271428571428572E-2</v>
      </c>
      <c r="LO54" s="33">
        <v>6.9017142857142874E-2</v>
      </c>
      <c r="LP54" s="33">
        <v>0.68026653614786226</v>
      </c>
      <c r="LQ54" s="33">
        <v>0.63376342950639408</v>
      </c>
      <c r="LR54" s="33">
        <v>0.77793200875916091</v>
      </c>
      <c r="LS54" s="33">
        <v>0.74347900729997174</v>
      </c>
      <c r="LT54" s="33">
        <v>0.37781916707809599</v>
      </c>
      <c r="LU54" s="33">
        <v>0.5427550255188256</v>
      </c>
      <c r="LV54" s="33">
        <v>0.40800680803939904</v>
      </c>
      <c r="LW54" s="33">
        <v>25.69</v>
      </c>
      <c r="LX54" s="33">
        <v>25.525428571428559</v>
      </c>
      <c r="LY54" s="33">
        <v>25.730000000000011</v>
      </c>
      <c r="LZ54" s="33">
        <v>24.621142857142882</v>
      </c>
      <c r="MA54" s="7">
        <f t="shared" si="1"/>
        <v>4.0000000000009805E-2</v>
      </c>
      <c r="MB54" s="7">
        <v>1.7</v>
      </c>
      <c r="MC54" s="7">
        <f t="shared" si="2"/>
        <v>-2.1449999999999996</v>
      </c>
      <c r="MD54" s="7">
        <f t="shared" si="61"/>
        <v>0.28959575878065069</v>
      </c>
      <c r="ME54" s="7">
        <f t="shared" si="62"/>
        <v>2.3529411764711652E-2</v>
      </c>
      <c r="MF54" s="84">
        <v>29.947142857142854</v>
      </c>
      <c r="MG54" s="15">
        <f t="shared" si="63"/>
        <v>76.065742857142851</v>
      </c>
      <c r="MH54" s="5">
        <v>103.5</v>
      </c>
      <c r="MI54" s="15">
        <f t="shared" si="64"/>
        <v>27.434257142857149</v>
      </c>
      <c r="MJ54" s="34">
        <v>0.46262352941176477</v>
      </c>
      <c r="MK54" s="34">
        <v>0.20518823529411764</v>
      </c>
      <c r="ML54" s="34">
        <v>7.2594117647058823E-2</v>
      </c>
      <c r="MM54" s="34">
        <v>0.39375882352941183</v>
      </c>
      <c r="MN54" s="34">
        <v>0.10865294117647059</v>
      </c>
      <c r="MO54" s="34">
        <v>8.1111764705882342E-2</v>
      </c>
      <c r="MP54" s="34">
        <v>0.61794383703691613</v>
      </c>
      <c r="MQ54" s="34">
        <v>0.56639521844176854</v>
      </c>
      <c r="MR54" s="34">
        <v>0.72728287496980648</v>
      </c>
      <c r="MS54" s="34">
        <v>0.68765798564549563</v>
      </c>
      <c r="MT54" s="34">
        <v>0.3087746158539571</v>
      </c>
      <c r="MU54" s="34">
        <v>0.47879045555806266</v>
      </c>
      <c r="MV54" s="34">
        <v>0.38405980136717938</v>
      </c>
      <c r="MW54" s="9">
        <v>-9999</v>
      </c>
      <c r="MX54" s="9">
        <v>-9999</v>
      </c>
      <c r="MY54" s="9">
        <v>-9999</v>
      </c>
      <c r="MZ54" s="9">
        <v>-9999</v>
      </c>
      <c r="NA54" s="9">
        <v>-9999</v>
      </c>
      <c r="NB54" s="9">
        <v>-9999</v>
      </c>
      <c r="NC54" s="9">
        <v>-9999</v>
      </c>
      <c r="ND54" s="9">
        <v>-9999</v>
      </c>
      <c r="NE54" s="9">
        <v>-9999</v>
      </c>
      <c r="NF54" s="9">
        <v>-9999</v>
      </c>
      <c r="NG54" s="9">
        <v>-9999</v>
      </c>
      <c r="NH54" s="9">
        <v>-9999</v>
      </c>
      <c r="NI54" s="9">
        <v>-9999</v>
      </c>
      <c r="NJ54" s="9">
        <v>-9999</v>
      </c>
      <c r="NK54" s="9">
        <v>-9999</v>
      </c>
      <c r="NL54" s="9">
        <v>-9999</v>
      </c>
      <c r="NM54" s="9">
        <v>-9999</v>
      </c>
      <c r="NN54" s="7">
        <f t="shared" si="65"/>
        <v>0</v>
      </c>
      <c r="NO54" s="9">
        <v>-9999</v>
      </c>
      <c r="NP54" s="7">
        <f t="shared" si="66"/>
        <v>21100.77</v>
      </c>
      <c r="NQ54" s="7">
        <f t="shared" si="67"/>
        <v>1.0002559803407098</v>
      </c>
      <c r="NR54" s="9">
        <v>-9999</v>
      </c>
      <c r="NS54" s="9">
        <f t="shared" si="68"/>
        <v>-25397.46</v>
      </c>
      <c r="NT54" s="9">
        <v>-9999</v>
      </c>
      <c r="NU54" s="9">
        <f t="shared" si="69"/>
        <v>15398.46</v>
      </c>
      <c r="NV54" s="37">
        <v>0.41648965517241371</v>
      </c>
      <c r="NW54" s="37">
        <v>0.2224827586206897</v>
      </c>
      <c r="NX54" s="37">
        <v>0.1106758620689655</v>
      </c>
      <c r="NY54" s="37">
        <v>0.35926551724137928</v>
      </c>
      <c r="NZ54" s="37">
        <v>0.13248275862068964</v>
      </c>
      <c r="OA54" s="37">
        <v>9.8099999999999993E-2</v>
      </c>
      <c r="OB54" s="37">
        <v>0.51291255213693676</v>
      </c>
      <c r="OC54" s="37">
        <v>0.45704974537002374</v>
      </c>
      <c r="OD54" s="37">
        <v>0.57528224389467741</v>
      </c>
      <c r="OE54" s="37">
        <v>0.52458686316207082</v>
      </c>
      <c r="OF54" s="37">
        <v>0.25454107918859969</v>
      </c>
      <c r="OG54" s="37">
        <v>0.33832834664686928</v>
      </c>
      <c r="OH54" s="37">
        <v>0.30016400376346292</v>
      </c>
      <c r="OI54" s="38">
        <v>21.531379310344825</v>
      </c>
      <c r="OJ54" s="38">
        <v>25.35448275862068</v>
      </c>
      <c r="OK54" s="38">
        <v>25.685862068965516</v>
      </c>
      <c r="OL54" s="38">
        <v>26.222413793103431</v>
      </c>
      <c r="OM54" s="7">
        <f t="shared" si="70"/>
        <v>4.1544827586206914</v>
      </c>
      <c r="ON54" s="7">
        <v>1.5</v>
      </c>
      <c r="OO54" s="7">
        <f t="shared" si="71"/>
        <v>-0.28500000000000014</v>
      </c>
      <c r="OP54" s="7">
        <f t="shared" si="72"/>
        <v>0.78091165499044701</v>
      </c>
      <c r="OQ54" s="38">
        <v>54.657931034482772</v>
      </c>
      <c r="OR54" s="15">
        <f t="shared" si="73"/>
        <v>138.83114482758623</v>
      </c>
      <c r="OS54" s="5">
        <v>170</v>
      </c>
      <c r="OT54" s="15">
        <f t="shared" si="74"/>
        <v>31.168855172413771</v>
      </c>
      <c r="OU54" s="39">
        <v>0.33032068965517242</v>
      </c>
      <c r="OV54" s="39">
        <v>0.21323448275862072</v>
      </c>
      <c r="OW54" s="39">
        <v>0.13107241379310347</v>
      </c>
      <c r="OX54" s="39">
        <v>0.28808620689655179</v>
      </c>
      <c r="OY54" s="39">
        <v>0.13455172413793101</v>
      </c>
      <c r="OZ54" s="39">
        <v>9.9431034482758626E-2</v>
      </c>
      <c r="PA54" s="39">
        <v>0.41876038567656287</v>
      </c>
      <c r="PB54" s="39">
        <v>0.36087379790694146</v>
      </c>
      <c r="PC54" s="39">
        <v>0.42884591638871916</v>
      </c>
      <c r="PD54" s="39">
        <v>0.37186306154909943</v>
      </c>
      <c r="PE54" s="39">
        <v>0.22697771323320837</v>
      </c>
      <c r="PF54" s="39">
        <v>0.2400924352531971</v>
      </c>
      <c r="PG54" s="39">
        <v>0.2129716331788038</v>
      </c>
      <c r="PH54" s="40">
        <v>20.88137931034483</v>
      </c>
      <c r="PI54" s="40">
        <v>21.068965517241374</v>
      </c>
      <c r="PJ54" s="40">
        <v>22.347586206896558</v>
      </c>
      <c r="PK54" s="40">
        <v>22.345172413793115</v>
      </c>
      <c r="PL54" s="7">
        <f t="shared" si="75"/>
        <v>1.4662068965517285</v>
      </c>
      <c r="PM54" s="7">
        <v>1.8</v>
      </c>
      <c r="PN54" s="7">
        <f t="shared" si="76"/>
        <v>-0.91800000000000015</v>
      </c>
      <c r="PO54" s="7">
        <f t="shared" si="77"/>
        <v>0.37736734671600641</v>
      </c>
      <c r="PP54" s="40">
        <v>63.026896551724143</v>
      </c>
      <c r="PQ54" s="15">
        <f t="shared" si="78"/>
        <v>160.08831724137931</v>
      </c>
      <c r="PR54" s="5">
        <v>182</v>
      </c>
      <c r="PS54" s="15">
        <f t="shared" si="79"/>
        <v>21.911682758620685</v>
      </c>
      <c r="PT54" s="41">
        <v>0.30285588235294114</v>
      </c>
      <c r="PU54" s="41">
        <v>0.18922058823529411</v>
      </c>
      <c r="PV54" s="41">
        <v>0.13000882352941176</v>
      </c>
      <c r="PW54" s="41">
        <v>0.25553823529411762</v>
      </c>
      <c r="PX54" s="41">
        <v>0.13518529411764707</v>
      </c>
      <c r="PY54" s="41">
        <v>9.0982352941176486E-2</v>
      </c>
      <c r="PZ54" s="41">
        <v>0.3806485831912706</v>
      </c>
      <c r="QA54" s="41">
        <v>0.30597403344558471</v>
      </c>
      <c r="QB54" s="41">
        <v>0.39701055304049204</v>
      </c>
      <c r="QC54" s="41">
        <v>0.32357856057140139</v>
      </c>
      <c r="QD54" s="41">
        <v>0.16679925408949112</v>
      </c>
      <c r="QE54" s="41">
        <v>0.18631619668851981</v>
      </c>
      <c r="QF54" s="41">
        <v>0.22905692480589379</v>
      </c>
      <c r="QG54" s="42">
        <v>29.632647058823522</v>
      </c>
      <c r="QH54" s="42">
        <v>30.202058823529427</v>
      </c>
      <c r="QI54" s="42">
        <v>32.011470588235298</v>
      </c>
      <c r="QJ54" s="42">
        <v>32.081764705882335</v>
      </c>
      <c r="QK54" s="7">
        <f t="shared" si="80"/>
        <v>2.3788235294117754</v>
      </c>
      <c r="QL54" s="7">
        <v>3.2</v>
      </c>
      <c r="QM54" s="7">
        <f t="shared" si="81"/>
        <v>-3.8719999999999999</v>
      </c>
      <c r="QN54" s="7">
        <f t="shared" si="82"/>
        <v>0.67416129523422941</v>
      </c>
      <c r="QO54" s="42">
        <v>64.382352941176464</v>
      </c>
      <c r="QP54" s="15">
        <f t="shared" si="83"/>
        <v>163.53117647058821</v>
      </c>
      <c r="QQ54" s="5">
        <v>186</v>
      </c>
      <c r="QR54" s="15">
        <f t="shared" si="84"/>
        <v>22.468823529411793</v>
      </c>
      <c r="QS54" s="7">
        <f t="shared" si="101"/>
        <v>-1521.6597804451753</v>
      </c>
      <c r="QT54" s="7">
        <f t="shared" si="102"/>
        <v>-1521.5801653197038</v>
      </c>
      <c r="QU54" s="7">
        <f t="shared" si="103"/>
        <v>0.26440984667351147</v>
      </c>
    </row>
    <row r="55" spans="1:463" x14ac:dyDescent="0.25">
      <c r="A55" s="5">
        <v>1</v>
      </c>
      <c r="B55" s="5">
        <v>6</v>
      </c>
      <c r="C55" s="6">
        <v>604</v>
      </c>
      <c r="D55" s="9">
        <v>-9999</v>
      </c>
      <c r="E55" s="5">
        <v>4</v>
      </c>
      <c r="F55" s="5">
        <v>69.599999999999994</v>
      </c>
      <c r="G55" s="15">
        <v>292.7</v>
      </c>
      <c r="H55" s="15">
        <f t="shared" si="11"/>
        <v>362.29999999999995</v>
      </c>
      <c r="I55" s="7">
        <f t="shared" si="12"/>
        <v>0.62080191912268667</v>
      </c>
      <c r="J55" s="5" t="s">
        <v>11</v>
      </c>
      <c r="K55" s="9">
        <v>300</v>
      </c>
      <c r="L55" s="9">
        <f t="shared" si="13"/>
        <v>336.00000000000006</v>
      </c>
      <c r="M55" s="9">
        <v>-9999</v>
      </c>
      <c r="N55" s="9">
        <v>-9999</v>
      </c>
      <c r="O55" s="9">
        <v>-9999</v>
      </c>
      <c r="P55" s="9">
        <v>-9999</v>
      </c>
      <c r="Q55" s="9">
        <v>-9999</v>
      </c>
      <c r="R55" s="9">
        <v>-9999</v>
      </c>
      <c r="S55" s="9">
        <v>-9999</v>
      </c>
      <c r="T55" s="9">
        <v>-9999</v>
      </c>
      <c r="U55" s="9">
        <v>-9999</v>
      </c>
      <c r="V55" s="9">
        <v>-9999</v>
      </c>
      <c r="W55" s="9">
        <v>-9999</v>
      </c>
      <c r="X55" s="9">
        <v>-9999</v>
      </c>
      <c r="Y55" s="9">
        <v>-9999</v>
      </c>
      <c r="Z55" s="9">
        <v>-9999</v>
      </c>
      <c r="AA55" s="9">
        <v>-9999</v>
      </c>
      <c r="AB55" s="9">
        <v>-9999</v>
      </c>
      <c r="AC55" s="9">
        <v>-9999</v>
      </c>
      <c r="AD55" s="9">
        <v>-9999</v>
      </c>
      <c r="AE55" s="9">
        <v>-9999</v>
      </c>
      <c r="AF55" s="9">
        <v>-9999</v>
      </c>
      <c r="AG55" s="9">
        <v>-9999</v>
      </c>
      <c r="AH55" s="9">
        <v>-9999</v>
      </c>
      <c r="AI55" s="9">
        <v>-9999</v>
      </c>
      <c r="AJ55" s="9">
        <v>-9999</v>
      </c>
      <c r="AK55" s="9">
        <v>-9999</v>
      </c>
      <c r="AL55" s="9">
        <v>-9999</v>
      </c>
      <c r="AM55" s="9">
        <v>-9999</v>
      </c>
      <c r="AN55" s="9">
        <v>-9999</v>
      </c>
      <c r="AO55" s="9">
        <v>-9999</v>
      </c>
      <c r="AP55" s="9">
        <v>-9999</v>
      </c>
      <c r="AQ55" s="9">
        <v>-9999</v>
      </c>
      <c r="AR55" s="9">
        <v>-9999</v>
      </c>
      <c r="AS55" s="9">
        <v>-9999</v>
      </c>
      <c r="AT55" s="9">
        <v>-9999</v>
      </c>
      <c r="AU55" s="9">
        <v>-9999</v>
      </c>
      <c r="AV55" s="9">
        <v>-9999</v>
      </c>
      <c r="AW55" s="9">
        <v>-9999</v>
      </c>
      <c r="AX55" s="9">
        <v>-9999</v>
      </c>
      <c r="AY55" s="9">
        <v>-9999</v>
      </c>
      <c r="AZ55" s="9">
        <v>-9999</v>
      </c>
      <c r="BA55" s="9">
        <v>-9999</v>
      </c>
      <c r="BB55" s="9">
        <v>-9999</v>
      </c>
      <c r="BC55" s="22">
        <v>-9999</v>
      </c>
      <c r="BD55" s="9">
        <v>-9999</v>
      </c>
      <c r="BE55" s="7">
        <f t="shared" si="99"/>
        <v>-79992</v>
      </c>
      <c r="BF55" s="9">
        <v>-9999</v>
      </c>
      <c r="BG55" s="9">
        <v>-9999</v>
      </c>
      <c r="BH55" s="9">
        <v>-9999</v>
      </c>
      <c r="BI55" s="9">
        <v>-9999</v>
      </c>
      <c r="BJ55" s="9">
        <v>-9999</v>
      </c>
      <c r="BK55" s="9">
        <v>-9999</v>
      </c>
      <c r="BL55" s="9">
        <v>-9999</v>
      </c>
      <c r="BM55" s="9">
        <v>-9999</v>
      </c>
      <c r="BN55" s="9">
        <v>-9999</v>
      </c>
      <c r="BO55" s="44">
        <v>-9999</v>
      </c>
      <c r="BP55" s="9">
        <v>-9999</v>
      </c>
      <c r="BQ55" s="9">
        <v>-9999</v>
      </c>
      <c r="BR55" s="9">
        <v>-9999</v>
      </c>
      <c r="BS55" s="45">
        <v>-9999</v>
      </c>
      <c r="BT55" s="9">
        <v>-9999</v>
      </c>
      <c r="BU55" s="46">
        <v>-9999</v>
      </c>
      <c r="BV55" s="9">
        <v>-9999</v>
      </c>
      <c r="BW55" s="47">
        <v>-9999</v>
      </c>
      <c r="BX55" s="9">
        <v>-9999</v>
      </c>
      <c r="BY55" s="9">
        <v>-9999</v>
      </c>
      <c r="BZ55" s="9">
        <v>-9999</v>
      </c>
      <c r="CA55" s="7">
        <v>658.7</v>
      </c>
      <c r="CB55" s="7">
        <f t="shared" si="97"/>
        <v>4391.3333333333339</v>
      </c>
      <c r="CC55" s="5">
        <v>3.39</v>
      </c>
      <c r="CD55" s="15">
        <f t="shared" si="14"/>
        <v>148.86620000000002</v>
      </c>
      <c r="CE55" s="7">
        <v>1249.7</v>
      </c>
      <c r="CF55" s="7">
        <v>4.3836999999999993</v>
      </c>
      <c r="CG55" s="7">
        <v>2850.7881469991107</v>
      </c>
      <c r="CH55" s="7">
        <f t="shared" si="15"/>
        <v>2850.7881469991107</v>
      </c>
      <c r="CI55" s="9">
        <v>-9999</v>
      </c>
      <c r="CJ55" s="3">
        <v>58</v>
      </c>
      <c r="CK55" s="7">
        <f t="shared" si="16"/>
        <v>96.641718183269859</v>
      </c>
      <c r="CL55" s="7">
        <v>53.8</v>
      </c>
      <c r="CM55" s="7">
        <v>1093</v>
      </c>
      <c r="CN55" s="7">
        <f t="shared" si="17"/>
        <v>49.222323879231475</v>
      </c>
      <c r="CO55" s="7">
        <v>0</v>
      </c>
      <c r="CP55" s="7">
        <v>0.74504999999999977</v>
      </c>
      <c r="CQ55" s="7">
        <v>0.52397666666666665</v>
      </c>
      <c r="CR55" s="7">
        <v>0.47024333333333324</v>
      </c>
      <c r="CS55" s="7">
        <v>0.22593586666666668</v>
      </c>
      <c r="CT55" s="7">
        <v>0.17400796666666665</v>
      </c>
      <c r="CU55" s="7">
        <v>5.4813333333333327</v>
      </c>
      <c r="CV55" s="7">
        <v>5.3983333333333352</v>
      </c>
      <c r="CW55" s="7">
        <v>4.87</v>
      </c>
      <c r="CX55" s="7">
        <v>5.0156666666666672</v>
      </c>
      <c r="CY55" s="7">
        <f t="shared" si="18"/>
        <v>-0.61133333333333262</v>
      </c>
      <c r="CZ55" s="7">
        <v>0.7</v>
      </c>
      <c r="DA55" s="7">
        <f t="shared" si="19"/>
        <v>1.105</v>
      </c>
      <c r="DB55" s="7">
        <f t="shared" si="91"/>
        <v>-0.39961195188203319</v>
      </c>
      <c r="DC55" s="7">
        <v>42.75</v>
      </c>
      <c r="DD55" s="7">
        <v>0.78237272727272711</v>
      </c>
      <c r="DE55" s="7">
        <v>0.52111363636363628</v>
      </c>
      <c r="DF55" s="7">
        <v>0.46591363636363642</v>
      </c>
      <c r="DG55" s="7">
        <v>0.2533049545454546</v>
      </c>
      <c r="DH55" s="7">
        <v>0.20021263636363634</v>
      </c>
      <c r="DI55" s="7">
        <v>7.5704545454545444</v>
      </c>
      <c r="DJ55" s="7">
        <v>8.2240909090909078</v>
      </c>
      <c r="DK55" s="7">
        <v>8.413636363636364</v>
      </c>
      <c r="DL55" s="7">
        <v>8.4586363636363657</v>
      </c>
      <c r="DM55" s="7">
        <f t="shared" si="21"/>
        <v>0.84318181818181959</v>
      </c>
      <c r="DN55" s="7">
        <v>0.8</v>
      </c>
      <c r="DO55" s="7">
        <f t="shared" si="22"/>
        <v>0.7799999999999998</v>
      </c>
      <c r="DP55" s="7">
        <f t="shared" si="23"/>
        <v>1.3675718221173109E-2</v>
      </c>
      <c r="DQ55" s="7">
        <v>22.119545454545456</v>
      </c>
      <c r="DR55" s="7">
        <v>0.91772553191489403</v>
      </c>
      <c r="DS55" s="7">
        <v>0.22512127659574471</v>
      </c>
      <c r="DT55" s="7">
        <v>0.52041914893617014</v>
      </c>
      <c r="DU55" s="7">
        <v>0.83132340425531892</v>
      </c>
      <c r="DV55" s="7">
        <v>0.58108936170212766</v>
      </c>
      <c r="DW55" s="7">
        <v>0.31601914893617022</v>
      </c>
      <c r="DX55" s="7">
        <v>0.22441000000000005</v>
      </c>
      <c r="DY55" s="7">
        <v>0.17698446808510637</v>
      </c>
      <c r="DZ55" s="7">
        <v>0.27611746808510634</v>
      </c>
      <c r="EA55" s="7">
        <v>0.22985472340425528</v>
      </c>
      <c r="EB55" s="7">
        <v>-0.44190297872340434</v>
      </c>
      <c r="EC55" s="7">
        <v>-0.39652640425531915</v>
      </c>
      <c r="ED55" s="7">
        <v>0.60623951063829784</v>
      </c>
      <c r="EE55" s="7">
        <v>3.629999999999999</v>
      </c>
      <c r="EF55" s="7">
        <v>4.7161702127659577</v>
      </c>
      <c r="EG55" s="7">
        <v>4.6691489361702141</v>
      </c>
      <c r="EH55" s="7">
        <v>4.3821276595744685</v>
      </c>
      <c r="EI55" s="7">
        <f t="shared" si="24"/>
        <v>1.0391489361702151</v>
      </c>
      <c r="EJ55" s="7">
        <v>0.6</v>
      </c>
      <c r="EK55" s="7">
        <f t="shared" si="25"/>
        <v>1.43</v>
      </c>
      <c r="EL55" s="7">
        <f t="shared" si="92"/>
        <v>-9.8451149579290881E-2</v>
      </c>
      <c r="EM55" s="15">
        <v>44.06</v>
      </c>
      <c r="EN55" s="15">
        <f t="shared" si="27"/>
        <v>111.91240000000001</v>
      </c>
      <c r="EO55" s="5">
        <v>112</v>
      </c>
      <c r="EP55" s="15">
        <f t="shared" si="28"/>
        <v>8.7599999999994793E-2</v>
      </c>
      <c r="EQ55" s="27">
        <v>1.1827363636363637</v>
      </c>
      <c r="ER55" s="27">
        <v>-1.6564090909090909</v>
      </c>
      <c r="ES55" s="27">
        <v>0.50088636363636374</v>
      </c>
      <c r="ET55" s="27">
        <v>0.87400909090909085</v>
      </c>
      <c r="EU55" s="27">
        <v>0.75113181818181829</v>
      </c>
      <c r="EV55" s="27">
        <v>0.18272272727272726</v>
      </c>
      <c r="EW55" s="27">
        <v>0.22276654545454552</v>
      </c>
      <c r="EX55" s="27">
        <v>7.5113681818181843E-2</v>
      </c>
      <c r="EY55" s="27">
        <v>0.40453522727272734</v>
      </c>
      <c r="EZ55" s="27">
        <v>0.27082349999999994</v>
      </c>
      <c r="FA55" s="27">
        <v>2.662488954545454</v>
      </c>
      <c r="FB55" s="27">
        <v>1.8682200909090909</v>
      </c>
      <c r="FC55" s="27">
        <v>-6.1021270909090921</v>
      </c>
      <c r="FD55" s="27">
        <v>9.7145454545454548</v>
      </c>
      <c r="FE55" s="27">
        <v>7.0436363636363657</v>
      </c>
      <c r="FF55" s="27">
        <v>6.6113636363636372</v>
      </c>
      <c r="FG55" s="27">
        <v>7.3031818181818187</v>
      </c>
      <c r="FH55" s="27">
        <f t="shared" si="29"/>
        <v>-3.1031818181818176</v>
      </c>
      <c r="FI55" s="7">
        <v>0.9</v>
      </c>
      <c r="FJ55" s="7">
        <f t="shared" si="30"/>
        <v>0.45499999999999963</v>
      </c>
      <c r="FK55" s="7">
        <f t="shared" si="93"/>
        <v>-0.71955142935931593</v>
      </c>
      <c r="FL55" s="27">
        <v>21.185000000000002</v>
      </c>
      <c r="FM55" s="28">
        <v>-9999</v>
      </c>
      <c r="FN55" s="28">
        <v>-9999</v>
      </c>
      <c r="FO55" s="28">
        <v>-9999</v>
      </c>
      <c r="FP55" s="94">
        <v>0.58742400000000006</v>
      </c>
      <c r="FQ55" s="94">
        <v>0.40089999999999998</v>
      </c>
      <c r="FR55" s="94">
        <v>0.24111600000000002</v>
      </c>
      <c r="FS55" s="94">
        <v>0.52149599999999996</v>
      </c>
      <c r="FT55" s="94">
        <v>0.250108</v>
      </c>
      <c r="FU55" s="94">
        <v>0.17774400000000001</v>
      </c>
      <c r="FV55" s="94">
        <v>0.40305984</v>
      </c>
      <c r="FW55" s="94">
        <v>0.35210288000000001</v>
      </c>
      <c r="FX55" s="94">
        <v>0.41801811999999999</v>
      </c>
      <c r="FY55" s="94">
        <v>0.36790764000000009</v>
      </c>
      <c r="FZ55" s="94">
        <v>0.23219732000000001</v>
      </c>
      <c r="GA55" s="94">
        <v>0.24961684000000001</v>
      </c>
      <c r="GB55" s="94">
        <v>0.18840067999999999</v>
      </c>
      <c r="GC55" s="94">
        <v>17.358000000000001</v>
      </c>
      <c r="GD55" s="94">
        <v>16.885199999999994</v>
      </c>
      <c r="GE55" s="94">
        <v>17.142799999999987</v>
      </c>
      <c r="GF55" s="94">
        <v>15.942000000000002</v>
      </c>
      <c r="GG55" s="7">
        <f t="shared" si="32"/>
        <v>-0.2152000000000136</v>
      </c>
      <c r="GH55" s="7">
        <v>0.5</v>
      </c>
      <c r="GI55" s="7">
        <f t="shared" si="33"/>
        <v>1.7549999999999999</v>
      </c>
      <c r="GJ55" s="7">
        <f t="shared" si="94"/>
        <v>-0.54052126200274708</v>
      </c>
      <c r="GK55" s="96">
        <v>18.48</v>
      </c>
      <c r="GL55" s="15">
        <f t="shared" si="35"/>
        <v>46.9392</v>
      </c>
      <c r="GM55" s="5">
        <v>102</v>
      </c>
      <c r="GN55" s="9">
        <v>-9999</v>
      </c>
      <c r="GO55" s="60">
        <v>-9999</v>
      </c>
      <c r="GP55" s="60">
        <v>-9999</v>
      </c>
      <c r="GQ55" s="60">
        <v>-9999</v>
      </c>
      <c r="GR55" s="60">
        <v>-9999</v>
      </c>
      <c r="GS55" s="60">
        <v>-9999</v>
      </c>
      <c r="GT55" s="60">
        <v>-9999</v>
      </c>
      <c r="GU55" s="60">
        <v>-9999</v>
      </c>
      <c r="GV55" s="60">
        <v>-9999</v>
      </c>
      <c r="GW55" s="60">
        <v>-9999</v>
      </c>
      <c r="GX55" s="60">
        <v>-9999</v>
      </c>
      <c r="GY55" s="60">
        <v>-9999</v>
      </c>
      <c r="GZ55" s="60">
        <v>-9999</v>
      </c>
      <c r="HA55" s="60">
        <v>-9999</v>
      </c>
      <c r="HB55" s="60">
        <v>-9999</v>
      </c>
      <c r="HC55" s="60">
        <v>-9999</v>
      </c>
      <c r="HD55" s="60">
        <v>-9999</v>
      </c>
      <c r="HE55" s="60">
        <v>-9999</v>
      </c>
      <c r="HF55" s="98">
        <f t="shared" si="37"/>
        <v>0</v>
      </c>
      <c r="HG55" s="60">
        <v>-9999</v>
      </c>
      <c r="HH55" s="98">
        <f t="shared" si="38"/>
        <v>32500.13</v>
      </c>
      <c r="HI55" s="98">
        <f t="shared" si="95"/>
        <v>1.0001661807930087</v>
      </c>
      <c r="HJ55" s="60">
        <v>-9999</v>
      </c>
      <c r="HK55" s="100">
        <f t="shared" si="40"/>
        <v>-25397.46</v>
      </c>
      <c r="HL55" s="60">
        <v>-9999</v>
      </c>
      <c r="HM55" s="100">
        <f t="shared" si="41"/>
        <v>15398.46</v>
      </c>
      <c r="HN55" s="101">
        <v>0.6419454545454546</v>
      </c>
      <c r="HO55" s="101">
        <v>0.35156363636363636</v>
      </c>
      <c r="HP55" s="101">
        <v>0.17913939393939396</v>
      </c>
      <c r="HQ55" s="101">
        <v>0.56244242424242419</v>
      </c>
      <c r="HR55" s="101">
        <v>0.23182727272727274</v>
      </c>
      <c r="HS55" s="101">
        <v>0.14283333333333334</v>
      </c>
      <c r="HT55" s="101">
        <v>0.46942515034060378</v>
      </c>
      <c r="HU55" s="101">
        <v>0.41631755763682515</v>
      </c>
      <c r="HV55" s="101">
        <v>0.56384236180252467</v>
      </c>
      <c r="HW55" s="101">
        <v>0.51723998886633749</v>
      </c>
      <c r="HX55" s="101">
        <v>0.20541359947384927</v>
      </c>
      <c r="HY55" s="101">
        <v>0.32576595541625958</v>
      </c>
      <c r="HZ55" s="101">
        <v>0.29223556625455532</v>
      </c>
      <c r="IA55" s="101">
        <v>19.159090909090914</v>
      </c>
      <c r="IB55" s="101">
        <v>19.367878787878794</v>
      </c>
      <c r="IC55" s="101">
        <v>17.596060606060608</v>
      </c>
      <c r="ID55" s="101">
        <v>18.390606060606068</v>
      </c>
      <c r="IE55" s="7">
        <f t="shared" si="42"/>
        <v>-1.5630303030303061</v>
      </c>
      <c r="IF55" s="7">
        <v>1.5</v>
      </c>
      <c r="IG55" s="7">
        <f t="shared" si="43"/>
        <v>-1.4950000000000001</v>
      </c>
      <c r="IH55" s="7">
        <f t="shared" si="44"/>
        <v>-9.8666139275280628E-3</v>
      </c>
      <c r="II55" s="102">
        <v>36.554545454545455</v>
      </c>
      <c r="IJ55" s="15">
        <f t="shared" si="45"/>
        <v>92.848545454545459</v>
      </c>
      <c r="IK55" s="5">
        <v>97.5</v>
      </c>
      <c r="IL55" s="15">
        <f t="shared" si="46"/>
        <v>4.6514545454545413</v>
      </c>
      <c r="IM55" s="29">
        <v>0.65919714285714293</v>
      </c>
      <c r="IN55" s="29">
        <v>0.35821999999999993</v>
      </c>
      <c r="IO55" s="29">
        <v>0.17226285714285719</v>
      </c>
      <c r="IP55" s="29">
        <v>0.57968285714285728</v>
      </c>
      <c r="IQ55" s="29">
        <v>0.21727428571428573</v>
      </c>
      <c r="IR55" s="29">
        <v>0.14416857142857148</v>
      </c>
      <c r="IS55" s="29">
        <v>0.50421837923300161</v>
      </c>
      <c r="IT55" s="29">
        <v>0.45487007405984936</v>
      </c>
      <c r="IU55" s="29">
        <v>0.58578764976400766</v>
      </c>
      <c r="IV55" s="29">
        <v>0.54204109793021615</v>
      </c>
      <c r="IW55" s="29">
        <v>0.24522169290153772</v>
      </c>
      <c r="IX55" s="29">
        <v>0.3513110802114538</v>
      </c>
      <c r="IY55" s="29">
        <v>0.29563773621660799</v>
      </c>
      <c r="IZ55" s="29">
        <v>16.549714285714288</v>
      </c>
      <c r="JA55" s="29">
        <v>16.848857142857142</v>
      </c>
      <c r="JB55" s="29">
        <v>16.242285714285707</v>
      </c>
      <c r="JC55" s="29">
        <v>14.556857142857138</v>
      </c>
      <c r="JD55" s="29">
        <f t="shared" si="47"/>
        <v>-0.30742857142858071</v>
      </c>
      <c r="JE55" s="7">
        <v>1.2</v>
      </c>
      <c r="JF55" s="7">
        <f t="shared" si="48"/>
        <v>-0.52</v>
      </c>
      <c r="JG55" s="7">
        <f t="shared" si="49"/>
        <v>3.5907335907334345E-2</v>
      </c>
      <c r="JH55" s="86">
        <v>36.824857142857141</v>
      </c>
      <c r="JI55" s="15">
        <f t="shared" si="50"/>
        <v>93.535137142857138</v>
      </c>
      <c r="JJ55" s="5">
        <v>103.5</v>
      </c>
      <c r="JK55" s="15">
        <f t="shared" si="51"/>
        <v>9.9648628571428617</v>
      </c>
      <c r="JL55" s="30">
        <v>0.50984571428571435</v>
      </c>
      <c r="JM55" s="30">
        <v>0.23774571428571428</v>
      </c>
      <c r="JN55" s="30">
        <v>0.10021428571428571</v>
      </c>
      <c r="JO55" s="30">
        <v>0.44316571428571433</v>
      </c>
      <c r="JP55" s="30">
        <v>0.13165714285714283</v>
      </c>
      <c r="JQ55" s="30">
        <v>8.9794285714285715E-2</v>
      </c>
      <c r="JR55" s="30">
        <v>0.58970990957078995</v>
      </c>
      <c r="JS55" s="30">
        <v>0.54215612941276214</v>
      </c>
      <c r="JT55" s="30">
        <v>0.67174065998233168</v>
      </c>
      <c r="JU55" s="30">
        <v>0.63150868787277481</v>
      </c>
      <c r="JV55" s="30">
        <v>0.28785444319165332</v>
      </c>
      <c r="JW55" s="30">
        <v>0.40794333298047741</v>
      </c>
      <c r="JX55" s="30">
        <v>0.36389773179943052</v>
      </c>
      <c r="JY55" s="30">
        <v>25.365142857142839</v>
      </c>
      <c r="JZ55" s="30">
        <v>23.773428571428568</v>
      </c>
      <c r="KA55" s="30">
        <v>24.270285714285702</v>
      </c>
      <c r="KB55" s="30">
        <v>22.598285714285723</v>
      </c>
      <c r="KC55" s="30">
        <f t="shared" si="52"/>
        <v>-1.094857142857137</v>
      </c>
      <c r="KD55" s="7">
        <v>1.8</v>
      </c>
      <c r="KE55" s="7">
        <f t="shared" si="53"/>
        <v>-2.4700000000000006</v>
      </c>
      <c r="KF55" s="7">
        <f t="shared" si="54"/>
        <v>0.17473225630786068</v>
      </c>
      <c r="KG55" s="85">
        <v>36.97999999999999</v>
      </c>
      <c r="KH55" s="15">
        <f t="shared" si="55"/>
        <v>93.92919999999998</v>
      </c>
      <c r="KI55" s="5">
        <v>103.5</v>
      </c>
      <c r="KJ55" s="15">
        <f t="shared" si="96"/>
        <v>9.5708000000000197</v>
      </c>
      <c r="KK55" s="31">
        <v>0.46204594594594595</v>
      </c>
      <c r="KL55" s="31">
        <v>0.2027108108108108</v>
      </c>
      <c r="KM55" s="31">
        <v>5.3962162162162181E-2</v>
      </c>
      <c r="KN55" s="31">
        <v>0.39302162162162158</v>
      </c>
      <c r="KO55" s="31">
        <v>7.8237837837837845E-2</v>
      </c>
      <c r="KP55" s="31">
        <v>6.5918918918918934E-2</v>
      </c>
      <c r="KQ55" s="31">
        <v>0.7104132218863618</v>
      </c>
      <c r="KR55" s="31">
        <v>0.66812209999631023</v>
      </c>
      <c r="KS55" s="31">
        <v>0.79078633391250897</v>
      </c>
      <c r="KT55" s="31">
        <v>0.75874310261572875</v>
      </c>
      <c r="KU55" s="31">
        <v>0.44333448171558487</v>
      </c>
      <c r="KV55" s="31">
        <v>0.58051847424972935</v>
      </c>
      <c r="KW55" s="31">
        <v>0.38980052530186615</v>
      </c>
      <c r="KX55" s="32">
        <v>26.305135135135146</v>
      </c>
      <c r="KY55" s="32">
        <v>23.858648648648661</v>
      </c>
      <c r="KZ55" s="32">
        <v>23.653243243243232</v>
      </c>
      <c r="LA55" s="32">
        <v>22.32729729729731</v>
      </c>
      <c r="LB55" s="7">
        <f t="shared" si="57"/>
        <v>-2.6518918918919141</v>
      </c>
      <c r="LC55" s="7">
        <v>0.9</v>
      </c>
      <c r="LD55" s="7">
        <f t="shared" si="58"/>
        <v>0.45499999999999963</v>
      </c>
      <c r="LE55" s="7">
        <f t="shared" si="98"/>
        <v>-0.6282895635777378</v>
      </c>
      <c r="LF55" s="32">
        <v>36.488378378378378</v>
      </c>
      <c r="LG55" s="15">
        <f t="shared" si="59"/>
        <v>92.680481081081084</v>
      </c>
      <c r="LH55" s="5">
        <v>103.5</v>
      </c>
      <c r="LI55" s="15">
        <f t="shared" si="60"/>
        <v>10.819518918918916</v>
      </c>
      <c r="LJ55" s="33">
        <v>0.4915891891891892</v>
      </c>
      <c r="LK55" s="33">
        <v>0.18630540540540538</v>
      </c>
      <c r="LL55" s="33">
        <v>4.4889189189189181E-2</v>
      </c>
      <c r="LM55" s="33">
        <v>0.41637297297297299</v>
      </c>
      <c r="LN55" s="33">
        <v>7.1818918918918909E-2</v>
      </c>
      <c r="LO55" s="33">
        <v>6.224594594594595E-2</v>
      </c>
      <c r="LP55" s="33">
        <v>0.74484620648020949</v>
      </c>
      <c r="LQ55" s="33">
        <v>0.70531844345185812</v>
      </c>
      <c r="LR55" s="33">
        <v>0.83273269160723296</v>
      </c>
      <c r="LS55" s="33">
        <v>0.80514945632674151</v>
      </c>
      <c r="LT55" s="33">
        <v>0.44381998136031536</v>
      </c>
      <c r="LU55" s="33">
        <v>0.61207765584021656</v>
      </c>
      <c r="LV55" s="33">
        <v>0.45003360062247488</v>
      </c>
      <c r="LW55" s="33">
        <v>25.580540540540539</v>
      </c>
      <c r="LX55" s="33">
        <v>21.97999999999999</v>
      </c>
      <c r="LY55" s="33">
        <v>22.161081081081093</v>
      </c>
      <c r="LZ55" s="33">
        <v>21.453783783783781</v>
      </c>
      <c r="MA55" s="7">
        <f t="shared" si="1"/>
        <v>-3.4194594594594463</v>
      </c>
      <c r="MB55" s="7">
        <v>1.7</v>
      </c>
      <c r="MC55" s="7">
        <f t="shared" si="2"/>
        <v>-2.1449999999999996</v>
      </c>
      <c r="MD55" s="7">
        <f t="shared" si="61"/>
        <v>-0.16891444128024477</v>
      </c>
      <c r="ME55" s="7">
        <f t="shared" si="62"/>
        <v>-2.011446740858498</v>
      </c>
      <c r="MF55" s="84">
        <v>32.168918918918926</v>
      </c>
      <c r="MG55" s="15">
        <f t="shared" si="63"/>
        <v>81.709054054054079</v>
      </c>
      <c r="MH55" s="5">
        <v>103.5</v>
      </c>
      <c r="MI55" s="15">
        <f t="shared" si="64"/>
        <v>21.790945945945921</v>
      </c>
      <c r="MJ55" s="34">
        <v>0.50751666666666673</v>
      </c>
      <c r="MK55" s="34">
        <v>0.20146666666666666</v>
      </c>
      <c r="ML55" s="34">
        <v>4.8088888888888889E-2</v>
      </c>
      <c r="MM55" s="34">
        <v>0.43812222222222225</v>
      </c>
      <c r="MN55" s="34">
        <v>8.617777777777777E-2</v>
      </c>
      <c r="MO55" s="34">
        <v>7.042777777777777E-2</v>
      </c>
      <c r="MP55" s="34">
        <v>0.70857919259052271</v>
      </c>
      <c r="MQ55" s="34">
        <v>0.67003571831697029</v>
      </c>
      <c r="MR55" s="34">
        <v>0.82596047239731007</v>
      </c>
      <c r="MS55" s="34">
        <v>0.80116735979994613</v>
      </c>
      <c r="MT55" s="34">
        <v>0.40194850803756127</v>
      </c>
      <c r="MU55" s="34">
        <v>0.61525284783578882</v>
      </c>
      <c r="MV55" s="34">
        <v>0.4308688827221373</v>
      </c>
      <c r="MW55" s="9">
        <v>-9999</v>
      </c>
      <c r="MX55" s="9">
        <v>-9999</v>
      </c>
      <c r="MY55" s="9">
        <v>-9999</v>
      </c>
      <c r="MZ55" s="9">
        <v>-9999</v>
      </c>
      <c r="NA55" s="9">
        <v>-9999</v>
      </c>
      <c r="NB55" s="9">
        <v>-9999</v>
      </c>
      <c r="NC55" s="9">
        <v>-9999</v>
      </c>
      <c r="ND55" s="9">
        <v>-9999</v>
      </c>
      <c r="NE55" s="9">
        <v>-9999</v>
      </c>
      <c r="NF55" s="9">
        <v>-9999</v>
      </c>
      <c r="NG55" s="9">
        <v>-9999</v>
      </c>
      <c r="NH55" s="9">
        <v>-9999</v>
      </c>
      <c r="NI55" s="9">
        <v>-9999</v>
      </c>
      <c r="NJ55" s="9">
        <v>-9999</v>
      </c>
      <c r="NK55" s="9">
        <v>-9999</v>
      </c>
      <c r="NL55" s="9">
        <v>-9999</v>
      </c>
      <c r="NM55" s="9">
        <v>-9999</v>
      </c>
      <c r="NN55" s="7">
        <f t="shared" si="65"/>
        <v>0</v>
      </c>
      <c r="NO55" s="9">
        <v>-9999</v>
      </c>
      <c r="NP55" s="7">
        <f t="shared" si="66"/>
        <v>21100.77</v>
      </c>
      <c r="NQ55" s="7">
        <f t="shared" si="67"/>
        <v>1.0002559803407098</v>
      </c>
      <c r="NR55" s="9">
        <v>-9999</v>
      </c>
      <c r="NS55" s="9">
        <f t="shared" si="68"/>
        <v>-25397.46</v>
      </c>
      <c r="NT55" s="9">
        <v>-9999</v>
      </c>
      <c r="NU55" s="9">
        <f t="shared" si="69"/>
        <v>15398.46</v>
      </c>
      <c r="NV55" s="37">
        <v>0.48445483870967748</v>
      </c>
      <c r="NW55" s="37">
        <v>0.22357741935483869</v>
      </c>
      <c r="NX55" s="37">
        <v>7.530967741935482E-2</v>
      </c>
      <c r="NY55" s="37">
        <v>0.41821290322580645</v>
      </c>
      <c r="NZ55" s="37">
        <v>0.10930645161290324</v>
      </c>
      <c r="OA55" s="37">
        <v>9.0864516129032263E-2</v>
      </c>
      <c r="OB55" s="37">
        <v>0.62912304442452038</v>
      </c>
      <c r="OC55" s="37">
        <v>0.58320462605744361</v>
      </c>
      <c r="OD55" s="37">
        <v>0.72865262980974399</v>
      </c>
      <c r="OE55" s="37">
        <v>0.69282690473828612</v>
      </c>
      <c r="OF55" s="37">
        <v>0.34373548778976082</v>
      </c>
      <c r="OG55" s="37">
        <v>0.49738383726065616</v>
      </c>
      <c r="OH55" s="37">
        <v>0.36632706959607192</v>
      </c>
      <c r="OI55" s="38">
        <v>21.408709677419353</v>
      </c>
      <c r="OJ55" s="38">
        <v>23.647741935483861</v>
      </c>
      <c r="OK55" s="38">
        <v>24.913870967741932</v>
      </c>
      <c r="OL55" s="38">
        <v>25.239032258064512</v>
      </c>
      <c r="OM55" s="7">
        <f t="shared" si="70"/>
        <v>3.5051612903225795</v>
      </c>
      <c r="ON55" s="7">
        <v>1.5</v>
      </c>
      <c r="OO55" s="7">
        <f t="shared" si="71"/>
        <v>-0.28500000000000014</v>
      </c>
      <c r="OP55" s="7">
        <f t="shared" si="72"/>
        <v>0.66669503787556361</v>
      </c>
      <c r="OQ55" s="38">
        <v>46.41193548387097</v>
      </c>
      <c r="OR55" s="15">
        <f t="shared" si="73"/>
        <v>117.88631612903227</v>
      </c>
      <c r="OS55" s="5">
        <v>170</v>
      </c>
      <c r="OT55" s="15">
        <f t="shared" si="74"/>
        <v>52.113683870967733</v>
      </c>
      <c r="OU55" s="39">
        <v>0.37940000000000002</v>
      </c>
      <c r="OV55" s="39">
        <v>0.21477499999999997</v>
      </c>
      <c r="OW55" s="39">
        <v>0.10231785714285713</v>
      </c>
      <c r="OX55" s="39">
        <v>0.32957500000000001</v>
      </c>
      <c r="OY55" s="39">
        <v>0.12266428571428571</v>
      </c>
      <c r="OZ55" s="39">
        <v>9.6253571428571424E-2</v>
      </c>
      <c r="PA55" s="39">
        <v>0.50819047436085862</v>
      </c>
      <c r="PB55" s="39">
        <v>0.45464817408408764</v>
      </c>
      <c r="PC55" s="39">
        <v>0.5721557804779025</v>
      </c>
      <c r="PD55" s="39">
        <v>0.52339901108622722</v>
      </c>
      <c r="PE55" s="39">
        <v>0.27314577150866248</v>
      </c>
      <c r="PF55" s="39">
        <v>0.35619997240636975</v>
      </c>
      <c r="PG55" s="39">
        <v>0.27432408627552907</v>
      </c>
      <c r="PH55" s="40">
        <v>20.791428571428565</v>
      </c>
      <c r="PI55" s="40">
        <v>20.13</v>
      </c>
      <c r="PJ55" s="40">
        <v>21.046785714285722</v>
      </c>
      <c r="PK55" s="40">
        <v>21.498928571428575</v>
      </c>
      <c r="PL55" s="7">
        <f t="shared" si="75"/>
        <v>0.25535714285715727</v>
      </c>
      <c r="PM55" s="7">
        <v>1.8</v>
      </c>
      <c r="PN55" s="7">
        <f t="shared" si="76"/>
        <v>-0.91800000000000015</v>
      </c>
      <c r="PO55" s="7">
        <f t="shared" si="77"/>
        <v>0.18571654682766023</v>
      </c>
      <c r="PP55" s="40">
        <v>50.978571428571435</v>
      </c>
      <c r="PQ55" s="15">
        <f t="shared" si="78"/>
        <v>129.48557142857143</v>
      </c>
      <c r="PR55" s="5">
        <v>182</v>
      </c>
      <c r="PS55" s="15">
        <f t="shared" si="79"/>
        <v>52.514428571428567</v>
      </c>
      <c r="PT55" s="41">
        <v>0.34164545454545447</v>
      </c>
      <c r="PU55" s="41">
        <v>0.18885757575757578</v>
      </c>
      <c r="PV55" s="41">
        <v>0.10654242424242424</v>
      </c>
      <c r="PW55" s="41">
        <v>0.28474242424242424</v>
      </c>
      <c r="PX55" s="41">
        <v>0.12143939393939394</v>
      </c>
      <c r="PY55" s="41">
        <v>8.7651515151515147E-2</v>
      </c>
      <c r="PZ55" s="41">
        <v>0.47244368747536386</v>
      </c>
      <c r="QA55" s="41">
        <v>0.39851947680210043</v>
      </c>
      <c r="QB55" s="41">
        <v>0.52187748053790262</v>
      </c>
      <c r="QC55" s="41">
        <v>0.45233538618050495</v>
      </c>
      <c r="QD55" s="41">
        <v>0.21698845514237755</v>
      </c>
      <c r="QE55" s="41">
        <v>0.27950715185752384</v>
      </c>
      <c r="QF55" s="41">
        <v>0.28579824083084809</v>
      </c>
      <c r="QG55" s="42">
        <v>29.687272727272731</v>
      </c>
      <c r="QH55" s="42">
        <v>27.931515151515161</v>
      </c>
      <c r="QI55" s="42">
        <v>30.339393939393933</v>
      </c>
      <c r="QJ55" s="42">
        <v>30.506060606060604</v>
      </c>
      <c r="QK55" s="7">
        <f t="shared" si="80"/>
        <v>0.65212121212120167</v>
      </c>
      <c r="QL55" s="7">
        <v>3.2</v>
      </c>
      <c r="QM55" s="7">
        <f t="shared" si="81"/>
        <v>-3.8719999999999999</v>
      </c>
      <c r="QN55" s="7">
        <f t="shared" si="82"/>
        <v>0.48793369414594495</v>
      </c>
      <c r="QO55" s="42">
        <v>54.976060606060607</v>
      </c>
      <c r="QP55" s="15">
        <f t="shared" si="83"/>
        <v>139.63919393939395</v>
      </c>
      <c r="QQ55" s="5">
        <v>186</v>
      </c>
      <c r="QR55" s="15">
        <f t="shared" si="84"/>
        <v>46.360806060606052</v>
      </c>
      <c r="QS55" s="7">
        <f t="shared" si="101"/>
        <v>-1522.4474556296757</v>
      </c>
      <c r="QT55" s="7">
        <f t="shared" si="102"/>
        <v>-1522.2579754190067</v>
      </c>
      <c r="QU55" s="7">
        <f t="shared" si="103"/>
        <v>-0.5310200465675432</v>
      </c>
    </row>
    <row r="56" spans="1:463" x14ac:dyDescent="0.25">
      <c r="A56" s="5">
        <v>1</v>
      </c>
      <c r="B56" s="5">
        <v>6</v>
      </c>
      <c r="C56" s="6">
        <v>605</v>
      </c>
      <c r="D56" s="9">
        <v>-9999</v>
      </c>
      <c r="E56" s="5">
        <v>5</v>
      </c>
      <c r="F56" s="5">
        <v>69.599999999999994</v>
      </c>
      <c r="G56" s="15">
        <v>347.3</v>
      </c>
      <c r="H56" s="15">
        <f t="shared" si="11"/>
        <v>416.9</v>
      </c>
      <c r="I56" s="7">
        <f t="shared" si="12"/>
        <v>0.71435915010281004</v>
      </c>
      <c r="J56" s="5" t="s">
        <v>11</v>
      </c>
      <c r="K56" s="9">
        <v>300</v>
      </c>
      <c r="L56" s="9">
        <f t="shared" si="13"/>
        <v>336.00000000000006</v>
      </c>
      <c r="M56" s="9">
        <v>-9999</v>
      </c>
      <c r="N56" s="9">
        <v>-9999</v>
      </c>
      <c r="O56" s="9">
        <v>-9999</v>
      </c>
      <c r="P56" s="9">
        <v>-9999</v>
      </c>
      <c r="Q56" s="9">
        <v>-9999</v>
      </c>
      <c r="R56" s="9">
        <v>-9999</v>
      </c>
      <c r="S56" s="9">
        <v>-9999</v>
      </c>
      <c r="T56" s="9">
        <v>-9999</v>
      </c>
      <c r="U56" s="9">
        <v>-9999</v>
      </c>
      <c r="V56" s="9">
        <v>-9999</v>
      </c>
      <c r="W56" s="9">
        <v>-9999</v>
      </c>
      <c r="X56" s="9">
        <v>-9999</v>
      </c>
      <c r="Y56" s="9">
        <v>-9999</v>
      </c>
      <c r="Z56" s="9">
        <v>-9999</v>
      </c>
      <c r="AA56" s="9">
        <v>-9999</v>
      </c>
      <c r="AB56" s="9">
        <v>-9999</v>
      </c>
      <c r="AC56" s="9">
        <v>-9999</v>
      </c>
      <c r="AD56" s="9">
        <v>-9999</v>
      </c>
      <c r="AE56" s="9">
        <v>-9999</v>
      </c>
      <c r="AF56" s="9">
        <v>-9999</v>
      </c>
      <c r="AG56" s="9">
        <v>-9999</v>
      </c>
      <c r="AH56" s="9">
        <v>-9999</v>
      </c>
      <c r="AI56" s="9">
        <v>-9999</v>
      </c>
      <c r="AJ56" s="9">
        <v>-9999</v>
      </c>
      <c r="AK56" s="9">
        <v>-9999</v>
      </c>
      <c r="AL56" s="9">
        <v>-9999</v>
      </c>
      <c r="AM56" s="9">
        <v>-9999</v>
      </c>
      <c r="AN56" s="9">
        <v>-9999</v>
      </c>
      <c r="AO56" s="9">
        <v>-9999</v>
      </c>
      <c r="AP56" s="9">
        <v>-9999</v>
      </c>
      <c r="AQ56" s="9">
        <v>-9999</v>
      </c>
      <c r="AR56" s="9">
        <v>-9999</v>
      </c>
      <c r="AS56" s="9">
        <v>-9999</v>
      </c>
      <c r="AT56" s="9">
        <v>-9999</v>
      </c>
      <c r="AU56" s="9">
        <v>-9999</v>
      </c>
      <c r="AV56" s="9">
        <v>-9999</v>
      </c>
      <c r="AW56" s="9">
        <v>-9999</v>
      </c>
      <c r="AX56" s="9">
        <v>-9999</v>
      </c>
      <c r="AY56" s="9">
        <v>-9999</v>
      </c>
      <c r="AZ56" s="9">
        <v>-9999</v>
      </c>
      <c r="BA56" s="9">
        <v>-9999</v>
      </c>
      <c r="BB56" s="9">
        <v>-9999</v>
      </c>
      <c r="BC56" s="22">
        <v>-9999</v>
      </c>
      <c r="BD56" s="9">
        <v>-9999</v>
      </c>
      <c r="BE56" s="7">
        <f t="shared" si="99"/>
        <v>-79992</v>
      </c>
      <c r="BF56" s="9">
        <v>-9999</v>
      </c>
      <c r="BG56" s="9">
        <v>-9999</v>
      </c>
      <c r="BH56" s="9">
        <v>-9999</v>
      </c>
      <c r="BI56" s="9">
        <v>-9999</v>
      </c>
      <c r="BJ56" s="9">
        <v>-9999</v>
      </c>
      <c r="BK56" s="9">
        <v>-9999</v>
      </c>
      <c r="BL56" s="9">
        <v>-9999</v>
      </c>
      <c r="BM56" s="9">
        <v>-9999</v>
      </c>
      <c r="BN56" s="9">
        <v>-9999</v>
      </c>
      <c r="BO56" s="23">
        <v>30.26</v>
      </c>
      <c r="BP56" s="7">
        <f t="shared" si="85"/>
        <v>2017.3333333333337</v>
      </c>
      <c r="BQ56" s="7">
        <v>2.8797133139557269</v>
      </c>
      <c r="BR56" s="7">
        <f t="shared" si="86"/>
        <v>58.09341658686688</v>
      </c>
      <c r="BS56" s="24">
        <v>165.89</v>
      </c>
      <c r="BT56" s="7">
        <f t="shared" si="87"/>
        <v>11059.333333333332</v>
      </c>
      <c r="BU56" s="25">
        <v>2.13</v>
      </c>
      <c r="BV56" s="7">
        <f t="shared" si="88"/>
        <v>235.56379999999999</v>
      </c>
      <c r="BW56" s="26">
        <v>288.02999999999997</v>
      </c>
      <c r="BX56" s="7">
        <f t="shared" si="89"/>
        <v>19202</v>
      </c>
      <c r="BY56" s="5">
        <v>1.48</v>
      </c>
      <c r="BZ56" s="7">
        <f t="shared" si="90"/>
        <v>284.18959999999998</v>
      </c>
      <c r="CA56" s="9">
        <v>-9999</v>
      </c>
      <c r="CB56" s="9">
        <v>-9999</v>
      </c>
      <c r="CC56" s="5">
        <v>3.19</v>
      </c>
      <c r="CD56" s="15">
        <f t="shared" si="14"/>
        <v>-318.96809999999999</v>
      </c>
      <c r="CE56" s="7">
        <v>1947</v>
      </c>
      <c r="CF56" s="7">
        <v>4.8792999999999997</v>
      </c>
      <c r="CG56" s="7">
        <v>3990.3264812575576</v>
      </c>
      <c r="CH56" s="7">
        <f t="shared" si="15"/>
        <v>3990.3264812575576</v>
      </c>
      <c r="CI56" s="7">
        <f>CH56/(BX56)</f>
        <v>0.20780785758033318</v>
      </c>
      <c r="CJ56" s="3">
        <v>58</v>
      </c>
      <c r="CK56" s="7">
        <f t="shared" si="16"/>
        <v>127.29141475211608</v>
      </c>
      <c r="CL56" s="7">
        <v>53.8</v>
      </c>
      <c r="CM56" s="7">
        <v>1042</v>
      </c>
      <c r="CN56" s="7">
        <f t="shared" si="17"/>
        <v>51.631477927063337</v>
      </c>
      <c r="CO56" s="7">
        <v>0</v>
      </c>
      <c r="CP56" s="7">
        <v>0.75332941176470591</v>
      </c>
      <c r="CQ56" s="7">
        <v>0.50939411764705889</v>
      </c>
      <c r="CR56" s="7">
        <v>0.46029705882352934</v>
      </c>
      <c r="CS56" s="7">
        <v>0.24168697058823524</v>
      </c>
      <c r="CT56" s="7">
        <v>0.1937564117647059</v>
      </c>
      <c r="CU56" s="7">
        <v>5.22529411764706</v>
      </c>
      <c r="CV56" s="7">
        <v>5.2882352941176478</v>
      </c>
      <c r="CW56" s="7">
        <v>4.9552941176470595</v>
      </c>
      <c r="CX56" s="7">
        <v>4.978529411764705</v>
      </c>
      <c r="CY56" s="7">
        <f t="shared" si="18"/>
        <v>-0.27000000000000046</v>
      </c>
      <c r="CZ56" s="7">
        <v>0.7</v>
      </c>
      <c r="DA56" s="7">
        <f t="shared" si="19"/>
        <v>1.105</v>
      </c>
      <c r="DB56" s="7">
        <f t="shared" si="91"/>
        <v>-0.32013969732246811</v>
      </c>
      <c r="DC56" s="7">
        <v>41.92307692307692</v>
      </c>
      <c r="DD56" s="7">
        <v>0.79735238095238092</v>
      </c>
      <c r="DE56" s="7">
        <v>0.50228571428571434</v>
      </c>
      <c r="DF56" s="7">
        <v>0.45316190476190471</v>
      </c>
      <c r="DG56" s="7">
        <v>0.27551623809523812</v>
      </c>
      <c r="DH56" s="7">
        <v>0.2277642380952381</v>
      </c>
      <c r="DI56" s="7">
        <v>7.192380952380951</v>
      </c>
      <c r="DJ56" s="7">
        <v>7.8285714285714292</v>
      </c>
      <c r="DK56" s="7">
        <v>8.0071428571428562</v>
      </c>
      <c r="DL56" s="7">
        <v>7.6480952380952374</v>
      </c>
      <c r="DM56" s="7">
        <f t="shared" si="21"/>
        <v>0.81476190476190524</v>
      </c>
      <c r="DN56" s="7">
        <v>0.8</v>
      </c>
      <c r="DO56" s="7">
        <f t="shared" si="22"/>
        <v>0.7799999999999998</v>
      </c>
      <c r="DP56" s="7">
        <f t="shared" si="23"/>
        <v>7.5242218099362407E-3</v>
      </c>
      <c r="DQ56" s="7">
        <v>20.996190476190474</v>
      </c>
      <c r="DR56" s="7">
        <v>0.93946222222222231</v>
      </c>
      <c r="DS56" s="7">
        <v>0.22354888888888882</v>
      </c>
      <c r="DT56" s="7">
        <v>0.50281555555555568</v>
      </c>
      <c r="DU56" s="7">
        <v>0.84096444444444463</v>
      </c>
      <c r="DV56" s="7">
        <v>0.56753333333333356</v>
      </c>
      <c r="DW56" s="7">
        <v>0.3099022222222223</v>
      </c>
      <c r="DX56" s="7">
        <v>0.24694011111111125</v>
      </c>
      <c r="DY56" s="7">
        <v>0.1943532</v>
      </c>
      <c r="DZ56" s="7">
        <v>0.3034670000000001</v>
      </c>
      <c r="EA56" s="7">
        <v>0.25240784444444436</v>
      </c>
      <c r="EB56" s="7">
        <v>-0.43439817777777784</v>
      </c>
      <c r="EC56" s="7">
        <v>-0.38407517777777772</v>
      </c>
      <c r="ED56" s="7">
        <v>0.61573055555555567</v>
      </c>
      <c r="EE56" s="7">
        <v>3.5442222222222219</v>
      </c>
      <c r="EF56" s="7">
        <v>4.4960000000000004</v>
      </c>
      <c r="EG56" s="7">
        <v>4.620000000000001</v>
      </c>
      <c r="EH56" s="7">
        <v>4.3097777777777777</v>
      </c>
      <c r="EI56" s="7">
        <f t="shared" si="24"/>
        <v>1.0757777777777791</v>
      </c>
      <c r="EJ56" s="7">
        <v>0.6</v>
      </c>
      <c r="EK56" s="7">
        <f t="shared" si="25"/>
        <v>1.43</v>
      </c>
      <c r="EL56" s="7">
        <f t="shared" si="92"/>
        <v>-8.9224741113909531E-2</v>
      </c>
      <c r="EM56" s="15">
        <v>43.849444444444444</v>
      </c>
      <c r="EN56" s="15">
        <f t="shared" si="27"/>
        <v>111.37758888888889</v>
      </c>
      <c r="EO56" s="5">
        <v>112</v>
      </c>
      <c r="EP56" s="15">
        <f t="shared" si="28"/>
        <v>0.6224111111111057</v>
      </c>
      <c r="EQ56" s="27">
        <v>1.1617272727272727</v>
      </c>
      <c r="ER56" s="27">
        <v>-1.6574</v>
      </c>
      <c r="ES56" s="27">
        <v>0.48580000000000007</v>
      </c>
      <c r="ET56" s="27">
        <v>0.87769545454545439</v>
      </c>
      <c r="EU56" s="27">
        <v>0.73652727272727281</v>
      </c>
      <c r="EV56" s="27">
        <v>0.18233636363636363</v>
      </c>
      <c r="EW56" s="27">
        <v>0.22331781818181817</v>
      </c>
      <c r="EX56" s="27">
        <v>8.6954454545454529E-2</v>
      </c>
      <c r="EY56" s="27">
        <v>0.4097302727272728</v>
      </c>
      <c r="EZ56" s="27">
        <v>0.28724740909090918</v>
      </c>
      <c r="FA56" s="27">
        <v>2.6073379545454549</v>
      </c>
      <c r="FB56" s="27">
        <v>1.8328012727272729</v>
      </c>
      <c r="FC56" s="27">
        <v>-5.8219055454545448</v>
      </c>
      <c r="FD56" s="27">
        <v>9.7336363636363643</v>
      </c>
      <c r="FE56" s="27">
        <v>6.4759090909090906</v>
      </c>
      <c r="FF56" s="27">
        <v>6.5159090909090915</v>
      </c>
      <c r="FG56" s="27">
        <v>6.9131818181818181</v>
      </c>
      <c r="FH56" s="27">
        <f t="shared" si="29"/>
        <v>-3.2177272727272728</v>
      </c>
      <c r="FI56" s="7">
        <v>0.9</v>
      </c>
      <c r="FJ56" s="7">
        <f t="shared" si="30"/>
        <v>0.45499999999999963</v>
      </c>
      <c r="FK56" s="7">
        <f t="shared" si="93"/>
        <v>-0.74271532309954946</v>
      </c>
      <c r="FL56" s="27">
        <v>20.854545454545455</v>
      </c>
      <c r="FM56" s="28">
        <v>-9999</v>
      </c>
      <c r="FN56" s="28">
        <v>-9999</v>
      </c>
      <c r="FO56" s="28">
        <v>-9999</v>
      </c>
      <c r="FP56" s="94">
        <v>0.59782500000000005</v>
      </c>
      <c r="FQ56" s="94">
        <v>0.39120416666666663</v>
      </c>
      <c r="FR56" s="94">
        <v>0.21939166666666662</v>
      </c>
      <c r="FS56" s="94">
        <v>0.52540833333333337</v>
      </c>
      <c r="FT56" s="94">
        <v>0.23813333333333334</v>
      </c>
      <c r="FU56" s="94">
        <v>0.16900416666666665</v>
      </c>
      <c r="FV56" s="94">
        <v>0.43035424999999994</v>
      </c>
      <c r="FW56" s="94">
        <v>0.37680004166666664</v>
      </c>
      <c r="FX56" s="94">
        <v>0.46403220833333342</v>
      </c>
      <c r="FY56" s="94">
        <v>0.41260316666666669</v>
      </c>
      <c r="FZ56" s="94">
        <v>0.24404433333333334</v>
      </c>
      <c r="GA56" s="94">
        <v>0.28478141666666668</v>
      </c>
      <c r="GB56" s="94">
        <v>0.208120375</v>
      </c>
      <c r="GC56" s="94">
        <v>17.432083333333342</v>
      </c>
      <c r="GD56" s="94">
        <v>16.877499999999998</v>
      </c>
      <c r="GE56" s="94">
        <v>16.95333333333333</v>
      </c>
      <c r="GF56" s="94">
        <v>15.694166666666661</v>
      </c>
      <c r="GG56" s="7">
        <f t="shared" si="32"/>
        <v>-0.47875000000001222</v>
      </c>
      <c r="GH56" s="7">
        <v>0.5</v>
      </c>
      <c r="GI56" s="7">
        <f t="shared" si="33"/>
        <v>1.7549999999999999</v>
      </c>
      <c r="GJ56" s="7">
        <f t="shared" si="94"/>
        <v>-0.61282578875171789</v>
      </c>
      <c r="GK56" s="96">
        <v>23.333333333333332</v>
      </c>
      <c r="GL56" s="15">
        <f t="shared" si="35"/>
        <v>59.266666666666666</v>
      </c>
      <c r="GM56" s="5">
        <v>102</v>
      </c>
      <c r="GN56" s="9">
        <v>-9999</v>
      </c>
      <c r="GO56" s="60">
        <v>-9999</v>
      </c>
      <c r="GP56" s="60">
        <v>-9999</v>
      </c>
      <c r="GQ56" s="60">
        <v>-9999</v>
      </c>
      <c r="GR56" s="60">
        <v>-9999</v>
      </c>
      <c r="GS56" s="60">
        <v>-9999</v>
      </c>
      <c r="GT56" s="60">
        <v>-9999</v>
      </c>
      <c r="GU56" s="60">
        <v>-9999</v>
      </c>
      <c r="GV56" s="60">
        <v>-9999</v>
      </c>
      <c r="GW56" s="60">
        <v>-9999</v>
      </c>
      <c r="GX56" s="60">
        <v>-9999</v>
      </c>
      <c r="GY56" s="60">
        <v>-9999</v>
      </c>
      <c r="GZ56" s="60">
        <v>-9999</v>
      </c>
      <c r="HA56" s="60">
        <v>-9999</v>
      </c>
      <c r="HB56" s="60">
        <v>-9999</v>
      </c>
      <c r="HC56" s="60">
        <v>-9999</v>
      </c>
      <c r="HD56" s="60">
        <v>-9999</v>
      </c>
      <c r="HE56" s="60">
        <v>-9999</v>
      </c>
      <c r="HF56" s="98">
        <f t="shared" si="37"/>
        <v>0</v>
      </c>
      <c r="HG56" s="60">
        <v>-9999</v>
      </c>
      <c r="HH56" s="98">
        <f t="shared" si="38"/>
        <v>32500.13</v>
      </c>
      <c r="HI56" s="98">
        <f t="shared" si="95"/>
        <v>1.0001661807930087</v>
      </c>
      <c r="HJ56" s="60">
        <v>-9999</v>
      </c>
      <c r="HK56" s="100">
        <f t="shared" si="40"/>
        <v>-25397.46</v>
      </c>
      <c r="HL56" s="60">
        <v>-9999</v>
      </c>
      <c r="HM56" s="100">
        <f t="shared" si="41"/>
        <v>15398.46</v>
      </c>
      <c r="HN56" s="101">
        <v>0.65826874999999985</v>
      </c>
      <c r="HO56" s="101">
        <v>0.34484062500000001</v>
      </c>
      <c r="HP56" s="101">
        <v>0.16894062499999998</v>
      </c>
      <c r="HQ56" s="101">
        <v>0.57445937499999999</v>
      </c>
      <c r="HR56" s="101">
        <v>0.22184687499999997</v>
      </c>
      <c r="HS56" s="101">
        <v>0.14057499999999998</v>
      </c>
      <c r="HT56" s="101">
        <v>0.49598793654306467</v>
      </c>
      <c r="HU56" s="101">
        <v>0.44336608226572921</v>
      </c>
      <c r="HV56" s="101">
        <v>0.59304976579975888</v>
      </c>
      <c r="HW56" s="101">
        <v>0.54751399028618353</v>
      </c>
      <c r="HX56" s="101">
        <v>0.21806716174002064</v>
      </c>
      <c r="HY56" s="101">
        <v>0.34645070920183241</v>
      </c>
      <c r="HZ56" s="101">
        <v>0.31238852617063378</v>
      </c>
      <c r="IA56" s="101">
        <v>19.200937500000006</v>
      </c>
      <c r="IB56" s="101">
        <v>17.293750000000003</v>
      </c>
      <c r="IC56" s="101">
        <v>17.225625000000012</v>
      </c>
      <c r="ID56" s="101">
        <v>18.10968750000001</v>
      </c>
      <c r="IE56" s="7">
        <f t="shared" si="42"/>
        <v>-1.975312499999994</v>
      </c>
      <c r="IF56" s="7">
        <v>1.5</v>
      </c>
      <c r="IG56" s="7">
        <f t="shared" si="43"/>
        <v>-1.4950000000000001</v>
      </c>
      <c r="IH56" s="7">
        <f t="shared" si="44"/>
        <v>-6.9660986221899035E-2</v>
      </c>
      <c r="II56" s="102">
        <v>36.397500000000008</v>
      </c>
      <c r="IJ56" s="15">
        <f t="shared" si="45"/>
        <v>92.44965000000002</v>
      </c>
      <c r="IK56" s="5">
        <v>97.5</v>
      </c>
      <c r="IL56" s="15">
        <f t="shared" si="46"/>
        <v>5.0503499999999804</v>
      </c>
      <c r="IM56" s="29">
        <v>0.66307272727272737</v>
      </c>
      <c r="IN56" s="29">
        <v>0.35384545454545446</v>
      </c>
      <c r="IO56" s="29">
        <v>0.16090606060606066</v>
      </c>
      <c r="IP56" s="29">
        <v>0.58176666666666654</v>
      </c>
      <c r="IQ56" s="29">
        <v>0.20643636363636364</v>
      </c>
      <c r="IR56" s="29">
        <v>0.13846969696969696</v>
      </c>
      <c r="IS56" s="29">
        <v>0.52545466525577256</v>
      </c>
      <c r="IT56" s="29">
        <v>0.47692715603457669</v>
      </c>
      <c r="IU56" s="29">
        <v>0.61063731106911046</v>
      </c>
      <c r="IV56" s="29">
        <v>0.56842455795931313</v>
      </c>
      <c r="IW56" s="29">
        <v>0.26475826860658491</v>
      </c>
      <c r="IX56" s="29">
        <v>0.3787710640151013</v>
      </c>
      <c r="IY56" s="29">
        <v>0.30376025968273851</v>
      </c>
      <c r="IZ56" s="29">
        <v>16.646969696969702</v>
      </c>
      <c r="JA56" s="29">
        <v>16.613939393939393</v>
      </c>
      <c r="JB56" s="29">
        <v>16.97272727272728</v>
      </c>
      <c r="JC56" s="29">
        <v>14.70484848484849</v>
      </c>
      <c r="JD56" s="29">
        <f t="shared" si="47"/>
        <v>0.32575757575757791</v>
      </c>
      <c r="JE56" s="7">
        <v>1.2</v>
      </c>
      <c r="JF56" s="7">
        <f t="shared" si="48"/>
        <v>-0.52</v>
      </c>
      <c r="JG56" s="7">
        <f t="shared" si="49"/>
        <v>0.14286445536445574</v>
      </c>
      <c r="JH56" s="86">
        <v>35.93</v>
      </c>
      <c r="JI56" s="15">
        <f t="shared" si="50"/>
        <v>91.262200000000007</v>
      </c>
      <c r="JJ56" s="5">
        <v>103.5</v>
      </c>
      <c r="JK56" s="15">
        <f t="shared" si="51"/>
        <v>12.237799999999993</v>
      </c>
      <c r="JL56" s="30">
        <v>0.51940909090909104</v>
      </c>
      <c r="JM56" s="30">
        <v>0.23338181818181822</v>
      </c>
      <c r="JN56" s="30">
        <v>9.360909090909092E-2</v>
      </c>
      <c r="JO56" s="30">
        <v>0.44808484848484853</v>
      </c>
      <c r="JP56" s="30">
        <v>0.12651818181818184</v>
      </c>
      <c r="JQ56" s="30">
        <v>8.6281818181818168E-2</v>
      </c>
      <c r="JR56" s="30">
        <v>0.60875794489351731</v>
      </c>
      <c r="JS56" s="30">
        <v>0.56036904353192885</v>
      </c>
      <c r="JT56" s="30">
        <v>0.69532615898351746</v>
      </c>
      <c r="JU56" s="30">
        <v>0.65539526662847658</v>
      </c>
      <c r="JV56" s="30">
        <v>0.29914090420414363</v>
      </c>
      <c r="JW56" s="30">
        <v>0.43162565573086625</v>
      </c>
      <c r="JX56" s="30">
        <v>0.37965973573525474</v>
      </c>
      <c r="JY56" s="30">
        <v>25.322121212121218</v>
      </c>
      <c r="JZ56" s="30">
        <v>23.653636363636352</v>
      </c>
      <c r="KA56" s="30">
        <v>24.269090909090899</v>
      </c>
      <c r="KB56" s="30">
        <v>22.418787878787878</v>
      </c>
      <c r="KC56" s="30">
        <f t="shared" si="52"/>
        <v>-1.0530303030303187</v>
      </c>
      <c r="KD56" s="7">
        <v>1.8</v>
      </c>
      <c r="KE56" s="7">
        <f t="shared" si="53"/>
        <v>-2.4700000000000006</v>
      </c>
      <c r="KF56" s="7">
        <f t="shared" si="54"/>
        <v>0.18004697547264062</v>
      </c>
      <c r="KG56" s="85">
        <v>36.649999999999991</v>
      </c>
      <c r="KH56" s="15">
        <f t="shared" si="55"/>
        <v>93.09099999999998</v>
      </c>
      <c r="KI56" s="5">
        <v>103.5</v>
      </c>
      <c r="KJ56" s="15">
        <f t="shared" si="96"/>
        <v>10.40900000000002</v>
      </c>
      <c r="KK56" s="31">
        <v>0.4703447368421052</v>
      </c>
      <c r="KL56" s="31">
        <v>0.20030789473684213</v>
      </c>
      <c r="KM56" s="31">
        <v>5.0078947368421056E-2</v>
      </c>
      <c r="KN56" s="31">
        <v>0.40019736842105263</v>
      </c>
      <c r="KO56" s="31">
        <v>7.7239473684210552E-2</v>
      </c>
      <c r="KP56" s="31">
        <v>6.4502631578947367E-2</v>
      </c>
      <c r="KQ56" s="31">
        <v>0.71647669441948703</v>
      </c>
      <c r="KR56" s="31">
        <v>0.67559819941715904</v>
      </c>
      <c r="KS56" s="31">
        <v>0.80729233327797023</v>
      </c>
      <c r="KT56" s="31">
        <v>0.77735997526374867</v>
      </c>
      <c r="KU56" s="31">
        <v>0.44453678545705766</v>
      </c>
      <c r="KV56" s="31">
        <v>0.60163458899830968</v>
      </c>
      <c r="KW56" s="31">
        <v>0.400705254132388</v>
      </c>
      <c r="KX56" s="32">
        <v>26.204473684210534</v>
      </c>
      <c r="KY56" s="32">
        <v>23.873947368421053</v>
      </c>
      <c r="KZ56" s="32">
        <v>23.666578947368414</v>
      </c>
      <c r="LA56" s="32">
        <v>22.181842105263168</v>
      </c>
      <c r="LB56" s="7">
        <f t="shared" si="57"/>
        <v>-2.5378947368421194</v>
      </c>
      <c r="LC56" s="7">
        <v>0.9</v>
      </c>
      <c r="LD56" s="7">
        <f t="shared" si="58"/>
        <v>0.45499999999999963</v>
      </c>
      <c r="LE56" s="7">
        <f t="shared" si="98"/>
        <v>-0.60523654941195526</v>
      </c>
      <c r="LF56" s="32">
        <v>36.949210526315788</v>
      </c>
      <c r="LG56" s="15">
        <f t="shared" si="59"/>
        <v>93.850994736842097</v>
      </c>
      <c r="LH56" s="5">
        <v>103.5</v>
      </c>
      <c r="LI56" s="15">
        <f t="shared" si="60"/>
        <v>9.6490052631579033</v>
      </c>
      <c r="LJ56" s="33">
        <v>0.50166756756756747</v>
      </c>
      <c r="LK56" s="33">
        <v>0.19162702702702702</v>
      </c>
      <c r="LL56" s="33">
        <v>4.2629729729729726E-2</v>
      </c>
      <c r="LM56" s="33">
        <v>0.42637027027027014</v>
      </c>
      <c r="LN56" s="33">
        <v>7.0002702702702702E-2</v>
      </c>
      <c r="LO56" s="33">
        <v>6.0978378378378384E-2</v>
      </c>
      <c r="LP56" s="33">
        <v>0.75423631699543037</v>
      </c>
      <c r="LQ56" s="33">
        <v>0.71712195851869931</v>
      </c>
      <c r="LR56" s="33">
        <v>0.84375798950331038</v>
      </c>
      <c r="LS56" s="33">
        <v>0.81876867385352592</v>
      </c>
      <c r="LT56" s="33">
        <v>0.46509189997662814</v>
      </c>
      <c r="LU56" s="33">
        <v>0.63750674730712631</v>
      </c>
      <c r="LV56" s="33">
        <v>0.44642909127443176</v>
      </c>
      <c r="LW56" s="33">
        <v>25.522432432432435</v>
      </c>
      <c r="LX56" s="33">
        <v>21.431351351351339</v>
      </c>
      <c r="LY56" s="33">
        <v>21.833243243243253</v>
      </c>
      <c r="LZ56" s="33">
        <v>21.077567567567559</v>
      </c>
      <c r="MA56" s="7">
        <f t="shared" si="1"/>
        <v>-3.6891891891891824</v>
      </c>
      <c r="MB56" s="7">
        <v>1.7</v>
      </c>
      <c r="MC56" s="7">
        <f t="shared" si="2"/>
        <v>-2.1449999999999996</v>
      </c>
      <c r="MD56" s="7">
        <f t="shared" si="61"/>
        <v>-0.20466390844124357</v>
      </c>
      <c r="ME56" s="7">
        <f t="shared" si="62"/>
        <v>-2.1701112877583428</v>
      </c>
      <c r="MF56" s="84">
        <v>33.11999999999999</v>
      </c>
      <c r="MG56" s="15">
        <f t="shared" si="63"/>
        <v>84.124799999999979</v>
      </c>
      <c r="MH56" s="5">
        <v>103.5</v>
      </c>
      <c r="MI56" s="15">
        <f t="shared" si="64"/>
        <v>19.375200000000021</v>
      </c>
      <c r="MJ56" s="34">
        <v>0.53352941176470581</v>
      </c>
      <c r="MK56" s="34">
        <v>0.19702941176470584</v>
      </c>
      <c r="ML56" s="34">
        <v>3.9976470588235301E-2</v>
      </c>
      <c r="MM56" s="34">
        <v>0.45562941176470589</v>
      </c>
      <c r="MN56" s="34">
        <v>7.3488235294117632E-2</v>
      </c>
      <c r="MO56" s="34">
        <v>6.5270588235294122E-2</v>
      </c>
      <c r="MP56" s="34">
        <v>0.75777073559686126</v>
      </c>
      <c r="MQ56" s="34">
        <v>0.72213022070932587</v>
      </c>
      <c r="MR56" s="34">
        <v>0.86048719871346657</v>
      </c>
      <c r="MS56" s="34">
        <v>0.83850008136150922</v>
      </c>
      <c r="MT56" s="34">
        <v>0.45660302318395085</v>
      </c>
      <c r="MU56" s="34">
        <v>0.6626955949851896</v>
      </c>
      <c r="MV56" s="34">
        <v>0.46049811719021655</v>
      </c>
      <c r="MW56" s="9">
        <v>-9999</v>
      </c>
      <c r="MX56" s="9">
        <v>-9999</v>
      </c>
      <c r="MY56" s="9">
        <v>-9999</v>
      </c>
      <c r="MZ56" s="9">
        <v>-9999</v>
      </c>
      <c r="NA56" s="9">
        <v>-9999</v>
      </c>
      <c r="NB56" s="9">
        <v>-9999</v>
      </c>
      <c r="NC56" s="9">
        <v>-9999</v>
      </c>
      <c r="ND56" s="9">
        <v>-9999</v>
      </c>
      <c r="NE56" s="9">
        <v>-9999</v>
      </c>
      <c r="NF56" s="9">
        <v>-9999</v>
      </c>
      <c r="NG56" s="9">
        <v>-9999</v>
      </c>
      <c r="NH56" s="9">
        <v>-9999</v>
      </c>
      <c r="NI56" s="9">
        <v>-9999</v>
      </c>
      <c r="NJ56" s="9">
        <v>-9999</v>
      </c>
      <c r="NK56" s="9">
        <v>-9999</v>
      </c>
      <c r="NL56" s="9">
        <v>-9999</v>
      </c>
      <c r="NM56" s="9">
        <v>-9999</v>
      </c>
      <c r="NN56" s="7">
        <f t="shared" si="65"/>
        <v>0</v>
      </c>
      <c r="NO56" s="9">
        <v>-9999</v>
      </c>
      <c r="NP56" s="7">
        <f t="shared" si="66"/>
        <v>21100.77</v>
      </c>
      <c r="NQ56" s="7">
        <f t="shared" si="67"/>
        <v>1.0002559803407098</v>
      </c>
      <c r="NR56" s="9">
        <v>-9999</v>
      </c>
      <c r="NS56" s="9">
        <f t="shared" si="68"/>
        <v>-25397.46</v>
      </c>
      <c r="NT56" s="9">
        <v>-9999</v>
      </c>
      <c r="NU56" s="9">
        <f t="shared" si="69"/>
        <v>15398.46</v>
      </c>
      <c r="NV56" s="37">
        <v>0.51801562499999987</v>
      </c>
      <c r="NW56" s="37">
        <v>0.22483125000000004</v>
      </c>
      <c r="NX56" s="37">
        <v>6.6259375000000009E-2</v>
      </c>
      <c r="NY56" s="37">
        <v>0.45134687499999998</v>
      </c>
      <c r="NZ56" s="37">
        <v>0.10384999999999998</v>
      </c>
      <c r="OA56" s="37">
        <v>8.8503124999999988E-2</v>
      </c>
      <c r="OB56" s="37">
        <v>0.66413716689665037</v>
      </c>
      <c r="OC56" s="37">
        <v>0.62419182505358228</v>
      </c>
      <c r="OD56" s="37">
        <v>0.77193458088090905</v>
      </c>
      <c r="OE56" s="37">
        <v>0.74276395577199605</v>
      </c>
      <c r="OF56" s="37">
        <v>0.36822862042457571</v>
      </c>
      <c r="OG56" s="37">
        <v>0.54495270666552487</v>
      </c>
      <c r="OH56" s="37">
        <v>0.39261666201673384</v>
      </c>
      <c r="OI56" s="38">
        <v>21.202499999999997</v>
      </c>
      <c r="OJ56" s="38">
        <v>22.645937499999999</v>
      </c>
      <c r="OK56" s="38">
        <v>24.800937499999993</v>
      </c>
      <c r="OL56" s="38">
        <v>23.753124999999997</v>
      </c>
      <c r="OM56" s="7">
        <f t="shared" si="70"/>
        <v>3.5984374999999957</v>
      </c>
      <c r="ON56" s="7">
        <v>1.5</v>
      </c>
      <c r="OO56" s="7">
        <f t="shared" si="71"/>
        <v>-0.28500000000000014</v>
      </c>
      <c r="OP56" s="7">
        <f t="shared" si="72"/>
        <v>0.68310246262093144</v>
      </c>
      <c r="OQ56" s="38">
        <v>45.723437499999996</v>
      </c>
      <c r="OR56" s="15">
        <f t="shared" si="73"/>
        <v>116.13753124999999</v>
      </c>
      <c r="OS56" s="5">
        <v>170</v>
      </c>
      <c r="OT56" s="15">
        <f t="shared" si="74"/>
        <v>53.862468750000005</v>
      </c>
      <c r="OU56" s="39">
        <v>0.40323793103448285</v>
      </c>
      <c r="OV56" s="39">
        <v>0.21379310344827587</v>
      </c>
      <c r="OW56" s="39">
        <v>8.6668965517241361E-2</v>
      </c>
      <c r="OX56" s="39">
        <v>0.35078965517241373</v>
      </c>
      <c r="OY56" s="39">
        <v>0.11554137931034485</v>
      </c>
      <c r="OZ56" s="39">
        <v>9.3479310344827593E-2</v>
      </c>
      <c r="PA56" s="39">
        <v>0.55069659559830475</v>
      </c>
      <c r="PB56" s="39">
        <v>0.50070391640455547</v>
      </c>
      <c r="PC56" s="39">
        <v>0.64395388535761366</v>
      </c>
      <c r="PD56" s="39">
        <v>0.60141195389417113</v>
      </c>
      <c r="PE56" s="39">
        <v>0.29882588553824213</v>
      </c>
      <c r="PF56" s="39">
        <v>0.42515336006459126</v>
      </c>
      <c r="PG56" s="39">
        <v>0.30342713233918756</v>
      </c>
      <c r="PH56" s="40">
        <v>20.614827586206903</v>
      </c>
      <c r="PI56" s="40">
        <v>20.130689655172411</v>
      </c>
      <c r="PJ56" s="40">
        <v>20.32931034482759</v>
      </c>
      <c r="PK56" s="40">
        <v>20.886551724137938</v>
      </c>
      <c r="PL56" s="7">
        <f t="shared" si="75"/>
        <v>-0.28551724137931345</v>
      </c>
      <c r="PM56" s="7">
        <v>1.8</v>
      </c>
      <c r="PN56" s="7">
        <f t="shared" si="76"/>
        <v>-0.91800000000000015</v>
      </c>
      <c r="PO56" s="7">
        <f t="shared" si="77"/>
        <v>0.10010806562530652</v>
      </c>
      <c r="PP56" s="40">
        <v>51.581034482758618</v>
      </c>
      <c r="PQ56" s="15">
        <f t="shared" si="78"/>
        <v>131.01582758620688</v>
      </c>
      <c r="PR56" s="5">
        <v>182</v>
      </c>
      <c r="PS56" s="15">
        <f t="shared" si="79"/>
        <v>50.984172413793118</v>
      </c>
      <c r="PT56" s="41">
        <v>0.35461428571428572</v>
      </c>
      <c r="PU56" s="41">
        <v>0.19038571428571432</v>
      </c>
      <c r="PV56" s="41">
        <v>9.3077142857142844E-2</v>
      </c>
      <c r="PW56" s="41">
        <v>0.29957428571428568</v>
      </c>
      <c r="PX56" s="41">
        <v>0.11448000000000003</v>
      </c>
      <c r="PY56" s="41">
        <v>8.3305714285714288E-2</v>
      </c>
      <c r="PZ56" s="41">
        <v>0.50797815461900264</v>
      </c>
      <c r="QA56" s="41">
        <v>0.44393742520969487</v>
      </c>
      <c r="QB56" s="41">
        <v>0.58162088921149735</v>
      </c>
      <c r="QC56" s="41">
        <v>0.52409040351006675</v>
      </c>
      <c r="QD56" s="41">
        <v>0.24921571544715171</v>
      </c>
      <c r="QE56" s="41">
        <v>0.3451322970584928</v>
      </c>
      <c r="QF56" s="41">
        <v>0.29759285192739116</v>
      </c>
      <c r="QG56" s="42">
        <v>29.715714285714299</v>
      </c>
      <c r="QH56" s="42">
        <v>26.261999999999997</v>
      </c>
      <c r="QI56" s="42">
        <v>28.628285714285703</v>
      </c>
      <c r="QJ56" s="42">
        <v>27.528857142857149</v>
      </c>
      <c r="QK56" s="7">
        <f t="shared" si="80"/>
        <v>-1.0874285714285961</v>
      </c>
      <c r="QL56" s="7">
        <v>3.2</v>
      </c>
      <c r="QM56" s="7">
        <f t="shared" si="81"/>
        <v>-3.8719999999999999</v>
      </c>
      <c r="QN56" s="7">
        <f t="shared" si="82"/>
        <v>0.30032047331443096</v>
      </c>
      <c r="QO56" s="42">
        <v>55.69228571428571</v>
      </c>
      <c r="QP56" s="15">
        <f t="shared" si="83"/>
        <v>141.4584057142857</v>
      </c>
      <c r="QQ56" s="5">
        <v>186</v>
      </c>
      <c r="QR56" s="15">
        <f t="shared" si="84"/>
        <v>44.541594285714297</v>
      </c>
      <c r="QS56" s="7">
        <f t="shared" si="101"/>
        <v>-1522.9419491751205</v>
      </c>
      <c r="QT56" s="7">
        <f t="shared" si="102"/>
        <v>-1522.475766049555</v>
      </c>
      <c r="QU56" s="7">
        <f t="shared" si="103"/>
        <v>-0.71729822777395813</v>
      </c>
    </row>
    <row r="57" spans="1:463" x14ac:dyDescent="0.25">
      <c r="A57" s="5">
        <v>1</v>
      </c>
      <c r="B57" s="5">
        <v>6</v>
      </c>
      <c r="C57" s="6">
        <v>606</v>
      </c>
      <c r="D57" s="9">
        <v>-9999</v>
      </c>
      <c r="E57" s="5">
        <v>6</v>
      </c>
      <c r="F57" s="5">
        <v>69.599999999999994</v>
      </c>
      <c r="G57" s="15">
        <v>404.7</v>
      </c>
      <c r="H57" s="15">
        <f t="shared" si="11"/>
        <v>474.29999999999995</v>
      </c>
      <c r="I57" s="7">
        <f t="shared" si="12"/>
        <v>0.81271418779986282</v>
      </c>
      <c r="J57" s="5" t="s">
        <v>11</v>
      </c>
      <c r="K57" s="9">
        <v>300</v>
      </c>
      <c r="L57" s="9">
        <f t="shared" si="13"/>
        <v>336.00000000000006</v>
      </c>
      <c r="M57" s="9">
        <v>-9999</v>
      </c>
      <c r="N57" s="9">
        <v>-9999</v>
      </c>
      <c r="O57" s="9">
        <v>-9999</v>
      </c>
      <c r="P57" s="9">
        <v>-9999</v>
      </c>
      <c r="Q57" s="9">
        <v>-9999</v>
      </c>
      <c r="R57" s="9">
        <v>-9999</v>
      </c>
      <c r="S57" s="9">
        <v>-9999</v>
      </c>
      <c r="T57" s="9">
        <v>-9999</v>
      </c>
      <c r="U57" s="9">
        <v>-9999</v>
      </c>
      <c r="V57" s="9">
        <v>-9999</v>
      </c>
      <c r="W57" s="9">
        <v>-9999</v>
      </c>
      <c r="X57" s="9">
        <v>-9999</v>
      </c>
      <c r="Y57" s="9">
        <v>-9999</v>
      </c>
      <c r="Z57" s="9">
        <v>-9999</v>
      </c>
      <c r="AA57" s="9">
        <v>-9999</v>
      </c>
      <c r="AB57" s="9">
        <v>-9999</v>
      </c>
      <c r="AC57" s="9">
        <v>-9999</v>
      </c>
      <c r="AD57" s="9">
        <v>-9999</v>
      </c>
      <c r="AE57" s="5">
        <v>13</v>
      </c>
      <c r="AF57" s="9">
        <v>-9999</v>
      </c>
      <c r="AG57" s="9">
        <v>-9999</v>
      </c>
      <c r="AH57" s="9">
        <v>-9999</v>
      </c>
      <c r="AI57" s="9">
        <v>-9999</v>
      </c>
      <c r="AJ57" s="9">
        <v>-9999</v>
      </c>
      <c r="AK57" s="9">
        <v>-9999</v>
      </c>
      <c r="AL57" s="9">
        <v>-9999</v>
      </c>
      <c r="AM57" s="9">
        <v>-9999</v>
      </c>
      <c r="AN57" s="9">
        <v>-9999</v>
      </c>
      <c r="AO57" s="9">
        <v>-9999</v>
      </c>
      <c r="AP57" s="9">
        <v>-9999</v>
      </c>
      <c r="AQ57" s="9">
        <v>-9999</v>
      </c>
      <c r="AR57" s="9">
        <v>-9999</v>
      </c>
      <c r="AS57" s="9">
        <v>-9999</v>
      </c>
      <c r="AT57" s="9">
        <v>-9999</v>
      </c>
      <c r="AU57" s="9">
        <v>-9999</v>
      </c>
      <c r="AV57" s="9">
        <v>-9999</v>
      </c>
      <c r="AW57" s="9">
        <v>-9999</v>
      </c>
      <c r="AX57" s="9">
        <v>-9999</v>
      </c>
      <c r="AY57" s="9">
        <v>-9999</v>
      </c>
      <c r="AZ57" s="9">
        <v>-9999</v>
      </c>
      <c r="BA57" s="9">
        <v>-9999</v>
      </c>
      <c r="BB57" s="9">
        <v>-9999</v>
      </c>
      <c r="BC57" s="22">
        <v>-9999</v>
      </c>
      <c r="BD57" s="9">
        <v>-9999</v>
      </c>
      <c r="BE57" s="7">
        <f t="shared" si="99"/>
        <v>-79992</v>
      </c>
      <c r="BF57" s="9">
        <v>-9999</v>
      </c>
      <c r="BG57" s="9">
        <v>-9999</v>
      </c>
      <c r="BH57" s="9">
        <v>-9999</v>
      </c>
      <c r="BI57" s="9">
        <v>-9999</v>
      </c>
      <c r="BJ57" s="9">
        <v>-9999</v>
      </c>
      <c r="BK57" s="59">
        <v>4.12</v>
      </c>
      <c r="BL57" s="9">
        <v>-9999</v>
      </c>
      <c r="BM57" s="9">
        <v>-9999</v>
      </c>
      <c r="BN57" s="9">
        <v>-9999</v>
      </c>
      <c r="BO57" s="44">
        <v>-9999</v>
      </c>
      <c r="BP57" s="9">
        <v>-9999</v>
      </c>
      <c r="BQ57" s="9">
        <v>-9999</v>
      </c>
      <c r="BR57" s="9">
        <v>-9999</v>
      </c>
      <c r="BS57" s="45">
        <v>-9999</v>
      </c>
      <c r="BT57" s="9">
        <v>-9999</v>
      </c>
      <c r="BU57" s="46">
        <v>-9999</v>
      </c>
      <c r="BV57" s="9">
        <v>-9999</v>
      </c>
      <c r="BW57" s="47">
        <v>-9999</v>
      </c>
      <c r="BX57" s="9">
        <v>-9999</v>
      </c>
      <c r="BY57" s="9">
        <v>-9999</v>
      </c>
      <c r="BZ57" s="9">
        <v>-9999</v>
      </c>
      <c r="CA57" s="7">
        <v>904.68</v>
      </c>
      <c r="CB57" s="7">
        <f t="shared" si="97"/>
        <v>6031.2</v>
      </c>
      <c r="CC57" s="5">
        <v>3.12</v>
      </c>
      <c r="CD57" s="15">
        <f t="shared" si="14"/>
        <v>188.17344</v>
      </c>
      <c r="CE57" s="7">
        <v>2151.35</v>
      </c>
      <c r="CF57" s="7">
        <v>4.8026</v>
      </c>
      <c r="CG57" s="7">
        <v>4479.5527422646064</v>
      </c>
      <c r="CH57" s="7">
        <f t="shared" si="15"/>
        <v>4479.5527422646064</v>
      </c>
      <c r="CI57" s="9">
        <v>-9999</v>
      </c>
      <c r="CJ57" s="3">
        <v>59</v>
      </c>
      <c r="CK57" s="7">
        <f t="shared" si="16"/>
        <v>139.76204555865573</v>
      </c>
      <c r="CL57" s="7">
        <v>208.5</v>
      </c>
      <c r="CM57" s="7">
        <v>3867</v>
      </c>
      <c r="CN57" s="7">
        <f t="shared" si="17"/>
        <v>53.917765709852596</v>
      </c>
      <c r="CO57" s="7">
        <v>0</v>
      </c>
      <c r="CP57" s="7">
        <v>0.73454411764705885</v>
      </c>
      <c r="CQ57" s="7">
        <v>0.52196470588235311</v>
      </c>
      <c r="CR57" s="7">
        <v>0.46789411764705879</v>
      </c>
      <c r="CS57" s="7">
        <v>0.22167444117647056</v>
      </c>
      <c r="CT57" s="7">
        <v>0.16911279411764704</v>
      </c>
      <c r="CU57" s="7">
        <v>5.210588235294118</v>
      </c>
      <c r="CV57" s="7">
        <v>5.1752941176470584</v>
      </c>
      <c r="CW57" s="7">
        <v>4.8997058823529418</v>
      </c>
      <c r="CX57" s="7">
        <v>4.9014705882352931</v>
      </c>
      <c r="CY57" s="7">
        <f t="shared" si="18"/>
        <v>-0.31088235294117617</v>
      </c>
      <c r="CZ57" s="7">
        <v>0.7</v>
      </c>
      <c r="DA57" s="7">
        <f t="shared" si="19"/>
        <v>1.105</v>
      </c>
      <c r="DB57" s="7">
        <f t="shared" si="91"/>
        <v>-0.32965828939259051</v>
      </c>
      <c r="DC57" s="7">
        <v>41.53846153846154</v>
      </c>
      <c r="DD57" s="7">
        <v>0.77347142857142848</v>
      </c>
      <c r="DE57" s="7">
        <v>0.51935714285714285</v>
      </c>
      <c r="DF57" s="7">
        <v>0.46266666666666673</v>
      </c>
      <c r="DG57" s="7">
        <v>0.25136128571428573</v>
      </c>
      <c r="DH57" s="7">
        <v>0.19645023809523807</v>
      </c>
      <c r="DI57" s="7">
        <v>7.9809523809523792</v>
      </c>
      <c r="DJ57" s="7">
        <v>8.8947619047619053</v>
      </c>
      <c r="DK57" s="7">
        <v>8.7980952380952395</v>
      </c>
      <c r="DL57" s="7">
        <v>8.8376190476190484</v>
      </c>
      <c r="DM57" s="7">
        <f t="shared" si="21"/>
        <v>0.81714285714286028</v>
      </c>
      <c r="DN57" s="7">
        <v>0.8</v>
      </c>
      <c r="DO57" s="7">
        <f t="shared" si="22"/>
        <v>0.7799999999999998</v>
      </c>
      <c r="DP57" s="7">
        <f t="shared" si="23"/>
        <v>8.0395794681516163E-3</v>
      </c>
      <c r="DQ57" s="7">
        <v>23.551904761904762</v>
      </c>
      <c r="DR57" s="7">
        <v>0.89722608695652184</v>
      </c>
      <c r="DS57" s="7">
        <v>0.22190434782608695</v>
      </c>
      <c r="DT57" s="7">
        <v>0.51532391304347835</v>
      </c>
      <c r="DU57" s="7">
        <v>0.80645434782608671</v>
      </c>
      <c r="DV57" s="7">
        <v>0.57306739130434781</v>
      </c>
      <c r="DW57" s="7">
        <v>0.31308695652173918</v>
      </c>
      <c r="DX57" s="7">
        <v>0.2203027391304348</v>
      </c>
      <c r="DY57" s="7">
        <v>0.16904026086956522</v>
      </c>
      <c r="DZ57" s="7">
        <v>0.2701763913043479</v>
      </c>
      <c r="EA57" s="7">
        <v>0.22009239130434785</v>
      </c>
      <c r="EB57" s="7">
        <v>-0.44207432608695663</v>
      </c>
      <c r="EC57" s="7">
        <v>-0.39840852173913033</v>
      </c>
      <c r="ED57" s="7">
        <v>0.60352769565217379</v>
      </c>
      <c r="EE57" s="7">
        <v>3.872391304347826</v>
      </c>
      <c r="EF57" s="7">
        <v>4.8913043478260869</v>
      </c>
      <c r="EG57" s="7">
        <v>5.021739130434784</v>
      </c>
      <c r="EH57" s="7">
        <v>4.6171739130434792</v>
      </c>
      <c r="EI57" s="7">
        <f t="shared" si="24"/>
        <v>1.1493478260869581</v>
      </c>
      <c r="EJ57" s="7">
        <v>0.6</v>
      </c>
      <c r="EK57" s="7">
        <f t="shared" si="25"/>
        <v>1.43</v>
      </c>
      <c r="EL57" s="7">
        <f t="shared" si="92"/>
        <v>-7.0693242799254874E-2</v>
      </c>
      <c r="EM57" s="15">
        <v>44.089500000000001</v>
      </c>
      <c r="EN57" s="15">
        <f t="shared" si="27"/>
        <v>111.98733</v>
      </c>
      <c r="EO57" s="5">
        <v>112</v>
      </c>
      <c r="EP57" s="15">
        <f t="shared" si="28"/>
        <v>1.2669999999999959E-2</v>
      </c>
      <c r="EQ57" s="27">
        <v>1.1411636363636364</v>
      </c>
      <c r="ER57" s="27">
        <v>-1.6749727272727271</v>
      </c>
      <c r="ES57" s="27">
        <v>0.50595454545454543</v>
      </c>
      <c r="ET57" s="27">
        <v>0.85399999999999998</v>
      </c>
      <c r="EU57" s="27">
        <v>0.75010454545454541</v>
      </c>
      <c r="EV57" s="27">
        <v>0.18749090909090912</v>
      </c>
      <c r="EW57" s="27">
        <v>0.20588263636363635</v>
      </c>
      <c r="EX57" s="27">
        <v>6.4388409090909093E-2</v>
      </c>
      <c r="EY57" s="27">
        <v>0.38456422727272721</v>
      </c>
      <c r="EZ57" s="27">
        <v>0.25538890909090906</v>
      </c>
      <c r="FA57" s="27">
        <v>2.6250282272727272</v>
      </c>
      <c r="FB57" s="27">
        <v>1.8664510909090912</v>
      </c>
      <c r="FC57" s="27">
        <v>-5.402333590909091</v>
      </c>
      <c r="FD57" s="27">
        <v>9.7731818181818184</v>
      </c>
      <c r="FE57" s="27">
        <v>6.4754545454545456</v>
      </c>
      <c r="FF57" s="27">
        <v>6.6095454545454553</v>
      </c>
      <c r="FG57" s="27">
        <v>7.1081818181818166</v>
      </c>
      <c r="FH57" s="27">
        <f t="shared" si="29"/>
        <v>-3.1636363636363631</v>
      </c>
      <c r="FI57" s="7">
        <v>0.9</v>
      </c>
      <c r="FJ57" s="7">
        <f t="shared" si="30"/>
        <v>0.45499999999999963</v>
      </c>
      <c r="FK57" s="7">
        <f t="shared" si="93"/>
        <v>-0.73177681772221692</v>
      </c>
      <c r="FL57" s="27">
        <v>21.123636363636365</v>
      </c>
      <c r="FM57" s="28">
        <v>-9999</v>
      </c>
      <c r="FN57" s="28">
        <v>-9999</v>
      </c>
      <c r="FO57" s="28">
        <v>-9999</v>
      </c>
      <c r="FP57" s="94">
        <v>0.58474799999999993</v>
      </c>
      <c r="FQ57" s="94">
        <v>0.39756000000000014</v>
      </c>
      <c r="FR57" s="94">
        <v>0.24293599999999999</v>
      </c>
      <c r="FS57" s="94">
        <v>0.51524400000000004</v>
      </c>
      <c r="FT57" s="94">
        <v>0.24974799999999994</v>
      </c>
      <c r="FU57" s="94">
        <v>0.178868</v>
      </c>
      <c r="FV57" s="94">
        <v>0.40132096000000012</v>
      </c>
      <c r="FW57" s="94">
        <v>0.34711048</v>
      </c>
      <c r="FX57" s="94">
        <v>0.41261720000000013</v>
      </c>
      <c r="FY57" s="94">
        <v>0.35910708000000008</v>
      </c>
      <c r="FZ57" s="94">
        <v>0.22857087999999998</v>
      </c>
      <c r="GA57" s="94">
        <v>0.24174383999999999</v>
      </c>
      <c r="GB57" s="94">
        <v>0.18989636000000004</v>
      </c>
      <c r="GC57" s="94">
        <v>17.493200000000005</v>
      </c>
      <c r="GD57" s="94">
        <v>16.862400000000004</v>
      </c>
      <c r="GE57" s="94">
        <v>17.107600000000005</v>
      </c>
      <c r="GF57" s="94">
        <v>16.093600000000002</v>
      </c>
      <c r="GG57" s="7">
        <f t="shared" si="32"/>
        <v>-0.38560000000000016</v>
      </c>
      <c r="GH57" s="7">
        <v>0.5</v>
      </c>
      <c r="GI57" s="7">
        <f t="shared" si="33"/>
        <v>1.7549999999999999</v>
      </c>
      <c r="GJ57" s="7">
        <f t="shared" si="94"/>
        <v>-0.58727023319615901</v>
      </c>
      <c r="GK57" s="96">
        <v>21.64</v>
      </c>
      <c r="GL57" s="15">
        <f t="shared" si="35"/>
        <v>54.965600000000002</v>
      </c>
      <c r="GM57" s="5">
        <v>102</v>
      </c>
      <c r="GN57" s="9">
        <v>-9999</v>
      </c>
      <c r="GO57" s="60">
        <v>-9999</v>
      </c>
      <c r="GP57" s="60">
        <v>-9999</v>
      </c>
      <c r="GQ57" s="60">
        <v>-9999</v>
      </c>
      <c r="GR57" s="60">
        <v>-9999</v>
      </c>
      <c r="GS57" s="60">
        <v>-9999</v>
      </c>
      <c r="GT57" s="60">
        <v>-9999</v>
      </c>
      <c r="GU57" s="60">
        <v>-9999</v>
      </c>
      <c r="GV57" s="60">
        <v>-9999</v>
      </c>
      <c r="GW57" s="60">
        <v>-9999</v>
      </c>
      <c r="GX57" s="60">
        <v>-9999</v>
      </c>
      <c r="GY57" s="60">
        <v>-9999</v>
      </c>
      <c r="GZ57" s="60">
        <v>-9999</v>
      </c>
      <c r="HA57" s="60">
        <v>-9999</v>
      </c>
      <c r="HB57" s="60">
        <v>-9999</v>
      </c>
      <c r="HC57" s="60">
        <v>-9999</v>
      </c>
      <c r="HD57" s="60">
        <v>-9999</v>
      </c>
      <c r="HE57" s="60">
        <v>-9999</v>
      </c>
      <c r="HF57" s="98">
        <f t="shared" si="37"/>
        <v>0</v>
      </c>
      <c r="HG57" s="60">
        <v>-9999</v>
      </c>
      <c r="HH57" s="98">
        <f t="shared" si="38"/>
        <v>32500.13</v>
      </c>
      <c r="HI57" s="98">
        <f t="shared" si="95"/>
        <v>1.0001661807930087</v>
      </c>
      <c r="HJ57" s="60">
        <v>-9999</v>
      </c>
      <c r="HK57" s="100">
        <f t="shared" si="40"/>
        <v>-25397.46</v>
      </c>
      <c r="HL57" s="60">
        <v>-9999</v>
      </c>
      <c r="HM57" s="100">
        <f t="shared" si="41"/>
        <v>15398.46</v>
      </c>
      <c r="HN57" s="101">
        <v>0.64512647058823502</v>
      </c>
      <c r="HO57" s="101">
        <v>0.35205294117647057</v>
      </c>
      <c r="HP57" s="101">
        <v>0.18058235294117653</v>
      </c>
      <c r="HQ57" s="101">
        <v>0.56298529411764697</v>
      </c>
      <c r="HR57" s="101">
        <v>0.23291470588235294</v>
      </c>
      <c r="HS57" s="101">
        <v>0.14296470588235291</v>
      </c>
      <c r="HT57" s="101">
        <v>0.46951959470840854</v>
      </c>
      <c r="HU57" s="101">
        <v>0.41485429795845408</v>
      </c>
      <c r="HV57" s="101">
        <v>0.56293514846989667</v>
      </c>
      <c r="HW57" s="101">
        <v>0.5147339420492627</v>
      </c>
      <c r="HX57" s="101">
        <v>0.20393921825423322</v>
      </c>
      <c r="HY57" s="101">
        <v>0.32280918240986856</v>
      </c>
      <c r="HZ57" s="101">
        <v>0.29383597445750548</v>
      </c>
      <c r="IA57" s="101">
        <v>19.257647058823522</v>
      </c>
      <c r="IB57" s="101">
        <v>19.37852941176471</v>
      </c>
      <c r="IC57" s="101">
        <v>18.020882352941172</v>
      </c>
      <c r="ID57" s="101">
        <v>18.464705882352945</v>
      </c>
      <c r="IE57" s="7">
        <f t="shared" si="42"/>
        <v>-1.2367647058823508</v>
      </c>
      <c r="IF57" s="7">
        <v>1.5</v>
      </c>
      <c r="IG57" s="7">
        <f t="shared" si="43"/>
        <v>-1.4950000000000001</v>
      </c>
      <c r="IH57" s="7">
        <f t="shared" si="44"/>
        <v>3.7452544469564801E-2</v>
      </c>
      <c r="II57" s="102">
        <v>36.594117647058823</v>
      </c>
      <c r="IJ57" s="15">
        <f t="shared" si="45"/>
        <v>92.949058823529413</v>
      </c>
      <c r="IK57" s="5">
        <v>97.5</v>
      </c>
      <c r="IL57" s="15">
        <f t="shared" si="46"/>
        <v>4.5509411764705874</v>
      </c>
      <c r="IM57" s="29">
        <v>0.63745666666666667</v>
      </c>
      <c r="IN57" s="29">
        <v>0.34930000000000011</v>
      </c>
      <c r="IO57" s="29">
        <v>0.16901333333333332</v>
      </c>
      <c r="IP57" s="29">
        <v>0.56147999999999987</v>
      </c>
      <c r="IQ57" s="29">
        <v>0.20902333333333331</v>
      </c>
      <c r="IR57" s="29">
        <v>0.13876666666666665</v>
      </c>
      <c r="IS57" s="29">
        <v>0.50638016472235792</v>
      </c>
      <c r="IT57" s="29">
        <v>0.45765931772963536</v>
      </c>
      <c r="IU57" s="29">
        <v>0.58119206481992414</v>
      </c>
      <c r="IV57" s="29">
        <v>0.5376215285682785</v>
      </c>
      <c r="IW57" s="29">
        <v>0.25174347376867334</v>
      </c>
      <c r="IX57" s="29">
        <v>0.34880153907382588</v>
      </c>
      <c r="IY57" s="29">
        <v>0.29194104825858014</v>
      </c>
      <c r="IZ57" s="29">
        <v>16.522333333333332</v>
      </c>
      <c r="JA57" s="29">
        <v>17.158666666666662</v>
      </c>
      <c r="JB57" s="29">
        <v>17.650666666666659</v>
      </c>
      <c r="JC57" s="29">
        <v>15.363666666666662</v>
      </c>
      <c r="JD57" s="29">
        <f t="shared" si="47"/>
        <v>1.1283333333333267</v>
      </c>
      <c r="JE57" s="7">
        <v>1.2</v>
      </c>
      <c r="JF57" s="7">
        <f t="shared" si="48"/>
        <v>-0.52</v>
      </c>
      <c r="JG57" s="7">
        <f t="shared" si="49"/>
        <v>0.27843468468468358</v>
      </c>
      <c r="JH57" s="86">
        <v>35.715666666666671</v>
      </c>
      <c r="JI57" s="15">
        <f t="shared" si="50"/>
        <v>90.717793333333347</v>
      </c>
      <c r="JJ57" s="5">
        <v>103.5</v>
      </c>
      <c r="JK57" s="15">
        <f t="shared" si="51"/>
        <v>12.782206666666653</v>
      </c>
      <c r="JL57" s="30">
        <v>0.49543611111111119</v>
      </c>
      <c r="JM57" s="30">
        <v>0.22751111111111111</v>
      </c>
      <c r="JN57" s="30">
        <v>9.2130555555555535E-2</v>
      </c>
      <c r="JO57" s="30">
        <v>0.42859722222222224</v>
      </c>
      <c r="JP57" s="30">
        <v>0.12009166666666665</v>
      </c>
      <c r="JQ57" s="30">
        <v>8.4274999999999989E-2</v>
      </c>
      <c r="JR57" s="30">
        <v>0.6103541205893368</v>
      </c>
      <c r="JS57" s="30">
        <v>0.56281485666287268</v>
      </c>
      <c r="JT57" s="30">
        <v>0.68662994752728079</v>
      </c>
      <c r="JU57" s="30">
        <v>0.6464025559313884</v>
      </c>
      <c r="JV57" s="30">
        <v>0.30998479358546338</v>
      </c>
      <c r="JW57" s="30">
        <v>0.42497418535381654</v>
      </c>
      <c r="JX57" s="30">
        <v>0.37038828518002137</v>
      </c>
      <c r="JY57" s="30">
        <v>25.115277777777781</v>
      </c>
      <c r="JZ57" s="30">
        <v>23.638888888888879</v>
      </c>
      <c r="KA57" s="30">
        <v>24.259999999999994</v>
      </c>
      <c r="KB57" s="30">
        <v>22.163333333333338</v>
      </c>
      <c r="KC57" s="30">
        <f t="shared" si="52"/>
        <v>-0.85527777777778624</v>
      </c>
      <c r="KD57" s="7">
        <v>1.8</v>
      </c>
      <c r="KE57" s="7">
        <f t="shared" si="53"/>
        <v>-2.4700000000000006</v>
      </c>
      <c r="KF57" s="7">
        <f t="shared" si="54"/>
        <v>0.20517436114640586</v>
      </c>
      <c r="KG57" s="85">
        <v>36.981666666666676</v>
      </c>
      <c r="KH57" s="15">
        <f t="shared" si="55"/>
        <v>93.933433333333355</v>
      </c>
      <c r="KI57" s="5">
        <v>103.5</v>
      </c>
      <c r="KJ57" s="15">
        <f t="shared" si="96"/>
        <v>9.5665666666666453</v>
      </c>
      <c r="KK57" s="31">
        <v>0.46776944444444446</v>
      </c>
      <c r="KL57" s="31">
        <v>0.19758611111111107</v>
      </c>
      <c r="KM57" s="31">
        <v>4.674444444444445E-2</v>
      </c>
      <c r="KN57" s="31">
        <v>0.39790555555555551</v>
      </c>
      <c r="KO57" s="31">
        <v>7.3066666666666669E-2</v>
      </c>
      <c r="KP57" s="31">
        <v>6.315277777777778E-2</v>
      </c>
      <c r="KQ57" s="31">
        <v>0.72934285971373702</v>
      </c>
      <c r="KR57" s="31">
        <v>0.68927187977452453</v>
      </c>
      <c r="KS57" s="31">
        <v>0.81803509283001397</v>
      </c>
      <c r="KT57" s="31">
        <v>0.78966390623965355</v>
      </c>
      <c r="KU57" s="31">
        <v>0.45987980878554807</v>
      </c>
      <c r="KV57" s="31">
        <v>0.61769284009656689</v>
      </c>
      <c r="KW57" s="31">
        <v>0.40562651958023044</v>
      </c>
      <c r="KX57" s="32">
        <v>26.165555555555578</v>
      </c>
      <c r="KY57" s="32">
        <v>23.882499999999997</v>
      </c>
      <c r="KZ57" s="32">
        <v>23.669166666666658</v>
      </c>
      <c r="LA57" s="32">
        <v>22.322500000000012</v>
      </c>
      <c r="LB57" s="7">
        <f t="shared" si="57"/>
        <v>-2.4963888888889194</v>
      </c>
      <c r="LC57" s="7">
        <v>0.9</v>
      </c>
      <c r="LD57" s="7">
        <f t="shared" si="58"/>
        <v>0.45499999999999963</v>
      </c>
      <c r="LE57" s="7">
        <f t="shared" si="98"/>
        <v>-0.59684305134255189</v>
      </c>
      <c r="LF57" s="32">
        <v>35.035555555555554</v>
      </c>
      <c r="LG57" s="15">
        <f t="shared" si="59"/>
        <v>88.990311111111112</v>
      </c>
      <c r="LH57" s="5">
        <v>103.5</v>
      </c>
      <c r="LI57" s="15">
        <f t="shared" si="60"/>
        <v>14.509688888888888</v>
      </c>
      <c r="LJ57" s="33">
        <v>0.5093729729729729</v>
      </c>
      <c r="LK57" s="33">
        <v>0.19033783783783784</v>
      </c>
      <c r="LL57" s="33">
        <v>3.7418918918918929E-2</v>
      </c>
      <c r="LM57" s="33">
        <v>0.43168918918918908</v>
      </c>
      <c r="LN57" s="33">
        <v>6.638378378378379E-2</v>
      </c>
      <c r="LO57" s="33">
        <v>5.7389189189189192E-2</v>
      </c>
      <c r="LP57" s="33">
        <v>0.76909385822869147</v>
      </c>
      <c r="LQ57" s="33">
        <v>0.73320923846099539</v>
      </c>
      <c r="LR57" s="33">
        <v>0.86302245232678665</v>
      </c>
      <c r="LS57" s="33">
        <v>0.84046571816664928</v>
      </c>
      <c r="LT57" s="33">
        <v>0.4827374151346453</v>
      </c>
      <c r="LU57" s="33">
        <v>0.67169061226416615</v>
      </c>
      <c r="LV57" s="33">
        <v>0.45568103369830376</v>
      </c>
      <c r="LW57" s="33">
        <v>25.545135135135123</v>
      </c>
      <c r="LX57" s="33">
        <v>21.435405405405412</v>
      </c>
      <c r="LY57" s="33">
        <v>21.717837837837848</v>
      </c>
      <c r="LZ57" s="33">
        <v>22.09027027027026</v>
      </c>
      <c r="MA57" s="7">
        <f t="shared" si="1"/>
        <v>-3.8272972972972745</v>
      </c>
      <c r="MB57" s="7">
        <v>1.7</v>
      </c>
      <c r="MC57" s="7">
        <f t="shared" si="2"/>
        <v>-2.1449999999999996</v>
      </c>
      <c r="MD57" s="7">
        <f t="shared" si="61"/>
        <v>-0.22296849533429755</v>
      </c>
      <c r="ME57" s="7">
        <f t="shared" si="62"/>
        <v>-2.2513513513513379</v>
      </c>
      <c r="MF57" s="84">
        <v>27.155945945945945</v>
      </c>
      <c r="MG57" s="15">
        <f t="shared" si="63"/>
        <v>68.976102702702704</v>
      </c>
      <c r="MH57" s="5">
        <v>103.5</v>
      </c>
      <c r="MI57" s="15">
        <f t="shared" si="64"/>
        <v>34.523897297297296</v>
      </c>
      <c r="MJ57" s="34">
        <v>0.56319411764705873</v>
      </c>
      <c r="MK57" s="34">
        <v>0.20641176470588232</v>
      </c>
      <c r="ML57" s="34">
        <v>3.8658823529411759E-2</v>
      </c>
      <c r="MM57" s="34">
        <v>0.4803235294117647</v>
      </c>
      <c r="MN57" s="34">
        <v>7.295882352941177E-2</v>
      </c>
      <c r="MO57" s="34">
        <v>6.5523529411764703E-2</v>
      </c>
      <c r="MP57" s="34">
        <v>0.77010738913485499</v>
      </c>
      <c r="MQ57" s="34">
        <v>0.7357963251059022</v>
      </c>
      <c r="MR57" s="34">
        <v>0.87114624711662558</v>
      </c>
      <c r="MS57" s="34">
        <v>0.85068182598787467</v>
      </c>
      <c r="MT57" s="34">
        <v>0.47743602466959512</v>
      </c>
      <c r="MU57" s="34">
        <v>0.68401482617975717</v>
      </c>
      <c r="MV57" s="34">
        <v>0.46314053250757892</v>
      </c>
      <c r="MW57" s="9">
        <v>-9999</v>
      </c>
      <c r="MX57" s="9">
        <v>-9999</v>
      </c>
      <c r="MY57" s="9">
        <v>-9999</v>
      </c>
      <c r="MZ57" s="9">
        <v>-9999</v>
      </c>
      <c r="NA57" s="9">
        <v>-9999</v>
      </c>
      <c r="NB57" s="9">
        <v>-9999</v>
      </c>
      <c r="NC57" s="9">
        <v>-9999</v>
      </c>
      <c r="ND57" s="9">
        <v>-9999</v>
      </c>
      <c r="NE57" s="9">
        <v>-9999</v>
      </c>
      <c r="NF57" s="9">
        <v>-9999</v>
      </c>
      <c r="NG57" s="9">
        <v>-9999</v>
      </c>
      <c r="NH57" s="9">
        <v>-9999</v>
      </c>
      <c r="NI57" s="9">
        <v>-9999</v>
      </c>
      <c r="NJ57" s="9">
        <v>-9999</v>
      </c>
      <c r="NK57" s="9">
        <v>-9999</v>
      </c>
      <c r="NL57" s="9">
        <v>-9999</v>
      </c>
      <c r="NM57" s="9">
        <v>-9999</v>
      </c>
      <c r="NN57" s="7">
        <f t="shared" si="65"/>
        <v>0</v>
      </c>
      <c r="NO57" s="9">
        <v>-9999</v>
      </c>
      <c r="NP57" s="7">
        <f t="shared" si="66"/>
        <v>21100.77</v>
      </c>
      <c r="NQ57" s="7">
        <f t="shared" si="67"/>
        <v>1.0002559803407098</v>
      </c>
      <c r="NR57" s="9">
        <v>-9999</v>
      </c>
      <c r="NS57" s="9">
        <f t="shared" si="68"/>
        <v>-25397.46</v>
      </c>
      <c r="NT57" s="9">
        <v>-9999</v>
      </c>
      <c r="NU57" s="9">
        <f t="shared" si="69"/>
        <v>15398.46</v>
      </c>
      <c r="NV57" s="37">
        <v>0.61699062500000001</v>
      </c>
      <c r="NW57" s="37">
        <v>0.23887499999999992</v>
      </c>
      <c r="NX57" s="37">
        <v>5.6946875000000001E-2</v>
      </c>
      <c r="NY57" s="37">
        <v>0.53132812499999993</v>
      </c>
      <c r="NZ57" s="37">
        <v>9.5468750000000005E-2</v>
      </c>
      <c r="OA57" s="37">
        <v>8.7915624999999983E-2</v>
      </c>
      <c r="OB57" s="37">
        <v>0.73066446245992589</v>
      </c>
      <c r="OC57" s="37">
        <v>0.6941769707297063</v>
      </c>
      <c r="OD57" s="37">
        <v>0.83013042218442401</v>
      </c>
      <c r="OE57" s="37">
        <v>0.8055408950592271</v>
      </c>
      <c r="OF57" s="37">
        <v>0.42865029586612419</v>
      </c>
      <c r="OG57" s="37">
        <v>0.6148828615262758</v>
      </c>
      <c r="OH57" s="37">
        <v>0.44008663860829678</v>
      </c>
      <c r="OI57" s="38">
        <v>21.001875000000002</v>
      </c>
      <c r="OJ57" s="38">
        <v>21.932187499999987</v>
      </c>
      <c r="OK57" s="38">
        <v>23.839062499999986</v>
      </c>
      <c r="OL57" s="38">
        <v>23.603437499999991</v>
      </c>
      <c r="OM57" s="7">
        <f t="shared" si="70"/>
        <v>2.8371874999999847</v>
      </c>
      <c r="ON57" s="7">
        <v>1.5</v>
      </c>
      <c r="OO57" s="7">
        <f t="shared" si="71"/>
        <v>-0.28500000000000014</v>
      </c>
      <c r="OP57" s="7">
        <f t="shared" si="72"/>
        <v>0.54919744942831739</v>
      </c>
      <c r="OQ57" s="38">
        <v>40.654062499999995</v>
      </c>
      <c r="OR57" s="15">
        <f t="shared" si="73"/>
        <v>103.26131874999999</v>
      </c>
      <c r="OS57" s="5">
        <v>170</v>
      </c>
      <c r="OT57" s="15">
        <f t="shared" si="74"/>
        <v>66.738681250000013</v>
      </c>
      <c r="OU57" s="39">
        <v>0.50020344827586205</v>
      </c>
      <c r="OV57" s="39">
        <v>0.22260344827586206</v>
      </c>
      <c r="OW57" s="39">
        <v>6.3399999999999984E-2</v>
      </c>
      <c r="OX57" s="39">
        <v>0.43611379310344822</v>
      </c>
      <c r="OY57" s="39">
        <v>9.583103448275862E-2</v>
      </c>
      <c r="OZ57" s="39">
        <v>8.668620689655171E-2</v>
      </c>
      <c r="PA57" s="39">
        <v>0.67541865626951414</v>
      </c>
      <c r="PB57" s="39">
        <v>0.63654397937925378</v>
      </c>
      <c r="PC57" s="39">
        <v>0.77315812428916186</v>
      </c>
      <c r="PD57" s="39">
        <v>0.74395160030553986</v>
      </c>
      <c r="PE57" s="39">
        <v>0.39793647712186331</v>
      </c>
      <c r="PF57" s="39">
        <v>0.5573850729044536</v>
      </c>
      <c r="PG57" s="39">
        <v>0.38159674962300394</v>
      </c>
      <c r="PH57" s="40">
        <v>20.330689655172417</v>
      </c>
      <c r="PI57" s="40">
        <v>18.873103448275856</v>
      </c>
      <c r="PJ57" s="40">
        <v>19.787931034482764</v>
      </c>
      <c r="PK57" s="40">
        <v>19.7</v>
      </c>
      <c r="PL57" s="7">
        <f t="shared" si="75"/>
        <v>-0.54275862068965353</v>
      </c>
      <c r="PM57" s="7">
        <v>1.8</v>
      </c>
      <c r="PN57" s="7">
        <f t="shared" si="76"/>
        <v>-0.91800000000000015</v>
      </c>
      <c r="PO57" s="7">
        <f t="shared" si="77"/>
        <v>5.93924310399409E-2</v>
      </c>
      <c r="PP57" s="40">
        <v>44.5903448275862</v>
      </c>
      <c r="PQ57" s="15">
        <f t="shared" si="78"/>
        <v>113.25947586206895</v>
      </c>
      <c r="PR57" s="5">
        <v>182</v>
      </c>
      <c r="PS57" s="15">
        <f t="shared" si="79"/>
        <v>68.740524137931047</v>
      </c>
      <c r="PT57" s="41">
        <v>0.46569411764705881</v>
      </c>
      <c r="PU57" s="41">
        <v>0.20004117647058828</v>
      </c>
      <c r="PV57" s="41">
        <v>6.7797058823529405E-2</v>
      </c>
      <c r="PW57" s="41">
        <v>0.39581470588235296</v>
      </c>
      <c r="PX57" s="41">
        <v>9.6926470588235294E-2</v>
      </c>
      <c r="PY57" s="41">
        <v>7.9935294117647063E-2</v>
      </c>
      <c r="PZ57" s="41">
        <v>0.65218742015209497</v>
      </c>
      <c r="QA57" s="41">
        <v>0.60245024798982505</v>
      </c>
      <c r="QB57" s="41">
        <v>0.74327666353235011</v>
      </c>
      <c r="QC57" s="41">
        <v>0.70437625454050756</v>
      </c>
      <c r="QD57" s="41">
        <v>0.34682423187439809</v>
      </c>
      <c r="QE57" s="41">
        <v>0.49386077077962937</v>
      </c>
      <c r="QF57" s="41">
        <v>0.39619271998124284</v>
      </c>
      <c r="QG57" s="42">
        <v>29.494117647058822</v>
      </c>
      <c r="QH57" s="42">
        <v>24.340588235294113</v>
      </c>
      <c r="QI57" s="42">
        <v>25.448529411764724</v>
      </c>
      <c r="QJ57" s="42">
        <v>25.569999999999975</v>
      </c>
      <c r="QK57" s="7">
        <f t="shared" si="80"/>
        <v>-4.0455882352940975</v>
      </c>
      <c r="QL57" s="7">
        <v>3.2</v>
      </c>
      <c r="QM57" s="7">
        <f t="shared" si="81"/>
        <v>-3.8719999999999999</v>
      </c>
      <c r="QN57" s="7">
        <f t="shared" si="82"/>
        <v>-1.8721768258638655E-2</v>
      </c>
      <c r="QO57" s="42">
        <v>48.454117647058823</v>
      </c>
      <c r="QP57" s="15">
        <f t="shared" si="83"/>
        <v>123.07345882352941</v>
      </c>
      <c r="QQ57" s="5">
        <v>186</v>
      </c>
      <c r="QR57" s="15">
        <f t="shared" si="84"/>
        <v>62.926541176470593</v>
      </c>
      <c r="QS57" s="7">
        <f t="shared" si="101"/>
        <v>-1523.010074734648</v>
      </c>
      <c r="QT57" s="7">
        <f t="shared" si="102"/>
        <v>-1522.6820799188199</v>
      </c>
      <c r="QU57" s="7">
        <f t="shared" si="103"/>
        <v>-0.87988024846509039</v>
      </c>
    </row>
    <row r="58" spans="1:463" x14ac:dyDescent="0.25">
      <c r="A58" s="5">
        <v>1</v>
      </c>
      <c r="B58" s="5">
        <v>6</v>
      </c>
      <c r="C58" s="6">
        <v>607</v>
      </c>
      <c r="D58" s="5">
        <v>12</v>
      </c>
      <c r="E58" s="5">
        <v>7</v>
      </c>
      <c r="F58" s="5">
        <v>69.599999999999994</v>
      </c>
      <c r="G58" s="15">
        <v>472</v>
      </c>
      <c r="H58" s="15">
        <f t="shared" si="11"/>
        <v>541.6</v>
      </c>
      <c r="I58" s="7">
        <f t="shared" si="12"/>
        <v>0.92803289924605892</v>
      </c>
      <c r="J58" s="5" t="s">
        <v>11</v>
      </c>
      <c r="K58" s="9">
        <v>300</v>
      </c>
      <c r="L58" s="9">
        <f t="shared" si="13"/>
        <v>336.00000000000006</v>
      </c>
      <c r="M58" s="15">
        <v>60.4</v>
      </c>
      <c r="N58" s="15">
        <v>16.72</v>
      </c>
      <c r="O58" s="15">
        <v>22.880000000000003</v>
      </c>
      <c r="P58" s="15">
        <v>63.12</v>
      </c>
      <c r="Q58" s="15">
        <v>18</v>
      </c>
      <c r="R58" s="15">
        <v>18.880000000000003</v>
      </c>
      <c r="S58" s="15">
        <v>61.12</v>
      </c>
      <c r="T58" s="15">
        <v>14</v>
      </c>
      <c r="U58" s="15">
        <v>24.880000000000003</v>
      </c>
      <c r="V58" s="15">
        <v>47.12</v>
      </c>
      <c r="W58" s="15">
        <v>18</v>
      </c>
      <c r="X58" s="15">
        <v>34.880000000000003</v>
      </c>
      <c r="Y58" s="15">
        <v>46.4</v>
      </c>
      <c r="Z58" s="15">
        <v>20.72</v>
      </c>
      <c r="AA58" s="15">
        <v>32.880000000000003</v>
      </c>
      <c r="AB58" s="15">
        <v>69.12</v>
      </c>
      <c r="AC58" s="15">
        <v>14</v>
      </c>
      <c r="AD58" s="15">
        <v>16.880000000000003</v>
      </c>
      <c r="AE58" s="9">
        <v>-9999</v>
      </c>
      <c r="AF58" s="5">
        <v>8.5</v>
      </c>
      <c r="AG58" s="5">
        <v>7.2</v>
      </c>
      <c r="AH58" s="5">
        <v>0.42</v>
      </c>
      <c r="AI58" s="5" t="s">
        <v>56</v>
      </c>
      <c r="AJ58" s="9">
        <v>-9999</v>
      </c>
      <c r="AK58" s="5">
        <v>234</v>
      </c>
      <c r="AL58" s="5">
        <v>0.76</v>
      </c>
      <c r="AM58" s="5">
        <v>3912</v>
      </c>
      <c r="AN58" s="5">
        <v>188</v>
      </c>
      <c r="AO58" s="5">
        <v>222</v>
      </c>
      <c r="AP58" s="5">
        <v>22.7</v>
      </c>
      <c r="AQ58" s="5">
        <v>0</v>
      </c>
      <c r="AR58" s="5">
        <v>3</v>
      </c>
      <c r="AS58" s="5">
        <v>86</v>
      </c>
      <c r="AT58" s="5">
        <v>7</v>
      </c>
      <c r="AU58" s="5">
        <v>4</v>
      </c>
      <c r="AV58" s="5">
        <v>44</v>
      </c>
      <c r="AW58" s="5">
        <v>51</v>
      </c>
      <c r="AX58" s="5">
        <v>0.7</v>
      </c>
      <c r="AY58" s="48">
        <v>5.5320061000000004E-2</v>
      </c>
      <c r="AZ58" s="48">
        <v>2.8545667000000004E-2</v>
      </c>
      <c r="BA58" s="48">
        <v>-8.1014784000000006E-3</v>
      </c>
      <c r="BB58" s="48">
        <v>-5.1425816000000004E-3</v>
      </c>
      <c r="BC58" s="49">
        <v>0.02</v>
      </c>
      <c r="BD58" s="49">
        <v>0.03</v>
      </c>
      <c r="BE58" s="7">
        <f t="shared" si="99"/>
        <v>1.4246854203999999</v>
      </c>
      <c r="BF58" s="5">
        <f t="shared" si="100"/>
        <v>0.11475521599999999</v>
      </c>
      <c r="BG58" s="9">
        <v>-9999</v>
      </c>
      <c r="BH58" s="9">
        <v>-9999</v>
      </c>
      <c r="BI58" s="9">
        <v>-9999</v>
      </c>
      <c r="BJ58" s="9">
        <v>-9999</v>
      </c>
      <c r="BK58" s="9">
        <v>-9999</v>
      </c>
      <c r="BL58" s="9">
        <v>-9999</v>
      </c>
      <c r="BM58" s="9">
        <v>-9999</v>
      </c>
      <c r="BN58" s="9">
        <v>-9999</v>
      </c>
      <c r="BO58" s="23">
        <v>19.32</v>
      </c>
      <c r="BP58" s="7">
        <f t="shared" si="85"/>
        <v>1288.0000000000002</v>
      </c>
      <c r="BQ58" s="7">
        <v>3.427469247692307</v>
      </c>
      <c r="BR58" s="7">
        <f t="shared" si="86"/>
        <v>44.145803910276918</v>
      </c>
      <c r="BS58" s="24">
        <v>135.38999999999999</v>
      </c>
      <c r="BT58" s="7">
        <f t="shared" si="87"/>
        <v>9026</v>
      </c>
      <c r="BU58" s="25">
        <v>2.4</v>
      </c>
      <c r="BV58" s="7">
        <f t="shared" si="88"/>
        <v>216.62399999999997</v>
      </c>
      <c r="BW58" s="26">
        <v>274.26</v>
      </c>
      <c r="BX58" s="7">
        <f t="shared" si="89"/>
        <v>18284</v>
      </c>
      <c r="BY58" s="5">
        <v>1.46</v>
      </c>
      <c r="BZ58" s="7">
        <f t="shared" si="90"/>
        <v>266.94639999999998</v>
      </c>
      <c r="CA58" s="9">
        <v>-9999</v>
      </c>
      <c r="CB58" s="9">
        <v>-9999</v>
      </c>
      <c r="CC58" s="5">
        <v>2.95</v>
      </c>
      <c r="CD58" s="15">
        <f t="shared" si="14"/>
        <v>-294.97050000000002</v>
      </c>
      <c r="CE58" s="7">
        <v>2335.3000000000002</v>
      </c>
      <c r="CF58" s="7">
        <v>4.1536</v>
      </c>
      <c r="CG58" s="7">
        <v>5622.3516949152545</v>
      </c>
      <c r="CH58" s="7">
        <f t="shared" si="15"/>
        <v>5622.3516949152545</v>
      </c>
      <c r="CI58" s="7">
        <f>CH58/(BX58)</f>
        <v>0.30750118655191722</v>
      </c>
      <c r="CJ58" s="3">
        <v>58.7</v>
      </c>
      <c r="CK58" s="7">
        <f t="shared" si="16"/>
        <v>165.859375</v>
      </c>
      <c r="CL58" s="7">
        <v>133.9</v>
      </c>
      <c r="CM58" s="7">
        <v>2433</v>
      </c>
      <c r="CN58" s="7">
        <f t="shared" si="17"/>
        <v>55.034936292642826</v>
      </c>
      <c r="CO58" s="7">
        <v>0</v>
      </c>
      <c r="CP58" s="7">
        <v>0.74351714285714288</v>
      </c>
      <c r="CQ58" s="7">
        <v>0.52802285714285702</v>
      </c>
      <c r="CR58" s="7">
        <v>0.4729228571428572</v>
      </c>
      <c r="CS58" s="7">
        <v>0.22235414285714286</v>
      </c>
      <c r="CT58" s="7">
        <v>0.16936928571428569</v>
      </c>
      <c r="CU58" s="7">
        <v>5.0280000000000005</v>
      </c>
      <c r="CV58" s="7">
        <v>4.9120000000000008</v>
      </c>
      <c r="CW58" s="7">
        <v>4.8208571428571432</v>
      </c>
      <c r="CX58" s="7">
        <v>4.6837142857142862</v>
      </c>
      <c r="CY58" s="7">
        <f t="shared" si="18"/>
        <v>-0.2071428571428573</v>
      </c>
      <c r="CZ58" s="7">
        <v>0.7</v>
      </c>
      <c r="DA58" s="7">
        <f t="shared" si="19"/>
        <v>1.105</v>
      </c>
      <c r="DB58" s="7">
        <f t="shared" si="91"/>
        <v>-0.30550473973058379</v>
      </c>
      <c r="DC58" s="7">
        <v>41.307692307692307</v>
      </c>
      <c r="DD58" s="7">
        <v>0.78021818181818192</v>
      </c>
      <c r="DE58" s="7">
        <v>0.53052727272727285</v>
      </c>
      <c r="DF58" s="7">
        <v>0.47288181818181818</v>
      </c>
      <c r="DG58" s="7">
        <v>0.24527054545454546</v>
      </c>
      <c r="DH58" s="7">
        <v>0.19050131818181823</v>
      </c>
      <c r="DI58" s="7">
        <v>7.7490909090909073</v>
      </c>
      <c r="DJ58" s="7">
        <v>8.2086363636363657</v>
      </c>
      <c r="DK58" s="7">
        <v>8.4809090909090905</v>
      </c>
      <c r="DL58" s="7">
        <v>8.3613636363636381</v>
      </c>
      <c r="DM58" s="7">
        <f t="shared" si="21"/>
        <v>0.73181818181818326</v>
      </c>
      <c r="DN58" s="7">
        <v>0.8</v>
      </c>
      <c r="DO58" s="7">
        <f t="shared" si="22"/>
        <v>0.7799999999999998</v>
      </c>
      <c r="DP58" s="7">
        <f t="shared" si="23"/>
        <v>-1.0428964974419164E-2</v>
      </c>
      <c r="DQ58" s="7">
        <v>22.484545454545454</v>
      </c>
      <c r="DR58" s="7">
        <v>0.92407333333333341</v>
      </c>
      <c r="DS58" s="7">
        <v>0.23987333333333336</v>
      </c>
      <c r="DT58" s="7">
        <v>0.5283622222222224</v>
      </c>
      <c r="DU58" s="7">
        <v>0.83040666666666674</v>
      </c>
      <c r="DV58" s="7">
        <v>0.59008444444444452</v>
      </c>
      <c r="DW58" s="7">
        <v>0.32054888888888883</v>
      </c>
      <c r="DX58" s="7">
        <v>0.22054991111111116</v>
      </c>
      <c r="DY58" s="7">
        <v>0.1691372888888889</v>
      </c>
      <c r="DZ58" s="7">
        <v>0.27233646666666667</v>
      </c>
      <c r="EA58" s="7">
        <v>0.22215548888888889</v>
      </c>
      <c r="EB58" s="7">
        <v>-0.42249039999999982</v>
      </c>
      <c r="EC58" s="7">
        <v>-0.37623248888888877</v>
      </c>
      <c r="ED58" s="7">
        <v>0.58818551111111106</v>
      </c>
      <c r="EE58" s="7">
        <v>3.8902222222222234</v>
      </c>
      <c r="EF58" s="7">
        <v>5.0015555555555551</v>
      </c>
      <c r="EG58" s="7">
        <v>5.1333333333333355</v>
      </c>
      <c r="EH58" s="7">
        <v>4.7228888888888898</v>
      </c>
      <c r="EI58" s="7">
        <f t="shared" si="24"/>
        <v>1.2431111111111122</v>
      </c>
      <c r="EJ58" s="7">
        <v>0.6</v>
      </c>
      <c r="EK58" s="7">
        <f t="shared" si="25"/>
        <v>1.43</v>
      </c>
      <c r="EL58" s="7">
        <f t="shared" si="92"/>
        <v>-4.7075286873775248E-2</v>
      </c>
      <c r="EM58" s="15">
        <v>43.683500000000002</v>
      </c>
      <c r="EN58" s="15">
        <f t="shared" si="27"/>
        <v>110.95609</v>
      </c>
      <c r="EO58" s="5">
        <v>112</v>
      </c>
      <c r="EP58" s="15">
        <f t="shared" si="28"/>
        <v>1.0439099999999968</v>
      </c>
      <c r="EQ58" s="27">
        <v>1.153647619047619</v>
      </c>
      <c r="ER58" s="27">
        <v>-1.6604619047619049</v>
      </c>
      <c r="ES58" s="27">
        <v>0.50189047619047622</v>
      </c>
      <c r="ET58" s="27">
        <v>0.85889047619047632</v>
      </c>
      <c r="EU58" s="27">
        <v>0.74823809523809526</v>
      </c>
      <c r="EV58" s="27">
        <v>0.18240952380952383</v>
      </c>
      <c r="EW58" s="27">
        <v>0.21215185714285709</v>
      </c>
      <c r="EX58" s="27">
        <v>6.8327285714285702E-2</v>
      </c>
      <c r="EY58" s="27">
        <v>0.39268985714285726</v>
      </c>
      <c r="EZ58" s="27">
        <v>0.26178119047619042</v>
      </c>
      <c r="FA58" s="27">
        <v>2.6451637142857143</v>
      </c>
      <c r="FB58" s="27">
        <v>1.8682209999999997</v>
      </c>
      <c r="FC58" s="27">
        <v>-5.7302680952380953</v>
      </c>
      <c r="FD58" s="27">
        <v>10.259047619047619</v>
      </c>
      <c r="FE58" s="27">
        <v>6.6838095238095248</v>
      </c>
      <c r="FF58" s="27">
        <v>6.8209523809523818</v>
      </c>
      <c r="FG58" s="27">
        <v>7.3104761904761908</v>
      </c>
      <c r="FH58" s="27">
        <f t="shared" si="29"/>
        <v>-3.4380952380952374</v>
      </c>
      <c r="FI58" s="7">
        <v>0.9</v>
      </c>
      <c r="FJ58" s="7">
        <f t="shared" si="30"/>
        <v>0.45499999999999963</v>
      </c>
      <c r="FK58" s="7">
        <f t="shared" si="93"/>
        <v>-0.7872791179161247</v>
      </c>
      <c r="FL58" s="27">
        <v>22.146190476190476</v>
      </c>
      <c r="FM58" s="28">
        <v>-9999</v>
      </c>
      <c r="FN58" s="28">
        <v>-9999</v>
      </c>
      <c r="FO58" s="28">
        <v>-9999</v>
      </c>
      <c r="FP58" s="94">
        <v>0.59469545454545447</v>
      </c>
      <c r="FQ58" s="94">
        <v>0.40687272727272727</v>
      </c>
      <c r="FR58" s="94">
        <v>0.24485454545454538</v>
      </c>
      <c r="FS58" s="94">
        <v>0.52267272727272729</v>
      </c>
      <c r="FT58" s="94">
        <v>0.26072727272727275</v>
      </c>
      <c r="FU58" s="94">
        <v>0.17823636363636364</v>
      </c>
      <c r="FV58" s="94">
        <v>0.39066290909090906</v>
      </c>
      <c r="FW58" s="94">
        <v>0.33475800000000011</v>
      </c>
      <c r="FX58" s="94">
        <v>0.4174429999999999</v>
      </c>
      <c r="FY58" s="94">
        <v>0.36285050000000002</v>
      </c>
      <c r="FZ58" s="94">
        <v>0.21934113636363639</v>
      </c>
      <c r="GA58" s="94">
        <v>0.24988804545454546</v>
      </c>
      <c r="GB58" s="94">
        <v>0.18735263636363639</v>
      </c>
      <c r="GC58" s="94">
        <v>17.324090909090906</v>
      </c>
      <c r="GD58" s="94">
        <v>16.844545454545461</v>
      </c>
      <c r="GE58" s="94">
        <v>17.083636363636359</v>
      </c>
      <c r="GF58" s="94">
        <v>15.752272727272725</v>
      </c>
      <c r="GG58" s="7">
        <f t="shared" si="32"/>
        <v>-0.24045454545454703</v>
      </c>
      <c r="GH58" s="7">
        <v>0.5</v>
      </c>
      <c r="GI58" s="7">
        <f t="shared" si="33"/>
        <v>1.7549999999999999</v>
      </c>
      <c r="GJ58" s="7">
        <f t="shared" si="94"/>
        <v>-0.54744980670906629</v>
      </c>
      <c r="GK58" s="96">
        <v>22.227272727272727</v>
      </c>
      <c r="GL58" s="15">
        <f t="shared" si="35"/>
        <v>56.457272727272724</v>
      </c>
      <c r="GM58" s="5">
        <v>102</v>
      </c>
      <c r="GN58" s="9">
        <v>-9999</v>
      </c>
      <c r="GO58" s="60">
        <v>-9999</v>
      </c>
      <c r="GP58" s="60">
        <v>-9999</v>
      </c>
      <c r="GQ58" s="60">
        <v>-9999</v>
      </c>
      <c r="GR58" s="60">
        <v>-9999</v>
      </c>
      <c r="GS58" s="60">
        <v>-9999</v>
      </c>
      <c r="GT58" s="60">
        <v>-9999</v>
      </c>
      <c r="GU58" s="60">
        <v>-9999</v>
      </c>
      <c r="GV58" s="60">
        <v>-9999</v>
      </c>
      <c r="GW58" s="60">
        <v>-9999</v>
      </c>
      <c r="GX58" s="60">
        <v>-9999</v>
      </c>
      <c r="GY58" s="60">
        <v>-9999</v>
      </c>
      <c r="GZ58" s="60">
        <v>-9999</v>
      </c>
      <c r="HA58" s="60">
        <v>-9999</v>
      </c>
      <c r="HB58" s="60">
        <v>-9999</v>
      </c>
      <c r="HC58" s="60">
        <v>-9999</v>
      </c>
      <c r="HD58" s="60">
        <v>-9999</v>
      </c>
      <c r="HE58" s="60">
        <v>-9999</v>
      </c>
      <c r="HF58" s="98">
        <f t="shared" si="37"/>
        <v>0</v>
      </c>
      <c r="HG58" s="60">
        <v>-9999</v>
      </c>
      <c r="HH58" s="98">
        <f t="shared" si="38"/>
        <v>32500.13</v>
      </c>
      <c r="HI58" s="98">
        <f t="shared" si="95"/>
        <v>1.0001661807930087</v>
      </c>
      <c r="HJ58" s="60">
        <v>-9999</v>
      </c>
      <c r="HK58" s="100">
        <f t="shared" si="40"/>
        <v>-25397.46</v>
      </c>
      <c r="HL58" s="60">
        <v>-9999</v>
      </c>
      <c r="HM58" s="100">
        <f t="shared" si="41"/>
        <v>15398.46</v>
      </c>
      <c r="HN58" s="101">
        <v>0.64818787878787865</v>
      </c>
      <c r="HO58" s="101">
        <v>0.34870303030303029</v>
      </c>
      <c r="HP58" s="101">
        <v>0.18020303030303036</v>
      </c>
      <c r="HQ58" s="101">
        <v>0.56206363636363654</v>
      </c>
      <c r="HR58" s="101">
        <v>0.22849696969696964</v>
      </c>
      <c r="HS58" s="101">
        <v>0.14163333333333333</v>
      </c>
      <c r="HT58" s="101">
        <v>0.47917727558909723</v>
      </c>
      <c r="HU58" s="101">
        <v>0.42262163735114427</v>
      </c>
      <c r="HV58" s="101">
        <v>0.56570333955579544</v>
      </c>
      <c r="HW58" s="101">
        <v>0.51541619142866668</v>
      </c>
      <c r="HX58" s="101">
        <v>0.20896288884432002</v>
      </c>
      <c r="HY58" s="101">
        <v>0.32052038199697541</v>
      </c>
      <c r="HZ58" s="101">
        <v>0.30064237531066995</v>
      </c>
      <c r="IA58" s="101">
        <v>19.22000000000001</v>
      </c>
      <c r="IB58" s="101">
        <v>18.105757575757568</v>
      </c>
      <c r="IC58" s="101">
        <v>17.799090909090914</v>
      </c>
      <c r="ID58" s="101">
        <v>18.371818181818178</v>
      </c>
      <c r="IE58" s="7">
        <f t="shared" si="42"/>
        <v>-1.4209090909090953</v>
      </c>
      <c r="IF58" s="7">
        <v>1.5</v>
      </c>
      <c r="IG58" s="7">
        <f t="shared" si="43"/>
        <v>-1.4950000000000001</v>
      </c>
      <c r="IH58" s="7">
        <f t="shared" si="44"/>
        <v>1.0745599578086259E-2</v>
      </c>
      <c r="II58" s="102">
        <v>36.158181818181816</v>
      </c>
      <c r="IJ58" s="15">
        <f t="shared" si="45"/>
        <v>91.841781818181815</v>
      </c>
      <c r="IK58" s="5">
        <v>97.5</v>
      </c>
      <c r="IL58" s="15">
        <f t="shared" si="46"/>
        <v>5.6582181818181851</v>
      </c>
      <c r="IM58" s="29">
        <v>0.62840312499999995</v>
      </c>
      <c r="IN58" s="29">
        <v>0.33930624999999998</v>
      </c>
      <c r="IO58" s="29">
        <v>0.15741875000000002</v>
      </c>
      <c r="IP58" s="29">
        <v>0.55306562499999989</v>
      </c>
      <c r="IQ58" s="29">
        <v>0.19608124999999998</v>
      </c>
      <c r="IR58" s="29">
        <v>0.13258750000000002</v>
      </c>
      <c r="IS58" s="29">
        <v>0.52608128028356627</v>
      </c>
      <c r="IT58" s="29">
        <v>0.47858114583129302</v>
      </c>
      <c r="IU58" s="29">
        <v>0.60082988465108789</v>
      </c>
      <c r="IV58" s="29">
        <v>0.55854651724033566</v>
      </c>
      <c r="IW58" s="29">
        <v>0.26972959413703057</v>
      </c>
      <c r="IX58" s="29">
        <v>0.36963704647635887</v>
      </c>
      <c r="IY58" s="29">
        <v>0.29847634806755646</v>
      </c>
      <c r="IZ58" s="29">
        <v>16.4375</v>
      </c>
      <c r="JA58" s="29">
        <v>16.915625000000002</v>
      </c>
      <c r="JB58" s="29">
        <v>17.146562500000005</v>
      </c>
      <c r="JC58" s="29">
        <v>15.227812500000008</v>
      </c>
      <c r="JD58" s="29">
        <f t="shared" si="47"/>
        <v>0.70906250000000526</v>
      </c>
      <c r="JE58" s="7">
        <v>1.2</v>
      </c>
      <c r="JF58" s="7">
        <f t="shared" si="48"/>
        <v>-0.52</v>
      </c>
      <c r="JG58" s="7">
        <f t="shared" si="49"/>
        <v>0.20761190878378469</v>
      </c>
      <c r="JH58" s="86">
        <v>35.705937499999997</v>
      </c>
      <c r="JI58" s="15">
        <f t="shared" si="50"/>
        <v>90.693081249999992</v>
      </c>
      <c r="JJ58" s="5">
        <v>103.5</v>
      </c>
      <c r="JK58" s="15">
        <f t="shared" si="51"/>
        <v>12.806918750000008</v>
      </c>
      <c r="JL58" s="30">
        <v>0.48254054054054063</v>
      </c>
      <c r="JM58" s="30">
        <v>0.21709459459459457</v>
      </c>
      <c r="JN58" s="30">
        <v>8.1356756756756757E-2</v>
      </c>
      <c r="JO58" s="30">
        <v>0.41353783783783787</v>
      </c>
      <c r="JP58" s="30">
        <v>0.10844324324324323</v>
      </c>
      <c r="JQ58" s="30">
        <v>7.6537837837837852E-2</v>
      </c>
      <c r="JR58" s="30">
        <v>0.63418935317657843</v>
      </c>
      <c r="JS58" s="30">
        <v>0.58601124258741921</v>
      </c>
      <c r="JT58" s="30">
        <v>0.71231921185413938</v>
      </c>
      <c r="JU58" s="30">
        <v>0.6723833104019965</v>
      </c>
      <c r="JV58" s="30">
        <v>0.33618725311187897</v>
      </c>
      <c r="JW58" s="30">
        <v>0.4585160647965198</v>
      </c>
      <c r="JX58" s="30">
        <v>0.37936616426497816</v>
      </c>
      <c r="JY58" s="30">
        <v>24.945405405405417</v>
      </c>
      <c r="JZ58" s="30">
        <v>23.63</v>
      </c>
      <c r="KA58" s="30">
        <v>23.804864864864861</v>
      </c>
      <c r="KB58" s="30">
        <v>21.301081081081094</v>
      </c>
      <c r="KC58" s="30">
        <f t="shared" si="52"/>
        <v>-1.140540540540556</v>
      </c>
      <c r="KD58" s="7">
        <v>1.8</v>
      </c>
      <c r="KE58" s="7">
        <f t="shared" si="53"/>
        <v>-2.4700000000000006</v>
      </c>
      <c r="KF58" s="7">
        <f t="shared" si="54"/>
        <v>0.16892750437858253</v>
      </c>
      <c r="KG58" s="85">
        <v>36.633513513513513</v>
      </c>
      <c r="KH58" s="15">
        <f t="shared" si="55"/>
        <v>93.049124324324325</v>
      </c>
      <c r="KI58" s="5">
        <v>103.5</v>
      </c>
      <c r="KJ58" s="15">
        <f t="shared" si="96"/>
        <v>10.450875675675675</v>
      </c>
      <c r="KK58" s="31">
        <v>0.4675538461538461</v>
      </c>
      <c r="KL58" s="31">
        <v>0.19803589743589745</v>
      </c>
      <c r="KM58" s="31">
        <v>4.4002564102564097E-2</v>
      </c>
      <c r="KN58" s="31">
        <v>0.39610256410256411</v>
      </c>
      <c r="KO58" s="31">
        <v>7.1956410256410266E-2</v>
      </c>
      <c r="KP58" s="31">
        <v>6.2628205128205119E-2</v>
      </c>
      <c r="KQ58" s="31">
        <v>0.73291108389296633</v>
      </c>
      <c r="KR58" s="31">
        <v>0.69222277985530256</v>
      </c>
      <c r="KS58" s="31">
        <v>0.82750903614530757</v>
      </c>
      <c r="KT58" s="31">
        <v>0.79966971817649657</v>
      </c>
      <c r="KU58" s="31">
        <v>0.46668065356061389</v>
      </c>
      <c r="KV58" s="31">
        <v>0.63588786827822974</v>
      </c>
      <c r="KW58" s="31">
        <v>0.40471689666908406</v>
      </c>
      <c r="KX58" s="32">
        <v>26.029487179487166</v>
      </c>
      <c r="KY58" s="32">
        <v>23.465897435897425</v>
      </c>
      <c r="KZ58" s="32">
        <v>23.662820512820502</v>
      </c>
      <c r="LA58" s="32">
        <v>22.237948717948719</v>
      </c>
      <c r="LB58" s="7">
        <f t="shared" si="57"/>
        <v>-2.3666666666666636</v>
      </c>
      <c r="LC58" s="7">
        <v>0.9</v>
      </c>
      <c r="LD58" s="7">
        <f t="shared" si="58"/>
        <v>0.45499999999999963</v>
      </c>
      <c r="LE58" s="7">
        <f t="shared" si="98"/>
        <v>-0.57061004381530089</v>
      </c>
      <c r="LF58" s="32">
        <v>35.381538461538462</v>
      </c>
      <c r="LG58" s="15">
        <f t="shared" si="59"/>
        <v>89.869107692307693</v>
      </c>
      <c r="LH58" s="5">
        <v>103.5</v>
      </c>
      <c r="LI58" s="15">
        <f t="shared" si="60"/>
        <v>13.630892307692307</v>
      </c>
      <c r="LJ58" s="33">
        <v>0.52590263157894734</v>
      </c>
      <c r="LK58" s="33">
        <v>0.19253947368421048</v>
      </c>
      <c r="LL58" s="33">
        <v>3.3871052631578934E-2</v>
      </c>
      <c r="LM58" s="33">
        <v>0.44513421052631585</v>
      </c>
      <c r="LN58" s="33">
        <v>6.3389473684210509E-2</v>
      </c>
      <c r="LO58" s="33">
        <v>5.7800000000000004E-2</v>
      </c>
      <c r="LP58" s="33">
        <v>0.78418856712223983</v>
      </c>
      <c r="LQ58" s="33">
        <v>0.74999336986992526</v>
      </c>
      <c r="LR58" s="33">
        <v>0.87852123374261648</v>
      </c>
      <c r="LS58" s="33">
        <v>0.85807991251204607</v>
      </c>
      <c r="LT58" s="33">
        <v>0.5040783146779293</v>
      </c>
      <c r="LU58" s="33">
        <v>0.70054437095064659</v>
      </c>
      <c r="LV58" s="33">
        <v>0.46359546809864649</v>
      </c>
      <c r="LW58" s="33">
        <v>25.610789473684225</v>
      </c>
      <c r="LX58" s="33">
        <v>21.430526315789461</v>
      </c>
      <c r="LY58" s="33">
        <v>21.817631578947381</v>
      </c>
      <c r="LZ58" s="33">
        <v>21.857894736842098</v>
      </c>
      <c r="MA58" s="7">
        <f t="shared" si="1"/>
        <v>-3.7931578947368436</v>
      </c>
      <c r="MB58" s="7">
        <v>1.7</v>
      </c>
      <c r="MC58" s="7">
        <f t="shared" si="2"/>
        <v>-2.1449999999999996</v>
      </c>
      <c r="MD58" s="7">
        <f t="shared" si="61"/>
        <v>-0.21844372362317349</v>
      </c>
      <c r="ME58" s="7">
        <f t="shared" si="62"/>
        <v>-2.2312693498452023</v>
      </c>
      <c r="MF58" s="84">
        <v>29.985263157894739</v>
      </c>
      <c r="MG58" s="15">
        <f t="shared" si="63"/>
        <v>76.16256842105264</v>
      </c>
      <c r="MH58" s="5">
        <v>103.5</v>
      </c>
      <c r="MI58" s="15">
        <f t="shared" si="64"/>
        <v>27.33743157894736</v>
      </c>
      <c r="MJ58" s="34">
        <v>0.59021666666666661</v>
      </c>
      <c r="MK58" s="34">
        <v>0.20853333333333335</v>
      </c>
      <c r="ML58" s="34">
        <v>3.4916666666666672E-2</v>
      </c>
      <c r="MM58" s="34">
        <v>0.50864444444444457</v>
      </c>
      <c r="MN58" s="34">
        <v>7.1249999999999994E-2</v>
      </c>
      <c r="MO58" s="34">
        <v>6.5483333333333352E-2</v>
      </c>
      <c r="MP58" s="34">
        <v>0.78438724081277633</v>
      </c>
      <c r="MQ58" s="34">
        <v>0.75412795838867941</v>
      </c>
      <c r="MR58" s="34">
        <v>0.88797434758137195</v>
      </c>
      <c r="MS58" s="34">
        <v>0.8712455421894183</v>
      </c>
      <c r="MT58" s="34">
        <v>0.49044989143975609</v>
      </c>
      <c r="MU58" s="34">
        <v>0.71254578376620736</v>
      </c>
      <c r="MV58" s="34">
        <v>0.47786459122690483</v>
      </c>
      <c r="MW58" s="9">
        <v>-9999</v>
      </c>
      <c r="MX58" s="9">
        <v>-9999</v>
      </c>
      <c r="MY58" s="9">
        <v>-9999</v>
      </c>
      <c r="MZ58" s="9">
        <v>-9999</v>
      </c>
      <c r="NA58" s="9">
        <v>-9999</v>
      </c>
      <c r="NB58" s="9">
        <v>-9999</v>
      </c>
      <c r="NC58" s="9">
        <v>-9999</v>
      </c>
      <c r="ND58" s="9">
        <v>-9999</v>
      </c>
      <c r="NE58" s="9">
        <v>-9999</v>
      </c>
      <c r="NF58" s="9">
        <v>-9999</v>
      </c>
      <c r="NG58" s="9">
        <v>-9999</v>
      </c>
      <c r="NH58" s="9">
        <v>-9999</v>
      </c>
      <c r="NI58" s="9">
        <v>-9999</v>
      </c>
      <c r="NJ58" s="9">
        <v>-9999</v>
      </c>
      <c r="NK58" s="9">
        <v>-9999</v>
      </c>
      <c r="NL58" s="9">
        <v>-9999</v>
      </c>
      <c r="NM58" s="9">
        <v>-9999</v>
      </c>
      <c r="NN58" s="7">
        <f t="shared" si="65"/>
        <v>0</v>
      </c>
      <c r="NO58" s="9">
        <v>-9999</v>
      </c>
      <c r="NP58" s="7">
        <f t="shared" si="66"/>
        <v>21100.77</v>
      </c>
      <c r="NQ58" s="7">
        <f t="shared" si="67"/>
        <v>1.0002559803407098</v>
      </c>
      <c r="NR58" s="9">
        <v>-9999</v>
      </c>
      <c r="NS58" s="9">
        <f t="shared" si="68"/>
        <v>-25397.46</v>
      </c>
      <c r="NT58" s="9">
        <v>-9999</v>
      </c>
      <c r="NU58" s="9">
        <f t="shared" si="69"/>
        <v>15398.46</v>
      </c>
      <c r="NV58" s="37">
        <v>0.62941612903225819</v>
      </c>
      <c r="NW58" s="37">
        <v>0.24282258064516135</v>
      </c>
      <c r="NX58" s="37">
        <v>5.579032258064516E-2</v>
      </c>
      <c r="NY58" s="37">
        <v>0.53870322580645147</v>
      </c>
      <c r="NZ58" s="37">
        <v>9.48709677419355E-2</v>
      </c>
      <c r="OA58" s="37">
        <v>8.6780645161290332E-2</v>
      </c>
      <c r="OB58" s="37">
        <v>0.73806693150744807</v>
      </c>
      <c r="OC58" s="37">
        <v>0.70056305080522852</v>
      </c>
      <c r="OD58" s="37">
        <v>0.83689031396966729</v>
      </c>
      <c r="OE58" s="37">
        <v>0.81201105557542386</v>
      </c>
      <c r="OF58" s="37">
        <v>0.43812432252439693</v>
      </c>
      <c r="OG58" s="37">
        <v>0.62601260729219776</v>
      </c>
      <c r="OH58" s="37">
        <v>0.44312925117439123</v>
      </c>
      <c r="OI58" s="38">
        <v>20.721290322580646</v>
      </c>
      <c r="OJ58" s="38">
        <v>19.871612903225813</v>
      </c>
      <c r="OK58" s="38">
        <v>21.273548387096767</v>
      </c>
      <c r="OL58" s="38">
        <v>21.474838709677414</v>
      </c>
      <c r="OM58" s="7">
        <f t="shared" si="70"/>
        <v>0.55225806451612058</v>
      </c>
      <c r="ON58" s="7">
        <v>1.5</v>
      </c>
      <c r="OO58" s="7">
        <f t="shared" si="71"/>
        <v>-0.28500000000000014</v>
      </c>
      <c r="OP58" s="7">
        <f t="shared" si="72"/>
        <v>0.14727494538542141</v>
      </c>
      <c r="OQ58" s="38">
        <v>37.964838709677423</v>
      </c>
      <c r="OR58" s="15">
        <f t="shared" si="73"/>
        <v>96.430690322580659</v>
      </c>
      <c r="OS58" s="5">
        <v>170</v>
      </c>
      <c r="OT58" s="15">
        <f t="shared" si="74"/>
        <v>73.569309677419341</v>
      </c>
      <c r="OU58" s="39">
        <v>0.52860666666666678</v>
      </c>
      <c r="OV58" s="39">
        <v>0.22241333333333332</v>
      </c>
      <c r="OW58" s="39">
        <v>5.6826666666666692E-2</v>
      </c>
      <c r="OX58" s="39">
        <v>0.46275666666666665</v>
      </c>
      <c r="OY58" s="39">
        <v>9.0666666666666645E-2</v>
      </c>
      <c r="OZ58" s="39">
        <v>8.4339999999999998E-2</v>
      </c>
      <c r="PA58" s="39">
        <v>0.7066330144372085</v>
      </c>
      <c r="PB58" s="39">
        <v>0.67225068589088477</v>
      </c>
      <c r="PC58" s="39">
        <v>0.80515809839554631</v>
      </c>
      <c r="PD58" s="39">
        <v>0.780815444146291</v>
      </c>
      <c r="PE58" s="39">
        <v>0.42182698536285324</v>
      </c>
      <c r="PF58" s="39">
        <v>0.59333942311089716</v>
      </c>
      <c r="PG58" s="39">
        <v>0.4069171169138609</v>
      </c>
      <c r="PH58" s="40">
        <v>20.124666666666659</v>
      </c>
      <c r="PI58" s="40">
        <v>18.233999999999995</v>
      </c>
      <c r="PJ58" s="40">
        <v>18.826999999999988</v>
      </c>
      <c r="PK58" s="40">
        <v>18.963666666666668</v>
      </c>
      <c r="PL58" s="7">
        <f t="shared" si="75"/>
        <v>-1.2976666666666716</v>
      </c>
      <c r="PM58" s="7">
        <v>1.8</v>
      </c>
      <c r="PN58" s="7">
        <f t="shared" si="76"/>
        <v>-0.91800000000000015</v>
      </c>
      <c r="PO58" s="7">
        <f t="shared" si="77"/>
        <v>-6.0092856389153446E-2</v>
      </c>
      <c r="PP58" s="40">
        <v>44.99666666666667</v>
      </c>
      <c r="PQ58" s="15">
        <f t="shared" si="78"/>
        <v>114.29153333333335</v>
      </c>
      <c r="PR58" s="5">
        <v>182</v>
      </c>
      <c r="PS58" s="15">
        <f t="shared" si="79"/>
        <v>67.708466666666652</v>
      </c>
      <c r="PT58" s="41">
        <v>0.49908235294117653</v>
      </c>
      <c r="PU58" s="41">
        <v>0.20509411764705882</v>
      </c>
      <c r="PV58" s="41">
        <v>6.1655882352941185E-2</v>
      </c>
      <c r="PW58" s="41">
        <v>0.42467352941176456</v>
      </c>
      <c r="PX58" s="41">
        <v>9.4379411764705878E-2</v>
      </c>
      <c r="PY58" s="41">
        <v>8.0217647058823505E-2</v>
      </c>
      <c r="PZ58" s="41">
        <v>0.68081033876129937</v>
      </c>
      <c r="QA58" s="41">
        <v>0.63544880788144731</v>
      </c>
      <c r="QB58" s="41">
        <v>0.77882764520108627</v>
      </c>
      <c r="QC58" s="41">
        <v>0.74531241624513433</v>
      </c>
      <c r="QD58" s="41">
        <v>0.36995695175101029</v>
      </c>
      <c r="QE58" s="41">
        <v>0.53739591195366299</v>
      </c>
      <c r="QF58" s="41">
        <v>0.41638037476686085</v>
      </c>
      <c r="QG58" s="42">
        <v>29.20529411764706</v>
      </c>
      <c r="QH58" s="42">
        <v>22.772941176470589</v>
      </c>
      <c r="QI58" s="42">
        <v>24.11147058823531</v>
      </c>
      <c r="QJ58" s="42">
        <v>24.209705882352949</v>
      </c>
      <c r="QK58" s="7">
        <f t="shared" si="80"/>
        <v>-5.0938235294117504</v>
      </c>
      <c r="QL58" s="7">
        <v>3.2</v>
      </c>
      <c r="QM58" s="7">
        <f t="shared" si="81"/>
        <v>-3.8719999999999999</v>
      </c>
      <c r="QN58" s="7">
        <f t="shared" si="82"/>
        <v>-0.1317756179262026</v>
      </c>
      <c r="QO58" s="42">
        <v>45.985882352941154</v>
      </c>
      <c r="QP58" s="15">
        <f t="shared" si="83"/>
        <v>116.80414117647054</v>
      </c>
      <c r="QQ58" s="5">
        <v>186</v>
      </c>
      <c r="QR58" s="15">
        <f t="shared" si="84"/>
        <v>69.195858823529463</v>
      </c>
      <c r="QS58" s="7">
        <f t="shared" si="101"/>
        <v>-1523.464902235304</v>
      </c>
      <c r="QT58" s="7">
        <f t="shared" si="102"/>
        <v>-1523.1168529677709</v>
      </c>
      <c r="QU58" s="7">
        <f t="shared" si="103"/>
        <v>-1.2528371151426252</v>
      </c>
    </row>
    <row r="59" spans="1:463" x14ac:dyDescent="0.25">
      <c r="A59" s="5">
        <v>1</v>
      </c>
      <c r="B59" s="5">
        <v>6</v>
      </c>
      <c r="C59" s="6">
        <v>608</v>
      </c>
      <c r="D59" s="9">
        <v>-9999</v>
      </c>
      <c r="E59" s="5">
        <v>8</v>
      </c>
      <c r="F59" s="5">
        <v>69.599999999999994</v>
      </c>
      <c r="G59" s="15">
        <v>514</v>
      </c>
      <c r="H59" s="15">
        <f t="shared" si="11"/>
        <v>583.6</v>
      </c>
      <c r="I59" s="7">
        <f t="shared" si="12"/>
        <v>1</v>
      </c>
      <c r="J59" s="5" t="s">
        <v>11</v>
      </c>
      <c r="K59" s="9">
        <v>300</v>
      </c>
      <c r="L59" s="9">
        <f t="shared" si="13"/>
        <v>336.00000000000006</v>
      </c>
      <c r="M59" s="9">
        <v>-9999</v>
      </c>
      <c r="N59" s="9">
        <v>-9999</v>
      </c>
      <c r="O59" s="9">
        <v>-9999</v>
      </c>
      <c r="P59" s="9">
        <v>-9999</v>
      </c>
      <c r="Q59" s="9">
        <v>-9999</v>
      </c>
      <c r="R59" s="9">
        <v>-9999</v>
      </c>
      <c r="S59" s="9">
        <v>-9999</v>
      </c>
      <c r="T59" s="9">
        <v>-9999</v>
      </c>
      <c r="U59" s="9">
        <v>-9999</v>
      </c>
      <c r="V59" s="9">
        <v>-9999</v>
      </c>
      <c r="W59" s="9">
        <v>-9999</v>
      </c>
      <c r="X59" s="9">
        <v>-9999</v>
      </c>
      <c r="Y59" s="9">
        <v>-9999</v>
      </c>
      <c r="Z59" s="9">
        <v>-9999</v>
      </c>
      <c r="AA59" s="9">
        <v>-9999</v>
      </c>
      <c r="AB59" s="9">
        <v>-9999</v>
      </c>
      <c r="AC59" s="9">
        <v>-9999</v>
      </c>
      <c r="AD59" s="9">
        <v>-9999</v>
      </c>
      <c r="AE59" s="5">
        <v>14</v>
      </c>
      <c r="AF59" s="9">
        <v>-9999</v>
      </c>
      <c r="AG59" s="9">
        <v>-9999</v>
      </c>
      <c r="AH59" s="9">
        <v>-9999</v>
      </c>
      <c r="AI59" s="9">
        <v>-9999</v>
      </c>
      <c r="AJ59" s="9">
        <v>-9999</v>
      </c>
      <c r="AK59" s="10">
        <v>-9999</v>
      </c>
      <c r="AL59" s="9">
        <v>-9999</v>
      </c>
      <c r="AM59" s="9">
        <v>-9999</v>
      </c>
      <c r="AN59" s="9">
        <v>-9999</v>
      </c>
      <c r="AO59" s="9">
        <v>-9999</v>
      </c>
      <c r="AP59" s="9">
        <v>-9999</v>
      </c>
      <c r="AQ59" s="9">
        <v>-9999</v>
      </c>
      <c r="AR59" s="9">
        <v>-9999</v>
      </c>
      <c r="AS59" s="9">
        <v>-9999</v>
      </c>
      <c r="AT59" s="9">
        <v>-9999</v>
      </c>
      <c r="AU59" s="9">
        <v>-9999</v>
      </c>
      <c r="AV59" s="9">
        <v>-9999</v>
      </c>
      <c r="AW59" s="9">
        <v>-9999</v>
      </c>
      <c r="AX59" s="9">
        <v>-9999</v>
      </c>
      <c r="AY59" s="9">
        <v>-9999</v>
      </c>
      <c r="AZ59" s="9">
        <v>-9999</v>
      </c>
      <c r="BA59" s="9">
        <v>-9999</v>
      </c>
      <c r="BB59" s="9">
        <v>-9999</v>
      </c>
      <c r="BC59" s="9">
        <v>-9999</v>
      </c>
      <c r="BD59" s="9">
        <v>-9999</v>
      </c>
      <c r="BE59" s="7">
        <f t="shared" si="99"/>
        <v>-79992</v>
      </c>
      <c r="BF59" s="9">
        <v>-9999</v>
      </c>
      <c r="BG59" s="9">
        <v>-9999</v>
      </c>
      <c r="BH59" s="9">
        <v>-9999</v>
      </c>
      <c r="BI59" s="9">
        <v>-9999</v>
      </c>
      <c r="BJ59" s="9">
        <v>-9999</v>
      </c>
      <c r="BK59" s="9">
        <v>-9999</v>
      </c>
      <c r="BL59" s="9">
        <v>-9999</v>
      </c>
      <c r="BM59" s="9">
        <v>-9999</v>
      </c>
      <c r="BN59" s="9">
        <v>-9999</v>
      </c>
      <c r="BO59" s="44">
        <v>-9999</v>
      </c>
      <c r="BP59" s="9">
        <v>-9999</v>
      </c>
      <c r="BQ59" s="9">
        <v>-9999</v>
      </c>
      <c r="BR59" s="9">
        <v>-9999</v>
      </c>
      <c r="BS59" s="45">
        <v>-9999</v>
      </c>
      <c r="BT59" s="9">
        <v>-9999</v>
      </c>
      <c r="BU59" s="46">
        <v>-9999</v>
      </c>
      <c r="BV59" s="9">
        <v>-9999</v>
      </c>
      <c r="BW59" s="47">
        <v>-9999</v>
      </c>
      <c r="BX59" s="9">
        <v>-9999</v>
      </c>
      <c r="BY59" s="9">
        <v>-9999</v>
      </c>
      <c r="BZ59" s="9">
        <v>-9999</v>
      </c>
      <c r="CA59" s="7">
        <v>758.2</v>
      </c>
      <c r="CB59" s="7">
        <f t="shared" si="97"/>
        <v>5054.6666666666679</v>
      </c>
      <c r="CC59" s="5">
        <v>2.92</v>
      </c>
      <c r="CD59" s="15">
        <f t="shared" si="14"/>
        <v>147.59626666666671</v>
      </c>
      <c r="CE59" s="7">
        <v>2604.5</v>
      </c>
      <c r="CF59" s="7">
        <v>4.1772</v>
      </c>
      <c r="CG59" s="7">
        <v>6235.0378243799669</v>
      </c>
      <c r="CH59" s="7">
        <f t="shared" si="15"/>
        <v>6235.0378243799669</v>
      </c>
      <c r="CI59" s="9">
        <v>-9999</v>
      </c>
      <c r="CJ59" s="3">
        <v>59.1</v>
      </c>
      <c r="CK59" s="7">
        <f t="shared" si="16"/>
        <v>182.06310447189503</v>
      </c>
      <c r="CL59" s="7">
        <v>142.69999999999999</v>
      </c>
      <c r="CM59" s="7">
        <v>2804</v>
      </c>
      <c r="CN59" s="7">
        <f t="shared" si="17"/>
        <v>50.89158345221113</v>
      </c>
      <c r="CO59" s="7">
        <v>0</v>
      </c>
      <c r="CP59" s="7">
        <v>0.74433333333333318</v>
      </c>
      <c r="CQ59" s="7">
        <v>0.52844444444444461</v>
      </c>
      <c r="CR59" s="7">
        <v>0.47305555555555551</v>
      </c>
      <c r="CS59" s="7">
        <v>0.22280969444444443</v>
      </c>
      <c r="CT59" s="7">
        <v>0.16959775000000002</v>
      </c>
      <c r="CU59" s="7">
        <v>5.2413888888888884</v>
      </c>
      <c r="CV59" s="7">
        <v>5.3366666666666678</v>
      </c>
      <c r="CW59" s="7">
        <v>4.9663888888888899</v>
      </c>
      <c r="CX59" s="7">
        <v>4.8838888888888885</v>
      </c>
      <c r="CY59" s="7">
        <f t="shared" si="18"/>
        <v>-0.27499999999999858</v>
      </c>
      <c r="CZ59" s="7">
        <v>0.7</v>
      </c>
      <c r="DA59" s="7">
        <f t="shared" si="19"/>
        <v>1.105</v>
      </c>
      <c r="DB59" s="7">
        <f t="shared" si="91"/>
        <v>-0.32130384167636755</v>
      </c>
      <c r="DC59" s="7">
        <v>40.888888888888886</v>
      </c>
      <c r="DD59" s="7">
        <v>0.78430000000000011</v>
      </c>
      <c r="DE59" s="7">
        <v>0.52386818181818195</v>
      </c>
      <c r="DF59" s="7">
        <v>0.46581818181818185</v>
      </c>
      <c r="DG59" s="7">
        <v>0.25474727272727277</v>
      </c>
      <c r="DH59" s="7">
        <v>0.1990496363636364</v>
      </c>
      <c r="DI59" s="7">
        <v>7.7986363636363629</v>
      </c>
      <c r="DJ59" s="7">
        <v>8.2009090909090911</v>
      </c>
      <c r="DK59" s="7">
        <v>8.3781818181818171</v>
      </c>
      <c r="DL59" s="7">
        <v>8.2868181818181803</v>
      </c>
      <c r="DM59" s="7">
        <f t="shared" si="21"/>
        <v>0.57954545454545414</v>
      </c>
      <c r="DN59" s="7">
        <v>0.8</v>
      </c>
      <c r="DO59" s="7">
        <f t="shared" si="22"/>
        <v>0.7799999999999998</v>
      </c>
      <c r="DP59" s="7">
        <f t="shared" si="23"/>
        <v>-4.3388429752066152E-2</v>
      </c>
      <c r="DQ59" s="7">
        <v>22.308636363636364</v>
      </c>
      <c r="DR59" s="7">
        <v>0.91883260869565231</v>
      </c>
      <c r="DS59" s="7">
        <v>0.23923043478260869</v>
      </c>
      <c r="DT59" s="7">
        <v>0.52319782608695642</v>
      </c>
      <c r="DU59" s="7">
        <v>0.8271695652173916</v>
      </c>
      <c r="DV59" s="7">
        <v>0.58267826086956542</v>
      </c>
      <c r="DW59" s="7">
        <v>0.31887608695652159</v>
      </c>
      <c r="DX59" s="7">
        <v>0.22361973913043479</v>
      </c>
      <c r="DY59" s="7">
        <v>0.1733310217391304</v>
      </c>
      <c r="DZ59" s="7">
        <v>0.27415528260869576</v>
      </c>
      <c r="EA59" s="7">
        <v>0.22508213043478256</v>
      </c>
      <c r="EB59" s="7">
        <v>-0.41825050000000003</v>
      </c>
      <c r="EC59" s="7">
        <v>-0.37282521739130436</v>
      </c>
      <c r="ED59" s="7">
        <v>0.58693113043478273</v>
      </c>
      <c r="EE59" s="7">
        <v>3.2160869565217389</v>
      </c>
      <c r="EF59" s="7">
        <v>4.2049999999999992</v>
      </c>
      <c r="EG59" s="7">
        <v>4.2710869565217404</v>
      </c>
      <c r="EH59" s="7">
        <v>3.9306521739130429</v>
      </c>
      <c r="EI59" s="7">
        <f t="shared" si="24"/>
        <v>1.0550000000000015</v>
      </c>
      <c r="EJ59" s="7">
        <v>0.6</v>
      </c>
      <c r="EK59" s="7">
        <f t="shared" si="25"/>
        <v>1.43</v>
      </c>
      <c r="EL59" s="7">
        <f t="shared" si="92"/>
        <v>-9.4458438287153251E-2</v>
      </c>
      <c r="EM59" s="15">
        <v>43.741764705882346</v>
      </c>
      <c r="EN59" s="15">
        <f t="shared" si="27"/>
        <v>111.10408235294116</v>
      </c>
      <c r="EO59" s="5">
        <v>112</v>
      </c>
      <c r="EP59" s="15">
        <f t="shared" si="28"/>
        <v>0.89591764705883747</v>
      </c>
      <c r="EQ59" s="27">
        <v>1.156886956521739</v>
      </c>
      <c r="ER59" s="27">
        <v>-1.6693478260869563</v>
      </c>
      <c r="ES59" s="27">
        <v>0.50415217391304346</v>
      </c>
      <c r="ET59" s="27">
        <v>0.86345217391304341</v>
      </c>
      <c r="EU59" s="27">
        <v>0.75015217391304323</v>
      </c>
      <c r="EV59" s="27">
        <v>0.18867391304347822</v>
      </c>
      <c r="EW59" s="27">
        <v>0.2126095652173913</v>
      </c>
      <c r="EX59" s="27">
        <v>6.9959826086956514E-2</v>
      </c>
      <c r="EY59" s="27">
        <v>0.39238647826086948</v>
      </c>
      <c r="EZ59" s="27">
        <v>0.26245526086956522</v>
      </c>
      <c r="FA59" s="27">
        <v>2.6355405652173913</v>
      </c>
      <c r="FB59" s="27">
        <v>1.8668839130434787</v>
      </c>
      <c r="FC59" s="27">
        <v>-5.6543196086956522</v>
      </c>
      <c r="FD59" s="27">
        <v>9.3739130434782627</v>
      </c>
      <c r="FE59" s="27">
        <v>6.2852173913043483</v>
      </c>
      <c r="FF59" s="27">
        <v>6.3195652173913057</v>
      </c>
      <c r="FG59" s="27">
        <v>6.7365217391304357</v>
      </c>
      <c r="FH59" s="27">
        <f t="shared" si="29"/>
        <v>-3.054347826086957</v>
      </c>
      <c r="FI59" s="7">
        <v>0.9</v>
      </c>
      <c r="FJ59" s="7">
        <f t="shared" si="30"/>
        <v>0.45499999999999963</v>
      </c>
      <c r="FK59" s="7">
        <f t="shared" si="93"/>
        <v>-0.70967600123093155</v>
      </c>
      <c r="FL59" s="27">
        <v>20.029130434782608</v>
      </c>
      <c r="FM59" s="28">
        <v>-9999</v>
      </c>
      <c r="FN59" s="28">
        <v>-9999</v>
      </c>
      <c r="FO59" s="28">
        <v>-9999</v>
      </c>
      <c r="FP59" s="94">
        <v>0.58561304347826093</v>
      </c>
      <c r="FQ59" s="94">
        <v>0.39906086956521741</v>
      </c>
      <c r="FR59" s="94">
        <v>0.24763913043478264</v>
      </c>
      <c r="FS59" s="94">
        <v>0.51163478260869544</v>
      </c>
      <c r="FT59" s="94">
        <v>0.25426956521739136</v>
      </c>
      <c r="FU59" s="94">
        <v>0.17687391304347827</v>
      </c>
      <c r="FV59" s="94">
        <v>0.39448047826086957</v>
      </c>
      <c r="FW59" s="94">
        <v>0.33602530434782613</v>
      </c>
      <c r="FX59" s="94">
        <v>0.40599956521739128</v>
      </c>
      <c r="FY59" s="94">
        <v>0.34809560869565209</v>
      </c>
      <c r="FZ59" s="94">
        <v>0.22189491304347828</v>
      </c>
      <c r="GA59" s="94">
        <v>0.23495091304347832</v>
      </c>
      <c r="GB59" s="94">
        <v>0.18921873913043474</v>
      </c>
      <c r="GC59" s="94">
        <v>17.25347826086956</v>
      </c>
      <c r="GD59" s="94">
        <v>16.821739130434775</v>
      </c>
      <c r="GE59" s="94">
        <v>17.056956521739131</v>
      </c>
      <c r="GF59" s="94">
        <v>15.460869565217399</v>
      </c>
      <c r="GG59" s="7">
        <f t="shared" si="32"/>
        <v>-0.19652173913042859</v>
      </c>
      <c r="GH59" s="7">
        <v>0.5</v>
      </c>
      <c r="GI59" s="7">
        <f t="shared" si="33"/>
        <v>1.7549999999999999</v>
      </c>
      <c r="GJ59" s="7">
        <f t="shared" si="94"/>
        <v>-0.53539691059819705</v>
      </c>
      <c r="GK59" s="96">
        <v>22.173913043478262</v>
      </c>
      <c r="GL59" s="15">
        <f t="shared" si="35"/>
        <v>56.321739130434786</v>
      </c>
      <c r="GM59" s="5">
        <v>102</v>
      </c>
      <c r="GN59" s="9">
        <v>-9999</v>
      </c>
      <c r="GO59" s="60">
        <v>-9999</v>
      </c>
      <c r="GP59" s="60">
        <v>-9999</v>
      </c>
      <c r="GQ59" s="60">
        <v>-9999</v>
      </c>
      <c r="GR59" s="60">
        <v>-9999</v>
      </c>
      <c r="GS59" s="60">
        <v>-9999</v>
      </c>
      <c r="GT59" s="60">
        <v>-9999</v>
      </c>
      <c r="GU59" s="60">
        <v>-9999</v>
      </c>
      <c r="GV59" s="60">
        <v>-9999</v>
      </c>
      <c r="GW59" s="60">
        <v>-9999</v>
      </c>
      <c r="GX59" s="60">
        <v>-9999</v>
      </c>
      <c r="GY59" s="60">
        <v>-9999</v>
      </c>
      <c r="GZ59" s="60">
        <v>-9999</v>
      </c>
      <c r="HA59" s="60">
        <v>-9999</v>
      </c>
      <c r="HB59" s="60">
        <v>-9999</v>
      </c>
      <c r="HC59" s="60">
        <v>-9999</v>
      </c>
      <c r="HD59" s="60">
        <v>-9999</v>
      </c>
      <c r="HE59" s="60">
        <v>-9999</v>
      </c>
      <c r="HF59" s="98">
        <f t="shared" si="37"/>
        <v>0</v>
      </c>
      <c r="HG59" s="60">
        <v>-9999</v>
      </c>
      <c r="HH59" s="98">
        <f t="shared" si="38"/>
        <v>32500.13</v>
      </c>
      <c r="HI59" s="98">
        <f t="shared" si="95"/>
        <v>1.0001661807930087</v>
      </c>
      <c r="HJ59" s="60">
        <v>-9999</v>
      </c>
      <c r="HK59" s="100">
        <f t="shared" si="40"/>
        <v>-25397.46</v>
      </c>
      <c r="HL59" s="60">
        <v>-9999</v>
      </c>
      <c r="HM59" s="100">
        <f t="shared" si="41"/>
        <v>15398.46</v>
      </c>
      <c r="HN59" s="101">
        <v>0.63262058823529432</v>
      </c>
      <c r="HO59" s="101">
        <v>0.34480588235294113</v>
      </c>
      <c r="HP59" s="101">
        <v>0.18134117647058823</v>
      </c>
      <c r="HQ59" s="101">
        <v>0.55204411764705874</v>
      </c>
      <c r="HR59" s="101">
        <v>0.22963823529411764</v>
      </c>
      <c r="HS59" s="101">
        <v>0.14124117647058823</v>
      </c>
      <c r="HT59" s="101">
        <v>0.46739534386787601</v>
      </c>
      <c r="HU59" s="101">
        <v>0.41285240151793529</v>
      </c>
      <c r="HV59" s="101">
        <v>0.55488692738998557</v>
      </c>
      <c r="HW59" s="101">
        <v>0.50611734494167404</v>
      </c>
      <c r="HX59" s="101">
        <v>0.20116718290111352</v>
      </c>
      <c r="HY59" s="101">
        <v>0.31200942151593958</v>
      </c>
      <c r="HZ59" s="101">
        <v>0.29422001384613572</v>
      </c>
      <c r="IA59" s="101">
        <v>19.277352941176478</v>
      </c>
      <c r="IB59" s="101">
        <v>18.167647058823526</v>
      </c>
      <c r="IC59" s="101">
        <v>17.519705882352941</v>
      </c>
      <c r="ID59" s="101">
        <v>17.962058823529414</v>
      </c>
      <c r="IE59" s="7">
        <f t="shared" si="42"/>
        <v>-1.7576470588235367</v>
      </c>
      <c r="IF59" s="7">
        <v>1.5</v>
      </c>
      <c r="IG59" s="7">
        <f t="shared" si="43"/>
        <v>-1.4950000000000001</v>
      </c>
      <c r="IH59" s="7">
        <f t="shared" si="44"/>
        <v>-3.8092394318134382E-2</v>
      </c>
      <c r="II59" s="102">
        <v>36.731470588235297</v>
      </c>
      <c r="IJ59" s="15">
        <f t="shared" si="45"/>
        <v>93.29793529411765</v>
      </c>
      <c r="IK59" s="5">
        <v>97.5</v>
      </c>
      <c r="IL59" s="15">
        <f t="shared" si="46"/>
        <v>4.2020647058823499</v>
      </c>
      <c r="IM59" s="29">
        <v>0.6141322580645161</v>
      </c>
      <c r="IN59" s="29">
        <v>0.33126129032258061</v>
      </c>
      <c r="IO59" s="29">
        <v>0.15725161290322581</v>
      </c>
      <c r="IP59" s="29">
        <v>0.54168387096774195</v>
      </c>
      <c r="IQ59" s="29">
        <v>0.19533870967741937</v>
      </c>
      <c r="IR59" s="29">
        <v>0.12742903225806451</v>
      </c>
      <c r="IS59" s="29">
        <v>0.51822140362613867</v>
      </c>
      <c r="IT59" s="29">
        <v>0.47088700930226135</v>
      </c>
      <c r="IU59" s="29">
        <v>0.59349823138465629</v>
      </c>
      <c r="IV59" s="29">
        <v>0.55115230216963462</v>
      </c>
      <c r="IW59" s="29">
        <v>0.25945072181600687</v>
      </c>
      <c r="IX59" s="29">
        <v>0.35890761334209009</v>
      </c>
      <c r="IY59" s="29">
        <v>0.29904262761963984</v>
      </c>
      <c r="IZ59" s="29">
        <v>16.397741935483872</v>
      </c>
      <c r="JA59" s="29">
        <v>17.064193548387092</v>
      </c>
      <c r="JB59" s="29">
        <v>17.02</v>
      </c>
      <c r="JC59" s="29">
        <v>14.547096774193545</v>
      </c>
      <c r="JD59" s="29">
        <f t="shared" si="47"/>
        <v>0.62225806451612797</v>
      </c>
      <c r="JE59" s="7">
        <v>1.2</v>
      </c>
      <c r="JF59" s="7">
        <f t="shared" si="48"/>
        <v>-0.52</v>
      </c>
      <c r="JG59" s="7">
        <f t="shared" si="49"/>
        <v>0.19294899738448107</v>
      </c>
      <c r="JH59" s="86">
        <v>36.323225806451603</v>
      </c>
      <c r="JI59" s="15">
        <f t="shared" si="50"/>
        <v>92.260993548387077</v>
      </c>
      <c r="JJ59" s="5">
        <v>103.5</v>
      </c>
      <c r="JK59" s="15">
        <f t="shared" si="51"/>
        <v>11.239006451612923</v>
      </c>
      <c r="JL59" s="30">
        <v>0.45783513513513507</v>
      </c>
      <c r="JM59" s="30">
        <v>0.20629189189189184</v>
      </c>
      <c r="JN59" s="30">
        <v>7.6575675675675664E-2</v>
      </c>
      <c r="JO59" s="30">
        <v>0.39537027027027039</v>
      </c>
      <c r="JP59" s="30">
        <v>0.10372162162162162</v>
      </c>
      <c r="JQ59" s="30">
        <v>7.2235135135135131E-2</v>
      </c>
      <c r="JR59" s="30">
        <v>0.63025133153066271</v>
      </c>
      <c r="JS59" s="30">
        <v>0.58445890324672423</v>
      </c>
      <c r="JT59" s="30">
        <v>0.71362860236330516</v>
      </c>
      <c r="JU59" s="30">
        <v>0.6759624729201118</v>
      </c>
      <c r="JV59" s="30">
        <v>0.33158352927097207</v>
      </c>
      <c r="JW59" s="30">
        <v>0.46075173046025625</v>
      </c>
      <c r="JX59" s="30">
        <v>0.37815754605508817</v>
      </c>
      <c r="JY59" s="30">
        <v>24.982432432432425</v>
      </c>
      <c r="JZ59" s="30">
        <v>23.629729729729725</v>
      </c>
      <c r="KA59" s="30">
        <v>24.25</v>
      </c>
      <c r="KB59" s="30">
        <v>22.055675675675683</v>
      </c>
      <c r="KC59" s="30">
        <f t="shared" si="52"/>
        <v>-0.73243243243242517</v>
      </c>
      <c r="KD59" s="7">
        <v>1.8</v>
      </c>
      <c r="KE59" s="7">
        <f t="shared" si="53"/>
        <v>-2.4700000000000006</v>
      </c>
      <c r="KF59" s="7">
        <f t="shared" si="54"/>
        <v>0.22078368075826876</v>
      </c>
      <c r="KG59" s="85">
        <v>37.142432432432436</v>
      </c>
      <c r="KH59" s="15">
        <f t="shared" si="55"/>
        <v>94.341778378378393</v>
      </c>
      <c r="KI59" s="5">
        <v>103.5</v>
      </c>
      <c r="KJ59" s="15">
        <f t="shared" si="96"/>
        <v>9.1582216216216068</v>
      </c>
      <c r="KK59" s="31">
        <v>0.4576305555555556</v>
      </c>
      <c r="KL59" s="31">
        <v>0.19704166666666667</v>
      </c>
      <c r="KM59" s="31">
        <v>4.5488888888888891E-2</v>
      </c>
      <c r="KN59" s="31">
        <v>0.38834444444444449</v>
      </c>
      <c r="KO59" s="31">
        <v>7.3080555555555579E-2</v>
      </c>
      <c r="KP59" s="31">
        <v>6.1191666666666679E-2</v>
      </c>
      <c r="KQ59" s="31">
        <v>0.72355383522634609</v>
      </c>
      <c r="KR59" s="31">
        <v>0.68263232194382739</v>
      </c>
      <c r="KS59" s="31">
        <v>0.81896429215392896</v>
      </c>
      <c r="KT59" s="31">
        <v>0.7902860022443543</v>
      </c>
      <c r="KU59" s="31">
        <v>0.45913069563752068</v>
      </c>
      <c r="KV59" s="31">
        <v>0.62530646467111461</v>
      </c>
      <c r="KW59" s="31">
        <v>0.39707048555566582</v>
      </c>
      <c r="KX59" s="32">
        <v>25.924722222222233</v>
      </c>
      <c r="KY59" s="32">
        <v>23.884444444444441</v>
      </c>
      <c r="KZ59" s="32">
        <v>23.650555555555542</v>
      </c>
      <c r="LA59" s="32">
        <v>22.290277777777767</v>
      </c>
      <c r="LB59" s="7">
        <f t="shared" si="57"/>
        <v>-2.2741666666666909</v>
      </c>
      <c r="LC59" s="7">
        <v>0.9</v>
      </c>
      <c r="LD59" s="7">
        <f t="shared" si="58"/>
        <v>0.45499999999999963</v>
      </c>
      <c r="LE59" s="7">
        <f t="shared" si="98"/>
        <v>-0.55190428041793538</v>
      </c>
      <c r="LF59" s="32">
        <v>37.385277777777773</v>
      </c>
      <c r="LG59" s="15">
        <f t="shared" si="59"/>
        <v>94.95860555555555</v>
      </c>
      <c r="LH59" s="5">
        <v>103.5</v>
      </c>
      <c r="LI59" s="15">
        <f t="shared" si="60"/>
        <v>8.5413944444444496</v>
      </c>
      <c r="LJ59" s="33">
        <v>0.50692195121951222</v>
      </c>
      <c r="LK59" s="33">
        <v>0.18714634146341463</v>
      </c>
      <c r="LL59" s="33">
        <v>3.3082926829268292E-2</v>
      </c>
      <c r="LM59" s="33">
        <v>0.42845853658536598</v>
      </c>
      <c r="LN59" s="33">
        <v>6.2241463414634129E-2</v>
      </c>
      <c r="LO59" s="33">
        <v>5.6817073170731681E-2</v>
      </c>
      <c r="LP59" s="33">
        <v>0.78085735973348602</v>
      </c>
      <c r="LQ59" s="33">
        <v>0.74579080746860726</v>
      </c>
      <c r="LR59" s="33">
        <v>0.87741404478268981</v>
      </c>
      <c r="LS59" s="33">
        <v>0.85655888302300243</v>
      </c>
      <c r="LT59" s="33">
        <v>0.50049212652558117</v>
      </c>
      <c r="LU59" s="33">
        <v>0.69928810351137527</v>
      </c>
      <c r="LV59" s="33">
        <v>0.46025081160527992</v>
      </c>
      <c r="LW59" s="33">
        <v>25.745365853658548</v>
      </c>
      <c r="LX59" s="33">
        <v>21.429999999999982</v>
      </c>
      <c r="LY59" s="33">
        <v>21.596341463414646</v>
      </c>
      <c r="LZ59" s="33">
        <v>22.083902439024374</v>
      </c>
      <c r="MA59" s="7">
        <f t="shared" si="1"/>
        <v>-4.1490243902439019</v>
      </c>
      <c r="MB59" s="7">
        <v>1.7</v>
      </c>
      <c r="MC59" s="7">
        <f t="shared" si="2"/>
        <v>-2.1449999999999996</v>
      </c>
      <c r="MD59" s="7">
        <f t="shared" si="61"/>
        <v>-0.26560959446572596</v>
      </c>
      <c r="ME59" s="7">
        <f t="shared" si="62"/>
        <v>-2.440602582496413</v>
      </c>
      <c r="MF59" s="84">
        <v>32.647073170731716</v>
      </c>
      <c r="MG59" s="15">
        <f t="shared" si="63"/>
        <v>82.923565853658559</v>
      </c>
      <c r="MH59" s="5">
        <v>103.5</v>
      </c>
      <c r="MI59" s="15">
        <f t="shared" si="64"/>
        <v>20.576434146341441</v>
      </c>
      <c r="MJ59" s="34">
        <v>0.59618823529411757</v>
      </c>
      <c r="MK59" s="34">
        <v>0.20809999999999998</v>
      </c>
      <c r="ML59" s="34">
        <v>3.4135294117647062E-2</v>
      </c>
      <c r="MM59" s="34">
        <v>0.50785882352941181</v>
      </c>
      <c r="MN59" s="34">
        <v>6.9670588235294123E-2</v>
      </c>
      <c r="MO59" s="34">
        <v>6.5676470588235281E-2</v>
      </c>
      <c r="MP59" s="34">
        <v>0.79064566566496008</v>
      </c>
      <c r="MQ59" s="34">
        <v>0.75864500833974402</v>
      </c>
      <c r="MR59" s="34">
        <v>0.89151479060163685</v>
      </c>
      <c r="MS59" s="34">
        <v>0.87390326022116693</v>
      </c>
      <c r="MT59" s="34">
        <v>0.49783822688234358</v>
      </c>
      <c r="MU59" s="34">
        <v>0.71787153887094202</v>
      </c>
      <c r="MV59" s="34">
        <v>0.48223405995828955</v>
      </c>
      <c r="MW59" s="9">
        <v>-9999</v>
      </c>
      <c r="MX59" s="9">
        <v>-9999</v>
      </c>
      <c r="MY59" s="9">
        <v>-9999</v>
      </c>
      <c r="MZ59" s="9">
        <v>-9999</v>
      </c>
      <c r="NA59" s="9">
        <v>-9999</v>
      </c>
      <c r="NB59" s="9">
        <v>-9999</v>
      </c>
      <c r="NC59" s="9">
        <v>-9999</v>
      </c>
      <c r="ND59" s="9">
        <v>-9999</v>
      </c>
      <c r="NE59" s="9">
        <v>-9999</v>
      </c>
      <c r="NF59" s="9">
        <v>-9999</v>
      </c>
      <c r="NG59" s="9">
        <v>-9999</v>
      </c>
      <c r="NH59" s="9">
        <v>-9999</v>
      </c>
      <c r="NI59" s="9">
        <v>-9999</v>
      </c>
      <c r="NJ59" s="9">
        <v>-9999</v>
      </c>
      <c r="NK59" s="9">
        <v>-9999</v>
      </c>
      <c r="NL59" s="9">
        <v>-9999</v>
      </c>
      <c r="NM59" s="9">
        <v>-9999</v>
      </c>
      <c r="NN59" s="7">
        <f t="shared" si="65"/>
        <v>0</v>
      </c>
      <c r="NO59" s="9">
        <v>-9999</v>
      </c>
      <c r="NP59" s="7">
        <f t="shared" si="66"/>
        <v>21100.77</v>
      </c>
      <c r="NQ59" s="7">
        <f t="shared" si="67"/>
        <v>1.0002559803407098</v>
      </c>
      <c r="NR59" s="9">
        <v>-9999</v>
      </c>
      <c r="NS59" s="9">
        <f t="shared" si="68"/>
        <v>-25397.46</v>
      </c>
      <c r="NT59" s="9">
        <v>-9999</v>
      </c>
      <c r="NU59" s="9">
        <f t="shared" si="69"/>
        <v>15398.46</v>
      </c>
      <c r="NV59" s="37">
        <v>0.64706999999999981</v>
      </c>
      <c r="NW59" s="37">
        <v>0.24002999999999994</v>
      </c>
      <c r="NX59" s="37">
        <v>5.3436666666666674E-2</v>
      </c>
      <c r="NY59" s="37">
        <v>0.55521333333333323</v>
      </c>
      <c r="NZ59" s="37">
        <v>9.2016666666666691E-2</v>
      </c>
      <c r="OA59" s="37">
        <v>8.5983333333333328E-2</v>
      </c>
      <c r="OB59" s="37">
        <v>0.75063301450438924</v>
      </c>
      <c r="OC59" s="37">
        <v>0.71537155176403233</v>
      </c>
      <c r="OD59" s="37">
        <v>0.84702545098061566</v>
      </c>
      <c r="OE59" s="37">
        <v>0.82406891756560219</v>
      </c>
      <c r="OF59" s="37">
        <v>0.44566195041223133</v>
      </c>
      <c r="OG59" s="37">
        <v>0.63557995594121097</v>
      </c>
      <c r="OH59" s="37">
        <v>0.45816100420250694</v>
      </c>
      <c r="OI59" s="38">
        <v>20.523333333333323</v>
      </c>
      <c r="OJ59" s="38">
        <v>18.080333333333328</v>
      </c>
      <c r="OK59" s="38">
        <v>19.320666666666671</v>
      </c>
      <c r="OL59" s="38">
        <v>18.99400000000001</v>
      </c>
      <c r="OM59" s="7">
        <f t="shared" si="70"/>
        <v>-1.2026666666666515</v>
      </c>
      <c r="ON59" s="7">
        <v>1.5</v>
      </c>
      <c r="OO59" s="7">
        <f t="shared" si="71"/>
        <v>-0.28500000000000014</v>
      </c>
      <c r="OP59" s="7">
        <f t="shared" si="72"/>
        <v>-0.16141893872764312</v>
      </c>
      <c r="OQ59" s="38">
        <v>39.291666666666664</v>
      </c>
      <c r="OR59" s="15">
        <f t="shared" si="73"/>
        <v>99.80083333333333</v>
      </c>
      <c r="OS59" s="5">
        <v>170</v>
      </c>
      <c r="OT59" s="15">
        <f t="shared" si="74"/>
        <v>70.19916666666667</v>
      </c>
      <c r="OU59" s="39">
        <v>0.55223333333333346</v>
      </c>
      <c r="OV59" s="39">
        <v>0.22256999999999999</v>
      </c>
      <c r="OW59" s="39">
        <v>5.3019999999999998E-2</v>
      </c>
      <c r="OX59" s="39">
        <v>0.47639666666666669</v>
      </c>
      <c r="OY59" s="39">
        <v>8.593333333333332E-2</v>
      </c>
      <c r="OZ59" s="39">
        <v>8.2989999999999994E-2</v>
      </c>
      <c r="PA59" s="39">
        <v>0.73047882381660878</v>
      </c>
      <c r="PB59" s="39">
        <v>0.69413373553555624</v>
      </c>
      <c r="PC59" s="39">
        <v>0.82453498815108162</v>
      </c>
      <c r="PD59" s="39">
        <v>0.79940655617150613</v>
      </c>
      <c r="PE59" s="39">
        <v>0.44283423870124788</v>
      </c>
      <c r="PF59" s="39">
        <v>0.61498820296424084</v>
      </c>
      <c r="PG59" s="39">
        <v>0.42512808897201837</v>
      </c>
      <c r="PH59" s="40">
        <v>19.946333333333328</v>
      </c>
      <c r="PI59" s="40">
        <v>18.629333333333339</v>
      </c>
      <c r="PJ59" s="40">
        <v>18.952333333333328</v>
      </c>
      <c r="PK59" s="40">
        <v>18.591333333333335</v>
      </c>
      <c r="PL59" s="7">
        <f t="shared" si="75"/>
        <v>-0.99399999999999977</v>
      </c>
      <c r="PM59" s="7">
        <v>1.8</v>
      </c>
      <c r="PN59" s="7">
        <f t="shared" si="76"/>
        <v>-0.91800000000000015</v>
      </c>
      <c r="PO59" s="7">
        <f t="shared" si="77"/>
        <v>-1.2029123140234192E-2</v>
      </c>
      <c r="PP59" s="40">
        <v>45.431999999999988</v>
      </c>
      <c r="PQ59" s="15">
        <f t="shared" si="78"/>
        <v>115.39727999999997</v>
      </c>
      <c r="PR59" s="5">
        <v>182</v>
      </c>
      <c r="PS59" s="15">
        <f t="shared" si="79"/>
        <v>66.602720000000033</v>
      </c>
      <c r="PT59" s="41">
        <v>0.52323714285714296</v>
      </c>
      <c r="PU59" s="41">
        <v>0.20541142857142858</v>
      </c>
      <c r="PV59" s="41">
        <v>5.7568571428571441E-2</v>
      </c>
      <c r="PW59" s="41">
        <v>0.44469142857142857</v>
      </c>
      <c r="PX59" s="41">
        <v>9.0688571428571438E-2</v>
      </c>
      <c r="PY59" s="41">
        <v>7.8002857142857124E-2</v>
      </c>
      <c r="PZ59" s="41">
        <v>0.70424779712919161</v>
      </c>
      <c r="QA59" s="41">
        <v>0.6608683333122799</v>
      </c>
      <c r="QB59" s="41">
        <v>0.80140122928298319</v>
      </c>
      <c r="QC59" s="41">
        <v>0.77037760410302836</v>
      </c>
      <c r="QD59" s="41">
        <v>0.38740627287516749</v>
      </c>
      <c r="QE59" s="41">
        <v>0.56202889792791588</v>
      </c>
      <c r="QF59" s="41">
        <v>0.43562331780398028</v>
      </c>
      <c r="QG59" s="42">
        <v>28.911714285714293</v>
      </c>
      <c r="QH59" s="42">
        <v>22.167142857142849</v>
      </c>
      <c r="QI59" s="42">
        <v>22.375428571428571</v>
      </c>
      <c r="QJ59" s="42">
        <v>24.043714285714298</v>
      </c>
      <c r="QK59" s="7">
        <f t="shared" si="80"/>
        <v>-6.5362857142857216</v>
      </c>
      <c r="QL59" s="7">
        <v>3.2</v>
      </c>
      <c r="QM59" s="7">
        <f t="shared" si="81"/>
        <v>-3.8719999999999999</v>
      </c>
      <c r="QN59" s="7">
        <f t="shared" si="82"/>
        <v>-0.28734746702822711</v>
      </c>
      <c r="QO59" s="42">
        <v>47.503428571428572</v>
      </c>
      <c r="QP59" s="15">
        <f t="shared" si="83"/>
        <v>120.65870857142858</v>
      </c>
      <c r="QQ59" s="5">
        <v>186</v>
      </c>
      <c r="QR59" s="15">
        <f t="shared" si="84"/>
        <v>65.341291428571424</v>
      </c>
      <c r="QS59" s="7">
        <f t="shared" si="101"/>
        <v>-1523.6642476286975</v>
      </c>
      <c r="QT59" s="7">
        <f t="shared" si="102"/>
        <v>-1523.5128738331996</v>
      </c>
      <c r="QU59" s="7">
        <f t="shared" si="103"/>
        <v>-1.4784488022938602</v>
      </c>
    </row>
    <row r="60" spans="1:463" x14ac:dyDescent="0.25">
      <c r="A60" s="5">
        <v>1</v>
      </c>
      <c r="B60" s="5">
        <v>6</v>
      </c>
      <c r="C60" s="6">
        <v>609</v>
      </c>
      <c r="D60" s="9">
        <v>-9999</v>
      </c>
      <c r="E60" s="5">
        <v>9</v>
      </c>
      <c r="F60" s="5">
        <v>69.599999999999994</v>
      </c>
      <c r="G60" s="15">
        <v>549</v>
      </c>
      <c r="H60" s="15">
        <f t="shared" si="11"/>
        <v>618.6</v>
      </c>
      <c r="I60" s="7">
        <f t="shared" si="12"/>
        <v>1.0599725839616176</v>
      </c>
      <c r="J60" s="5" t="s">
        <v>11</v>
      </c>
      <c r="K60" s="9">
        <v>300</v>
      </c>
      <c r="L60" s="9">
        <f t="shared" si="13"/>
        <v>336.00000000000006</v>
      </c>
      <c r="M60" s="9">
        <v>-9999</v>
      </c>
      <c r="N60" s="9">
        <v>-9999</v>
      </c>
      <c r="O60" s="9">
        <v>-9999</v>
      </c>
      <c r="P60" s="9">
        <v>-9999</v>
      </c>
      <c r="Q60" s="9">
        <v>-9999</v>
      </c>
      <c r="R60" s="9">
        <v>-9999</v>
      </c>
      <c r="S60" s="9">
        <v>-9999</v>
      </c>
      <c r="T60" s="9">
        <v>-9999</v>
      </c>
      <c r="U60" s="9">
        <v>-9999</v>
      </c>
      <c r="V60" s="9">
        <v>-9999</v>
      </c>
      <c r="W60" s="9">
        <v>-9999</v>
      </c>
      <c r="X60" s="9">
        <v>-9999</v>
      </c>
      <c r="Y60" s="9">
        <v>-9999</v>
      </c>
      <c r="Z60" s="9">
        <v>-9999</v>
      </c>
      <c r="AA60" s="9">
        <v>-9999</v>
      </c>
      <c r="AB60" s="9">
        <v>-9999</v>
      </c>
      <c r="AC60" s="9">
        <v>-9999</v>
      </c>
      <c r="AD60" s="9">
        <v>-9999</v>
      </c>
      <c r="AE60" s="9">
        <v>-9999</v>
      </c>
      <c r="AF60" s="9">
        <v>-9999</v>
      </c>
      <c r="AG60" s="9">
        <v>-9999</v>
      </c>
      <c r="AH60" s="9">
        <v>-9999</v>
      </c>
      <c r="AI60" s="9">
        <v>-9999</v>
      </c>
      <c r="AJ60" s="9">
        <v>-9999</v>
      </c>
      <c r="AK60" s="10">
        <v>-9999</v>
      </c>
      <c r="AL60" s="9">
        <v>-9999</v>
      </c>
      <c r="AM60" s="9">
        <v>-9999</v>
      </c>
      <c r="AN60" s="9">
        <v>-9999</v>
      </c>
      <c r="AO60" s="9">
        <v>-9999</v>
      </c>
      <c r="AP60" s="9">
        <v>-9999</v>
      </c>
      <c r="AQ60" s="9">
        <v>-9999</v>
      </c>
      <c r="AR60" s="9">
        <v>-9999</v>
      </c>
      <c r="AS60" s="9">
        <v>-9999</v>
      </c>
      <c r="AT60" s="9">
        <v>-9999</v>
      </c>
      <c r="AU60" s="9">
        <v>-9999</v>
      </c>
      <c r="AV60" s="9">
        <v>-9999</v>
      </c>
      <c r="AW60" s="9">
        <v>-9999</v>
      </c>
      <c r="AX60" s="9">
        <v>-9999</v>
      </c>
      <c r="AY60" s="9">
        <v>-9999</v>
      </c>
      <c r="AZ60" s="9">
        <v>-9999</v>
      </c>
      <c r="BA60" s="9">
        <v>-9999</v>
      </c>
      <c r="BB60" s="9">
        <v>-9999</v>
      </c>
      <c r="BC60" s="9">
        <v>-9999</v>
      </c>
      <c r="BD60" s="9">
        <v>-9999</v>
      </c>
      <c r="BE60" s="7">
        <f t="shared" si="99"/>
        <v>-79992</v>
      </c>
      <c r="BF60" s="9">
        <v>-9999</v>
      </c>
      <c r="BG60" s="9">
        <v>-9999</v>
      </c>
      <c r="BH60" s="9">
        <v>-9999</v>
      </c>
      <c r="BI60" s="9">
        <v>-9999</v>
      </c>
      <c r="BJ60" s="9">
        <v>-9999</v>
      </c>
      <c r="BK60" s="9">
        <v>-9999</v>
      </c>
      <c r="BL60" s="9">
        <v>-9999</v>
      </c>
      <c r="BM60" s="9">
        <v>-9999</v>
      </c>
      <c r="BN60" s="9">
        <v>-9999</v>
      </c>
      <c r="BO60" s="23">
        <v>29.04</v>
      </c>
      <c r="BP60" s="7">
        <f t="shared" si="85"/>
        <v>1936.0000000000002</v>
      </c>
      <c r="BQ60" s="7">
        <v>2.8404078341890089</v>
      </c>
      <c r="BR60" s="7">
        <f t="shared" si="86"/>
        <v>54.990295669899211</v>
      </c>
      <c r="BS60" s="24">
        <v>192.99</v>
      </c>
      <c r="BT60" s="7">
        <f t="shared" si="87"/>
        <v>12866.000000000002</v>
      </c>
      <c r="BU60" s="25">
        <v>2.4700000000000002</v>
      </c>
      <c r="BV60" s="7">
        <f t="shared" si="88"/>
        <v>317.79020000000008</v>
      </c>
      <c r="BW60" s="26">
        <v>341.76</v>
      </c>
      <c r="BX60" s="7">
        <f t="shared" si="89"/>
        <v>22784.000000000004</v>
      </c>
      <c r="BY60" s="5">
        <v>1.39</v>
      </c>
      <c r="BZ60" s="7">
        <f t="shared" si="90"/>
        <v>316.69760000000002</v>
      </c>
      <c r="CA60" s="9">
        <v>-9999</v>
      </c>
      <c r="CB60" s="9">
        <v>-9999</v>
      </c>
      <c r="CC60" s="5">
        <v>2.74</v>
      </c>
      <c r="CD60" s="15">
        <f t="shared" si="14"/>
        <v>-273.9726</v>
      </c>
      <c r="CE60" s="7">
        <v>2605.9499999999998</v>
      </c>
      <c r="CF60" s="7">
        <v>4.3247</v>
      </c>
      <c r="CG60" s="7">
        <v>6025.735889194626</v>
      </c>
      <c r="CH60" s="7">
        <f t="shared" si="15"/>
        <v>6025.735889194626</v>
      </c>
      <c r="CI60" s="7">
        <f>CH60/(BX60)</f>
        <v>0.26447225637265737</v>
      </c>
      <c r="CJ60" s="3">
        <v>58.6</v>
      </c>
      <c r="CK60" s="7">
        <f t="shared" si="16"/>
        <v>165.10516336393277</v>
      </c>
      <c r="CL60" s="7">
        <v>204.6</v>
      </c>
      <c r="CM60" s="7">
        <v>3564</v>
      </c>
      <c r="CN60" s="7">
        <f t="shared" si="17"/>
        <v>57.407407407407405</v>
      </c>
      <c r="CO60" s="7">
        <v>0</v>
      </c>
      <c r="CP60" s="7">
        <v>0.74395714285714287</v>
      </c>
      <c r="CQ60" s="7">
        <v>0.52859142857142849</v>
      </c>
      <c r="CR60" s="7">
        <v>0.47375142857142843</v>
      </c>
      <c r="CS60" s="7">
        <v>0.22180117142857142</v>
      </c>
      <c r="CT60" s="7">
        <v>0.16914448571428572</v>
      </c>
      <c r="CU60" s="7">
        <v>4.9988571428571431</v>
      </c>
      <c r="CV60" s="7">
        <v>4.805714285714286</v>
      </c>
      <c r="CW60" s="7">
        <v>4.5928571428571434</v>
      </c>
      <c r="CX60" s="7">
        <v>4.6514285714285712</v>
      </c>
      <c r="CY60" s="7">
        <f t="shared" si="18"/>
        <v>-0.40599999999999969</v>
      </c>
      <c r="CZ60" s="7">
        <v>0.7</v>
      </c>
      <c r="DA60" s="7">
        <f t="shared" si="19"/>
        <v>1.105</v>
      </c>
      <c r="DB60" s="7">
        <f t="shared" si="91"/>
        <v>-0.35180442374854476</v>
      </c>
      <c r="DC60" s="7">
        <v>42.07692307692308</v>
      </c>
      <c r="DD60" s="7">
        <v>0.77975652173913046</v>
      </c>
      <c r="DE60" s="7">
        <v>0.52306086956521747</v>
      </c>
      <c r="DF60" s="7">
        <v>0.46595652173913055</v>
      </c>
      <c r="DG60" s="7">
        <v>0.25184639130434783</v>
      </c>
      <c r="DH60" s="7">
        <v>0.19699273913043475</v>
      </c>
      <c r="DI60" s="7">
        <v>7.4665217391304344</v>
      </c>
      <c r="DJ60" s="7">
        <v>7.8352173913043446</v>
      </c>
      <c r="DK60" s="7">
        <v>8.0043478260869581</v>
      </c>
      <c r="DL60" s="7">
        <v>7.9747826086956515</v>
      </c>
      <c r="DM60" s="7">
        <f t="shared" si="21"/>
        <v>0.53782608695652367</v>
      </c>
      <c r="DN60" s="7">
        <v>0.8</v>
      </c>
      <c r="DO60" s="7">
        <f t="shared" si="22"/>
        <v>0.7799999999999998</v>
      </c>
      <c r="DP60" s="7">
        <f t="shared" si="23"/>
        <v>-5.2418595896856296E-2</v>
      </c>
      <c r="DQ60" s="7">
        <v>21.194347826086954</v>
      </c>
      <c r="DR60" s="7">
        <v>0.92383333333333328</v>
      </c>
      <c r="DS60" s="7">
        <v>0.24780222222222228</v>
      </c>
      <c r="DT60" s="7">
        <v>0.53006222222222221</v>
      </c>
      <c r="DU60" s="7">
        <v>0.83431333333333335</v>
      </c>
      <c r="DV60" s="7">
        <v>0.58636222222222212</v>
      </c>
      <c r="DW60" s="7">
        <v>0.32215777777777777</v>
      </c>
      <c r="DX60" s="7">
        <v>0.22337173333333332</v>
      </c>
      <c r="DY60" s="7">
        <v>0.17447511111111111</v>
      </c>
      <c r="DZ60" s="7">
        <v>0.27076057777777773</v>
      </c>
      <c r="EA60" s="7">
        <v>0.22294984444444443</v>
      </c>
      <c r="EB60" s="7">
        <v>-0.40600968888888872</v>
      </c>
      <c r="EC60" s="7">
        <v>-0.36300386666666662</v>
      </c>
      <c r="ED60" s="7">
        <v>0.57702262222222223</v>
      </c>
      <c r="EE60" s="7">
        <v>3.2388888888888894</v>
      </c>
      <c r="EF60" s="7">
        <v>4.2593333333333341</v>
      </c>
      <c r="EG60" s="7">
        <v>4.3268888888888881</v>
      </c>
      <c r="EH60" s="7">
        <v>3.9608888888888902</v>
      </c>
      <c r="EI60" s="7">
        <f t="shared" si="24"/>
        <v>1.0879999999999987</v>
      </c>
      <c r="EJ60" s="7">
        <v>0.6</v>
      </c>
      <c r="EK60" s="7">
        <f t="shared" si="25"/>
        <v>1.43</v>
      </c>
      <c r="EL60" s="7">
        <f t="shared" si="92"/>
        <v>-8.6146095717884411E-2</v>
      </c>
      <c r="EM60" s="15">
        <v>43.668823529411775</v>
      </c>
      <c r="EN60" s="15">
        <f t="shared" si="27"/>
        <v>110.91881176470591</v>
      </c>
      <c r="EO60" s="5">
        <v>112</v>
      </c>
      <c r="EP60" s="15">
        <f t="shared" si="28"/>
        <v>1.0811882352940927</v>
      </c>
      <c r="EQ60" s="27">
        <v>1.1835047619047618</v>
      </c>
      <c r="ER60" s="27">
        <v>-1.6748666666666665</v>
      </c>
      <c r="ES60" s="27">
        <v>0.50588571428571449</v>
      </c>
      <c r="ET60" s="27">
        <v>0.86891428571428586</v>
      </c>
      <c r="EU60" s="27">
        <v>0.75457142857142878</v>
      </c>
      <c r="EV60" s="27">
        <v>0.18309047619047622</v>
      </c>
      <c r="EW60" s="27">
        <v>0.22076033333333328</v>
      </c>
      <c r="EX60" s="27">
        <v>7.0127190476190468E-2</v>
      </c>
      <c r="EY60" s="27">
        <v>0.40048252380952382</v>
      </c>
      <c r="EZ60" s="27">
        <v>0.26368295238095235</v>
      </c>
      <c r="FA60" s="27">
        <v>2.6417685238095241</v>
      </c>
      <c r="FB60" s="27">
        <v>1.8664544761904764</v>
      </c>
      <c r="FC60" s="27">
        <v>-5.9182889047619041</v>
      </c>
      <c r="FD60" s="27">
        <v>10.283809523809525</v>
      </c>
      <c r="FE60" s="27">
        <v>6.9838095238095237</v>
      </c>
      <c r="FF60" s="27">
        <v>6.7204761904761918</v>
      </c>
      <c r="FG60" s="27">
        <v>7.7814285714285703</v>
      </c>
      <c r="FH60" s="27">
        <f t="shared" si="29"/>
        <v>-3.5633333333333335</v>
      </c>
      <c r="FI60" s="7">
        <v>0.9</v>
      </c>
      <c r="FJ60" s="7">
        <f t="shared" si="30"/>
        <v>0.45499999999999963</v>
      </c>
      <c r="FK60" s="7">
        <f t="shared" si="93"/>
        <v>-0.81260532524435436</v>
      </c>
      <c r="FL60" s="27">
        <v>21.77095238095238</v>
      </c>
      <c r="FM60" s="28">
        <v>-9999</v>
      </c>
      <c r="FN60" s="28">
        <v>-9999</v>
      </c>
      <c r="FO60" s="28">
        <v>-9999</v>
      </c>
      <c r="FP60" s="94">
        <v>0.57563333333333333</v>
      </c>
      <c r="FQ60" s="94">
        <v>0.38805238095238082</v>
      </c>
      <c r="FR60" s="94">
        <v>0.23479523809523806</v>
      </c>
      <c r="FS60" s="94">
        <v>0.50384285714285726</v>
      </c>
      <c r="FT60" s="94">
        <v>0.24335714285714277</v>
      </c>
      <c r="FU60" s="94">
        <v>0.1718095238095238</v>
      </c>
      <c r="FV60" s="94">
        <v>0.40578609523809517</v>
      </c>
      <c r="FW60" s="94">
        <v>0.34873209523809529</v>
      </c>
      <c r="FX60" s="94">
        <v>0.42075547619047621</v>
      </c>
      <c r="FY60" s="94">
        <v>0.36448352380952381</v>
      </c>
      <c r="FZ60" s="94">
        <v>0.22926823809523814</v>
      </c>
      <c r="GA60" s="94">
        <v>0.24666376190476191</v>
      </c>
      <c r="GB60" s="94">
        <v>0.19443395238095235</v>
      </c>
      <c r="GC60" s="94">
        <v>17.179523809523811</v>
      </c>
      <c r="GD60" s="94">
        <v>16.793809523809525</v>
      </c>
      <c r="GE60" s="94">
        <v>16.823809523809526</v>
      </c>
      <c r="GF60" s="94">
        <v>15.419523809523806</v>
      </c>
      <c r="GG60" s="7">
        <f t="shared" si="32"/>
        <v>-0.35571428571428498</v>
      </c>
      <c r="GH60" s="7">
        <v>0.5</v>
      </c>
      <c r="GI60" s="7">
        <f t="shared" si="33"/>
        <v>1.7549999999999999</v>
      </c>
      <c r="GJ60" s="7">
        <f t="shared" si="94"/>
        <v>-0.57907113462668991</v>
      </c>
      <c r="GK60" s="96">
        <v>19.857142857142858</v>
      </c>
      <c r="GL60" s="15">
        <f t="shared" si="35"/>
        <v>50.437142857142859</v>
      </c>
      <c r="GM60" s="5">
        <v>102</v>
      </c>
      <c r="GN60" s="9">
        <v>-9999</v>
      </c>
      <c r="GO60" s="60">
        <v>-9999</v>
      </c>
      <c r="GP60" s="60">
        <v>-9999</v>
      </c>
      <c r="GQ60" s="60">
        <v>-9999</v>
      </c>
      <c r="GR60" s="60">
        <v>-9999</v>
      </c>
      <c r="GS60" s="60">
        <v>-9999</v>
      </c>
      <c r="GT60" s="60">
        <v>-9999</v>
      </c>
      <c r="GU60" s="60">
        <v>-9999</v>
      </c>
      <c r="GV60" s="60">
        <v>-9999</v>
      </c>
      <c r="GW60" s="60">
        <v>-9999</v>
      </c>
      <c r="GX60" s="60">
        <v>-9999</v>
      </c>
      <c r="GY60" s="60">
        <v>-9999</v>
      </c>
      <c r="GZ60" s="60">
        <v>-9999</v>
      </c>
      <c r="HA60" s="60">
        <v>-9999</v>
      </c>
      <c r="HB60" s="60">
        <v>-9999</v>
      </c>
      <c r="HC60" s="60">
        <v>-9999</v>
      </c>
      <c r="HD60" s="60">
        <v>-9999</v>
      </c>
      <c r="HE60" s="60">
        <v>-9999</v>
      </c>
      <c r="HF60" s="98">
        <f t="shared" si="37"/>
        <v>0</v>
      </c>
      <c r="HG60" s="60">
        <v>-9999</v>
      </c>
      <c r="HH60" s="98">
        <f t="shared" si="38"/>
        <v>32500.13</v>
      </c>
      <c r="HI60" s="98">
        <f t="shared" si="95"/>
        <v>1.0001661807930087</v>
      </c>
      <c r="HJ60" s="60">
        <v>-9999</v>
      </c>
      <c r="HK60" s="100">
        <f t="shared" si="40"/>
        <v>-25397.46</v>
      </c>
      <c r="HL60" s="60">
        <v>-9999</v>
      </c>
      <c r="HM60" s="100">
        <f t="shared" si="41"/>
        <v>15398.46</v>
      </c>
      <c r="HN60" s="101">
        <v>0.63189714285714282</v>
      </c>
      <c r="HO60" s="101">
        <v>0.34351428571428566</v>
      </c>
      <c r="HP60" s="101">
        <v>0.17571999999999999</v>
      </c>
      <c r="HQ60" s="101">
        <v>0.55141142857142855</v>
      </c>
      <c r="HR60" s="101">
        <v>0.22346857142857141</v>
      </c>
      <c r="HS60" s="101">
        <v>0.13684000000000002</v>
      </c>
      <c r="HT60" s="101">
        <v>0.47764732434766821</v>
      </c>
      <c r="HU60" s="101">
        <v>0.42341907233591952</v>
      </c>
      <c r="HV60" s="101">
        <v>0.56510974942648873</v>
      </c>
      <c r="HW60" s="101">
        <v>0.51702572577976003</v>
      </c>
      <c r="HX60" s="101">
        <v>0.21211458407241945</v>
      </c>
      <c r="HY60" s="101">
        <v>0.3241817389589024</v>
      </c>
      <c r="HZ60" s="101">
        <v>0.29559222183505374</v>
      </c>
      <c r="IA60" s="101">
        <v>19.374571428571436</v>
      </c>
      <c r="IB60" s="101">
        <v>17.187428571428573</v>
      </c>
      <c r="IC60" s="101">
        <v>17.025142857142857</v>
      </c>
      <c r="ID60" s="101">
        <v>18.060571428571425</v>
      </c>
      <c r="IE60" s="7">
        <f t="shared" si="42"/>
        <v>-2.3494285714285787</v>
      </c>
      <c r="IF60" s="7">
        <v>1.5</v>
      </c>
      <c r="IG60" s="7">
        <f t="shared" si="43"/>
        <v>-1.4950000000000001</v>
      </c>
      <c r="IH60" s="7">
        <f t="shared" si="44"/>
        <v>-0.12392002486273801</v>
      </c>
      <c r="II60" s="102">
        <v>36.650857142857149</v>
      </c>
      <c r="IJ60" s="15">
        <f t="shared" si="45"/>
        <v>93.093177142857158</v>
      </c>
      <c r="IK60" s="5">
        <v>97.5</v>
      </c>
      <c r="IL60" s="15">
        <f t="shared" si="46"/>
        <v>4.4068228571428421</v>
      </c>
      <c r="IM60" s="29">
        <v>0.60127499999999989</v>
      </c>
      <c r="IN60" s="29">
        <v>0.32453750000000003</v>
      </c>
      <c r="IO60" s="29">
        <v>0.148271875</v>
      </c>
      <c r="IP60" s="29">
        <v>0.52419999999999989</v>
      </c>
      <c r="IQ60" s="29">
        <v>0.18781875000000001</v>
      </c>
      <c r="IR60" s="29">
        <v>0.12248437500000001</v>
      </c>
      <c r="IS60" s="29">
        <v>0.52436260820137237</v>
      </c>
      <c r="IT60" s="29">
        <v>0.47282014639654985</v>
      </c>
      <c r="IU60" s="29">
        <v>0.60536684382461325</v>
      </c>
      <c r="IV60" s="29">
        <v>0.56010514309441328</v>
      </c>
      <c r="IW60" s="29">
        <v>0.26740381858355733</v>
      </c>
      <c r="IX60" s="29">
        <v>0.37505953699618499</v>
      </c>
      <c r="IY60" s="29">
        <v>0.29867400001853744</v>
      </c>
      <c r="IZ60" s="29">
        <v>16.291249999999994</v>
      </c>
      <c r="JA60" s="29">
        <v>15.647812500000001</v>
      </c>
      <c r="JB60" s="29">
        <v>15.751562500000006</v>
      </c>
      <c r="JC60" s="29">
        <v>14.305000000000007</v>
      </c>
      <c r="JD60" s="29">
        <f t="shared" si="47"/>
        <v>-0.53968749999998877</v>
      </c>
      <c r="JE60" s="7">
        <v>1.2</v>
      </c>
      <c r="JF60" s="7">
        <f t="shared" si="48"/>
        <v>-0.52</v>
      </c>
      <c r="JG60" s="7">
        <f t="shared" si="49"/>
        <v>-3.325591216214317E-3</v>
      </c>
      <c r="JH60" s="86">
        <v>36.368749999999991</v>
      </c>
      <c r="JI60" s="15">
        <f t="shared" si="50"/>
        <v>92.376624999999976</v>
      </c>
      <c r="JJ60" s="5">
        <v>103.5</v>
      </c>
      <c r="JK60" s="15">
        <f t="shared" si="51"/>
        <v>11.123375000000024</v>
      </c>
      <c r="JL60" s="30">
        <v>0.44460789473684226</v>
      </c>
      <c r="JM60" s="30">
        <v>0.19997894736842112</v>
      </c>
      <c r="JN60" s="30">
        <v>6.991842105263156E-2</v>
      </c>
      <c r="JO60" s="30">
        <v>0.3821763157894737</v>
      </c>
      <c r="JP60" s="30">
        <v>9.8226315789473675E-2</v>
      </c>
      <c r="JQ60" s="30">
        <v>6.7610526315789468E-2</v>
      </c>
      <c r="JR60" s="30">
        <v>0.63763275595230451</v>
      </c>
      <c r="JS60" s="30">
        <v>0.59085903654836591</v>
      </c>
      <c r="JT60" s="30">
        <v>0.72823700907081201</v>
      </c>
      <c r="JU60" s="30">
        <v>0.69094862965951842</v>
      </c>
      <c r="JV60" s="30">
        <v>0.34132286723070626</v>
      </c>
      <c r="JW60" s="30">
        <v>0.48303157425399074</v>
      </c>
      <c r="JX60" s="30">
        <v>0.37904285760226031</v>
      </c>
      <c r="JY60" s="30">
        <v>25.146578947368422</v>
      </c>
      <c r="JZ60" s="30">
        <v>23.63</v>
      </c>
      <c r="KA60" s="30">
        <v>24.250526315789472</v>
      </c>
      <c r="KB60" s="30">
        <v>22.852894736842099</v>
      </c>
      <c r="KC60" s="30">
        <f t="shared" si="52"/>
        <v>-0.8960526315789501</v>
      </c>
      <c r="KD60" s="7">
        <v>1.8</v>
      </c>
      <c r="KE60" s="7">
        <f t="shared" si="53"/>
        <v>-2.4700000000000006</v>
      </c>
      <c r="KF60" s="7">
        <f t="shared" si="54"/>
        <v>0.19999331237878656</v>
      </c>
      <c r="KG60" s="85">
        <v>37.044736842105266</v>
      </c>
      <c r="KH60" s="15">
        <f t="shared" si="55"/>
        <v>94.093631578947381</v>
      </c>
      <c r="KI60" s="5">
        <v>103.5</v>
      </c>
      <c r="KJ60" s="15">
        <f t="shared" si="96"/>
        <v>9.4063684210526191</v>
      </c>
      <c r="KK60" s="31">
        <v>0.45680810810810812</v>
      </c>
      <c r="KL60" s="31">
        <v>0.19535405405405398</v>
      </c>
      <c r="KM60" s="31">
        <v>4.5151351351351364E-2</v>
      </c>
      <c r="KN60" s="31">
        <v>0.39174054054054058</v>
      </c>
      <c r="KO60" s="31">
        <v>7.2264864864864858E-2</v>
      </c>
      <c r="KP60" s="31">
        <v>6.1183783783783766E-2</v>
      </c>
      <c r="KQ60" s="31">
        <v>0.72646437391718488</v>
      </c>
      <c r="KR60" s="31">
        <v>0.68809616254071326</v>
      </c>
      <c r="KS60" s="31">
        <v>0.82013529095936133</v>
      </c>
      <c r="KT60" s="31">
        <v>0.793365077888048</v>
      </c>
      <c r="KU60" s="31">
        <v>0.45984831251138475</v>
      </c>
      <c r="KV60" s="31">
        <v>0.62491434488023057</v>
      </c>
      <c r="KW60" s="31">
        <v>0.40047782490878953</v>
      </c>
      <c r="KX60" s="32">
        <v>25.844324324324326</v>
      </c>
      <c r="KY60" s="32">
        <v>23.878108108108105</v>
      </c>
      <c r="KZ60" s="32">
        <v>23.63675675675675</v>
      </c>
      <c r="LA60" s="32">
        <v>22.267027027027016</v>
      </c>
      <c r="LB60" s="7">
        <f t="shared" si="57"/>
        <v>-2.2075675675675761</v>
      </c>
      <c r="LC60" s="7">
        <v>0.9</v>
      </c>
      <c r="LD60" s="7">
        <f t="shared" si="58"/>
        <v>0.45499999999999963</v>
      </c>
      <c r="LE60" s="7">
        <f t="shared" si="98"/>
        <v>-0.53843631295603145</v>
      </c>
      <c r="LF60" s="32">
        <v>37.629729729729732</v>
      </c>
      <c r="LG60" s="15">
        <f t="shared" si="59"/>
        <v>95.579513513513518</v>
      </c>
      <c r="LH60" s="5">
        <v>103.5</v>
      </c>
      <c r="LI60" s="15">
        <f t="shared" si="60"/>
        <v>7.9204864864864817</v>
      </c>
      <c r="LJ60" s="33">
        <v>0.51012999999999997</v>
      </c>
      <c r="LK60" s="33">
        <v>0.18767749999999997</v>
      </c>
      <c r="LL60" s="33">
        <v>3.2169999999999997E-2</v>
      </c>
      <c r="LM60" s="33">
        <v>0.43361499999999997</v>
      </c>
      <c r="LN60" s="33">
        <v>5.9529999999999986E-2</v>
      </c>
      <c r="LO60" s="33">
        <v>5.7665000000000022E-2</v>
      </c>
      <c r="LP60" s="33">
        <v>0.79066413793751711</v>
      </c>
      <c r="LQ60" s="33">
        <v>0.75829653989489754</v>
      </c>
      <c r="LR60" s="33">
        <v>0.88119937597584508</v>
      </c>
      <c r="LS60" s="33">
        <v>0.86169324906890599</v>
      </c>
      <c r="LT60" s="33">
        <v>0.51790626793009942</v>
      </c>
      <c r="LU60" s="33">
        <v>0.70720037074248021</v>
      </c>
      <c r="LV60" s="33">
        <v>0.46179693522265869</v>
      </c>
      <c r="LW60" s="33">
        <v>25.925750000000001</v>
      </c>
      <c r="LX60" s="33">
        <v>21.735499999999984</v>
      </c>
      <c r="LY60" s="33">
        <v>21.690000000000005</v>
      </c>
      <c r="LZ60" s="33">
        <v>22.137999999999991</v>
      </c>
      <c r="MA60" s="7">
        <f t="shared" si="1"/>
        <v>-4.2357499999999959</v>
      </c>
      <c r="MB60" s="7">
        <v>1.7</v>
      </c>
      <c r="MC60" s="7">
        <f t="shared" si="2"/>
        <v>-2.1449999999999996</v>
      </c>
      <c r="MD60" s="7">
        <f t="shared" si="61"/>
        <v>-0.277104042412193</v>
      </c>
      <c r="ME60" s="7">
        <f t="shared" si="62"/>
        <v>-2.4916176470588214</v>
      </c>
      <c r="MF60" s="84">
        <v>33.993499999999997</v>
      </c>
      <c r="MG60" s="15">
        <f t="shared" si="63"/>
        <v>86.343489999999989</v>
      </c>
      <c r="MH60" s="5">
        <v>103.5</v>
      </c>
      <c r="MI60" s="15">
        <f t="shared" si="64"/>
        <v>17.156510000000011</v>
      </c>
      <c r="MJ60" s="34">
        <v>0.59688125000000003</v>
      </c>
      <c r="MK60" s="34">
        <v>0.2124625</v>
      </c>
      <c r="ML60" s="34">
        <v>3.3431249999999996E-2</v>
      </c>
      <c r="MM60" s="34">
        <v>0.51453749999999998</v>
      </c>
      <c r="MN60" s="34">
        <v>6.9787500000000002E-2</v>
      </c>
      <c r="MO60" s="34">
        <v>6.5381250000000002E-2</v>
      </c>
      <c r="MP60" s="34">
        <v>0.79052935600548202</v>
      </c>
      <c r="MQ60" s="34">
        <v>0.76108764299832421</v>
      </c>
      <c r="MR60" s="34">
        <v>0.89373644495142923</v>
      </c>
      <c r="MS60" s="34">
        <v>0.87779545293439976</v>
      </c>
      <c r="MT60" s="34">
        <v>0.50491386685048889</v>
      </c>
      <c r="MU60" s="34">
        <v>0.72745743304297172</v>
      </c>
      <c r="MV60" s="34">
        <v>0.47452743168776795</v>
      </c>
      <c r="MW60" s="9">
        <v>-9999</v>
      </c>
      <c r="MX60" s="9">
        <v>-9999</v>
      </c>
      <c r="MY60" s="9">
        <v>-9999</v>
      </c>
      <c r="MZ60" s="9">
        <v>-9999</v>
      </c>
      <c r="NA60" s="9">
        <v>-9999</v>
      </c>
      <c r="NB60" s="9">
        <v>-9999</v>
      </c>
      <c r="NC60" s="9">
        <v>-9999</v>
      </c>
      <c r="ND60" s="9">
        <v>-9999</v>
      </c>
      <c r="NE60" s="9">
        <v>-9999</v>
      </c>
      <c r="NF60" s="9">
        <v>-9999</v>
      </c>
      <c r="NG60" s="9">
        <v>-9999</v>
      </c>
      <c r="NH60" s="9">
        <v>-9999</v>
      </c>
      <c r="NI60" s="9">
        <v>-9999</v>
      </c>
      <c r="NJ60" s="9">
        <v>-9999</v>
      </c>
      <c r="NK60" s="9">
        <v>-9999</v>
      </c>
      <c r="NL60" s="9">
        <v>-9999</v>
      </c>
      <c r="NM60" s="9">
        <v>-9999</v>
      </c>
      <c r="NN60" s="7">
        <f t="shared" si="65"/>
        <v>0</v>
      </c>
      <c r="NO60" s="9">
        <v>-9999</v>
      </c>
      <c r="NP60" s="7">
        <f t="shared" si="66"/>
        <v>21100.77</v>
      </c>
      <c r="NQ60" s="7">
        <f t="shared" si="67"/>
        <v>1.0002559803407098</v>
      </c>
      <c r="NR60" s="9">
        <v>-9999</v>
      </c>
      <c r="NS60" s="9">
        <f t="shared" si="68"/>
        <v>-25397.46</v>
      </c>
      <c r="NT60" s="9">
        <v>-9999</v>
      </c>
      <c r="NU60" s="9">
        <f t="shared" si="69"/>
        <v>15398.46</v>
      </c>
      <c r="NV60" s="37">
        <v>0.64989666666666668</v>
      </c>
      <c r="NW60" s="37">
        <v>0.24261333333333332</v>
      </c>
      <c r="NX60" s="37">
        <v>5.4420000000000003E-2</v>
      </c>
      <c r="NY60" s="37">
        <v>0.56248333333333334</v>
      </c>
      <c r="NZ60" s="37">
        <v>9.2866666666666667E-2</v>
      </c>
      <c r="OA60" s="37">
        <v>8.7413333333333343E-2</v>
      </c>
      <c r="OB60" s="37">
        <v>0.74993229351422452</v>
      </c>
      <c r="OC60" s="37">
        <v>0.71657701633967374</v>
      </c>
      <c r="OD60" s="37">
        <v>0.84538674751724374</v>
      </c>
      <c r="OE60" s="37">
        <v>0.82346295642902378</v>
      </c>
      <c r="OF60" s="37">
        <v>0.44624817053505444</v>
      </c>
      <c r="OG60" s="37">
        <v>0.63338363451230939</v>
      </c>
      <c r="OH60" s="37">
        <v>0.45613540110451539</v>
      </c>
      <c r="OI60" s="38">
        <v>20.703333333333333</v>
      </c>
      <c r="OJ60" s="38">
        <v>20.658333333333339</v>
      </c>
      <c r="OK60" s="38">
        <v>20.966000000000012</v>
      </c>
      <c r="OL60" s="38">
        <v>20.375000000000007</v>
      </c>
      <c r="OM60" s="7">
        <f t="shared" si="70"/>
        <v>0.26266666666667859</v>
      </c>
      <c r="ON60" s="7">
        <v>1.5</v>
      </c>
      <c r="OO60" s="7">
        <f t="shared" si="71"/>
        <v>-0.28500000000000014</v>
      </c>
      <c r="OP60" s="7">
        <f t="shared" si="72"/>
        <v>9.6335385517445679E-2</v>
      </c>
      <c r="OQ60" s="38">
        <v>39.231000000000002</v>
      </c>
      <c r="OR60" s="15">
        <f t="shared" si="73"/>
        <v>99.646740000000008</v>
      </c>
      <c r="OS60" s="5">
        <v>170</v>
      </c>
      <c r="OT60" s="15">
        <f t="shared" si="74"/>
        <v>70.353259999999992</v>
      </c>
      <c r="OU60" s="39">
        <v>0.53073999999999999</v>
      </c>
      <c r="OV60" s="39">
        <v>0.22653333333333331</v>
      </c>
      <c r="OW60" s="39">
        <v>5.6596666666666656E-2</v>
      </c>
      <c r="OX60" s="39">
        <v>0.46417999999999987</v>
      </c>
      <c r="OY60" s="39">
        <v>9.1996666666666685E-2</v>
      </c>
      <c r="OZ60" s="39">
        <v>8.5893333333333335E-2</v>
      </c>
      <c r="PA60" s="39">
        <v>0.70444819840650286</v>
      </c>
      <c r="PB60" s="39">
        <v>0.66902891551990118</v>
      </c>
      <c r="PC60" s="39">
        <v>0.80714799923237701</v>
      </c>
      <c r="PD60" s="39">
        <v>0.78260264442601502</v>
      </c>
      <c r="PE60" s="39">
        <v>0.42248601070618974</v>
      </c>
      <c r="PF60" s="39">
        <v>0.60043047655859461</v>
      </c>
      <c r="PG60" s="39">
        <v>0.40155060336264131</v>
      </c>
      <c r="PH60" s="40">
        <v>19.812333333333335</v>
      </c>
      <c r="PI60" s="40">
        <v>18.752000000000002</v>
      </c>
      <c r="PJ60" s="40">
        <v>19.482666666666663</v>
      </c>
      <c r="PK60" s="40">
        <v>19.396666666666668</v>
      </c>
      <c r="PL60" s="7">
        <f t="shared" si="75"/>
        <v>-0.32966666666667166</v>
      </c>
      <c r="PM60" s="7">
        <v>1.8</v>
      </c>
      <c r="PN60" s="7">
        <f t="shared" si="76"/>
        <v>-0.91800000000000015</v>
      </c>
      <c r="PO60" s="7">
        <f t="shared" si="77"/>
        <v>9.3120185712777526E-2</v>
      </c>
      <c r="PP60" s="40">
        <v>44.74766666666666</v>
      </c>
      <c r="PQ60" s="15">
        <f t="shared" si="78"/>
        <v>113.65907333333332</v>
      </c>
      <c r="PR60" s="5">
        <v>182</v>
      </c>
      <c r="PS60" s="15">
        <f t="shared" si="79"/>
        <v>68.340926666666675</v>
      </c>
      <c r="PT60" s="41">
        <v>0.49628888888888878</v>
      </c>
      <c r="PU60" s="41">
        <v>0.20489166666666672</v>
      </c>
      <c r="PV60" s="41">
        <v>6.0744444444444441E-2</v>
      </c>
      <c r="PW60" s="41">
        <v>0.42269444444444443</v>
      </c>
      <c r="PX60" s="41">
        <v>9.4405555555555576E-2</v>
      </c>
      <c r="PY60" s="41">
        <v>7.9524999999999998E-2</v>
      </c>
      <c r="PZ60" s="41">
        <v>0.67987620429782747</v>
      </c>
      <c r="QA60" s="41">
        <v>0.63466913766779742</v>
      </c>
      <c r="QB60" s="41">
        <v>0.78162832287949879</v>
      </c>
      <c r="QC60" s="41">
        <v>0.74862848800753523</v>
      </c>
      <c r="QD60" s="41">
        <v>0.3689811179427398</v>
      </c>
      <c r="QE60" s="41">
        <v>0.54269479292558254</v>
      </c>
      <c r="QF60" s="41">
        <v>0.41511382820441367</v>
      </c>
      <c r="QG60" s="42">
        <v>28.601111111111113</v>
      </c>
      <c r="QH60" s="42">
        <v>22.153888888888876</v>
      </c>
      <c r="QI60" s="42">
        <v>22.682499999999987</v>
      </c>
      <c r="QJ60" s="42">
        <v>24.195277777777797</v>
      </c>
      <c r="QK60" s="7">
        <f t="shared" si="80"/>
        <v>-5.9186111111111259</v>
      </c>
      <c r="QL60" s="7">
        <v>3.2</v>
      </c>
      <c r="QM60" s="7">
        <f t="shared" si="81"/>
        <v>-3.8719999999999999</v>
      </c>
      <c r="QN60" s="7">
        <f t="shared" si="82"/>
        <v>-0.22073027514140703</v>
      </c>
      <c r="QO60" s="42">
        <v>47.105555555555554</v>
      </c>
      <c r="QP60" s="15">
        <f t="shared" si="83"/>
        <v>119.64811111111111</v>
      </c>
      <c r="QQ60" s="5">
        <v>186</v>
      </c>
      <c r="QR60" s="15">
        <f t="shared" si="84"/>
        <v>66.351888888888894</v>
      </c>
      <c r="QS60" s="7">
        <f t="shared" si="101"/>
        <v>-1523.5630750936375</v>
      </c>
      <c r="QT60" s="7">
        <f t="shared" si="102"/>
        <v>-1523.4341284846519</v>
      </c>
      <c r="QU60" s="7">
        <f t="shared" si="103"/>
        <v>-1.4650111539026023</v>
      </c>
    </row>
    <row r="61" spans="1:463" x14ac:dyDescent="0.25">
      <c r="A61" s="5">
        <v>1</v>
      </c>
      <c r="B61" s="5">
        <v>6</v>
      </c>
      <c r="C61" s="6">
        <v>610</v>
      </c>
      <c r="D61" s="9">
        <v>-9999</v>
      </c>
      <c r="E61" s="5">
        <v>10</v>
      </c>
      <c r="F61" s="5">
        <v>69.599999999999994</v>
      </c>
      <c r="G61" s="15">
        <v>589.70000000000005</v>
      </c>
      <c r="H61" s="15">
        <f t="shared" si="11"/>
        <v>659.30000000000007</v>
      </c>
      <c r="I61" s="7">
        <f t="shared" si="12"/>
        <v>1.1297121315969842</v>
      </c>
      <c r="J61" s="5" t="s">
        <v>11</v>
      </c>
      <c r="K61" s="9">
        <v>300</v>
      </c>
      <c r="L61" s="9">
        <f t="shared" si="13"/>
        <v>336.00000000000006</v>
      </c>
      <c r="M61" s="9">
        <v>-9999</v>
      </c>
      <c r="N61" s="15" t="s">
        <v>370</v>
      </c>
      <c r="O61" s="9">
        <v>-9999</v>
      </c>
      <c r="P61" s="9">
        <v>-9999</v>
      </c>
      <c r="Q61" s="9">
        <v>-9999</v>
      </c>
      <c r="R61" s="9">
        <v>-9999</v>
      </c>
      <c r="S61" s="9">
        <v>-9999</v>
      </c>
      <c r="T61" s="9">
        <v>-9999</v>
      </c>
      <c r="U61" s="9">
        <v>-9999</v>
      </c>
      <c r="V61" s="9">
        <v>-9999</v>
      </c>
      <c r="W61" s="9">
        <v>-9999</v>
      </c>
      <c r="X61" s="9">
        <v>-9999</v>
      </c>
      <c r="Y61" s="9">
        <v>-9999</v>
      </c>
      <c r="Z61" s="9">
        <v>-9999</v>
      </c>
      <c r="AA61" s="9">
        <v>-9999</v>
      </c>
      <c r="AB61" s="9">
        <v>-9999</v>
      </c>
      <c r="AC61" s="9">
        <v>-9999</v>
      </c>
      <c r="AD61" s="9">
        <v>-9999</v>
      </c>
      <c r="AE61" s="5">
        <v>15</v>
      </c>
      <c r="AF61" s="9">
        <v>-9999</v>
      </c>
      <c r="AG61" s="9">
        <v>-9999</v>
      </c>
      <c r="AH61" s="9">
        <v>-9999</v>
      </c>
      <c r="AI61" s="9">
        <v>-9999</v>
      </c>
      <c r="AJ61" s="9">
        <v>-9999</v>
      </c>
      <c r="AK61" s="10">
        <v>-9999</v>
      </c>
      <c r="AL61" s="9">
        <v>-9999</v>
      </c>
      <c r="AM61" s="9">
        <v>-9999</v>
      </c>
      <c r="AN61" s="9">
        <v>-9999</v>
      </c>
      <c r="AO61" s="9">
        <v>-9999</v>
      </c>
      <c r="AP61" s="9">
        <v>-9999</v>
      </c>
      <c r="AQ61" s="9">
        <v>-9999</v>
      </c>
      <c r="AR61" s="9">
        <v>-9999</v>
      </c>
      <c r="AS61" s="9">
        <v>-9999</v>
      </c>
      <c r="AT61" s="9">
        <v>-9999</v>
      </c>
      <c r="AU61" s="9">
        <v>-9999</v>
      </c>
      <c r="AV61" s="9">
        <v>-9999</v>
      </c>
      <c r="AW61" s="9">
        <v>-9999</v>
      </c>
      <c r="AX61" s="9">
        <v>-9999</v>
      </c>
      <c r="AY61" s="9">
        <v>-9999</v>
      </c>
      <c r="AZ61" s="9">
        <v>-9999</v>
      </c>
      <c r="BA61" s="9">
        <v>-9999</v>
      </c>
      <c r="BB61" s="9">
        <v>-9999</v>
      </c>
      <c r="BC61" s="9">
        <v>-9999</v>
      </c>
      <c r="BD61" s="9">
        <v>-9999</v>
      </c>
      <c r="BE61" s="7">
        <f t="shared" si="99"/>
        <v>-79992</v>
      </c>
      <c r="BF61" s="9">
        <v>-9999</v>
      </c>
      <c r="BG61" s="9">
        <v>-9999</v>
      </c>
      <c r="BH61" s="9">
        <v>-9999</v>
      </c>
      <c r="BI61" s="9">
        <v>-9999</v>
      </c>
      <c r="BJ61" s="9">
        <v>-9999</v>
      </c>
      <c r="BK61" s="9">
        <v>-9999</v>
      </c>
      <c r="BL61" s="9">
        <v>-9999</v>
      </c>
      <c r="BM61" s="9">
        <v>-9999</v>
      </c>
      <c r="BN61" s="9">
        <v>-9999</v>
      </c>
      <c r="BO61" s="44">
        <v>-9999</v>
      </c>
      <c r="BP61" s="9">
        <v>-9999</v>
      </c>
      <c r="BQ61" s="9">
        <v>-9999</v>
      </c>
      <c r="BR61" s="9">
        <v>-9999</v>
      </c>
      <c r="BS61" s="45">
        <v>-9999</v>
      </c>
      <c r="BT61" s="9">
        <v>-9999</v>
      </c>
      <c r="BU61" s="46">
        <v>-9999</v>
      </c>
      <c r="BV61" s="9">
        <v>-9999</v>
      </c>
      <c r="BW61" s="47">
        <v>-9999</v>
      </c>
      <c r="BX61" s="9">
        <v>-9999</v>
      </c>
      <c r="BY61" s="9">
        <v>-9999</v>
      </c>
      <c r="BZ61" s="9">
        <v>-9999</v>
      </c>
      <c r="CA61" s="7">
        <v>896.84</v>
      </c>
      <c r="CB61" s="7">
        <f t="shared" si="97"/>
        <v>5978.9333333333343</v>
      </c>
      <c r="CC61" s="5">
        <v>2.92</v>
      </c>
      <c r="CD61" s="15">
        <f t="shared" si="14"/>
        <v>174.58485333333334</v>
      </c>
      <c r="CE61" s="7">
        <v>2884.1</v>
      </c>
      <c r="CF61" s="7">
        <v>4.8792999999999997</v>
      </c>
      <c r="CG61" s="7">
        <v>5910.8888570081772</v>
      </c>
      <c r="CH61" s="7">
        <f t="shared" si="15"/>
        <v>5910.8888570081772</v>
      </c>
      <c r="CI61" s="9">
        <v>-9999</v>
      </c>
      <c r="CJ61" s="3">
        <v>59.9</v>
      </c>
      <c r="CK61" s="7">
        <f t="shared" si="16"/>
        <v>172.59795462463876</v>
      </c>
      <c r="CL61" s="7">
        <v>182.8</v>
      </c>
      <c r="CM61" s="7">
        <v>3318</v>
      </c>
      <c r="CN61" s="7">
        <f t="shared" si="17"/>
        <v>55.093429776974084</v>
      </c>
      <c r="CO61" s="7">
        <v>0</v>
      </c>
      <c r="CP61" s="7">
        <v>0.74715483870967747</v>
      </c>
      <c r="CQ61" s="7">
        <v>0.53186129032258067</v>
      </c>
      <c r="CR61" s="7">
        <v>0.47620322580645152</v>
      </c>
      <c r="CS61" s="7">
        <v>0.2214991935483871</v>
      </c>
      <c r="CT61" s="7">
        <v>0.16842354838709678</v>
      </c>
      <c r="CU61" s="7">
        <v>5.2180645161290311</v>
      </c>
      <c r="CV61" s="7">
        <v>5.2438709677419366</v>
      </c>
      <c r="CW61" s="7">
        <v>4.7348387096774198</v>
      </c>
      <c r="CX61" s="7">
        <v>4.966451612903227</v>
      </c>
      <c r="CY61" s="7">
        <f t="shared" si="18"/>
        <v>-0.48322580645161128</v>
      </c>
      <c r="CZ61" s="7">
        <v>0.7</v>
      </c>
      <c r="DA61" s="7">
        <f t="shared" si="19"/>
        <v>1.105</v>
      </c>
      <c r="DB61" s="7">
        <f t="shared" si="91"/>
        <v>-0.36978482105974653</v>
      </c>
      <c r="DC61" s="7">
        <v>40.833333333333336</v>
      </c>
      <c r="DD61" s="7">
        <v>0.78115652173913042</v>
      </c>
      <c r="DE61" s="7">
        <v>0.53021304347826093</v>
      </c>
      <c r="DF61" s="7">
        <v>0.47263043478260874</v>
      </c>
      <c r="DG61" s="7">
        <v>0.24628526086956518</v>
      </c>
      <c r="DH61" s="7">
        <v>0.19167652173913047</v>
      </c>
      <c r="DI61" s="7">
        <v>8.2030434782608683</v>
      </c>
      <c r="DJ61" s="7">
        <v>8.7134782608695662</v>
      </c>
      <c r="DK61" s="7">
        <v>8.8073913043478278</v>
      </c>
      <c r="DL61" s="7">
        <v>8.9913043478260857</v>
      </c>
      <c r="DM61" s="7">
        <f t="shared" si="21"/>
        <v>0.60434782608695947</v>
      </c>
      <c r="DN61" s="7">
        <v>0.8</v>
      </c>
      <c r="DO61" s="7">
        <f t="shared" si="22"/>
        <v>0.7799999999999998</v>
      </c>
      <c r="DP61" s="7">
        <f t="shared" si="23"/>
        <v>-3.8019951063428634E-2</v>
      </c>
      <c r="DQ61" s="7">
        <v>23.085217391304344</v>
      </c>
      <c r="DR61" s="7">
        <v>0.91934901960784299</v>
      </c>
      <c r="DS61" s="7">
        <v>0.24482549019607847</v>
      </c>
      <c r="DT61" s="7">
        <v>0.52392156862745098</v>
      </c>
      <c r="DU61" s="7">
        <v>0.82537843137254896</v>
      </c>
      <c r="DV61" s="7">
        <v>0.58532352941176469</v>
      </c>
      <c r="DW61" s="7">
        <v>0.3186196078431372</v>
      </c>
      <c r="DX61" s="7">
        <v>0.22197754901960781</v>
      </c>
      <c r="DY61" s="7">
        <v>0.17017786274509805</v>
      </c>
      <c r="DZ61" s="7">
        <v>0.27396586274509799</v>
      </c>
      <c r="EA61" s="7">
        <v>0.22341564705882358</v>
      </c>
      <c r="EB61" s="7">
        <v>-0.41034447058823514</v>
      </c>
      <c r="EC61" s="7">
        <v>-0.36328974509803924</v>
      </c>
      <c r="ED61" s="7">
        <v>0.57946223529411767</v>
      </c>
      <c r="EE61" s="7">
        <v>3.4888235294117647</v>
      </c>
      <c r="EF61" s="7">
        <v>4.4662745098039203</v>
      </c>
      <c r="EG61" s="7">
        <v>4.4633333333333347</v>
      </c>
      <c r="EH61" s="7">
        <v>4.3701960784313716</v>
      </c>
      <c r="EI61" s="7">
        <f t="shared" si="24"/>
        <v>0.97450980392157005</v>
      </c>
      <c r="EJ61" s="7">
        <v>0.6</v>
      </c>
      <c r="EK61" s="7">
        <f t="shared" si="25"/>
        <v>1.43</v>
      </c>
      <c r="EL61" s="7">
        <f t="shared" si="92"/>
        <v>-0.11473304687114101</v>
      </c>
      <c r="EM61" s="15">
        <v>43.823000000000008</v>
      </c>
      <c r="EN61" s="15">
        <f t="shared" si="27"/>
        <v>111.31042000000002</v>
      </c>
      <c r="EO61" s="5">
        <v>112</v>
      </c>
      <c r="EP61" s="15">
        <f t="shared" si="28"/>
        <v>0.6895799999999781</v>
      </c>
      <c r="EQ61" s="27">
        <v>1.1778499999999998</v>
      </c>
      <c r="ER61" s="27">
        <v>-1.6571000000000002</v>
      </c>
      <c r="ES61" s="27">
        <v>0.51741000000000004</v>
      </c>
      <c r="ET61" s="27">
        <v>0.89390499999999984</v>
      </c>
      <c r="EU61" s="27">
        <v>0.77353999999999989</v>
      </c>
      <c r="EV61" s="27">
        <v>0.19079499999999999</v>
      </c>
      <c r="EW61" s="27">
        <v>0.20629990000000001</v>
      </c>
      <c r="EX61" s="27">
        <v>7.2019899999999998E-2</v>
      </c>
      <c r="EY61" s="27">
        <v>0.38868669999999994</v>
      </c>
      <c r="EZ61" s="27">
        <v>0.26662244999999996</v>
      </c>
      <c r="FA61" s="27">
        <v>2.7611372000000003</v>
      </c>
      <c r="FB61" s="27">
        <v>1.9115049</v>
      </c>
      <c r="FC61" s="27">
        <v>-6.154355999999999</v>
      </c>
      <c r="FD61" s="27">
        <v>9.8360000000000003</v>
      </c>
      <c r="FE61" s="27">
        <v>6.9030000000000005</v>
      </c>
      <c r="FF61" s="27">
        <v>7.0454999999999997</v>
      </c>
      <c r="FG61" s="27">
        <v>7.2715000000000005</v>
      </c>
      <c r="FH61" s="27">
        <f t="shared" si="29"/>
        <v>-2.7905000000000006</v>
      </c>
      <c r="FI61" s="7">
        <v>0.9</v>
      </c>
      <c r="FJ61" s="7">
        <f t="shared" si="30"/>
        <v>0.45499999999999963</v>
      </c>
      <c r="FK61" s="7">
        <f t="shared" si="93"/>
        <v>-0.65631951466127403</v>
      </c>
      <c r="FL61" s="27">
        <v>18.953499999999998</v>
      </c>
      <c r="FM61" s="28">
        <v>-9999</v>
      </c>
      <c r="FN61" s="28">
        <v>-9999</v>
      </c>
      <c r="FO61" s="28">
        <v>-9999</v>
      </c>
      <c r="FP61" s="94">
        <v>0.60027200000000025</v>
      </c>
      <c r="FQ61" s="94">
        <v>0.40004399999999996</v>
      </c>
      <c r="FR61" s="94">
        <v>0.24125200000000002</v>
      </c>
      <c r="FS61" s="94">
        <v>0.52390400000000004</v>
      </c>
      <c r="FT61" s="94">
        <v>0.26189999999999997</v>
      </c>
      <c r="FU61" s="94">
        <v>0.17560799999999996</v>
      </c>
      <c r="FV61" s="94">
        <v>0.39346380000000003</v>
      </c>
      <c r="FW61" s="94">
        <v>0.33453896000000005</v>
      </c>
      <c r="FX61" s="94">
        <v>0.42687416000000006</v>
      </c>
      <c r="FY61" s="94">
        <v>0.36972227999999996</v>
      </c>
      <c r="FZ61" s="94">
        <v>0.21014808000000001</v>
      </c>
      <c r="GA61" s="94">
        <v>0.24822991999999999</v>
      </c>
      <c r="GB61" s="94">
        <v>0.20012300000000002</v>
      </c>
      <c r="GC61" s="94">
        <v>15.696799999999998</v>
      </c>
      <c r="GD61" s="94">
        <v>15.424399999999997</v>
      </c>
      <c r="GE61" s="94">
        <v>15.632</v>
      </c>
      <c r="GF61" s="94">
        <v>14.481599999999993</v>
      </c>
      <c r="GG61" s="7">
        <f t="shared" si="32"/>
        <v>-6.4799999999998192E-2</v>
      </c>
      <c r="GH61" s="7">
        <v>0.5</v>
      </c>
      <c r="GI61" s="7">
        <f t="shared" si="33"/>
        <v>1.7549999999999999</v>
      </c>
      <c r="GJ61" s="7">
        <f t="shared" si="94"/>
        <v>-0.49925925925925868</v>
      </c>
      <c r="GK61" s="96">
        <v>22.48</v>
      </c>
      <c r="GL61" s="15">
        <f t="shared" si="35"/>
        <v>57.099200000000003</v>
      </c>
      <c r="GM61" s="5">
        <v>102</v>
      </c>
      <c r="GN61" s="9">
        <v>-9999</v>
      </c>
      <c r="GO61" s="60">
        <v>-9999</v>
      </c>
      <c r="GP61" s="60">
        <v>-9999</v>
      </c>
      <c r="GQ61" s="60">
        <v>-9999</v>
      </c>
      <c r="GR61" s="60">
        <v>-9999</v>
      </c>
      <c r="GS61" s="60">
        <v>-9999</v>
      </c>
      <c r="GT61" s="60">
        <v>-9999</v>
      </c>
      <c r="GU61" s="60">
        <v>-9999</v>
      </c>
      <c r="GV61" s="60">
        <v>-9999</v>
      </c>
      <c r="GW61" s="60">
        <v>-9999</v>
      </c>
      <c r="GX61" s="60">
        <v>-9999</v>
      </c>
      <c r="GY61" s="60">
        <v>-9999</v>
      </c>
      <c r="GZ61" s="60">
        <v>-9999</v>
      </c>
      <c r="HA61" s="60">
        <v>-9999</v>
      </c>
      <c r="HB61" s="60">
        <v>-9999</v>
      </c>
      <c r="HC61" s="60">
        <v>-9999</v>
      </c>
      <c r="HD61" s="60">
        <v>-9999</v>
      </c>
      <c r="HE61" s="60">
        <v>-9999</v>
      </c>
      <c r="HF61" s="98">
        <f t="shared" si="37"/>
        <v>0</v>
      </c>
      <c r="HG61" s="60">
        <v>-9999</v>
      </c>
      <c r="HH61" s="98">
        <f t="shared" si="38"/>
        <v>32500.13</v>
      </c>
      <c r="HI61" s="98">
        <f t="shared" si="95"/>
        <v>1.0001661807930087</v>
      </c>
      <c r="HJ61" s="60">
        <v>-9999</v>
      </c>
      <c r="HK61" s="100">
        <f t="shared" si="40"/>
        <v>-25397.46</v>
      </c>
      <c r="HL61" s="60">
        <v>-9999</v>
      </c>
      <c r="HM61" s="100">
        <f t="shared" si="41"/>
        <v>15398.46</v>
      </c>
      <c r="HN61" s="101">
        <v>0.64483529411764695</v>
      </c>
      <c r="HO61" s="101">
        <v>0.3527558823529412</v>
      </c>
      <c r="HP61" s="101">
        <v>0.18214411764705882</v>
      </c>
      <c r="HQ61" s="101">
        <v>0.5609764705882353</v>
      </c>
      <c r="HR61" s="101">
        <v>0.228335294117647</v>
      </c>
      <c r="HS61" s="101">
        <v>0.14435000000000001</v>
      </c>
      <c r="HT61" s="101">
        <v>0.47702339676549693</v>
      </c>
      <c r="HU61" s="101">
        <v>0.42158368153597947</v>
      </c>
      <c r="HV61" s="101">
        <v>0.5602421754553526</v>
      </c>
      <c r="HW61" s="101">
        <v>0.51082488590588226</v>
      </c>
      <c r="HX61" s="101">
        <v>0.21432519045065607</v>
      </c>
      <c r="HY61" s="101">
        <v>0.3206283527418628</v>
      </c>
      <c r="HZ61" s="101">
        <v>0.29278929259060815</v>
      </c>
      <c r="IA61" s="101">
        <v>19.359117647058817</v>
      </c>
      <c r="IB61" s="101">
        <v>17.562058823529416</v>
      </c>
      <c r="IC61" s="101">
        <v>17.862058823529413</v>
      </c>
      <c r="ID61" s="101">
        <v>18.439999999999998</v>
      </c>
      <c r="IE61" s="7">
        <f t="shared" si="42"/>
        <v>-1.4970588235294038</v>
      </c>
      <c r="IF61" s="7">
        <v>1.5</v>
      </c>
      <c r="IG61" s="7">
        <f t="shared" si="43"/>
        <v>-1.4950000000000001</v>
      </c>
      <c r="IH61" s="7">
        <f t="shared" si="44"/>
        <v>-2.9859659599763231E-4</v>
      </c>
      <c r="II61" s="102">
        <v>36.468823529411779</v>
      </c>
      <c r="IJ61" s="15">
        <f t="shared" si="45"/>
        <v>92.630811764705925</v>
      </c>
      <c r="IK61" s="5">
        <v>97.5</v>
      </c>
      <c r="IL61" s="15">
        <f t="shared" si="46"/>
        <v>4.8691882352940752</v>
      </c>
      <c r="IM61" s="29">
        <v>0.64143870967741956</v>
      </c>
      <c r="IN61" s="29">
        <v>0.34344516129032249</v>
      </c>
      <c r="IO61" s="29">
        <v>0.16285483870967735</v>
      </c>
      <c r="IP61" s="29">
        <v>0.56554193548387088</v>
      </c>
      <c r="IQ61" s="29">
        <v>0.21261612903225804</v>
      </c>
      <c r="IR61" s="29">
        <v>0.13443548387096774</v>
      </c>
      <c r="IS61" s="29">
        <v>0.50348643170492424</v>
      </c>
      <c r="IT61" s="29">
        <v>0.4552616633234185</v>
      </c>
      <c r="IU61" s="29">
        <v>0.59567832918765551</v>
      </c>
      <c r="IV61" s="29">
        <v>0.55371995413943964</v>
      </c>
      <c r="IW61" s="29">
        <v>0.23736112537944337</v>
      </c>
      <c r="IX61" s="29">
        <v>0.35814459432645984</v>
      </c>
      <c r="IY61" s="29">
        <v>0.30276339764019677</v>
      </c>
      <c r="IZ61" s="29">
        <v>16.282580645161293</v>
      </c>
      <c r="JA61" s="29">
        <v>16.172903225806447</v>
      </c>
      <c r="JB61" s="29">
        <v>15.859677419354837</v>
      </c>
      <c r="JC61" s="29">
        <v>14.803870967741926</v>
      </c>
      <c r="JD61" s="29">
        <f t="shared" si="47"/>
        <v>-0.42290322580645601</v>
      </c>
      <c r="JE61" s="7">
        <v>1.2</v>
      </c>
      <c r="JF61" s="7">
        <f t="shared" si="48"/>
        <v>-0.52</v>
      </c>
      <c r="JG61" s="7">
        <f t="shared" si="49"/>
        <v>1.6401482127287838E-2</v>
      </c>
      <c r="JH61" s="86">
        <v>36.32645161290322</v>
      </c>
      <c r="JI61" s="15">
        <f t="shared" si="50"/>
        <v>92.269187096774175</v>
      </c>
      <c r="JJ61" s="5">
        <v>103.5</v>
      </c>
      <c r="JK61" s="15">
        <f t="shared" si="51"/>
        <v>11.230812903225825</v>
      </c>
      <c r="JL61" s="30">
        <v>0.48989250000000001</v>
      </c>
      <c r="JM61" s="30">
        <v>0.2162675</v>
      </c>
      <c r="JN61" s="30">
        <v>8.2892499999999966E-2</v>
      </c>
      <c r="JO61" s="30">
        <v>0.41626500000000011</v>
      </c>
      <c r="JP61" s="30">
        <v>0.11671000000000001</v>
      </c>
      <c r="JQ61" s="30">
        <v>7.6995000000000036E-2</v>
      </c>
      <c r="JR61" s="30">
        <v>0.61683493959642466</v>
      </c>
      <c r="JS61" s="30">
        <v>0.56408373504758602</v>
      </c>
      <c r="JT61" s="30">
        <v>0.71217499611146506</v>
      </c>
      <c r="JU61" s="30">
        <v>0.66961002702540617</v>
      </c>
      <c r="JV61" s="30">
        <v>0.30178090562398485</v>
      </c>
      <c r="JW61" s="30">
        <v>0.44961378355530462</v>
      </c>
      <c r="JX61" s="30">
        <v>0.38781356076208928</v>
      </c>
      <c r="JY61" s="30">
        <v>25.200999999999997</v>
      </c>
      <c r="JZ61" s="30">
        <v>23.63</v>
      </c>
      <c r="KA61" s="30">
        <v>24.256749999999993</v>
      </c>
      <c r="KB61" s="30">
        <v>23.129999999999995</v>
      </c>
      <c r="KC61" s="30">
        <f t="shared" si="52"/>
        <v>-0.94425000000000381</v>
      </c>
      <c r="KD61" s="7">
        <v>1.8</v>
      </c>
      <c r="KE61" s="7">
        <f t="shared" si="53"/>
        <v>-2.4700000000000006</v>
      </c>
      <c r="KF61" s="7">
        <f t="shared" si="54"/>
        <v>0.19386912325285854</v>
      </c>
      <c r="KG61" s="85">
        <v>37.343499999999992</v>
      </c>
      <c r="KH61" s="15">
        <f t="shared" si="55"/>
        <v>94.852489999999975</v>
      </c>
      <c r="KI61" s="5">
        <v>103.5</v>
      </c>
      <c r="KJ61" s="15">
        <f t="shared" si="96"/>
        <v>8.6475100000000253</v>
      </c>
      <c r="KK61" s="31">
        <v>0.46690999999999994</v>
      </c>
      <c r="KL61" s="31">
        <v>0.1970625</v>
      </c>
      <c r="KM61" s="31">
        <v>4.6022500000000008E-2</v>
      </c>
      <c r="KN61" s="31">
        <v>0.3987825000000001</v>
      </c>
      <c r="KO61" s="31">
        <v>7.8370000000000009E-2</v>
      </c>
      <c r="KP61" s="31">
        <v>6.2447499999999975E-2</v>
      </c>
      <c r="KQ61" s="31">
        <v>0.71439024231704251</v>
      </c>
      <c r="KR61" s="31">
        <v>0.67403049124226611</v>
      </c>
      <c r="KS61" s="31">
        <v>0.82046373202338851</v>
      </c>
      <c r="KT61" s="31">
        <v>0.79302638973028317</v>
      </c>
      <c r="KU61" s="31">
        <v>0.43585909372041343</v>
      </c>
      <c r="KV61" s="31">
        <v>0.62157468248260872</v>
      </c>
      <c r="KW61" s="31">
        <v>0.40595774405989771</v>
      </c>
      <c r="KX61" s="32">
        <v>25.7575</v>
      </c>
      <c r="KY61" s="32">
        <v>23.867000000000004</v>
      </c>
      <c r="KZ61" s="32">
        <v>23.619750000000003</v>
      </c>
      <c r="LA61" s="32">
        <v>22.445250000000001</v>
      </c>
      <c r="LB61" s="7">
        <f t="shared" si="57"/>
        <v>-2.1377499999999969</v>
      </c>
      <c r="LC61" s="7">
        <v>0.9</v>
      </c>
      <c r="LD61" s="7">
        <f t="shared" si="58"/>
        <v>0.45499999999999963</v>
      </c>
      <c r="LE61" s="7">
        <f t="shared" si="98"/>
        <v>-0.52431749241658165</v>
      </c>
      <c r="LF61" s="32">
        <v>36.349499999999999</v>
      </c>
      <c r="LG61" s="15">
        <f t="shared" si="59"/>
        <v>92.327730000000003</v>
      </c>
      <c r="LH61" s="5">
        <v>103.5</v>
      </c>
      <c r="LI61" s="15">
        <f t="shared" si="60"/>
        <v>11.172269999999997</v>
      </c>
      <c r="LJ61" s="33">
        <v>0.50906190476190483</v>
      </c>
      <c r="LK61" s="33">
        <v>0.19242857142857145</v>
      </c>
      <c r="LL61" s="33">
        <v>3.921190476190476E-2</v>
      </c>
      <c r="LM61" s="33">
        <v>0.42934523809523817</v>
      </c>
      <c r="LN61" s="33">
        <v>6.4814285714285713E-2</v>
      </c>
      <c r="LO61" s="33">
        <v>5.9133333333333343E-2</v>
      </c>
      <c r="LP61" s="33">
        <v>0.77393707742363105</v>
      </c>
      <c r="LQ61" s="33">
        <v>0.73756602866370324</v>
      </c>
      <c r="LR61" s="33">
        <v>0.85702077849414526</v>
      </c>
      <c r="LS61" s="33">
        <v>0.83289013688889146</v>
      </c>
      <c r="LT61" s="33">
        <v>0.49623347264352091</v>
      </c>
      <c r="LU61" s="33">
        <v>0.66293597183390629</v>
      </c>
      <c r="LV61" s="33">
        <v>0.45119212647747725</v>
      </c>
      <c r="LW61" s="33">
        <v>26.118333333333339</v>
      </c>
      <c r="LX61" s="33">
        <v>22.105238095238082</v>
      </c>
      <c r="LY61" s="33">
        <v>22.170000000000012</v>
      </c>
      <c r="LZ61" s="33">
        <v>22.054285714285715</v>
      </c>
      <c r="MA61" s="7">
        <f t="shared" si="1"/>
        <v>-3.948333333333327</v>
      </c>
      <c r="MB61" s="7">
        <v>1.7</v>
      </c>
      <c r="MC61" s="7">
        <f t="shared" si="2"/>
        <v>-2.1449999999999996</v>
      </c>
      <c r="MD61" s="7">
        <f t="shared" si="61"/>
        <v>-0.23901038215153445</v>
      </c>
      <c r="ME61" s="7">
        <f t="shared" si="62"/>
        <v>-2.3225490196078393</v>
      </c>
      <c r="MF61" s="84">
        <v>33.597142857142856</v>
      </c>
      <c r="MG61" s="15">
        <f t="shared" si="63"/>
        <v>85.336742857142852</v>
      </c>
      <c r="MH61" s="5">
        <v>103.5</v>
      </c>
      <c r="MI61" s="15">
        <f t="shared" si="64"/>
        <v>18.163257142857148</v>
      </c>
      <c r="MJ61" s="34">
        <v>0.58856666666666668</v>
      </c>
      <c r="MK61" s="34">
        <v>0.20396111111111112</v>
      </c>
      <c r="ML61" s="34">
        <v>3.467777777777778E-2</v>
      </c>
      <c r="MM61" s="34">
        <v>0.49811666666666654</v>
      </c>
      <c r="MN61" s="34">
        <v>6.8722222222222212E-2</v>
      </c>
      <c r="MO61" s="34">
        <v>6.1522222222222228E-2</v>
      </c>
      <c r="MP61" s="34">
        <v>0.79086242175212462</v>
      </c>
      <c r="MQ61" s="34">
        <v>0.75744974051008995</v>
      </c>
      <c r="MR61" s="34">
        <v>0.88837243646219499</v>
      </c>
      <c r="MS61" s="34">
        <v>0.86942669333325928</v>
      </c>
      <c r="MT61" s="34">
        <v>0.49620284269838016</v>
      </c>
      <c r="MU61" s="34">
        <v>0.70937137072991296</v>
      </c>
      <c r="MV61" s="34">
        <v>0.48477328092185235</v>
      </c>
      <c r="MW61" s="9">
        <v>-9999</v>
      </c>
      <c r="MX61" s="9">
        <v>-9999</v>
      </c>
      <c r="MY61" s="9">
        <v>-9999</v>
      </c>
      <c r="MZ61" s="9">
        <v>-9999</v>
      </c>
      <c r="NA61" s="9">
        <v>-9999</v>
      </c>
      <c r="NB61" s="9">
        <v>-9999</v>
      </c>
      <c r="NC61" s="9">
        <v>-9999</v>
      </c>
      <c r="ND61" s="9">
        <v>-9999</v>
      </c>
      <c r="NE61" s="9">
        <v>-9999</v>
      </c>
      <c r="NF61" s="9">
        <v>-9999</v>
      </c>
      <c r="NG61" s="9">
        <v>-9999</v>
      </c>
      <c r="NH61" s="9">
        <v>-9999</v>
      </c>
      <c r="NI61" s="9">
        <v>-9999</v>
      </c>
      <c r="NJ61" s="9">
        <v>-9999</v>
      </c>
      <c r="NK61" s="9">
        <v>-9999</v>
      </c>
      <c r="NL61" s="9">
        <v>-9999</v>
      </c>
      <c r="NM61" s="9">
        <v>-9999</v>
      </c>
      <c r="NN61" s="7">
        <f t="shared" si="65"/>
        <v>0</v>
      </c>
      <c r="NO61" s="9">
        <v>-9999</v>
      </c>
      <c r="NP61" s="7">
        <f t="shared" si="66"/>
        <v>21100.77</v>
      </c>
      <c r="NQ61" s="7">
        <f t="shared" si="67"/>
        <v>1.0002559803407098</v>
      </c>
      <c r="NR61" s="9">
        <v>-9999</v>
      </c>
      <c r="NS61" s="9">
        <f t="shared" si="68"/>
        <v>-25397.46</v>
      </c>
      <c r="NT61" s="9">
        <v>-9999</v>
      </c>
      <c r="NU61" s="9">
        <f t="shared" si="69"/>
        <v>15398.46</v>
      </c>
      <c r="NV61" s="37">
        <v>0.52855151515151522</v>
      </c>
      <c r="NW61" s="37">
        <v>0.23055757575757574</v>
      </c>
      <c r="NX61" s="37">
        <v>6.1481818181818172E-2</v>
      </c>
      <c r="NY61" s="37">
        <v>0.45524848484848496</v>
      </c>
      <c r="NZ61" s="37">
        <v>0.10494242424242425</v>
      </c>
      <c r="OA61" s="37">
        <v>8.6551515151515157E-2</v>
      </c>
      <c r="OB61" s="37">
        <v>0.65891414546629479</v>
      </c>
      <c r="OC61" s="37">
        <v>0.61603472456718422</v>
      </c>
      <c r="OD61" s="37">
        <v>0.78426637795583909</v>
      </c>
      <c r="OE61" s="37">
        <v>0.75451752049145615</v>
      </c>
      <c r="OF61" s="37">
        <v>0.37823270160593453</v>
      </c>
      <c r="OG61" s="37">
        <v>0.57963722629123815</v>
      </c>
      <c r="OH61" s="37">
        <v>0.38495803949509888</v>
      </c>
      <c r="OI61" s="38">
        <v>21.029696969696971</v>
      </c>
      <c r="OJ61" s="38">
        <v>26.513636363636355</v>
      </c>
      <c r="OK61" s="38">
        <v>23.931818181818183</v>
      </c>
      <c r="OL61" s="38">
        <v>22.886969696969718</v>
      </c>
      <c r="OM61" s="7">
        <f t="shared" si="70"/>
        <v>2.9021212121212123</v>
      </c>
      <c r="ON61" s="7">
        <v>1.5</v>
      </c>
      <c r="OO61" s="7">
        <f t="shared" si="71"/>
        <v>-0.28500000000000014</v>
      </c>
      <c r="OP61" s="7">
        <f t="shared" si="72"/>
        <v>0.56061938647690623</v>
      </c>
      <c r="OQ61" s="38">
        <v>45.702424242424243</v>
      </c>
      <c r="OR61" s="15">
        <f t="shared" si="73"/>
        <v>116.08415757575757</v>
      </c>
      <c r="OS61" s="5">
        <v>170</v>
      </c>
      <c r="OT61" s="15">
        <f t="shared" si="74"/>
        <v>53.915842424242427</v>
      </c>
      <c r="OU61" s="39">
        <v>0.42805937499999991</v>
      </c>
      <c r="OV61" s="39">
        <v>0.21608749999999999</v>
      </c>
      <c r="OW61" s="39">
        <v>6.6403124999999993E-2</v>
      </c>
      <c r="OX61" s="39">
        <v>0.37353437499999997</v>
      </c>
      <c r="OY61" s="39">
        <v>0.10475937499999997</v>
      </c>
      <c r="OZ61" s="39">
        <v>8.7137500000000007E-2</v>
      </c>
      <c r="PA61" s="39">
        <v>0.59702246664004988</v>
      </c>
      <c r="PB61" s="39">
        <v>0.55304091434258695</v>
      </c>
      <c r="PC61" s="39">
        <v>0.72245538915726137</v>
      </c>
      <c r="PD61" s="39">
        <v>0.68940418381087731</v>
      </c>
      <c r="PE61" s="39">
        <v>0.35012491733187162</v>
      </c>
      <c r="PF61" s="39">
        <v>0.53140656749850568</v>
      </c>
      <c r="PG61" s="39">
        <v>0.32150363515701508</v>
      </c>
      <c r="PH61" s="40">
        <v>19.700000000000006</v>
      </c>
      <c r="PI61" s="40">
        <v>23.130312500000002</v>
      </c>
      <c r="PJ61" s="40">
        <v>20.929375000000004</v>
      </c>
      <c r="PK61" s="40">
        <v>19.482187500000002</v>
      </c>
      <c r="PL61" s="7">
        <f t="shared" si="75"/>
        <v>1.2293749999999974</v>
      </c>
      <c r="PM61" s="7">
        <v>1.8</v>
      </c>
      <c r="PN61" s="7">
        <f t="shared" si="76"/>
        <v>-0.91800000000000015</v>
      </c>
      <c r="PO61" s="7">
        <f t="shared" si="77"/>
        <v>0.33988208293763811</v>
      </c>
      <c r="PP61" s="40">
        <v>52.029687500000016</v>
      </c>
      <c r="PQ61" s="15">
        <f t="shared" si="78"/>
        <v>132.15540625000006</v>
      </c>
      <c r="PR61" s="5">
        <v>182</v>
      </c>
      <c r="PS61" s="15">
        <f t="shared" si="79"/>
        <v>49.844593749999945</v>
      </c>
      <c r="PT61" s="41">
        <v>0.3905499999999999</v>
      </c>
      <c r="PU61" s="41">
        <v>0.19379705882352943</v>
      </c>
      <c r="PV61" s="41">
        <v>7.1782352941176464E-2</v>
      </c>
      <c r="PW61" s="41">
        <v>0.33082941176470587</v>
      </c>
      <c r="PX61" s="41">
        <v>0.10490294117647059</v>
      </c>
      <c r="PY61" s="41">
        <v>7.8894117647058837E-2</v>
      </c>
      <c r="PZ61" s="41">
        <v>0.56553454665580616</v>
      </c>
      <c r="QA61" s="41">
        <v>0.50826457339042241</v>
      </c>
      <c r="QB61" s="41">
        <v>0.67919580351382014</v>
      </c>
      <c r="QC61" s="41">
        <v>0.63312519015760771</v>
      </c>
      <c r="QD61" s="41">
        <v>0.29986030964816901</v>
      </c>
      <c r="QE61" s="41">
        <v>0.46079072840209773</v>
      </c>
      <c r="QF61" s="41">
        <v>0.32786266076094589</v>
      </c>
      <c r="QG61" s="42">
        <v>28.202941176470592</v>
      </c>
      <c r="QH61" s="42">
        <v>30.344705882352937</v>
      </c>
      <c r="QI61" s="42">
        <v>26.70705882352939</v>
      </c>
      <c r="QJ61" s="42">
        <v>24.573823529411754</v>
      </c>
      <c r="QK61" s="7">
        <f t="shared" si="80"/>
        <v>-1.4958823529412015</v>
      </c>
      <c r="QL61" s="7">
        <v>3.2</v>
      </c>
      <c r="QM61" s="7">
        <f t="shared" si="81"/>
        <v>-3.8719999999999999</v>
      </c>
      <c r="QN61" s="7">
        <f t="shared" si="82"/>
        <v>0.25626808100289022</v>
      </c>
      <c r="QO61" s="42">
        <v>53.050588235294107</v>
      </c>
      <c r="QP61" s="15">
        <f t="shared" si="83"/>
        <v>134.74849411764703</v>
      </c>
      <c r="QQ61" s="5">
        <v>186</v>
      </c>
      <c r="QR61" s="15">
        <f t="shared" si="84"/>
        <v>51.251505882352973</v>
      </c>
      <c r="QS61" s="7">
        <f t="shared" si="101"/>
        <v>-1522.1446515845871</v>
      </c>
      <c r="QT61" s="7">
        <f t="shared" si="102"/>
        <v>-1522.7325137244948</v>
      </c>
      <c r="QU61" s="7">
        <f t="shared" si="103"/>
        <v>-0.63042090150520069</v>
      </c>
    </row>
    <row r="62" spans="1:463" x14ac:dyDescent="0.25">
      <c r="A62" s="5">
        <v>2</v>
      </c>
      <c r="B62" s="5">
        <v>7</v>
      </c>
      <c r="C62" s="6">
        <v>701</v>
      </c>
      <c r="D62" s="9">
        <v>-9999</v>
      </c>
      <c r="E62" s="5">
        <v>1</v>
      </c>
      <c r="F62" s="5">
        <v>69.599999999999994</v>
      </c>
      <c r="G62" s="15">
        <v>162.4</v>
      </c>
      <c r="H62" s="15">
        <f t="shared" si="11"/>
        <v>232</v>
      </c>
      <c r="I62" s="7">
        <f t="shared" si="12"/>
        <v>0.39753255654557917</v>
      </c>
      <c r="J62" s="5" t="s">
        <v>11</v>
      </c>
      <c r="K62" s="9">
        <v>300</v>
      </c>
      <c r="L62" s="9">
        <f t="shared" si="13"/>
        <v>336.00000000000006</v>
      </c>
      <c r="M62" s="9">
        <v>-9999</v>
      </c>
      <c r="N62" s="9">
        <v>-9999</v>
      </c>
      <c r="O62" s="9">
        <v>-9999</v>
      </c>
      <c r="P62" s="9">
        <v>-9999</v>
      </c>
      <c r="Q62" s="9">
        <v>-9999</v>
      </c>
      <c r="R62" s="9">
        <v>-9999</v>
      </c>
      <c r="S62" s="9">
        <v>-9999</v>
      </c>
      <c r="T62" s="9">
        <v>-9999</v>
      </c>
      <c r="U62" s="9">
        <v>-9999</v>
      </c>
      <c r="V62" s="9">
        <v>-9999</v>
      </c>
      <c r="W62" s="9">
        <v>-9999</v>
      </c>
      <c r="X62" s="9">
        <v>-9999</v>
      </c>
      <c r="Y62" s="9">
        <v>-9999</v>
      </c>
      <c r="Z62" s="9">
        <v>-9999</v>
      </c>
      <c r="AA62" s="9">
        <v>-9999</v>
      </c>
      <c r="AB62" s="9">
        <v>-9999</v>
      </c>
      <c r="AC62" s="9">
        <v>-9999</v>
      </c>
      <c r="AD62" s="9">
        <v>-9999</v>
      </c>
      <c r="AE62" s="5">
        <v>16</v>
      </c>
      <c r="AF62" s="9">
        <v>-9999</v>
      </c>
      <c r="AG62" s="9">
        <v>-9999</v>
      </c>
      <c r="AH62" s="9">
        <v>-9999</v>
      </c>
      <c r="AI62" s="9">
        <v>-9999</v>
      </c>
      <c r="AJ62" s="9">
        <v>-9999</v>
      </c>
      <c r="AK62" s="10">
        <v>-9999</v>
      </c>
      <c r="AL62" s="9">
        <v>-9999</v>
      </c>
      <c r="AM62" s="9">
        <v>-9999</v>
      </c>
      <c r="AN62" s="9">
        <v>-9999</v>
      </c>
      <c r="AO62" s="9">
        <v>-9999</v>
      </c>
      <c r="AP62" s="9">
        <v>-9999</v>
      </c>
      <c r="AQ62" s="9">
        <v>-9999</v>
      </c>
      <c r="AR62" s="9">
        <v>-9999</v>
      </c>
      <c r="AS62" s="9">
        <v>-9999</v>
      </c>
      <c r="AT62" s="9">
        <v>-9999</v>
      </c>
      <c r="AU62" s="9">
        <v>-9999</v>
      </c>
      <c r="AV62" s="9">
        <v>-9999</v>
      </c>
      <c r="AW62" s="9">
        <v>-9999</v>
      </c>
      <c r="AX62" s="9">
        <v>-9999</v>
      </c>
      <c r="AY62" s="9">
        <v>-9999</v>
      </c>
      <c r="AZ62" s="9">
        <v>-9999</v>
      </c>
      <c r="BA62" s="9">
        <v>-9999</v>
      </c>
      <c r="BB62" s="9">
        <v>-9999</v>
      </c>
      <c r="BC62" s="9">
        <v>-9999</v>
      </c>
      <c r="BD62" s="9">
        <v>-9999</v>
      </c>
      <c r="BE62" s="7">
        <f t="shared" si="99"/>
        <v>-79992</v>
      </c>
      <c r="BF62" s="9">
        <v>-9999</v>
      </c>
      <c r="BG62" s="9">
        <v>-9999</v>
      </c>
      <c r="BH62" s="9">
        <v>-9999</v>
      </c>
      <c r="BI62" s="9">
        <v>-9999</v>
      </c>
      <c r="BJ62" s="9">
        <v>-9999</v>
      </c>
      <c r="BK62" s="9">
        <v>-9999</v>
      </c>
      <c r="BL62" s="9">
        <v>-9999</v>
      </c>
      <c r="BM62" s="9">
        <v>-9999</v>
      </c>
      <c r="BN62" s="9">
        <v>-9999</v>
      </c>
      <c r="BO62" s="23">
        <v>33.18</v>
      </c>
      <c r="BP62" s="7">
        <f t="shared" si="85"/>
        <v>2212.0000000000005</v>
      </c>
      <c r="BQ62" s="7">
        <v>3.2334473362379232</v>
      </c>
      <c r="BR62" s="7">
        <f t="shared" si="86"/>
        <v>71.52385507758288</v>
      </c>
      <c r="BS62" s="24">
        <v>125.83</v>
      </c>
      <c r="BT62" s="7">
        <f t="shared" si="87"/>
        <v>8388.6666666666679</v>
      </c>
      <c r="BU62" s="25">
        <v>1.87</v>
      </c>
      <c r="BV62" s="7">
        <f t="shared" si="88"/>
        <v>156.86806666666669</v>
      </c>
      <c r="BW62" s="26">
        <v>75.819999999999993</v>
      </c>
      <c r="BX62" s="7">
        <f t="shared" si="89"/>
        <v>5054.666666666667</v>
      </c>
      <c r="BY62" s="5">
        <v>1.74</v>
      </c>
      <c r="BZ62" s="7">
        <f t="shared" si="90"/>
        <v>87.951200000000014</v>
      </c>
      <c r="CA62" s="9">
        <v>-9999</v>
      </c>
      <c r="CB62" s="9">
        <v>-9999</v>
      </c>
      <c r="CC62" s="9">
        <v>-9999</v>
      </c>
      <c r="CD62" s="15">
        <f t="shared" si="14"/>
        <v>999800.01</v>
      </c>
      <c r="CE62" s="7">
        <v>145.59</v>
      </c>
      <c r="CF62" s="7">
        <v>4.7495000000000003</v>
      </c>
      <c r="CG62" s="7">
        <v>306.53753026634382</v>
      </c>
      <c r="CH62" s="7">
        <f t="shared" si="15"/>
        <v>306.53753026634382</v>
      </c>
      <c r="CI62" s="7">
        <f>CH62/(BX62)</f>
        <v>6.0644459957730906E-2</v>
      </c>
      <c r="CJ62" s="11">
        <v>-9999</v>
      </c>
      <c r="CK62" s="7">
        <f t="shared" si="16"/>
        <v>-30650.687651331718</v>
      </c>
      <c r="CL62" s="9">
        <v>-9999</v>
      </c>
      <c r="CM62" s="9">
        <v>-9999</v>
      </c>
      <c r="CN62" s="7">
        <f t="shared" si="17"/>
        <v>1000</v>
      </c>
      <c r="CO62" s="7">
        <v>0</v>
      </c>
      <c r="CP62" s="7">
        <v>0.72299655172413779</v>
      </c>
      <c r="CQ62" s="7">
        <v>0.51810344827586197</v>
      </c>
      <c r="CR62" s="7">
        <v>0.46313793103448259</v>
      </c>
      <c r="CS62" s="7">
        <v>0.21901055172413794</v>
      </c>
      <c r="CT62" s="7">
        <v>0.16502199999999995</v>
      </c>
      <c r="CU62" s="7">
        <v>5.1417241379310346</v>
      </c>
      <c r="CV62" s="7">
        <v>5.4437931034482769</v>
      </c>
      <c r="CW62" s="7">
        <v>5.3172413793103441</v>
      </c>
      <c r="CX62" s="7">
        <v>5.4351724137931026</v>
      </c>
      <c r="CY62" s="7">
        <f t="shared" si="18"/>
        <v>0.17551724137930957</v>
      </c>
      <c r="CZ62" s="7">
        <v>0.7</v>
      </c>
      <c r="DA62" s="7">
        <f t="shared" si="19"/>
        <v>1.105</v>
      </c>
      <c r="DB62" s="7">
        <f t="shared" si="91"/>
        <v>-0.21641042109911302</v>
      </c>
      <c r="DC62" s="7">
        <v>42.090909090909093</v>
      </c>
      <c r="DD62" s="7">
        <v>0.75377619047619049</v>
      </c>
      <c r="DE62" s="7">
        <v>0.51311904761904759</v>
      </c>
      <c r="DF62" s="7">
        <v>0.45715238095238098</v>
      </c>
      <c r="DG62" s="7">
        <v>0.2449146666666667</v>
      </c>
      <c r="DH62" s="7">
        <v>0.18994952380952382</v>
      </c>
      <c r="DI62" s="7">
        <v>7.4638095238095232</v>
      </c>
      <c r="DJ62" s="7">
        <v>7.795238095238096</v>
      </c>
      <c r="DK62" s="7">
        <v>7.9852380952380955</v>
      </c>
      <c r="DL62" s="7">
        <v>7.3238095238095227</v>
      </c>
      <c r="DM62" s="7">
        <f t="shared" si="21"/>
        <v>0.52142857142857224</v>
      </c>
      <c r="DN62" s="7">
        <v>0.8</v>
      </c>
      <c r="DO62" s="7">
        <f t="shared" si="22"/>
        <v>0.7799999999999998</v>
      </c>
      <c r="DP62" s="7">
        <f t="shared" si="23"/>
        <v>-5.5967841682127165E-2</v>
      </c>
      <c r="DQ62" s="7">
        <v>21.220952380952379</v>
      </c>
      <c r="DR62" s="7">
        <v>0.89197291666666667</v>
      </c>
      <c r="DS62" s="7">
        <v>0.32083750000000011</v>
      </c>
      <c r="DT62" s="7">
        <v>0.51627500000000004</v>
      </c>
      <c r="DU62" s="7">
        <v>0.80286041666666685</v>
      </c>
      <c r="DV62" s="7">
        <v>0.5610750000000001</v>
      </c>
      <c r="DW62" s="7">
        <v>0.31827499999999997</v>
      </c>
      <c r="DX62" s="7">
        <v>0.22764102083333335</v>
      </c>
      <c r="DY62" s="7">
        <v>0.17729252083333338</v>
      </c>
      <c r="DZ62" s="7">
        <v>0.26670691666666668</v>
      </c>
      <c r="EA62" s="7">
        <v>0.21727141666666663</v>
      </c>
      <c r="EB62" s="7">
        <v>-0.27260502083333332</v>
      </c>
      <c r="EC62" s="7">
        <v>-0.23368174999999994</v>
      </c>
      <c r="ED62" s="7">
        <v>0.47095150000000013</v>
      </c>
      <c r="EE62" s="7">
        <v>3.7741666666666664</v>
      </c>
      <c r="EF62" s="7">
        <v>4.9908333333333355</v>
      </c>
      <c r="EG62" s="7">
        <v>4.9445833333333349</v>
      </c>
      <c r="EH62" s="7">
        <v>4.7735416666666675</v>
      </c>
      <c r="EI62" s="7">
        <f t="shared" si="24"/>
        <v>1.1704166666666684</v>
      </c>
      <c r="EJ62" s="7">
        <v>0.6</v>
      </c>
      <c r="EK62" s="7">
        <f t="shared" si="25"/>
        <v>1.43</v>
      </c>
      <c r="EL62" s="7">
        <f t="shared" si="92"/>
        <v>-6.538623005877367E-2</v>
      </c>
      <c r="EM62" s="15">
        <v>43.853809523809524</v>
      </c>
      <c r="EN62" s="15">
        <f t="shared" si="27"/>
        <v>111.38867619047619</v>
      </c>
      <c r="EO62" s="5">
        <v>112</v>
      </c>
      <c r="EP62" s="15">
        <f t="shared" si="28"/>
        <v>0.61132380952381027</v>
      </c>
      <c r="EQ62" s="27">
        <v>1.1601190476190473</v>
      </c>
      <c r="ER62" s="27">
        <v>-1.6153428571428574</v>
      </c>
      <c r="ES62" s="27">
        <v>0.51950952380952375</v>
      </c>
      <c r="ET62" s="27">
        <v>0.89916666666666656</v>
      </c>
      <c r="EU62" s="27">
        <v>0.76180000000000003</v>
      </c>
      <c r="EV62" s="27">
        <v>0.19808095238095239</v>
      </c>
      <c r="EW62" s="27">
        <v>0.20643890476190471</v>
      </c>
      <c r="EX62" s="27">
        <v>8.2416190476190476E-2</v>
      </c>
      <c r="EY62" s="27">
        <v>0.38062457142857148</v>
      </c>
      <c r="EZ62" s="27">
        <v>0.2673207142857143</v>
      </c>
      <c r="FA62" s="27">
        <v>2.788773285714286</v>
      </c>
      <c r="FB62" s="27">
        <v>1.9493932380952381</v>
      </c>
      <c r="FC62" s="27">
        <v>-6.2399985238095246</v>
      </c>
      <c r="FD62" s="27">
        <v>9.1295238095238105</v>
      </c>
      <c r="FE62" s="27">
        <v>6.3866666666666667</v>
      </c>
      <c r="FF62" s="27">
        <v>6.52952380952381</v>
      </c>
      <c r="FG62" s="27">
        <v>6.4780952380952375</v>
      </c>
      <c r="FH62" s="27">
        <f t="shared" si="29"/>
        <v>-2.6000000000000005</v>
      </c>
      <c r="FI62" s="7">
        <v>0.9</v>
      </c>
      <c r="FJ62" s="7">
        <f t="shared" si="30"/>
        <v>0.45499999999999963</v>
      </c>
      <c r="FK62" s="7">
        <f t="shared" si="93"/>
        <v>-0.61779575328614766</v>
      </c>
      <c r="FL62" s="27">
        <v>20.086190476190477</v>
      </c>
      <c r="FM62" s="28">
        <v>-9999</v>
      </c>
      <c r="FN62" s="28">
        <v>-9999</v>
      </c>
      <c r="FO62" s="28">
        <v>-9999</v>
      </c>
      <c r="FP62" s="94">
        <v>0.58230000000000004</v>
      </c>
      <c r="FQ62" s="94">
        <v>0.38748749999999998</v>
      </c>
      <c r="FR62" s="94">
        <v>0.23017916666666668</v>
      </c>
      <c r="FS62" s="94">
        <v>0.50493750000000015</v>
      </c>
      <c r="FT62" s="94">
        <v>0.2360791666666667</v>
      </c>
      <c r="FU62" s="94">
        <v>0.16867916666666669</v>
      </c>
      <c r="FV62" s="94">
        <v>0.42328654166666663</v>
      </c>
      <c r="FW62" s="94">
        <v>0.36318441666666662</v>
      </c>
      <c r="FX62" s="94">
        <v>0.43422720833333334</v>
      </c>
      <c r="FY62" s="94">
        <v>0.37482970833333334</v>
      </c>
      <c r="FZ62" s="94">
        <v>0.24351666666666669</v>
      </c>
      <c r="GA62" s="94">
        <v>0.25624758333333331</v>
      </c>
      <c r="GB62" s="94">
        <v>0.20082879166666667</v>
      </c>
      <c r="GC62" s="94">
        <v>16.558750000000003</v>
      </c>
      <c r="GD62" s="94">
        <v>15.856666666666676</v>
      </c>
      <c r="GE62" s="94">
        <v>16.047083333333337</v>
      </c>
      <c r="GF62" s="94">
        <v>16.449999999999996</v>
      </c>
      <c r="GG62" s="7">
        <f t="shared" si="32"/>
        <v>-0.51166666666666671</v>
      </c>
      <c r="GH62" s="7">
        <v>0.5</v>
      </c>
      <c r="GI62" s="7">
        <f t="shared" si="33"/>
        <v>1.7549999999999999</v>
      </c>
      <c r="GJ62" s="7">
        <f t="shared" si="94"/>
        <v>-0.62185642432555999</v>
      </c>
      <c r="GK62" s="96">
        <v>17.958333333333332</v>
      </c>
      <c r="GL62" s="15">
        <f t="shared" si="35"/>
        <v>45.614166666666662</v>
      </c>
      <c r="GM62" s="5">
        <v>102</v>
      </c>
      <c r="GN62" s="9">
        <v>-9999</v>
      </c>
      <c r="GO62" s="60">
        <v>-9999</v>
      </c>
      <c r="GP62" s="60">
        <v>-9999</v>
      </c>
      <c r="GQ62" s="60">
        <v>-9999</v>
      </c>
      <c r="GR62" s="60">
        <v>-9999</v>
      </c>
      <c r="GS62" s="60">
        <v>-9999</v>
      </c>
      <c r="GT62" s="60">
        <v>-9999</v>
      </c>
      <c r="GU62" s="60">
        <v>-9999</v>
      </c>
      <c r="GV62" s="60">
        <v>-9999</v>
      </c>
      <c r="GW62" s="60">
        <v>-9999</v>
      </c>
      <c r="GX62" s="60">
        <v>-9999</v>
      </c>
      <c r="GY62" s="60">
        <v>-9999</v>
      </c>
      <c r="GZ62" s="60">
        <v>-9999</v>
      </c>
      <c r="HA62" s="60">
        <v>-9999</v>
      </c>
      <c r="HB62" s="60">
        <v>-9999</v>
      </c>
      <c r="HC62" s="60">
        <v>-9999</v>
      </c>
      <c r="HD62" s="60">
        <v>-9999</v>
      </c>
      <c r="HE62" s="60">
        <v>-9999</v>
      </c>
      <c r="HF62" s="98">
        <f t="shared" si="37"/>
        <v>0</v>
      </c>
      <c r="HG62" s="60">
        <v>-9999</v>
      </c>
      <c r="HH62" s="98">
        <f t="shared" si="38"/>
        <v>32500.13</v>
      </c>
      <c r="HI62" s="98">
        <f t="shared" si="95"/>
        <v>1.0001661807930087</v>
      </c>
      <c r="HJ62" s="60">
        <v>-9999</v>
      </c>
      <c r="HK62" s="100">
        <f t="shared" si="40"/>
        <v>-25397.46</v>
      </c>
      <c r="HL62" s="60">
        <v>-9999</v>
      </c>
      <c r="HM62" s="100">
        <f t="shared" si="41"/>
        <v>15398.46</v>
      </c>
      <c r="HN62" s="101">
        <v>0.65567142857142857</v>
      </c>
      <c r="HO62" s="101">
        <v>0.35301999999999994</v>
      </c>
      <c r="HP62" s="101">
        <v>0.18014857142857149</v>
      </c>
      <c r="HQ62" s="101">
        <v>0.57354285714285713</v>
      </c>
      <c r="HR62" s="101">
        <v>0.23134571428571432</v>
      </c>
      <c r="HS62" s="101">
        <v>0.14528857142857143</v>
      </c>
      <c r="HT62" s="101">
        <v>0.47861891421252928</v>
      </c>
      <c r="HU62" s="101">
        <v>0.42533863902254798</v>
      </c>
      <c r="HV62" s="101">
        <v>0.56930491580655429</v>
      </c>
      <c r="HW62" s="101">
        <v>0.52247815334497882</v>
      </c>
      <c r="HX62" s="101">
        <v>0.20880705862108156</v>
      </c>
      <c r="HY62" s="101">
        <v>0.32535110612172746</v>
      </c>
      <c r="HZ62" s="101">
        <v>0.30005270963961883</v>
      </c>
      <c r="IA62" s="101">
        <v>19.117142857142859</v>
      </c>
      <c r="IB62" s="101">
        <v>20.152857142857144</v>
      </c>
      <c r="IC62" s="101">
        <v>19.185999999999989</v>
      </c>
      <c r="ID62" s="101">
        <v>18.653142857142846</v>
      </c>
      <c r="IE62" s="7">
        <f t="shared" si="42"/>
        <v>6.8857142857130071E-2</v>
      </c>
      <c r="IF62" s="7">
        <v>1.5</v>
      </c>
      <c r="IG62" s="7">
        <f t="shared" si="43"/>
        <v>-1.4950000000000001</v>
      </c>
      <c r="IH62" s="7">
        <f t="shared" si="44"/>
        <v>0.22681031803584192</v>
      </c>
      <c r="II62" s="102">
        <v>36.585714285714289</v>
      </c>
      <c r="IJ62" s="15">
        <f t="shared" si="45"/>
        <v>92.927714285714302</v>
      </c>
      <c r="IK62" s="5">
        <v>97.5</v>
      </c>
      <c r="IL62" s="15">
        <f t="shared" si="46"/>
        <v>4.5722857142856981</v>
      </c>
      <c r="IM62" s="29">
        <v>0.67084687500000006</v>
      </c>
      <c r="IN62" s="29">
        <v>0.36163125000000002</v>
      </c>
      <c r="IO62" s="29">
        <v>0.1756625</v>
      </c>
      <c r="IP62" s="29">
        <v>0.59224687499999995</v>
      </c>
      <c r="IQ62" s="29">
        <v>0.21826562500000005</v>
      </c>
      <c r="IR62" s="29">
        <v>0.14706249999999998</v>
      </c>
      <c r="IS62" s="29">
        <v>0.50922161008820166</v>
      </c>
      <c r="IT62" s="29">
        <v>0.46181324601916268</v>
      </c>
      <c r="IU62" s="29">
        <v>0.5852744959367906</v>
      </c>
      <c r="IV62" s="29">
        <v>0.54299047453113813</v>
      </c>
      <c r="IW62" s="29">
        <v>0.24791635162275449</v>
      </c>
      <c r="IX62" s="29">
        <v>0.34726592096338554</v>
      </c>
      <c r="IY62" s="29">
        <v>0.29939953593984858</v>
      </c>
      <c r="IZ62" s="29">
        <v>17.285625</v>
      </c>
      <c r="JA62" s="29">
        <v>19.033437499999994</v>
      </c>
      <c r="JB62" s="29">
        <v>18.323125000000001</v>
      </c>
      <c r="JC62" s="29">
        <v>17.090625000000006</v>
      </c>
      <c r="JD62" s="29">
        <f t="shared" si="47"/>
        <v>1.0375000000000014</v>
      </c>
      <c r="JE62" s="7">
        <v>1.2</v>
      </c>
      <c r="JF62" s="7">
        <f t="shared" si="48"/>
        <v>-0.52</v>
      </c>
      <c r="JG62" s="7">
        <f t="shared" si="49"/>
        <v>0.26309121621621645</v>
      </c>
      <c r="JH62" s="86">
        <v>36.559999999999995</v>
      </c>
      <c r="JI62" s="15">
        <f t="shared" si="50"/>
        <v>92.862399999999994</v>
      </c>
      <c r="JJ62" s="5">
        <v>103.5</v>
      </c>
      <c r="JK62" s="15">
        <f t="shared" si="51"/>
        <v>10.637600000000006</v>
      </c>
      <c r="JL62" s="30">
        <v>0.52071176470588221</v>
      </c>
      <c r="JM62" s="30">
        <v>0.25153823529411762</v>
      </c>
      <c r="JN62" s="30">
        <v>0.12119117647058826</v>
      </c>
      <c r="JO62" s="30">
        <v>0.45561470588235287</v>
      </c>
      <c r="JP62" s="30">
        <v>0.15159705882352936</v>
      </c>
      <c r="JQ62" s="30">
        <v>0.10165882352941176</v>
      </c>
      <c r="JR62" s="30">
        <v>0.54922890546725034</v>
      </c>
      <c r="JS62" s="30">
        <v>0.50106378979600974</v>
      </c>
      <c r="JT62" s="30">
        <v>0.62274181906410464</v>
      </c>
      <c r="JU62" s="30">
        <v>0.58018339509301686</v>
      </c>
      <c r="JV62" s="30">
        <v>0.24880894362038047</v>
      </c>
      <c r="JW62" s="30">
        <v>0.35117570070407716</v>
      </c>
      <c r="JX62" s="30">
        <v>0.34849161600972339</v>
      </c>
      <c r="JY62" s="30">
        <v>25.040294117647058</v>
      </c>
      <c r="JZ62" s="30">
        <v>29.407647058823525</v>
      </c>
      <c r="KA62" s="30">
        <v>28.707941176470584</v>
      </c>
      <c r="KB62" s="30">
        <v>27.774705882352954</v>
      </c>
      <c r="KC62" s="30">
        <f t="shared" si="52"/>
        <v>3.6676470588235262</v>
      </c>
      <c r="KD62" s="7">
        <v>1.8</v>
      </c>
      <c r="KE62" s="7">
        <f t="shared" si="53"/>
        <v>-2.4700000000000006</v>
      </c>
      <c r="KF62" s="7">
        <f t="shared" si="54"/>
        <v>0.77987891471709347</v>
      </c>
      <c r="KG62" s="85">
        <v>35.589411764705879</v>
      </c>
      <c r="KH62" s="15">
        <f t="shared" si="55"/>
        <v>90.397105882352932</v>
      </c>
      <c r="KI62" s="5">
        <v>103.5</v>
      </c>
      <c r="KJ62" s="15">
        <f t="shared" si="96"/>
        <v>13.102894117647068</v>
      </c>
      <c r="KK62" s="31">
        <v>0.48811764705882354</v>
      </c>
      <c r="KL62" s="31">
        <v>0.2299205882352941</v>
      </c>
      <c r="KM62" s="31">
        <v>8.8955882352941176E-2</v>
      </c>
      <c r="KN62" s="31">
        <v>0.41711470588235294</v>
      </c>
      <c r="KO62" s="31">
        <v>0.11156470588235295</v>
      </c>
      <c r="KP62" s="31">
        <v>8.5905882352941165E-2</v>
      </c>
      <c r="KQ62" s="31">
        <v>0.62766803389419379</v>
      </c>
      <c r="KR62" s="31">
        <v>0.57807305212066618</v>
      </c>
      <c r="KS62" s="31">
        <v>0.69175338180563595</v>
      </c>
      <c r="KT62" s="31">
        <v>0.64883607286070266</v>
      </c>
      <c r="KU62" s="31">
        <v>0.34749701565047275</v>
      </c>
      <c r="KV62" s="31">
        <v>0.44382272161366743</v>
      </c>
      <c r="KW62" s="31">
        <v>0.35927288959579362</v>
      </c>
      <c r="KX62" s="32">
        <v>24.926764705882356</v>
      </c>
      <c r="KY62" s="32">
        <v>27.390882352941187</v>
      </c>
      <c r="KZ62" s="32">
        <v>27.111176470588251</v>
      </c>
      <c r="LA62" s="32">
        <v>25.664117647058838</v>
      </c>
      <c r="LB62" s="7">
        <f t="shared" si="57"/>
        <v>2.1844117647058958</v>
      </c>
      <c r="LC62" s="7">
        <v>0.9</v>
      </c>
      <c r="LD62" s="7">
        <f t="shared" si="58"/>
        <v>0.45499999999999963</v>
      </c>
      <c r="LE62" s="7">
        <f t="shared" si="98"/>
        <v>0.34972937607803761</v>
      </c>
      <c r="LF62" s="32">
        <v>36.121764705882363</v>
      </c>
      <c r="LG62" s="15">
        <f t="shared" si="59"/>
        <v>91.749282352941208</v>
      </c>
      <c r="LH62" s="5">
        <v>103.5</v>
      </c>
      <c r="LI62" s="15">
        <f t="shared" si="60"/>
        <v>11.750717647058792</v>
      </c>
      <c r="LJ62" s="33">
        <v>0.43469999999999986</v>
      </c>
      <c r="LK62" s="33">
        <v>0.21460731707317077</v>
      </c>
      <c r="LL62" s="33">
        <v>9.0285365853658525E-2</v>
      </c>
      <c r="LM62" s="33">
        <v>0.37149024390243907</v>
      </c>
      <c r="LN62" s="33">
        <v>0.12200487804878048</v>
      </c>
      <c r="LO62" s="33">
        <v>8.5307317073170727E-2</v>
      </c>
      <c r="LP62" s="33">
        <v>0.5608817727232509</v>
      </c>
      <c r="LQ62" s="33">
        <v>0.50521846658536351</v>
      </c>
      <c r="LR62" s="33">
        <v>0.65541864262835092</v>
      </c>
      <c r="LS62" s="33">
        <v>0.60882500119112692</v>
      </c>
      <c r="LT62" s="33">
        <v>0.27626932890849992</v>
      </c>
      <c r="LU62" s="33">
        <v>0.40955793042286837</v>
      </c>
      <c r="LV62" s="33">
        <v>0.33813575549140801</v>
      </c>
      <c r="LW62" s="33">
        <v>27.5251219512195</v>
      </c>
      <c r="LX62" s="33">
        <v>29.892439024390235</v>
      </c>
      <c r="LY62" s="33">
        <v>29.908780487804879</v>
      </c>
      <c r="LZ62" s="33">
        <v>28.036097560975598</v>
      </c>
      <c r="MA62" s="7">
        <f t="shared" si="1"/>
        <v>2.3836585365853793</v>
      </c>
      <c r="MB62" s="7">
        <v>1.7</v>
      </c>
      <c r="MC62" s="7">
        <f t="shared" si="2"/>
        <v>-2.1449999999999996</v>
      </c>
      <c r="MD62" s="7">
        <f t="shared" si="61"/>
        <v>0.60021981929561019</v>
      </c>
      <c r="ME62" s="7">
        <f t="shared" si="62"/>
        <v>1.4021520803443408</v>
      </c>
      <c r="MF62" s="84">
        <v>28.51</v>
      </c>
      <c r="MG62" s="15">
        <f t="shared" si="63"/>
        <v>72.415400000000005</v>
      </c>
      <c r="MH62" s="5">
        <v>103.5</v>
      </c>
      <c r="MI62" s="15">
        <f t="shared" si="64"/>
        <v>31.084599999999995</v>
      </c>
      <c r="MJ62" s="34">
        <v>0.37433913043478262</v>
      </c>
      <c r="MK62" s="34">
        <v>0.21229565217391302</v>
      </c>
      <c r="ML62" s="34">
        <v>0.11346956521739129</v>
      </c>
      <c r="MM62" s="34">
        <v>0.32422173913043478</v>
      </c>
      <c r="MN62" s="34">
        <v>0.14176956521739131</v>
      </c>
      <c r="MO62" s="34">
        <v>9.2326086956521752E-2</v>
      </c>
      <c r="MP62" s="34">
        <v>0.45008966335325007</v>
      </c>
      <c r="MQ62" s="34">
        <v>0.3914600379611694</v>
      </c>
      <c r="MR62" s="34">
        <v>0.53411584135426049</v>
      </c>
      <c r="MS62" s="34">
        <v>0.48144688519507201</v>
      </c>
      <c r="MT62" s="34">
        <v>0.20069324390200088</v>
      </c>
      <c r="MU62" s="34">
        <v>0.30541838956622297</v>
      </c>
      <c r="MV62" s="34">
        <v>0.27544406786055392</v>
      </c>
      <c r="MW62" s="35">
        <v>0.2927941176470587</v>
      </c>
      <c r="MX62" s="35">
        <v>0.16110588235294121</v>
      </c>
      <c r="MY62" s="35">
        <v>8.6699999999999999E-2</v>
      </c>
      <c r="MZ62" s="35">
        <v>0.25097058823529406</v>
      </c>
      <c r="NA62" s="35">
        <v>9.734117647058825E-2</v>
      </c>
      <c r="NB62" s="35">
        <v>6.9194117647058836E-2</v>
      </c>
      <c r="NC62" s="35">
        <v>0.50059536141718386</v>
      </c>
      <c r="ND62" s="35">
        <v>0.44029963185645404</v>
      </c>
      <c r="NE62" s="35">
        <v>0.54313507570122044</v>
      </c>
      <c r="NF62" s="35">
        <v>0.48625319704751968</v>
      </c>
      <c r="NG62" s="35">
        <v>0.24660190046696215</v>
      </c>
      <c r="NH62" s="35">
        <v>0.30096739069738243</v>
      </c>
      <c r="NI62" s="35">
        <v>0.28977768397729553</v>
      </c>
      <c r="NJ62" s="36">
        <v>28.496470588235297</v>
      </c>
      <c r="NK62" s="36">
        <v>33.301176470588246</v>
      </c>
      <c r="NL62" s="36">
        <v>36.290588235294123</v>
      </c>
      <c r="NM62" s="36">
        <v>36.468235294117662</v>
      </c>
      <c r="NN62" s="7">
        <f t="shared" si="65"/>
        <v>7.794117647058826</v>
      </c>
      <c r="NO62" s="7">
        <v>2.2999999999999998</v>
      </c>
      <c r="NP62" s="7">
        <f t="shared" si="66"/>
        <v>-1.9729999999999999</v>
      </c>
      <c r="NQ62" s="7">
        <f t="shared" si="67"/>
        <v>1.3247141797177302</v>
      </c>
      <c r="NR62" s="36">
        <v>74.249411764705883</v>
      </c>
      <c r="NS62" s="9">
        <f t="shared" ref="NS62:NS125" si="104">NR62*2.54</f>
        <v>188.59350588235296</v>
      </c>
      <c r="NT62" s="5">
        <v>194</v>
      </c>
      <c r="NU62" s="9">
        <f t="shared" ref="NU62:NU125" si="105">NT62-NS62</f>
        <v>5.4064941176470427</v>
      </c>
      <c r="NV62" s="37">
        <v>0.34811333333333327</v>
      </c>
      <c r="NW62" s="37">
        <v>0.21737666666666669</v>
      </c>
      <c r="NX62" s="37">
        <v>0.13622333333333334</v>
      </c>
      <c r="NY62" s="37">
        <v>0.30496333333333336</v>
      </c>
      <c r="NZ62" s="37">
        <v>0.1440066666666667</v>
      </c>
      <c r="OA62" s="37">
        <v>0.10002</v>
      </c>
      <c r="OB62" s="37">
        <v>0.4140441214246135</v>
      </c>
      <c r="OC62" s="37">
        <v>0.35815566116661912</v>
      </c>
      <c r="OD62" s="37">
        <v>0.43674072797384744</v>
      </c>
      <c r="OE62" s="37">
        <v>0.38222430839227589</v>
      </c>
      <c r="OF62" s="37">
        <v>0.20309126364458469</v>
      </c>
      <c r="OG62" s="37">
        <v>0.22980970924057936</v>
      </c>
      <c r="OH62" s="37">
        <v>0.23060187104496471</v>
      </c>
      <c r="OI62" s="38">
        <v>21.619999999999994</v>
      </c>
      <c r="OJ62" s="38">
        <v>26.149666666666651</v>
      </c>
      <c r="OK62" s="38">
        <v>28.759666666666657</v>
      </c>
      <c r="OL62" s="38">
        <v>28.829666666666672</v>
      </c>
      <c r="OM62" s="7">
        <f t="shared" si="70"/>
        <v>7.1396666666666633</v>
      </c>
      <c r="ON62" s="7">
        <v>1.5</v>
      </c>
      <c r="OO62" s="7">
        <f t="shared" si="71"/>
        <v>-0.28500000000000014</v>
      </c>
      <c r="OP62" s="7">
        <f t="shared" si="72"/>
        <v>1.3060099677513919</v>
      </c>
      <c r="OQ62" s="38">
        <v>55.955999999999996</v>
      </c>
      <c r="OR62" s="15">
        <f t="shared" si="73"/>
        <v>142.12824000000001</v>
      </c>
      <c r="OS62" s="5">
        <v>170</v>
      </c>
      <c r="OT62" s="15">
        <f t="shared" si="74"/>
        <v>27.871759999999995</v>
      </c>
      <c r="OU62" s="39">
        <v>0.29591935483870963</v>
      </c>
      <c r="OV62" s="39">
        <v>0.20740967741935482</v>
      </c>
      <c r="OW62" s="39">
        <v>0.14345161290322578</v>
      </c>
      <c r="OX62" s="39">
        <v>0.25835161290322584</v>
      </c>
      <c r="OY62" s="39">
        <v>0.14274193548387096</v>
      </c>
      <c r="OZ62" s="39">
        <v>9.8980645161290334E-2</v>
      </c>
      <c r="PA62" s="39">
        <v>0.34857694837178227</v>
      </c>
      <c r="PB62" s="39">
        <v>0.2878521311495344</v>
      </c>
      <c r="PC62" s="39">
        <v>0.34646660742630453</v>
      </c>
      <c r="PD62" s="39">
        <v>0.28553692502781164</v>
      </c>
      <c r="PE62" s="39">
        <v>0.18463556584928148</v>
      </c>
      <c r="PF62" s="39">
        <v>0.18236375412311409</v>
      </c>
      <c r="PG62" s="39">
        <v>0.17527139903966649</v>
      </c>
      <c r="PH62" s="40">
        <v>21.50193548387097</v>
      </c>
      <c r="PI62" s="40">
        <v>25.968064516129019</v>
      </c>
      <c r="PJ62" s="40">
        <v>26.925161290322574</v>
      </c>
      <c r="PK62" s="40">
        <v>26.59032258064515</v>
      </c>
      <c r="PL62" s="7">
        <f t="shared" si="75"/>
        <v>5.4232258064516046</v>
      </c>
      <c r="PM62" s="7">
        <v>1.8</v>
      </c>
      <c r="PN62" s="7">
        <f t="shared" si="76"/>
        <v>-0.91800000000000015</v>
      </c>
      <c r="PO62" s="7">
        <f t="shared" si="77"/>
        <v>1.0036761327083894</v>
      </c>
      <c r="PP62" s="40">
        <v>69.24870967741937</v>
      </c>
      <c r="PQ62" s="15">
        <f t="shared" si="78"/>
        <v>175.89172258064519</v>
      </c>
      <c r="PR62" s="5">
        <v>182</v>
      </c>
      <c r="PS62" s="15">
        <f t="shared" si="79"/>
        <v>6.1082774193548062</v>
      </c>
      <c r="PT62" s="41">
        <v>0.27354848484848487</v>
      </c>
      <c r="PU62" s="41">
        <v>0.18569393939393944</v>
      </c>
      <c r="PV62" s="41">
        <v>0.14011818181818184</v>
      </c>
      <c r="PW62" s="41">
        <v>0.23243030303030307</v>
      </c>
      <c r="PX62" s="41">
        <v>0.14020909090909092</v>
      </c>
      <c r="PY62" s="41">
        <v>8.9257575757575758E-2</v>
      </c>
      <c r="PZ62" s="41">
        <v>0.32126120254484941</v>
      </c>
      <c r="QA62" s="41">
        <v>0.24705773711627274</v>
      </c>
      <c r="QB62" s="41">
        <v>0.32146723920558468</v>
      </c>
      <c r="QC62" s="41">
        <v>0.24727429885806851</v>
      </c>
      <c r="QD62" s="41">
        <v>0.13941283233400795</v>
      </c>
      <c r="QE62" s="41">
        <v>0.13966329036691733</v>
      </c>
      <c r="QF62" s="41">
        <v>0.19038598373289017</v>
      </c>
      <c r="QG62" s="42">
        <v>29.5209090909091</v>
      </c>
      <c r="QH62" s="42">
        <v>34.139696969696971</v>
      </c>
      <c r="QI62" s="42">
        <v>34.749393939393919</v>
      </c>
      <c r="QJ62" s="42">
        <v>35.071212121212142</v>
      </c>
      <c r="QK62" s="7">
        <f t="shared" si="80"/>
        <v>5.2284848484848183</v>
      </c>
      <c r="QL62" s="7">
        <v>3.2</v>
      </c>
      <c r="QM62" s="7">
        <f t="shared" si="81"/>
        <v>-3.8719999999999999</v>
      </c>
      <c r="QN62" s="7">
        <f t="shared" si="82"/>
        <v>0.98150181713598128</v>
      </c>
      <c r="QO62" s="42">
        <v>68.840606060606049</v>
      </c>
      <c r="QP62" s="15">
        <f t="shared" si="83"/>
        <v>174.85513939393937</v>
      </c>
      <c r="QQ62" s="5">
        <v>186</v>
      </c>
      <c r="QR62" s="15">
        <f t="shared" si="84"/>
        <v>11.144860606060632</v>
      </c>
      <c r="QS62" s="7">
        <f t="shared" si="101"/>
        <v>-748.17922812547999</v>
      </c>
      <c r="QT62" s="7">
        <f t="shared" si="102"/>
        <v>-747.80899817363616</v>
      </c>
      <c r="QU62" s="7">
        <f t="shared" si="103"/>
        <v>2.5374091901256808</v>
      </c>
    </row>
    <row r="63" spans="1:463" x14ac:dyDescent="0.25">
      <c r="A63" s="5">
        <v>2</v>
      </c>
      <c r="B63" s="5">
        <v>7</v>
      </c>
      <c r="C63" s="6">
        <v>702</v>
      </c>
      <c r="D63" s="9">
        <v>-9999</v>
      </c>
      <c r="E63" s="5">
        <v>2</v>
      </c>
      <c r="F63" s="5">
        <v>69.599999999999994</v>
      </c>
      <c r="G63" s="15">
        <v>200.2</v>
      </c>
      <c r="H63" s="15">
        <f t="shared" si="11"/>
        <v>269.79999999999995</v>
      </c>
      <c r="I63" s="7">
        <f t="shared" si="12"/>
        <v>0.46230294722412602</v>
      </c>
      <c r="J63" s="5" t="s">
        <v>11</v>
      </c>
      <c r="K63" s="9">
        <v>300</v>
      </c>
      <c r="L63" s="9">
        <f t="shared" si="13"/>
        <v>336.00000000000006</v>
      </c>
      <c r="M63" s="9">
        <v>-9999</v>
      </c>
      <c r="N63" s="9">
        <v>-9999</v>
      </c>
      <c r="O63" s="9">
        <v>-9999</v>
      </c>
      <c r="P63" s="9">
        <v>-9999</v>
      </c>
      <c r="Q63" s="9">
        <v>-9999</v>
      </c>
      <c r="R63" s="9">
        <v>-9999</v>
      </c>
      <c r="S63" s="9">
        <v>-9999</v>
      </c>
      <c r="T63" s="9">
        <v>-9999</v>
      </c>
      <c r="U63" s="9">
        <v>-9999</v>
      </c>
      <c r="V63" s="9">
        <v>-9999</v>
      </c>
      <c r="W63" s="9">
        <v>-9999</v>
      </c>
      <c r="X63" s="9">
        <v>-9999</v>
      </c>
      <c r="Y63" s="9">
        <v>-9999</v>
      </c>
      <c r="Z63" s="9">
        <v>-9999</v>
      </c>
      <c r="AA63" s="9">
        <v>-9999</v>
      </c>
      <c r="AB63" s="9">
        <v>-9999</v>
      </c>
      <c r="AC63" s="9">
        <v>-9999</v>
      </c>
      <c r="AD63" s="9">
        <v>-9999</v>
      </c>
      <c r="AE63" s="9">
        <v>-9999</v>
      </c>
      <c r="AF63" s="9">
        <v>-9999</v>
      </c>
      <c r="AG63" s="9">
        <v>-9999</v>
      </c>
      <c r="AH63" s="9">
        <v>-9999</v>
      </c>
      <c r="AI63" s="9">
        <v>-9999</v>
      </c>
      <c r="AJ63" s="9">
        <v>-9999</v>
      </c>
      <c r="AK63" s="10">
        <v>-9999</v>
      </c>
      <c r="AL63" s="9">
        <v>-9999</v>
      </c>
      <c r="AM63" s="9">
        <v>-9999</v>
      </c>
      <c r="AN63" s="9">
        <v>-9999</v>
      </c>
      <c r="AO63" s="9">
        <v>-9999</v>
      </c>
      <c r="AP63" s="9">
        <v>-9999</v>
      </c>
      <c r="AQ63" s="9">
        <v>-9999</v>
      </c>
      <c r="AR63" s="9">
        <v>-9999</v>
      </c>
      <c r="AS63" s="9">
        <v>-9999</v>
      </c>
      <c r="AT63" s="9">
        <v>-9999</v>
      </c>
      <c r="AU63" s="9">
        <v>-9999</v>
      </c>
      <c r="AV63" s="9">
        <v>-9999</v>
      </c>
      <c r="AW63" s="9">
        <v>-9999</v>
      </c>
      <c r="AX63" s="9">
        <v>-9999</v>
      </c>
      <c r="AY63" s="9">
        <v>-9999</v>
      </c>
      <c r="AZ63" s="9">
        <v>-9999</v>
      </c>
      <c r="BA63" s="9">
        <v>-9999</v>
      </c>
      <c r="BB63" s="9">
        <v>-9999</v>
      </c>
      <c r="BC63" s="22">
        <v>-9999</v>
      </c>
      <c r="BD63" s="9">
        <v>-9999</v>
      </c>
      <c r="BE63" s="7">
        <f t="shared" si="99"/>
        <v>-79992</v>
      </c>
      <c r="BF63" s="9">
        <v>-9999</v>
      </c>
      <c r="BG63" s="9">
        <v>-9999</v>
      </c>
      <c r="BH63" s="9">
        <v>-9999</v>
      </c>
      <c r="BI63" s="9">
        <v>-9999</v>
      </c>
      <c r="BJ63" s="9">
        <v>-9999</v>
      </c>
      <c r="BK63" s="9">
        <v>-9999</v>
      </c>
      <c r="BL63" s="9">
        <v>-9999</v>
      </c>
      <c r="BM63" s="9">
        <v>-9999</v>
      </c>
      <c r="BN63" s="9">
        <v>-9999</v>
      </c>
      <c r="BO63" s="44">
        <v>-9999</v>
      </c>
      <c r="BP63" s="9">
        <v>-9999</v>
      </c>
      <c r="BQ63" s="9">
        <v>-9999</v>
      </c>
      <c r="BR63" s="9">
        <v>-9999</v>
      </c>
      <c r="BS63" s="45">
        <v>-9999</v>
      </c>
      <c r="BT63" s="9">
        <v>-9999</v>
      </c>
      <c r="BU63" s="46">
        <v>-9999</v>
      </c>
      <c r="BV63" s="9">
        <v>-9999</v>
      </c>
      <c r="BW63" s="47">
        <v>-9999</v>
      </c>
      <c r="BX63" s="9">
        <v>-9999</v>
      </c>
      <c r="BY63" s="9">
        <v>-9999</v>
      </c>
      <c r="BZ63" s="9">
        <v>-9999</v>
      </c>
      <c r="CA63" s="7">
        <v>187.17</v>
      </c>
      <c r="CB63" s="7">
        <f t="shared" si="97"/>
        <v>1247.8</v>
      </c>
      <c r="CC63" s="5">
        <v>3.33</v>
      </c>
      <c r="CD63" s="15">
        <f t="shared" si="14"/>
        <v>41.551740000000002</v>
      </c>
      <c r="CE63" s="7">
        <v>429.79</v>
      </c>
      <c r="CF63" s="7">
        <v>4.4662999999999995</v>
      </c>
      <c r="CG63" s="7">
        <v>962.29541230996585</v>
      </c>
      <c r="CH63" s="7">
        <f t="shared" si="15"/>
        <v>962.29541230996585</v>
      </c>
      <c r="CI63" s="9">
        <v>-9999</v>
      </c>
      <c r="CJ63" s="3">
        <v>58.3</v>
      </c>
      <c r="CK63" s="7">
        <f t="shared" si="16"/>
        <v>32.044437229921861</v>
      </c>
      <c r="CL63" s="7">
        <v>47.9</v>
      </c>
      <c r="CM63" s="7">
        <v>948</v>
      </c>
      <c r="CN63" s="7">
        <f t="shared" si="17"/>
        <v>50.527426160337555</v>
      </c>
      <c r="CO63" s="7">
        <v>0</v>
      </c>
      <c r="CP63" s="7">
        <v>0.73819333333333303</v>
      </c>
      <c r="CQ63" s="7">
        <v>0.51918000000000009</v>
      </c>
      <c r="CR63" s="7">
        <v>0.46536666666666654</v>
      </c>
      <c r="CS63" s="7">
        <v>0.22663033333333332</v>
      </c>
      <c r="CT63" s="7">
        <v>0.17411649999999995</v>
      </c>
      <c r="CU63" s="7">
        <v>5.4320000000000004</v>
      </c>
      <c r="CV63" s="7">
        <v>5.9936666666666669</v>
      </c>
      <c r="CW63" s="7">
        <v>5.4766666666666657</v>
      </c>
      <c r="CX63" s="7">
        <v>5.5556666666666681</v>
      </c>
      <c r="CY63" s="7">
        <f t="shared" si="18"/>
        <v>4.46666666666653E-2</v>
      </c>
      <c r="CZ63" s="7">
        <v>0.7</v>
      </c>
      <c r="DA63" s="7">
        <f t="shared" si="19"/>
        <v>1.105</v>
      </c>
      <c r="DB63" s="7">
        <f t="shared" si="91"/>
        <v>-0.24687621265036896</v>
      </c>
      <c r="DC63" s="7">
        <v>42.333333333333336</v>
      </c>
      <c r="DD63" s="7">
        <v>0.76443499999999998</v>
      </c>
      <c r="DE63" s="7">
        <v>0.50956000000000001</v>
      </c>
      <c r="DF63" s="7">
        <v>0.45460500000000004</v>
      </c>
      <c r="DG63" s="7">
        <v>0.25405084999999994</v>
      </c>
      <c r="DH63" s="7">
        <v>0.19997234999999999</v>
      </c>
      <c r="DI63" s="7">
        <v>7.8155000000000019</v>
      </c>
      <c r="DJ63" s="7">
        <v>8.1894999999999989</v>
      </c>
      <c r="DK63" s="7">
        <v>8.3850000000000016</v>
      </c>
      <c r="DL63" s="7">
        <v>7.9030000000000005</v>
      </c>
      <c r="DM63" s="7">
        <f t="shared" si="21"/>
        <v>0.56949999999999967</v>
      </c>
      <c r="DN63" s="7">
        <v>0.8</v>
      </c>
      <c r="DO63" s="7">
        <f t="shared" si="22"/>
        <v>0.7799999999999998</v>
      </c>
      <c r="DP63" s="7">
        <f t="shared" si="23"/>
        <v>-4.5562770562770583E-2</v>
      </c>
      <c r="DQ63" s="7">
        <v>22.255000000000003</v>
      </c>
      <c r="DR63" s="7">
        <v>0.91234318181818186</v>
      </c>
      <c r="DS63" s="7">
        <v>0.33163181818181814</v>
      </c>
      <c r="DT63" s="7">
        <v>0.51630227272727292</v>
      </c>
      <c r="DU63" s="7">
        <v>0.82222499999999998</v>
      </c>
      <c r="DV63" s="7">
        <v>0.56824318181818179</v>
      </c>
      <c r="DW63" s="7">
        <v>0.32112499999999999</v>
      </c>
      <c r="DX63" s="7">
        <v>0.23225577272727271</v>
      </c>
      <c r="DY63" s="7">
        <v>0.18261756818181818</v>
      </c>
      <c r="DZ63" s="7">
        <v>0.2770902954545455</v>
      </c>
      <c r="EA63" s="7">
        <v>0.2285191136363636</v>
      </c>
      <c r="EB63" s="7">
        <v>-0.26305520454545445</v>
      </c>
      <c r="EC63" s="7">
        <v>-0.21791847727272726</v>
      </c>
      <c r="ED63" s="7">
        <v>0.4668296590909089</v>
      </c>
      <c r="EE63" s="7">
        <v>3.308636363636364</v>
      </c>
      <c r="EF63" s="7">
        <v>4.3250000000000011</v>
      </c>
      <c r="EG63" s="7">
        <v>4.2972727272727278</v>
      </c>
      <c r="EH63" s="7">
        <v>4.3874999999999993</v>
      </c>
      <c r="EI63" s="7">
        <f t="shared" si="24"/>
        <v>0.98863636363636376</v>
      </c>
      <c r="EJ63" s="7">
        <v>0.6</v>
      </c>
      <c r="EK63" s="7">
        <f t="shared" si="25"/>
        <v>1.43</v>
      </c>
      <c r="EL63" s="7">
        <f t="shared" si="92"/>
        <v>-0.11117471948706199</v>
      </c>
      <c r="EM63" s="15">
        <v>43.663529411764706</v>
      </c>
      <c r="EN63" s="15">
        <f t="shared" si="27"/>
        <v>110.90536470588235</v>
      </c>
      <c r="EO63" s="5">
        <v>112</v>
      </c>
      <c r="EP63" s="15">
        <f t="shared" si="28"/>
        <v>1.0946352941176514</v>
      </c>
      <c r="EQ63" s="27">
        <v>1.1902636363636363</v>
      </c>
      <c r="ER63" s="27">
        <v>-1.6109454545454545</v>
      </c>
      <c r="ES63" s="27">
        <v>0.51252272727272719</v>
      </c>
      <c r="ET63" s="27">
        <v>0.90079545454545429</v>
      </c>
      <c r="EU63" s="27">
        <v>0.76333636363636359</v>
      </c>
      <c r="EV63" s="27">
        <v>0.19438636363636366</v>
      </c>
      <c r="EW63" s="27">
        <v>0.21799677272727272</v>
      </c>
      <c r="EX63" s="27">
        <v>8.2252454545454545E-2</v>
      </c>
      <c r="EY63" s="27">
        <v>0.39746413636363637</v>
      </c>
      <c r="EZ63" s="27">
        <v>0.27432754545454546</v>
      </c>
      <c r="FA63" s="27">
        <v>2.8032550000000001</v>
      </c>
      <c r="FB63" s="27">
        <v>1.9344265909090905</v>
      </c>
      <c r="FC63" s="27">
        <v>-6.7943962272727276</v>
      </c>
      <c r="FD63" s="27">
        <v>9.5931818181818169</v>
      </c>
      <c r="FE63" s="27">
        <v>6.681363636363634</v>
      </c>
      <c r="FF63" s="27">
        <v>6.4381818181818184</v>
      </c>
      <c r="FG63" s="27">
        <v>7.0718181818181822</v>
      </c>
      <c r="FH63" s="27">
        <f t="shared" si="29"/>
        <v>-3.1549999999999985</v>
      </c>
      <c r="FI63" s="7">
        <v>0.9</v>
      </c>
      <c r="FJ63" s="7">
        <f t="shared" si="30"/>
        <v>0.45499999999999963</v>
      </c>
      <c r="FK63" s="7">
        <f t="shared" si="93"/>
        <v>-0.73003033367037373</v>
      </c>
      <c r="FL63" s="27">
        <v>20.910454545454545</v>
      </c>
      <c r="FM63" s="28">
        <v>-9999</v>
      </c>
      <c r="FN63" s="28">
        <v>-9999</v>
      </c>
      <c r="FO63" s="28">
        <v>-9999</v>
      </c>
      <c r="FP63" s="94">
        <v>0.62992000000000004</v>
      </c>
      <c r="FQ63" s="94">
        <v>0.4064799999999999</v>
      </c>
      <c r="FR63" s="94">
        <v>0.22547200000000003</v>
      </c>
      <c r="FS63" s="94">
        <v>0.550732</v>
      </c>
      <c r="FT63" s="94">
        <v>0.25175999999999998</v>
      </c>
      <c r="FU63" s="94">
        <v>0.17498399999999997</v>
      </c>
      <c r="FV63" s="94">
        <v>0.4294365200000001</v>
      </c>
      <c r="FW63" s="94">
        <v>0.37311212000000005</v>
      </c>
      <c r="FX63" s="94">
        <v>0.47318671999999984</v>
      </c>
      <c r="FY63" s="94">
        <v>0.41958832000000007</v>
      </c>
      <c r="FZ63" s="94">
        <v>0.23576928000000003</v>
      </c>
      <c r="GA63" s="94">
        <v>0.28775280000000003</v>
      </c>
      <c r="GB63" s="94">
        <v>0.21535124</v>
      </c>
      <c r="GC63" s="94">
        <v>17.306400000000004</v>
      </c>
      <c r="GD63" s="94">
        <v>16.558800000000002</v>
      </c>
      <c r="GE63" s="94">
        <v>16.752400000000002</v>
      </c>
      <c r="GF63" s="94">
        <v>17.460800000000003</v>
      </c>
      <c r="GG63" s="7">
        <f t="shared" si="32"/>
        <v>-0.55400000000000205</v>
      </c>
      <c r="GH63" s="7">
        <v>0.5</v>
      </c>
      <c r="GI63" s="7">
        <f t="shared" si="33"/>
        <v>1.7549999999999999</v>
      </c>
      <c r="GJ63" s="7">
        <f t="shared" si="94"/>
        <v>-0.63347050754458212</v>
      </c>
      <c r="GK63" s="96">
        <v>23.12</v>
      </c>
      <c r="GL63" s="15">
        <f t="shared" si="35"/>
        <v>58.724800000000002</v>
      </c>
      <c r="GM63" s="5">
        <v>102</v>
      </c>
      <c r="GN63" s="9">
        <v>-9999</v>
      </c>
      <c r="GO63" s="60">
        <v>-9999</v>
      </c>
      <c r="GP63" s="60">
        <v>-9999</v>
      </c>
      <c r="GQ63" s="60">
        <v>-9999</v>
      </c>
      <c r="GR63" s="60">
        <v>-9999</v>
      </c>
      <c r="GS63" s="60">
        <v>-9999</v>
      </c>
      <c r="GT63" s="60">
        <v>-9999</v>
      </c>
      <c r="GU63" s="60">
        <v>-9999</v>
      </c>
      <c r="GV63" s="60">
        <v>-9999</v>
      </c>
      <c r="GW63" s="60">
        <v>-9999</v>
      </c>
      <c r="GX63" s="60">
        <v>-9999</v>
      </c>
      <c r="GY63" s="60">
        <v>-9999</v>
      </c>
      <c r="GZ63" s="60">
        <v>-9999</v>
      </c>
      <c r="HA63" s="60">
        <v>-9999</v>
      </c>
      <c r="HB63" s="60">
        <v>-9999</v>
      </c>
      <c r="HC63" s="60">
        <v>-9999</v>
      </c>
      <c r="HD63" s="60">
        <v>-9999</v>
      </c>
      <c r="HE63" s="60">
        <v>-9999</v>
      </c>
      <c r="HF63" s="98">
        <f t="shared" si="37"/>
        <v>0</v>
      </c>
      <c r="HG63" s="60">
        <v>-9999</v>
      </c>
      <c r="HH63" s="98">
        <f t="shared" si="38"/>
        <v>32500.13</v>
      </c>
      <c r="HI63" s="98">
        <f t="shared" si="95"/>
        <v>1.0001661807930087</v>
      </c>
      <c r="HJ63" s="60">
        <v>-9999</v>
      </c>
      <c r="HK63" s="100">
        <f t="shared" si="40"/>
        <v>-25397.46</v>
      </c>
      <c r="HL63" s="60">
        <v>-9999</v>
      </c>
      <c r="HM63" s="100">
        <f t="shared" si="41"/>
        <v>15398.46</v>
      </c>
      <c r="HN63" s="101">
        <v>0.67128684210526313</v>
      </c>
      <c r="HO63" s="101">
        <v>0.35647894736842106</v>
      </c>
      <c r="HP63" s="101">
        <v>0.17320526315789475</v>
      </c>
      <c r="HQ63" s="101">
        <v>0.58520526315789478</v>
      </c>
      <c r="HR63" s="101">
        <v>0.22448421052631579</v>
      </c>
      <c r="HS63" s="101">
        <v>0.14436578947368425</v>
      </c>
      <c r="HT63" s="101">
        <v>0.49898863965018675</v>
      </c>
      <c r="HU63" s="101">
        <v>0.44584687256562294</v>
      </c>
      <c r="HV63" s="101">
        <v>0.59020062795774952</v>
      </c>
      <c r="HW63" s="101">
        <v>0.5438619088051162</v>
      </c>
      <c r="HX63" s="101">
        <v>0.22783186058415517</v>
      </c>
      <c r="HY63" s="101">
        <v>0.34723018647590614</v>
      </c>
      <c r="HZ63" s="101">
        <v>0.30630547760310906</v>
      </c>
      <c r="IA63" s="101">
        <v>18.98815789473684</v>
      </c>
      <c r="IB63" s="101">
        <v>18.052105263157902</v>
      </c>
      <c r="IC63" s="101">
        <v>18.035789473684208</v>
      </c>
      <c r="ID63" s="101">
        <v>18.580789473684199</v>
      </c>
      <c r="IE63" s="7">
        <f t="shared" si="42"/>
        <v>-0.95236842105263264</v>
      </c>
      <c r="IF63" s="7">
        <v>1.5</v>
      </c>
      <c r="IG63" s="7">
        <f t="shared" si="43"/>
        <v>-1.4950000000000001</v>
      </c>
      <c r="IH63" s="7">
        <f t="shared" si="44"/>
        <v>7.8699286286782799E-2</v>
      </c>
      <c r="II63" s="102">
        <v>36.129210526315795</v>
      </c>
      <c r="IJ63" s="15">
        <f t="shared" si="45"/>
        <v>91.768194736842119</v>
      </c>
      <c r="IK63" s="5">
        <v>97.5</v>
      </c>
      <c r="IL63" s="15">
        <f t="shared" si="46"/>
        <v>5.7318052631578809</v>
      </c>
      <c r="IM63" s="29">
        <v>0.68689333333333324</v>
      </c>
      <c r="IN63" s="29">
        <v>0.36314333333333332</v>
      </c>
      <c r="IO63" s="29">
        <v>0.16655</v>
      </c>
      <c r="IP63" s="29">
        <v>0.60164666666666666</v>
      </c>
      <c r="IQ63" s="29">
        <v>0.21690333333333334</v>
      </c>
      <c r="IR63" s="29">
        <v>0.14349999999999996</v>
      </c>
      <c r="IS63" s="29">
        <v>0.52027178822369324</v>
      </c>
      <c r="IT63" s="29">
        <v>0.47034595500698756</v>
      </c>
      <c r="IU63" s="29">
        <v>0.61025216797910165</v>
      </c>
      <c r="IV63" s="29">
        <v>0.56698901842402594</v>
      </c>
      <c r="IW63" s="29">
        <v>0.25259032901801826</v>
      </c>
      <c r="IX63" s="29">
        <v>0.37251474810427443</v>
      </c>
      <c r="IY63" s="29">
        <v>0.30834257834905099</v>
      </c>
      <c r="IZ63" s="29">
        <v>17.222999999999999</v>
      </c>
      <c r="JA63" s="29">
        <v>17.518666666666661</v>
      </c>
      <c r="JB63" s="29">
        <v>18.062333333333335</v>
      </c>
      <c r="JC63" s="29">
        <v>17.245333333333328</v>
      </c>
      <c r="JD63" s="29">
        <f t="shared" si="47"/>
        <v>0.83933333333333593</v>
      </c>
      <c r="JE63" s="7">
        <v>1.2</v>
      </c>
      <c r="JF63" s="7">
        <f t="shared" si="48"/>
        <v>-0.52</v>
      </c>
      <c r="JG63" s="7">
        <f t="shared" si="49"/>
        <v>0.22961711711711758</v>
      </c>
      <c r="JH63" s="86">
        <v>35.668666666666681</v>
      </c>
      <c r="JI63" s="15">
        <f t="shared" si="50"/>
        <v>90.598413333333369</v>
      </c>
      <c r="JJ63" s="5">
        <v>103.5</v>
      </c>
      <c r="JK63" s="15">
        <f t="shared" si="51"/>
        <v>12.901586666666631</v>
      </c>
      <c r="JL63" s="30">
        <v>0.53164166666666679</v>
      </c>
      <c r="JM63" s="30">
        <v>0.25066388888888885</v>
      </c>
      <c r="JN63" s="30">
        <v>0.11549444444444444</v>
      </c>
      <c r="JO63" s="30">
        <v>0.45728888888888886</v>
      </c>
      <c r="JP63" s="30">
        <v>0.14984444444444439</v>
      </c>
      <c r="JQ63" s="30">
        <v>0.10088611111111111</v>
      </c>
      <c r="JR63" s="30">
        <v>0.56053460855757331</v>
      </c>
      <c r="JS63" s="30">
        <v>0.50692358499006629</v>
      </c>
      <c r="JT63" s="30">
        <v>0.64355144911597073</v>
      </c>
      <c r="JU63" s="30">
        <v>0.59748828339013638</v>
      </c>
      <c r="JV63" s="30">
        <v>0.25225304664553083</v>
      </c>
      <c r="JW63" s="30">
        <v>0.37087581647161394</v>
      </c>
      <c r="JX63" s="30">
        <v>0.3591772696985468</v>
      </c>
      <c r="JY63" s="30">
        <v>24.938611111111101</v>
      </c>
      <c r="JZ63" s="30">
        <v>27.513888888888882</v>
      </c>
      <c r="KA63" s="30">
        <v>28.150833333333328</v>
      </c>
      <c r="KB63" s="30">
        <v>26.383888888888904</v>
      </c>
      <c r="KC63" s="30">
        <f t="shared" si="52"/>
        <v>3.212222222222227</v>
      </c>
      <c r="KD63" s="7">
        <v>1.8</v>
      </c>
      <c r="KE63" s="7">
        <f t="shared" si="53"/>
        <v>-2.4700000000000006</v>
      </c>
      <c r="KF63" s="7">
        <f t="shared" si="54"/>
        <v>0.72201044755047361</v>
      </c>
      <c r="KG63" s="85">
        <v>35.469722222222217</v>
      </c>
      <c r="KH63" s="15">
        <f t="shared" si="55"/>
        <v>90.093094444444432</v>
      </c>
      <c r="KI63" s="5">
        <v>103.5</v>
      </c>
      <c r="KJ63" s="15">
        <f t="shared" si="96"/>
        <v>13.406905555555568</v>
      </c>
      <c r="KK63" s="31">
        <v>0.48941944444444452</v>
      </c>
      <c r="KL63" s="31">
        <v>0.22622777777777778</v>
      </c>
      <c r="KM63" s="31">
        <v>7.9488888888888887E-2</v>
      </c>
      <c r="KN63" s="31">
        <v>0.4186111111111111</v>
      </c>
      <c r="KO63" s="31">
        <v>0.10693055555555556</v>
      </c>
      <c r="KP63" s="31">
        <v>8.1102777777777774E-2</v>
      </c>
      <c r="KQ63" s="31">
        <v>0.64230077658394535</v>
      </c>
      <c r="KR63" s="31">
        <v>0.59434408198805455</v>
      </c>
      <c r="KS63" s="31">
        <v>0.72137906547947206</v>
      </c>
      <c r="KT63" s="31">
        <v>0.68188628733489964</v>
      </c>
      <c r="KU63" s="31">
        <v>0.36046718115678889</v>
      </c>
      <c r="KV63" s="31">
        <v>0.48303828344946126</v>
      </c>
      <c r="KW63" s="31">
        <v>0.36799731178110212</v>
      </c>
      <c r="KX63" s="32">
        <v>24.998333333333331</v>
      </c>
      <c r="KY63" s="32">
        <v>26.439166666666658</v>
      </c>
      <c r="KZ63" s="32">
        <v>26.274166666666684</v>
      </c>
      <c r="LA63" s="32">
        <v>25.042777777777776</v>
      </c>
      <c r="LB63" s="7">
        <f t="shared" si="57"/>
        <v>1.2758333333333525</v>
      </c>
      <c r="LC63" s="7">
        <v>0.9</v>
      </c>
      <c r="LD63" s="7">
        <f t="shared" si="58"/>
        <v>0.45499999999999963</v>
      </c>
      <c r="LE63" s="7">
        <f t="shared" si="98"/>
        <v>0.16599258510280138</v>
      </c>
      <c r="LF63" s="32">
        <v>35.662222222222219</v>
      </c>
      <c r="LG63" s="15">
        <f t="shared" si="59"/>
        <v>90.582044444444435</v>
      </c>
      <c r="LH63" s="5">
        <v>103.5</v>
      </c>
      <c r="LI63" s="15">
        <f t="shared" si="60"/>
        <v>12.917955555555565</v>
      </c>
      <c r="LJ63" s="33">
        <v>0.45097631578947378</v>
      </c>
      <c r="LK63" s="33">
        <v>0.20771842105263155</v>
      </c>
      <c r="LL63" s="33">
        <v>7.740000000000001E-2</v>
      </c>
      <c r="LM63" s="33">
        <v>0.38401315789473689</v>
      </c>
      <c r="LN63" s="33">
        <v>0.10858157894736838</v>
      </c>
      <c r="LO63" s="33">
        <v>7.8050000000000008E-2</v>
      </c>
      <c r="LP63" s="33">
        <v>0.61145947946244961</v>
      </c>
      <c r="LQ63" s="33">
        <v>0.55940592365507236</v>
      </c>
      <c r="LR63" s="33">
        <v>0.70742012203023075</v>
      </c>
      <c r="LS63" s="33">
        <v>0.66560667979088617</v>
      </c>
      <c r="LT63" s="33">
        <v>0.31556212920228077</v>
      </c>
      <c r="LU63" s="33">
        <v>0.46133062200111558</v>
      </c>
      <c r="LV63" s="33">
        <v>0.3690475225288205</v>
      </c>
      <c r="LW63" s="33">
        <v>27.34368421052632</v>
      </c>
      <c r="LX63" s="33">
        <v>28.559210526315784</v>
      </c>
      <c r="LY63" s="33">
        <v>28.641842105263173</v>
      </c>
      <c r="LZ63" s="33">
        <v>27.397894736842108</v>
      </c>
      <c r="MA63" s="7">
        <f t="shared" si="1"/>
        <v>1.2981578947368533</v>
      </c>
      <c r="MB63" s="7">
        <v>1.7</v>
      </c>
      <c r="MC63" s="7">
        <f t="shared" si="2"/>
        <v>-2.1449999999999996</v>
      </c>
      <c r="MD63" s="7">
        <f t="shared" si="61"/>
        <v>0.45634962156883407</v>
      </c>
      <c r="ME63" s="7">
        <f t="shared" si="62"/>
        <v>0.76362229102167845</v>
      </c>
      <c r="MF63" s="84">
        <v>28.503157894736844</v>
      </c>
      <c r="MG63" s="15">
        <f t="shared" si="63"/>
        <v>72.398021052631591</v>
      </c>
      <c r="MH63" s="5">
        <v>103.5</v>
      </c>
      <c r="MI63" s="15">
        <f t="shared" si="64"/>
        <v>31.101978947368409</v>
      </c>
      <c r="MJ63" s="34">
        <v>0.41473636363636363</v>
      </c>
      <c r="MK63" s="34">
        <v>0.20688636363636362</v>
      </c>
      <c r="ML63" s="34">
        <v>9.3472727272727249E-2</v>
      </c>
      <c r="MM63" s="34">
        <v>0.35516363636363629</v>
      </c>
      <c r="MN63" s="34">
        <v>0.12304090909090909</v>
      </c>
      <c r="MO63" s="34">
        <v>8.8099999999999984E-2</v>
      </c>
      <c r="MP63" s="34">
        <v>0.54153066207104061</v>
      </c>
      <c r="MQ63" s="34">
        <v>0.48453916460649754</v>
      </c>
      <c r="MR63" s="34">
        <v>0.63195031575926419</v>
      </c>
      <c r="MS63" s="34">
        <v>0.58310649942161308</v>
      </c>
      <c r="MT63" s="34">
        <v>0.25417508961207214</v>
      </c>
      <c r="MU63" s="34">
        <v>0.3790770031224639</v>
      </c>
      <c r="MV63" s="34">
        <v>0.33381253616581286</v>
      </c>
      <c r="MW63" s="35">
        <v>0.32038749999999994</v>
      </c>
      <c r="MX63" s="35">
        <v>0.16156874999999998</v>
      </c>
      <c r="MY63" s="35">
        <v>7.4056250000000004E-2</v>
      </c>
      <c r="MZ63" s="35">
        <v>0.270625</v>
      </c>
      <c r="NA63" s="35">
        <v>8.7737499999999996E-2</v>
      </c>
      <c r="NB63" s="35">
        <v>6.5962499999999993E-2</v>
      </c>
      <c r="NC63" s="35">
        <v>0.56823092138118514</v>
      </c>
      <c r="ND63" s="35">
        <v>0.50851121891182038</v>
      </c>
      <c r="NE63" s="35">
        <v>0.62314312617603029</v>
      </c>
      <c r="NF63" s="35">
        <v>0.5684258687635706</v>
      </c>
      <c r="NG63" s="35">
        <v>0.29732860284401275</v>
      </c>
      <c r="NH63" s="35">
        <v>0.37490110568307145</v>
      </c>
      <c r="NI63" s="35">
        <v>0.32794502897682992</v>
      </c>
      <c r="NJ63" s="36">
        <v>28.586874999999996</v>
      </c>
      <c r="NK63" s="36">
        <v>31.066249999999997</v>
      </c>
      <c r="NL63" s="36">
        <v>33.485624999999999</v>
      </c>
      <c r="NM63" s="36">
        <v>35.085000000000008</v>
      </c>
      <c r="NN63" s="7">
        <f t="shared" si="65"/>
        <v>4.8987500000000033</v>
      </c>
      <c r="NO63" s="7">
        <v>2.2999999999999998</v>
      </c>
      <c r="NP63" s="7">
        <f t="shared" si="66"/>
        <v>-1.9729999999999999</v>
      </c>
      <c r="NQ63" s="7">
        <f t="shared" si="67"/>
        <v>0.93201546182015504</v>
      </c>
      <c r="NR63" s="36">
        <v>73.357500000000002</v>
      </c>
      <c r="NS63" s="9">
        <f t="shared" si="104"/>
        <v>186.32805000000002</v>
      </c>
      <c r="NT63" s="5">
        <v>194</v>
      </c>
      <c r="NU63" s="9">
        <f t="shared" si="105"/>
        <v>7.6719499999999812</v>
      </c>
      <c r="NV63" s="37">
        <v>0.38825000000000021</v>
      </c>
      <c r="NW63" s="37">
        <v>0.21450937500000003</v>
      </c>
      <c r="NX63" s="37">
        <v>0.121153125</v>
      </c>
      <c r="NY63" s="37">
        <v>0.33290000000000003</v>
      </c>
      <c r="NZ63" s="37">
        <v>0.135171875</v>
      </c>
      <c r="OA63" s="37">
        <v>9.7428125000000004E-2</v>
      </c>
      <c r="OB63" s="37">
        <v>0.48225083369599486</v>
      </c>
      <c r="OC63" s="37">
        <v>0.42069109650085668</v>
      </c>
      <c r="OD63" s="37">
        <v>0.52306405666932032</v>
      </c>
      <c r="OE63" s="37">
        <v>0.4644490084783584</v>
      </c>
      <c r="OF63" s="37">
        <v>0.22696918660754284</v>
      </c>
      <c r="OG63" s="37">
        <v>0.27893908466490708</v>
      </c>
      <c r="OH63" s="37">
        <v>0.28730636555251421</v>
      </c>
      <c r="OI63" s="38">
        <v>21.478437500000005</v>
      </c>
      <c r="OJ63" s="38">
        <v>26.035312499999993</v>
      </c>
      <c r="OK63" s="38">
        <v>27.601874999999996</v>
      </c>
      <c r="OL63" s="38">
        <v>27.354999999999993</v>
      </c>
      <c r="OM63" s="7">
        <f t="shared" si="70"/>
        <v>6.1234374999999908</v>
      </c>
      <c r="ON63" s="7">
        <v>1.5</v>
      </c>
      <c r="OO63" s="7">
        <f t="shared" si="71"/>
        <v>-0.28500000000000014</v>
      </c>
      <c r="OP63" s="7">
        <f t="shared" si="72"/>
        <v>1.1272537379067704</v>
      </c>
      <c r="OQ63" s="38">
        <v>58.326875000000022</v>
      </c>
      <c r="OR63" s="15">
        <f t="shared" si="73"/>
        <v>148.15026250000005</v>
      </c>
      <c r="OS63" s="5">
        <v>170</v>
      </c>
      <c r="OT63" s="15">
        <f t="shared" si="74"/>
        <v>21.849737499999947</v>
      </c>
      <c r="OU63" s="39">
        <v>0.31188529411764709</v>
      </c>
      <c r="OV63" s="39">
        <v>0.20929411764705885</v>
      </c>
      <c r="OW63" s="39">
        <v>0.1361235294117647</v>
      </c>
      <c r="OX63" s="39">
        <v>0.26845294117647062</v>
      </c>
      <c r="OY63" s="39">
        <v>0.13872941176470588</v>
      </c>
      <c r="OZ63" s="39">
        <v>9.8567647058823538E-2</v>
      </c>
      <c r="PA63" s="39">
        <v>0.38348458550714093</v>
      </c>
      <c r="PB63" s="39">
        <v>0.31761213458664822</v>
      </c>
      <c r="PC63" s="39">
        <v>0.39150690628181273</v>
      </c>
      <c r="PD63" s="39">
        <v>0.32603139414829102</v>
      </c>
      <c r="PE63" s="39">
        <v>0.20258043929436448</v>
      </c>
      <c r="PF63" s="39">
        <v>0.21160124083316245</v>
      </c>
      <c r="PG63" s="39">
        <v>0.19633642850440172</v>
      </c>
      <c r="PH63" s="40">
        <v>21.000882352941176</v>
      </c>
      <c r="PI63" s="40">
        <v>24.017647058823517</v>
      </c>
      <c r="PJ63" s="40">
        <v>24.849705882352936</v>
      </c>
      <c r="PK63" s="40">
        <v>25.528823529411767</v>
      </c>
      <c r="PL63" s="7">
        <f t="shared" si="75"/>
        <v>3.8488235294117601</v>
      </c>
      <c r="PM63" s="7">
        <v>1.8</v>
      </c>
      <c r="PN63" s="7">
        <f t="shared" si="76"/>
        <v>-0.91800000000000015</v>
      </c>
      <c r="PO63" s="7">
        <f t="shared" si="77"/>
        <v>0.75448298977710671</v>
      </c>
      <c r="PP63" s="40">
        <v>64.982352941176487</v>
      </c>
      <c r="PQ63" s="15">
        <f t="shared" si="78"/>
        <v>165.05517647058826</v>
      </c>
      <c r="PR63" s="5">
        <v>182</v>
      </c>
      <c r="PS63" s="15">
        <f t="shared" si="79"/>
        <v>16.944823529411735</v>
      </c>
      <c r="PT63" s="41">
        <v>0.28405428571428565</v>
      </c>
      <c r="PU63" s="41">
        <v>0.18846285714285718</v>
      </c>
      <c r="PV63" s="41">
        <v>0.13536285714285712</v>
      </c>
      <c r="PW63" s="41">
        <v>0.24155428571428569</v>
      </c>
      <c r="PX63" s="41">
        <v>0.13854857142857141</v>
      </c>
      <c r="PY63" s="41">
        <v>8.9854285714285734E-2</v>
      </c>
      <c r="PZ63" s="41">
        <v>0.34340023439187994</v>
      </c>
      <c r="QA63" s="41">
        <v>0.2704421943714026</v>
      </c>
      <c r="QB63" s="41">
        <v>0.35348869237029407</v>
      </c>
      <c r="QC63" s="41">
        <v>0.2810650627596667</v>
      </c>
      <c r="QD63" s="41">
        <v>0.15232703545702422</v>
      </c>
      <c r="QE63" s="41">
        <v>0.1636485570940405</v>
      </c>
      <c r="QF63" s="41">
        <v>0.20153347154934756</v>
      </c>
      <c r="QG63" s="42">
        <v>29.074857142857148</v>
      </c>
      <c r="QH63" s="42">
        <v>32.197714285714298</v>
      </c>
      <c r="QI63" s="42">
        <v>33.83799999999998</v>
      </c>
      <c r="QJ63" s="42">
        <v>33.417142857142871</v>
      </c>
      <c r="QK63" s="7">
        <f t="shared" si="80"/>
        <v>4.7631428571428316</v>
      </c>
      <c r="QL63" s="7">
        <v>3.2</v>
      </c>
      <c r="QM63" s="7">
        <f t="shared" si="81"/>
        <v>-3.8719999999999999</v>
      </c>
      <c r="QN63" s="7">
        <f t="shared" si="82"/>
        <v>0.93131394058917505</v>
      </c>
      <c r="QO63" s="42">
        <v>70.937142857142859</v>
      </c>
      <c r="QP63" s="15">
        <f t="shared" si="83"/>
        <v>180.18034285714288</v>
      </c>
      <c r="QQ63" s="5">
        <v>186</v>
      </c>
      <c r="QR63" s="15">
        <f t="shared" si="84"/>
        <v>5.8196571428571247</v>
      </c>
      <c r="QS63" s="7">
        <f t="shared" si="101"/>
        <v>-749.23345188518499</v>
      </c>
      <c r="QT63" s="7">
        <f t="shared" si="102"/>
        <v>-748.65938266614717</v>
      </c>
      <c r="QU63" s="7">
        <f t="shared" si="103"/>
        <v>1.7374591240587758</v>
      </c>
    </row>
    <row r="64" spans="1:463" x14ac:dyDescent="0.25">
      <c r="A64" s="5">
        <v>2</v>
      </c>
      <c r="B64" s="5">
        <v>7</v>
      </c>
      <c r="C64" s="6">
        <v>703</v>
      </c>
      <c r="D64" s="9">
        <v>-9999</v>
      </c>
      <c r="E64" s="5">
        <v>3</v>
      </c>
      <c r="F64" s="5">
        <v>69.599999999999994</v>
      </c>
      <c r="G64" s="15">
        <v>243.6</v>
      </c>
      <c r="H64" s="15">
        <f t="shared" si="11"/>
        <v>313.2</v>
      </c>
      <c r="I64" s="7">
        <f t="shared" si="12"/>
        <v>0.53666895133653181</v>
      </c>
      <c r="J64" s="5" t="s">
        <v>11</v>
      </c>
      <c r="K64" s="9">
        <v>300</v>
      </c>
      <c r="L64" s="9">
        <f t="shared" si="13"/>
        <v>336.00000000000006</v>
      </c>
      <c r="M64" s="9">
        <v>-9999</v>
      </c>
      <c r="N64" s="9">
        <v>-9999</v>
      </c>
      <c r="O64" s="9">
        <v>-9999</v>
      </c>
      <c r="P64" s="9">
        <v>-9999</v>
      </c>
      <c r="Q64" s="9">
        <v>-9999</v>
      </c>
      <c r="R64" s="9">
        <v>-9999</v>
      </c>
      <c r="S64" s="9">
        <v>-9999</v>
      </c>
      <c r="T64" s="9">
        <v>-9999</v>
      </c>
      <c r="U64" s="9">
        <v>-9999</v>
      </c>
      <c r="V64" s="9">
        <v>-9999</v>
      </c>
      <c r="W64" s="9">
        <v>-9999</v>
      </c>
      <c r="X64" s="9">
        <v>-9999</v>
      </c>
      <c r="Y64" s="9">
        <v>-9999</v>
      </c>
      <c r="Z64" s="9">
        <v>-9999</v>
      </c>
      <c r="AA64" s="9">
        <v>-9999</v>
      </c>
      <c r="AB64" s="9">
        <v>-9999</v>
      </c>
      <c r="AC64" s="9">
        <v>-9999</v>
      </c>
      <c r="AD64" s="9">
        <v>-9999</v>
      </c>
      <c r="AE64" s="5">
        <v>17</v>
      </c>
      <c r="AF64" s="9">
        <v>-9999</v>
      </c>
      <c r="AG64" s="9">
        <v>-9999</v>
      </c>
      <c r="AH64" s="9">
        <v>-9999</v>
      </c>
      <c r="AI64" s="9">
        <v>-9999</v>
      </c>
      <c r="AJ64" s="9">
        <v>-9999</v>
      </c>
      <c r="AK64" s="9">
        <v>-9999</v>
      </c>
      <c r="AL64" s="9">
        <v>-9999</v>
      </c>
      <c r="AM64" s="9">
        <v>-9999</v>
      </c>
      <c r="AN64" s="9">
        <v>-9999</v>
      </c>
      <c r="AO64" s="9">
        <v>-9999</v>
      </c>
      <c r="AP64" s="9">
        <v>-9999</v>
      </c>
      <c r="AQ64" s="9">
        <v>-9999</v>
      </c>
      <c r="AR64" s="9">
        <v>-9999</v>
      </c>
      <c r="AS64" s="9">
        <v>-9999</v>
      </c>
      <c r="AT64" s="9">
        <v>-9999</v>
      </c>
      <c r="AU64" s="9">
        <v>-9999</v>
      </c>
      <c r="AV64" s="9">
        <v>-9999</v>
      </c>
      <c r="AW64" s="9">
        <v>-9999</v>
      </c>
      <c r="AX64" s="9">
        <v>-9999</v>
      </c>
      <c r="AY64" s="9">
        <v>-9999</v>
      </c>
      <c r="AZ64" s="9">
        <v>-9999</v>
      </c>
      <c r="BA64" s="9">
        <v>-9999</v>
      </c>
      <c r="BB64" s="9">
        <v>-9999</v>
      </c>
      <c r="BC64" s="22">
        <v>-9999</v>
      </c>
      <c r="BD64" s="9">
        <v>-9999</v>
      </c>
      <c r="BE64" s="7">
        <f t="shared" si="99"/>
        <v>-79992</v>
      </c>
      <c r="BF64" s="9">
        <v>-9999</v>
      </c>
      <c r="BG64" s="9">
        <v>-9999</v>
      </c>
      <c r="BH64" s="9">
        <v>-9999</v>
      </c>
      <c r="BI64" s="9">
        <v>-9999</v>
      </c>
      <c r="BJ64" s="9">
        <v>-9999</v>
      </c>
      <c r="BK64" s="59">
        <v>3.86</v>
      </c>
      <c r="BL64" s="9">
        <v>-9999</v>
      </c>
      <c r="BM64" s="9">
        <v>-9999</v>
      </c>
      <c r="BN64" s="9">
        <v>-9999</v>
      </c>
      <c r="BO64" s="23">
        <v>43.59</v>
      </c>
      <c r="BP64" s="7">
        <f t="shared" si="85"/>
        <v>2906.0000000000005</v>
      </c>
      <c r="BQ64" s="7">
        <v>2.6324982419230767</v>
      </c>
      <c r="BR64" s="7">
        <f t="shared" si="86"/>
        <v>76.500398910284616</v>
      </c>
      <c r="BS64" s="24">
        <v>194.39</v>
      </c>
      <c r="BT64" s="7">
        <f t="shared" si="87"/>
        <v>12959.333333333332</v>
      </c>
      <c r="BU64" s="25">
        <v>1.95</v>
      </c>
      <c r="BV64" s="7">
        <f t="shared" si="88"/>
        <v>252.70699999999997</v>
      </c>
      <c r="BW64" s="26">
        <v>142.93</v>
      </c>
      <c r="BX64" s="7">
        <f t="shared" si="89"/>
        <v>9528.6666666666679</v>
      </c>
      <c r="BY64" s="5">
        <v>1.72</v>
      </c>
      <c r="BZ64" s="7">
        <f t="shared" si="90"/>
        <v>163.89306666666667</v>
      </c>
      <c r="CA64" s="9">
        <v>-9999</v>
      </c>
      <c r="CB64" s="9">
        <v>-9999</v>
      </c>
      <c r="CC64" s="5">
        <v>3.46</v>
      </c>
      <c r="CD64" s="15">
        <f t="shared" si="14"/>
        <v>-345.96539999999999</v>
      </c>
      <c r="CE64" s="7">
        <v>726.54</v>
      </c>
      <c r="CF64" s="7">
        <v>4.2656999999999998</v>
      </c>
      <c r="CG64" s="7">
        <v>1703.2140094240101</v>
      </c>
      <c r="CH64" s="7">
        <f t="shared" si="15"/>
        <v>1703.2140094240101</v>
      </c>
      <c r="CI64" s="7">
        <f>CH64/(BX64)</f>
        <v>0.1787463103712317</v>
      </c>
      <c r="CJ64" s="3">
        <v>56.9</v>
      </c>
      <c r="CK64" s="7">
        <f t="shared" si="16"/>
        <v>58.931204726070746</v>
      </c>
      <c r="CL64" s="7">
        <v>49.2</v>
      </c>
      <c r="CM64" s="7">
        <v>988</v>
      </c>
      <c r="CN64" s="7">
        <f t="shared" si="17"/>
        <v>49.797570850202426</v>
      </c>
      <c r="CO64" s="7">
        <v>0</v>
      </c>
      <c r="CP64" s="7">
        <v>0.72023000000000015</v>
      </c>
      <c r="CQ64" s="7">
        <v>0.51514000000000004</v>
      </c>
      <c r="CR64" s="7">
        <v>0.46049666666666661</v>
      </c>
      <c r="CS64" s="7">
        <v>0.2199378666666667</v>
      </c>
      <c r="CT64" s="7">
        <v>0.16598073333333335</v>
      </c>
      <c r="CU64" s="7">
        <v>4.9716666666666667</v>
      </c>
      <c r="CV64" s="7">
        <v>5.6026666666666669</v>
      </c>
      <c r="CW64" s="7">
        <v>5.2803333333333331</v>
      </c>
      <c r="CX64" s="7">
        <v>5.2616666666666676</v>
      </c>
      <c r="CY64" s="7">
        <f t="shared" si="18"/>
        <v>0.30866666666666642</v>
      </c>
      <c r="CZ64" s="7">
        <v>0.7</v>
      </c>
      <c r="DA64" s="7">
        <f t="shared" si="19"/>
        <v>1.105</v>
      </c>
      <c r="DB64" s="7">
        <f t="shared" si="91"/>
        <v>-0.18540939076445484</v>
      </c>
      <c r="DC64" s="7">
        <v>41.636363636363633</v>
      </c>
      <c r="DD64" s="7">
        <v>0.7487208333333335</v>
      </c>
      <c r="DE64" s="7">
        <v>0.50894583333333332</v>
      </c>
      <c r="DF64" s="7">
        <v>0.45356250000000009</v>
      </c>
      <c r="DG64" s="7">
        <v>0.24532950000000001</v>
      </c>
      <c r="DH64" s="7">
        <v>0.19045254166666667</v>
      </c>
      <c r="DI64" s="7">
        <v>7.8083333333333327</v>
      </c>
      <c r="DJ64" s="7">
        <v>8.19</v>
      </c>
      <c r="DK64" s="7">
        <v>8.3879166666666691</v>
      </c>
      <c r="DL64" s="7">
        <v>7.8699999999999974</v>
      </c>
      <c r="DM64" s="7">
        <f t="shared" si="21"/>
        <v>0.57958333333333645</v>
      </c>
      <c r="DN64" s="7">
        <v>0.8</v>
      </c>
      <c r="DO64" s="7">
        <f t="shared" si="22"/>
        <v>0.7799999999999998</v>
      </c>
      <c r="DP64" s="7">
        <f t="shared" si="23"/>
        <v>-4.3380230880230151E-2</v>
      </c>
      <c r="DQ64" s="7">
        <v>22.282916666666665</v>
      </c>
      <c r="DR64" s="7">
        <v>0.89404130434782614</v>
      </c>
      <c r="DS64" s="7">
        <v>0.32085652173913032</v>
      </c>
      <c r="DT64" s="7">
        <v>0.51937391304347824</v>
      </c>
      <c r="DU64" s="7">
        <v>0.80683043478260863</v>
      </c>
      <c r="DV64" s="7">
        <v>0.56645434782608683</v>
      </c>
      <c r="DW64" s="7">
        <v>0.32111739130434785</v>
      </c>
      <c r="DX64" s="7">
        <v>0.22399678260869568</v>
      </c>
      <c r="DY64" s="7">
        <v>0.17493671739130437</v>
      </c>
      <c r="DZ64" s="7">
        <v>0.26485391304347827</v>
      </c>
      <c r="EA64" s="7">
        <v>0.21670543478260876</v>
      </c>
      <c r="EB64" s="7">
        <v>-0.2770329782608697</v>
      </c>
      <c r="EC64" s="7">
        <v>-0.23648847826086961</v>
      </c>
      <c r="ED64" s="7">
        <v>0.47174215217391297</v>
      </c>
      <c r="EE64" s="7">
        <v>3.3728260869565214</v>
      </c>
      <c r="EF64" s="7">
        <v>4.37304347826087</v>
      </c>
      <c r="EG64" s="7">
        <v>4.355434782608695</v>
      </c>
      <c r="EH64" s="7">
        <v>4.2413043478260866</v>
      </c>
      <c r="EI64" s="7">
        <f t="shared" si="24"/>
        <v>0.98260869565217357</v>
      </c>
      <c r="EJ64" s="7">
        <v>0.6</v>
      </c>
      <c r="EK64" s="7">
        <f t="shared" si="25"/>
        <v>1.43</v>
      </c>
      <c r="EL64" s="7">
        <f t="shared" si="92"/>
        <v>-0.11269302376519554</v>
      </c>
      <c r="EM64" s="15">
        <v>43.576111111111118</v>
      </c>
      <c r="EN64" s="15">
        <f t="shared" si="27"/>
        <v>110.68332222222224</v>
      </c>
      <c r="EO64" s="5">
        <v>112</v>
      </c>
      <c r="EP64" s="15">
        <f t="shared" si="28"/>
        <v>1.3166777777777554</v>
      </c>
      <c r="EQ64" s="27">
        <v>1.18215</v>
      </c>
      <c r="ER64" s="27">
        <v>-1.6015650000000001</v>
      </c>
      <c r="ES64" s="27">
        <v>0.52022499999999972</v>
      </c>
      <c r="ET64" s="27">
        <v>0.87561</v>
      </c>
      <c r="EU64" s="27">
        <v>0.76619999999999999</v>
      </c>
      <c r="EV64" s="27">
        <v>0.20303500000000002</v>
      </c>
      <c r="EW64" s="27">
        <v>0.21302250000000003</v>
      </c>
      <c r="EX64" s="27">
        <v>6.6435899999999992E-2</v>
      </c>
      <c r="EY64" s="27">
        <v>0.38839265000000001</v>
      </c>
      <c r="EZ64" s="27">
        <v>0.25439570000000006</v>
      </c>
      <c r="FA64" s="27">
        <v>2.8380601500000004</v>
      </c>
      <c r="FB64" s="27">
        <v>1.9633641999999998</v>
      </c>
      <c r="FC64" s="27">
        <v>-6.8335096500000008</v>
      </c>
      <c r="FD64" s="27">
        <v>9.5969999999999995</v>
      </c>
      <c r="FE64" s="27">
        <v>6.609</v>
      </c>
      <c r="FF64" s="27">
        <v>6.6489999999999991</v>
      </c>
      <c r="FG64" s="27">
        <v>7.1669999999999998</v>
      </c>
      <c r="FH64" s="27">
        <f t="shared" si="29"/>
        <v>-2.9480000000000004</v>
      </c>
      <c r="FI64" s="7">
        <v>0.9</v>
      </c>
      <c r="FJ64" s="7">
        <f t="shared" si="30"/>
        <v>0.45499999999999963</v>
      </c>
      <c r="FK64" s="7">
        <f t="shared" si="93"/>
        <v>-0.68816986855409501</v>
      </c>
      <c r="FL64" s="27">
        <v>20.954499999999999</v>
      </c>
      <c r="FM64" s="28">
        <v>-9999</v>
      </c>
      <c r="FN64" s="28">
        <v>-9999</v>
      </c>
      <c r="FO64" s="28">
        <v>-9999</v>
      </c>
      <c r="FP64" s="94">
        <v>0.60774166666666674</v>
      </c>
      <c r="FQ64" s="94">
        <v>0.41276666666666667</v>
      </c>
      <c r="FR64" s="94">
        <v>0.24934583333333338</v>
      </c>
      <c r="FS64" s="94">
        <v>0.53554999999999997</v>
      </c>
      <c r="FT64" s="94">
        <v>0.25895000000000007</v>
      </c>
      <c r="FU64" s="94">
        <v>0.18391666666666662</v>
      </c>
      <c r="FV64" s="94">
        <v>0.40262958333333337</v>
      </c>
      <c r="FW64" s="94">
        <v>0.34826866666666673</v>
      </c>
      <c r="FX64" s="94">
        <v>0.41858670833333339</v>
      </c>
      <c r="FY64" s="94">
        <v>0.36508812499999999</v>
      </c>
      <c r="FZ64" s="94">
        <v>0.2292795833333334</v>
      </c>
      <c r="GA64" s="94">
        <v>0.24785512500000004</v>
      </c>
      <c r="GB64" s="94">
        <v>0.19073833333333334</v>
      </c>
      <c r="GC64" s="94">
        <v>17.438750000000002</v>
      </c>
      <c r="GD64" s="94">
        <v>17.239166666666666</v>
      </c>
      <c r="GE64" s="94">
        <v>16.759999999999994</v>
      </c>
      <c r="GF64" s="94">
        <v>17.452083333333345</v>
      </c>
      <c r="GG64" s="7">
        <f t="shared" si="32"/>
        <v>-0.67875000000000796</v>
      </c>
      <c r="GH64" s="7">
        <v>0.5</v>
      </c>
      <c r="GI64" s="7">
        <f t="shared" si="33"/>
        <v>1.7549999999999999</v>
      </c>
      <c r="GJ64" s="7">
        <f t="shared" si="94"/>
        <v>-0.66769547325103085</v>
      </c>
      <c r="GK64" s="96">
        <v>19.75</v>
      </c>
      <c r="GL64" s="15">
        <f t="shared" si="35"/>
        <v>50.164999999999999</v>
      </c>
      <c r="GM64" s="5">
        <v>102</v>
      </c>
      <c r="GN64" s="9">
        <v>-9999</v>
      </c>
      <c r="GO64" s="60">
        <v>-9999</v>
      </c>
      <c r="GP64" s="60">
        <v>-9999</v>
      </c>
      <c r="GQ64" s="60">
        <v>-9999</v>
      </c>
      <c r="GR64" s="60">
        <v>-9999</v>
      </c>
      <c r="GS64" s="60">
        <v>-9999</v>
      </c>
      <c r="GT64" s="60">
        <v>-9999</v>
      </c>
      <c r="GU64" s="60">
        <v>-9999</v>
      </c>
      <c r="GV64" s="60">
        <v>-9999</v>
      </c>
      <c r="GW64" s="60">
        <v>-9999</v>
      </c>
      <c r="GX64" s="60">
        <v>-9999</v>
      </c>
      <c r="GY64" s="60">
        <v>-9999</v>
      </c>
      <c r="GZ64" s="60">
        <v>-9999</v>
      </c>
      <c r="HA64" s="60">
        <v>-9999</v>
      </c>
      <c r="HB64" s="60">
        <v>-9999</v>
      </c>
      <c r="HC64" s="60">
        <v>-9999</v>
      </c>
      <c r="HD64" s="60">
        <v>-9999</v>
      </c>
      <c r="HE64" s="60">
        <v>-9999</v>
      </c>
      <c r="HF64" s="98">
        <f t="shared" si="37"/>
        <v>0</v>
      </c>
      <c r="HG64" s="60">
        <v>-9999</v>
      </c>
      <c r="HH64" s="98">
        <f t="shared" si="38"/>
        <v>32500.13</v>
      </c>
      <c r="HI64" s="98">
        <f t="shared" si="95"/>
        <v>1.0001661807930087</v>
      </c>
      <c r="HJ64" s="60">
        <v>-9999</v>
      </c>
      <c r="HK64" s="100">
        <f t="shared" si="40"/>
        <v>-25397.46</v>
      </c>
      <c r="HL64" s="60">
        <v>-9999</v>
      </c>
      <c r="HM64" s="100">
        <f t="shared" si="41"/>
        <v>15398.46</v>
      </c>
      <c r="HN64" s="101">
        <v>0.65471315789473683</v>
      </c>
      <c r="HO64" s="101">
        <v>0.35293947368421053</v>
      </c>
      <c r="HP64" s="101">
        <v>0.17826578947368416</v>
      </c>
      <c r="HQ64" s="101">
        <v>0.57122894736842089</v>
      </c>
      <c r="HR64" s="101">
        <v>0.2319973684210527</v>
      </c>
      <c r="HS64" s="101">
        <v>0.14536315789473689</v>
      </c>
      <c r="HT64" s="101">
        <v>0.47690820155678454</v>
      </c>
      <c r="HU64" s="101">
        <v>0.42268855458649218</v>
      </c>
      <c r="HV64" s="101">
        <v>0.57245280583104485</v>
      </c>
      <c r="HW64" s="101">
        <v>0.52492872845586602</v>
      </c>
      <c r="HX64" s="101">
        <v>0.20726178167297996</v>
      </c>
      <c r="HY64" s="101">
        <v>0.33017036455248366</v>
      </c>
      <c r="HZ64" s="101">
        <v>0.29952770736309337</v>
      </c>
      <c r="IA64" s="101">
        <v>18.925000000000015</v>
      </c>
      <c r="IB64" s="101">
        <v>17.852894736842117</v>
      </c>
      <c r="IC64" s="101">
        <v>17.51631578947368</v>
      </c>
      <c r="ID64" s="101">
        <v>17.710526315789473</v>
      </c>
      <c r="IE64" s="7">
        <f t="shared" si="42"/>
        <v>-1.4086842105263351</v>
      </c>
      <c r="IF64" s="7">
        <v>1.5</v>
      </c>
      <c r="IG64" s="7">
        <f t="shared" si="43"/>
        <v>-1.4950000000000001</v>
      </c>
      <c r="IH64" s="7">
        <f t="shared" si="44"/>
        <v>1.2518606160067444E-2</v>
      </c>
      <c r="II64" s="102">
        <v>36.621578947368434</v>
      </c>
      <c r="IJ64" s="15">
        <f t="shared" si="45"/>
        <v>93.018810526315818</v>
      </c>
      <c r="IK64" s="5">
        <v>97.5</v>
      </c>
      <c r="IL64" s="15">
        <f t="shared" si="46"/>
        <v>4.4811894736841822</v>
      </c>
      <c r="IM64" s="29">
        <v>0.66811428571428566</v>
      </c>
      <c r="IN64" s="29">
        <v>0.35468571428571433</v>
      </c>
      <c r="IO64" s="29">
        <v>0.17038</v>
      </c>
      <c r="IP64" s="29">
        <v>0.59127714285714283</v>
      </c>
      <c r="IQ64" s="29">
        <v>0.21106285714285714</v>
      </c>
      <c r="IR64" s="29">
        <v>0.14248571428571433</v>
      </c>
      <c r="IS64" s="29">
        <v>0.51987028754483022</v>
      </c>
      <c r="IT64" s="29">
        <v>0.47407070252105388</v>
      </c>
      <c r="IU64" s="29">
        <v>0.59412386294322306</v>
      </c>
      <c r="IV64" s="29">
        <v>0.55326891304037762</v>
      </c>
      <c r="IW64" s="29">
        <v>0.2543997494618388</v>
      </c>
      <c r="IX64" s="29">
        <v>0.35223560633945328</v>
      </c>
      <c r="IY64" s="29">
        <v>0.30636443440248556</v>
      </c>
      <c r="IZ64" s="29">
        <v>17.349714285714285</v>
      </c>
      <c r="JA64" s="29">
        <v>17.510285714285708</v>
      </c>
      <c r="JB64" s="29">
        <v>18.059428571428562</v>
      </c>
      <c r="JC64" s="29">
        <v>16.707428571428569</v>
      </c>
      <c r="JD64" s="29">
        <f t="shared" si="47"/>
        <v>0.70971428571427708</v>
      </c>
      <c r="JE64" s="7">
        <v>1.2</v>
      </c>
      <c r="JF64" s="7">
        <f t="shared" si="48"/>
        <v>-0.52</v>
      </c>
      <c r="JG64" s="7">
        <f t="shared" si="49"/>
        <v>0.20772200772200627</v>
      </c>
      <c r="JH64" s="86">
        <v>36.696857142857148</v>
      </c>
      <c r="JI64" s="15">
        <f t="shared" si="50"/>
        <v>93.210017142857154</v>
      </c>
      <c r="JJ64" s="5">
        <v>103.5</v>
      </c>
      <c r="JK64" s="15">
        <f t="shared" si="51"/>
        <v>10.289982857142846</v>
      </c>
      <c r="JL64" s="30">
        <v>0.5274441176470589</v>
      </c>
      <c r="JM64" s="30">
        <v>0.24024705882352942</v>
      </c>
      <c r="JN64" s="30">
        <v>0.10679411764705884</v>
      </c>
      <c r="JO64" s="30">
        <v>0.45390882352941181</v>
      </c>
      <c r="JP64" s="30">
        <v>0.13360588235294121</v>
      </c>
      <c r="JQ64" s="30">
        <v>9.2800000000000021E-2</v>
      </c>
      <c r="JR64" s="30">
        <v>0.59608998987321915</v>
      </c>
      <c r="JS64" s="30">
        <v>0.54571485683428034</v>
      </c>
      <c r="JT64" s="30">
        <v>0.66375311021062233</v>
      </c>
      <c r="JU64" s="30">
        <v>0.61999003624735671</v>
      </c>
      <c r="JV64" s="30">
        <v>0.28638225354992425</v>
      </c>
      <c r="JW64" s="30">
        <v>0.38631105373412411</v>
      </c>
      <c r="JX64" s="30">
        <v>0.37403058959601615</v>
      </c>
      <c r="JY64" s="30">
        <v>24.98029411764707</v>
      </c>
      <c r="JZ64" s="30">
        <v>24.266764705882338</v>
      </c>
      <c r="KA64" s="30">
        <v>24.432058823529424</v>
      </c>
      <c r="KB64" s="30">
        <v>23.419705882352943</v>
      </c>
      <c r="KC64" s="30">
        <f t="shared" si="52"/>
        <v>-0.54823529411764582</v>
      </c>
      <c r="KD64" s="7">
        <v>1.8</v>
      </c>
      <c r="KE64" s="7">
        <f t="shared" si="53"/>
        <v>-2.4700000000000006</v>
      </c>
      <c r="KF64" s="7">
        <f t="shared" si="54"/>
        <v>0.2441886538605279</v>
      </c>
      <c r="KG64" s="85">
        <v>34.25</v>
      </c>
      <c r="KH64" s="15">
        <f t="shared" si="55"/>
        <v>86.995000000000005</v>
      </c>
      <c r="KI64" s="5">
        <v>103.5</v>
      </c>
      <c r="KJ64" s="15">
        <f t="shared" si="96"/>
        <v>16.504999999999995</v>
      </c>
      <c r="KK64" s="31">
        <v>0.50090606060606069</v>
      </c>
      <c r="KL64" s="31">
        <v>0.21305151515151513</v>
      </c>
      <c r="KM64" s="31">
        <v>6.2387878787878777E-2</v>
      </c>
      <c r="KN64" s="31">
        <v>0.42397878787878784</v>
      </c>
      <c r="KO64" s="31">
        <v>8.6363636363636351E-2</v>
      </c>
      <c r="KP64" s="31">
        <v>7.2184848484848477E-2</v>
      </c>
      <c r="KQ64" s="31">
        <v>0.70577953877802768</v>
      </c>
      <c r="KR64" s="31">
        <v>0.66192846140113548</v>
      </c>
      <c r="KS64" s="31">
        <v>0.77887876695074287</v>
      </c>
      <c r="KT64" s="31">
        <v>0.74413024291408736</v>
      </c>
      <c r="KU64" s="31">
        <v>0.42449769687405969</v>
      </c>
      <c r="KV64" s="31">
        <v>0.54864360591822414</v>
      </c>
      <c r="KW64" s="31">
        <v>0.40286864909578401</v>
      </c>
      <c r="KX64" s="32">
        <v>24.97848484848485</v>
      </c>
      <c r="KY64" s="32">
        <v>23.815757575757555</v>
      </c>
      <c r="KZ64" s="32">
        <v>23.639999999999993</v>
      </c>
      <c r="LA64" s="32">
        <v>22.35909090909092</v>
      </c>
      <c r="LB64" s="7">
        <f t="shared" si="57"/>
        <v>-1.3384848484848568</v>
      </c>
      <c r="LC64" s="7">
        <v>0.9</v>
      </c>
      <c r="LD64" s="7">
        <f t="shared" si="58"/>
        <v>0.45499999999999963</v>
      </c>
      <c r="LE64" s="7">
        <f t="shared" si="98"/>
        <v>-0.36268652143273133</v>
      </c>
      <c r="LF64" s="32">
        <v>35.596363636363648</v>
      </c>
      <c r="LG64" s="15">
        <f t="shared" si="59"/>
        <v>90.414763636363674</v>
      </c>
      <c r="LH64" s="5">
        <v>103.5</v>
      </c>
      <c r="LI64" s="15">
        <f t="shared" si="60"/>
        <v>13.085236363636326</v>
      </c>
      <c r="LJ64" s="33">
        <v>0.47643720930232553</v>
      </c>
      <c r="LK64" s="33">
        <v>0.19644418604651159</v>
      </c>
      <c r="LL64" s="33">
        <v>5.4432558139534876E-2</v>
      </c>
      <c r="LM64" s="33">
        <v>0.40743953488372087</v>
      </c>
      <c r="LN64" s="33">
        <v>8.664186046511628E-2</v>
      </c>
      <c r="LO64" s="33">
        <v>6.7469767441860465E-2</v>
      </c>
      <c r="LP64" s="33">
        <v>0.69162303454041874</v>
      </c>
      <c r="LQ64" s="33">
        <v>0.64920493651550271</v>
      </c>
      <c r="LR64" s="33">
        <v>0.79475772205494211</v>
      </c>
      <c r="LS64" s="33">
        <v>0.76463168260765535</v>
      </c>
      <c r="LT64" s="33">
        <v>0.38841168233503931</v>
      </c>
      <c r="LU64" s="33">
        <v>0.56802110661954597</v>
      </c>
      <c r="LV64" s="33">
        <v>0.41565172443205511</v>
      </c>
      <c r="LW64" s="33">
        <v>27.16116279069767</v>
      </c>
      <c r="LX64" s="33">
        <v>26.884883720930237</v>
      </c>
      <c r="LY64" s="33">
        <v>26.968837209302322</v>
      </c>
      <c r="LZ64" s="33">
        <v>25.155813953488369</v>
      </c>
      <c r="MA64" s="7">
        <f t="shared" si="1"/>
        <v>-0.19232558139534817</v>
      </c>
      <c r="MB64" s="7">
        <v>1.7</v>
      </c>
      <c r="MC64" s="7">
        <f t="shared" si="2"/>
        <v>-2.1449999999999996</v>
      </c>
      <c r="MD64" s="7">
        <f t="shared" si="61"/>
        <v>0.25880376654799886</v>
      </c>
      <c r="ME64" s="7">
        <f t="shared" si="62"/>
        <v>-0.1131326949384401</v>
      </c>
      <c r="MF64" s="84">
        <v>25.733023255813954</v>
      </c>
      <c r="MG64" s="15">
        <f t="shared" si="63"/>
        <v>65.36187906976744</v>
      </c>
      <c r="MH64" s="5">
        <v>103.5</v>
      </c>
      <c r="MI64" s="15">
        <f t="shared" si="64"/>
        <v>38.13812093023256</v>
      </c>
      <c r="MJ64" s="34">
        <v>0.46899999999999997</v>
      </c>
      <c r="MK64" s="34">
        <v>0.20656999999999998</v>
      </c>
      <c r="ML64" s="34">
        <v>6.7210000000000006E-2</v>
      </c>
      <c r="MM64" s="34">
        <v>0.40168499999999996</v>
      </c>
      <c r="MN64" s="34">
        <v>0.10216499999999999</v>
      </c>
      <c r="MO64" s="34">
        <v>7.7740000000000004E-2</v>
      </c>
      <c r="MP64" s="34">
        <v>0.64152224014309511</v>
      </c>
      <c r="MQ64" s="34">
        <v>0.59379063093692708</v>
      </c>
      <c r="MR64" s="34">
        <v>0.74894774682233956</v>
      </c>
      <c r="MS64" s="34">
        <v>0.71294493085221089</v>
      </c>
      <c r="MT64" s="34">
        <v>0.33834748965787764</v>
      </c>
      <c r="MU64" s="34">
        <v>0.50926689830560345</v>
      </c>
      <c r="MV64" s="34">
        <v>0.38787076234121437</v>
      </c>
      <c r="MW64" s="35">
        <v>0.37184705882352931</v>
      </c>
      <c r="MX64" s="35">
        <v>0.16502941176470587</v>
      </c>
      <c r="MY64" s="35">
        <v>5.6429411764705881E-2</v>
      </c>
      <c r="MZ64" s="35">
        <v>0.30977647058823526</v>
      </c>
      <c r="NA64" s="35">
        <v>7.6694117647058829E-2</v>
      </c>
      <c r="NB64" s="35">
        <v>6.4347058823529424E-2</v>
      </c>
      <c r="NC64" s="35">
        <v>0.65468467891638082</v>
      </c>
      <c r="ND64" s="35">
        <v>0.59911392895650417</v>
      </c>
      <c r="NE64" s="35">
        <v>0.73290794465418063</v>
      </c>
      <c r="NF64" s="35">
        <v>0.68737350188718072</v>
      </c>
      <c r="NG64" s="35">
        <v>0.36701747956124642</v>
      </c>
      <c r="NH64" s="35">
        <v>0.49288736668741157</v>
      </c>
      <c r="NI64" s="35">
        <v>0.38261883425135662</v>
      </c>
      <c r="NJ64" s="36">
        <v>28.562352941176474</v>
      </c>
      <c r="NK64" s="36">
        <v>31.051764705882352</v>
      </c>
      <c r="NL64" s="36">
        <v>33.249411764705883</v>
      </c>
      <c r="NM64" s="36">
        <v>34.01</v>
      </c>
      <c r="NN64" s="7">
        <f t="shared" si="65"/>
        <v>4.6870588235294086</v>
      </c>
      <c r="NO64" s="7">
        <v>2.2999999999999998</v>
      </c>
      <c r="NP64" s="7">
        <f t="shared" si="66"/>
        <v>-1.9729999999999999</v>
      </c>
      <c r="NQ64" s="7">
        <f t="shared" si="67"/>
        <v>0.90330378726833149</v>
      </c>
      <c r="NR64" s="36">
        <v>56.392352941176462</v>
      </c>
      <c r="NS64" s="9">
        <f t="shared" si="104"/>
        <v>143.2365764705882</v>
      </c>
      <c r="NT64" s="5">
        <v>194</v>
      </c>
      <c r="NU64" s="9">
        <f t="shared" si="105"/>
        <v>50.763423529411796</v>
      </c>
      <c r="NV64" s="37">
        <v>0.45043666666666665</v>
      </c>
      <c r="NW64" s="37">
        <v>0.22328666666666666</v>
      </c>
      <c r="NX64" s="37">
        <v>9.6619999999999998E-2</v>
      </c>
      <c r="NY64" s="37">
        <v>0.38999000000000006</v>
      </c>
      <c r="NZ64" s="37">
        <v>0.11996666666666669</v>
      </c>
      <c r="OA64" s="37">
        <v>9.4769999999999993E-2</v>
      </c>
      <c r="OB64" s="37">
        <v>0.57331367142666723</v>
      </c>
      <c r="OC64" s="37">
        <v>0.52331899750065125</v>
      </c>
      <c r="OD64" s="37">
        <v>0.63997261964637142</v>
      </c>
      <c r="OE64" s="37">
        <v>0.59586066434298557</v>
      </c>
      <c r="OF64" s="37">
        <v>0.30172008725745553</v>
      </c>
      <c r="OG64" s="37">
        <v>0.39794183445792441</v>
      </c>
      <c r="OH64" s="37">
        <v>0.33268463019473066</v>
      </c>
      <c r="OI64" s="38">
        <v>21.508333333333326</v>
      </c>
      <c r="OJ64" s="38">
        <v>24.370666666666658</v>
      </c>
      <c r="OK64" s="38">
        <v>25.797666666666661</v>
      </c>
      <c r="OL64" s="38">
        <v>25.928333333333324</v>
      </c>
      <c r="OM64" s="7">
        <f t="shared" si="70"/>
        <v>4.2893333333333352</v>
      </c>
      <c r="ON64" s="7">
        <v>1.5</v>
      </c>
      <c r="OO64" s="7">
        <f t="shared" si="71"/>
        <v>-0.28500000000000014</v>
      </c>
      <c r="OP64" s="7">
        <f t="shared" si="72"/>
        <v>0.80463207270595161</v>
      </c>
      <c r="OQ64" s="38">
        <v>49.143666666666647</v>
      </c>
      <c r="OR64" s="15">
        <f t="shared" si="73"/>
        <v>124.82491333333328</v>
      </c>
      <c r="OS64" s="5">
        <v>170</v>
      </c>
      <c r="OT64" s="15">
        <f t="shared" si="74"/>
        <v>45.175086666666715</v>
      </c>
      <c r="OU64" s="39">
        <v>0.36764516129032249</v>
      </c>
      <c r="OV64" s="39">
        <v>0.21819677419354838</v>
      </c>
      <c r="OW64" s="39">
        <v>0.11929677419354839</v>
      </c>
      <c r="OX64" s="39">
        <v>0.31983870967741934</v>
      </c>
      <c r="OY64" s="39">
        <v>0.13255806451612903</v>
      </c>
      <c r="OZ64" s="39">
        <v>9.9974193548387116E-2</v>
      </c>
      <c r="PA64" s="39">
        <v>0.46357915970282043</v>
      </c>
      <c r="PB64" s="39">
        <v>0.40792040738275898</v>
      </c>
      <c r="PC64" s="39">
        <v>0.5032485429488287</v>
      </c>
      <c r="PD64" s="39">
        <v>0.45076922380022039</v>
      </c>
      <c r="PE64" s="39">
        <v>0.24432834015465132</v>
      </c>
      <c r="PF64" s="39">
        <v>0.29546643438096787</v>
      </c>
      <c r="PG64" s="39">
        <v>0.25025327185785318</v>
      </c>
      <c r="PH64" s="40">
        <v>20.695483870967745</v>
      </c>
      <c r="PI64" s="40">
        <v>23.257096774193545</v>
      </c>
      <c r="PJ64" s="40">
        <v>23.627741935483868</v>
      </c>
      <c r="PK64" s="40">
        <v>23.019677419354839</v>
      </c>
      <c r="PL64" s="7">
        <f t="shared" si="75"/>
        <v>2.9322580645161231</v>
      </c>
      <c r="PM64" s="7">
        <v>1.8</v>
      </c>
      <c r="PN64" s="7">
        <f t="shared" si="76"/>
        <v>-0.91800000000000015</v>
      </c>
      <c r="PO64" s="7">
        <f t="shared" si="77"/>
        <v>0.60941089973347939</v>
      </c>
      <c r="PP64" s="40">
        <v>57.287741935483872</v>
      </c>
      <c r="PQ64" s="15">
        <f t="shared" si="78"/>
        <v>145.51086451612903</v>
      </c>
      <c r="PR64" s="5">
        <v>182</v>
      </c>
      <c r="PS64" s="15">
        <f t="shared" si="79"/>
        <v>36.489135483870967</v>
      </c>
      <c r="PT64" s="41">
        <v>0.3366264705882353</v>
      </c>
      <c r="PU64" s="41">
        <v>0.19612647058823529</v>
      </c>
      <c r="PV64" s="41">
        <v>0.12127941176470589</v>
      </c>
      <c r="PW64" s="41">
        <v>0.28293529411764706</v>
      </c>
      <c r="PX64" s="41">
        <v>0.13224411764705882</v>
      </c>
      <c r="PY64" s="41">
        <v>9.1308823529411762E-2</v>
      </c>
      <c r="PZ64" s="41">
        <v>0.43044396915083272</v>
      </c>
      <c r="QA64" s="41">
        <v>0.35821571162144844</v>
      </c>
      <c r="QB64" s="41">
        <v>0.46451823001896242</v>
      </c>
      <c r="QC64" s="41">
        <v>0.39516534393474473</v>
      </c>
      <c r="QD64" s="41">
        <v>0.19469229499749502</v>
      </c>
      <c r="QE64" s="41">
        <v>0.23711492028162554</v>
      </c>
      <c r="QF64" s="41">
        <v>0.25948425265696001</v>
      </c>
      <c r="QG64" s="42">
        <v>28.437058823529409</v>
      </c>
      <c r="QH64" s="42">
        <v>27.947647058823527</v>
      </c>
      <c r="QI64" s="42">
        <v>31.293235294117629</v>
      </c>
      <c r="QJ64" s="42">
        <v>31.223235294117657</v>
      </c>
      <c r="QK64" s="7">
        <f t="shared" si="80"/>
        <v>2.8561764705882204</v>
      </c>
      <c r="QL64" s="7">
        <v>3.2</v>
      </c>
      <c r="QM64" s="7">
        <f t="shared" si="81"/>
        <v>-3.8719999999999999</v>
      </c>
      <c r="QN64" s="7">
        <f t="shared" si="82"/>
        <v>0.72564457189260356</v>
      </c>
      <c r="QO64" s="42">
        <v>61.664117647058823</v>
      </c>
      <c r="QP64" s="15">
        <f t="shared" si="83"/>
        <v>156.6268588235294</v>
      </c>
      <c r="QQ64" s="5">
        <v>186</v>
      </c>
      <c r="QR64" s="15">
        <f t="shared" si="84"/>
        <v>29.373141176470597</v>
      </c>
      <c r="QS64" s="7">
        <f t="shared" si="101"/>
        <v>-750.29392524583147</v>
      </c>
      <c r="QT64" s="7">
        <f t="shared" si="102"/>
        <v>-749.74237455097568</v>
      </c>
      <c r="QU64" s="7">
        <f t="shared" si="103"/>
        <v>0.71866690298533409</v>
      </c>
    </row>
    <row r="65" spans="1:463" x14ac:dyDescent="0.25">
      <c r="A65" s="5">
        <v>2</v>
      </c>
      <c r="B65" s="5">
        <v>7</v>
      </c>
      <c r="C65" s="6">
        <v>704</v>
      </c>
      <c r="D65" s="8">
        <v>14</v>
      </c>
      <c r="E65" s="5">
        <v>4</v>
      </c>
      <c r="F65" s="5">
        <v>69.599999999999994</v>
      </c>
      <c r="G65" s="15">
        <v>292.7</v>
      </c>
      <c r="H65" s="15">
        <f t="shared" si="11"/>
        <v>362.29999999999995</v>
      </c>
      <c r="I65" s="7">
        <f t="shared" si="12"/>
        <v>0.62080191912268667</v>
      </c>
      <c r="J65" s="5" t="s">
        <v>11</v>
      </c>
      <c r="K65" s="9">
        <v>300</v>
      </c>
      <c r="L65" s="9">
        <f t="shared" si="13"/>
        <v>336.00000000000006</v>
      </c>
      <c r="M65" s="15">
        <v>65.84</v>
      </c>
      <c r="N65" s="15">
        <v>12</v>
      </c>
      <c r="O65" s="15">
        <v>22.160000000000004</v>
      </c>
      <c r="P65" s="15">
        <v>67.84</v>
      </c>
      <c r="Q65" s="15">
        <v>16</v>
      </c>
      <c r="R65" s="15">
        <v>16.160000000000004</v>
      </c>
      <c r="S65" s="15">
        <v>65.84</v>
      </c>
      <c r="T65" s="15">
        <v>18</v>
      </c>
      <c r="U65" s="15">
        <v>16.160000000000004</v>
      </c>
      <c r="V65" s="15">
        <v>53.12</v>
      </c>
      <c r="W65" s="15">
        <v>24.72</v>
      </c>
      <c r="X65" s="15">
        <v>22.160000000000004</v>
      </c>
      <c r="Y65" s="15">
        <v>53.839999999999996</v>
      </c>
      <c r="Z65" s="15">
        <v>20</v>
      </c>
      <c r="AA65" s="15">
        <v>26.160000000000004</v>
      </c>
      <c r="AB65" s="15">
        <v>49.839999999999996</v>
      </c>
      <c r="AC65" s="15">
        <v>24</v>
      </c>
      <c r="AD65" s="15">
        <v>26.160000000000004</v>
      </c>
      <c r="AE65" s="9">
        <v>-9999</v>
      </c>
      <c r="AF65" s="5">
        <v>8.4</v>
      </c>
      <c r="AG65" s="5">
        <v>7.2</v>
      </c>
      <c r="AH65" s="5">
        <v>0.39</v>
      </c>
      <c r="AI65" s="5" t="s">
        <v>56</v>
      </c>
      <c r="AJ65" s="9">
        <v>-9999</v>
      </c>
      <c r="AK65" s="5">
        <v>228</v>
      </c>
      <c r="AL65" s="5">
        <v>0.7</v>
      </c>
      <c r="AM65" s="5">
        <v>3926</v>
      </c>
      <c r="AN65" s="5">
        <v>187</v>
      </c>
      <c r="AO65" s="5">
        <v>212</v>
      </c>
      <c r="AP65" s="5">
        <v>22.7</v>
      </c>
      <c r="AQ65" s="5">
        <v>0</v>
      </c>
      <c r="AR65" s="5">
        <v>3</v>
      </c>
      <c r="AS65" s="5">
        <v>86</v>
      </c>
      <c r="AT65" s="5">
        <v>7</v>
      </c>
      <c r="AU65" s="5">
        <v>4</v>
      </c>
      <c r="AV65" s="5">
        <v>37</v>
      </c>
      <c r="AW65" s="5">
        <v>52</v>
      </c>
      <c r="AX65" s="5">
        <v>0.6</v>
      </c>
      <c r="AY65" s="48">
        <v>2.7508458E-2</v>
      </c>
      <c r="AZ65" s="48">
        <v>5.3986561000000002E-2</v>
      </c>
      <c r="BA65" s="48">
        <v>-3.6730011E-3</v>
      </c>
      <c r="BB65" s="48">
        <v>-1.2510893E-2</v>
      </c>
      <c r="BC65" s="49">
        <v>0.04</v>
      </c>
      <c r="BD65" s="49">
        <v>7.0000000000000007E-2</v>
      </c>
      <c r="BE65" s="7">
        <f t="shared" si="99"/>
        <v>1.2932811175999999</v>
      </c>
      <c r="BF65" s="5">
        <f t="shared" si="100"/>
        <v>9.8254461599999982E-2</v>
      </c>
      <c r="BG65" s="9">
        <v>-9999</v>
      </c>
      <c r="BH65" s="9">
        <v>-9999</v>
      </c>
      <c r="BI65" s="9">
        <v>-9999</v>
      </c>
      <c r="BJ65" s="9">
        <v>-9999</v>
      </c>
      <c r="BK65" s="9">
        <v>-9999</v>
      </c>
      <c r="BL65" s="9">
        <v>-9999</v>
      </c>
      <c r="BM65" s="9">
        <v>-9999</v>
      </c>
      <c r="BN65" s="9">
        <v>-9999</v>
      </c>
      <c r="BO65" s="44">
        <v>-9999</v>
      </c>
      <c r="BP65" s="9">
        <v>-9999</v>
      </c>
      <c r="BQ65" s="9">
        <v>-9999</v>
      </c>
      <c r="BR65" s="9">
        <v>-9999</v>
      </c>
      <c r="BS65" s="45">
        <v>-9999</v>
      </c>
      <c r="BT65" s="9">
        <v>-9999</v>
      </c>
      <c r="BU65" s="46">
        <v>-9999</v>
      </c>
      <c r="BV65" s="9">
        <v>-9999</v>
      </c>
      <c r="BW65" s="47">
        <v>-9999</v>
      </c>
      <c r="BX65" s="9">
        <v>-9999</v>
      </c>
      <c r="BY65" s="9">
        <v>-9999</v>
      </c>
      <c r="BZ65" s="9">
        <v>-9999</v>
      </c>
      <c r="CA65" s="7">
        <v>713.04</v>
      </c>
      <c r="CB65" s="7">
        <f t="shared" si="97"/>
        <v>4753.6000000000004</v>
      </c>
      <c r="CC65" s="5">
        <v>3.31</v>
      </c>
      <c r="CD65" s="15">
        <f t="shared" si="14"/>
        <v>157.34416000000002</v>
      </c>
      <c r="CE65" s="7">
        <v>1508.25</v>
      </c>
      <c r="CF65" s="7">
        <v>4.3187999999999995</v>
      </c>
      <c r="CG65" s="7">
        <v>3492.2895248680197</v>
      </c>
      <c r="CH65" s="7">
        <f t="shared" si="15"/>
        <v>3492.2895248680197</v>
      </c>
      <c r="CI65" s="9">
        <v>-9999</v>
      </c>
      <c r="CJ65" s="3">
        <v>58.5</v>
      </c>
      <c r="CK65" s="7">
        <f t="shared" si="16"/>
        <v>115.59478327313145</v>
      </c>
      <c r="CL65" s="7">
        <v>50.2</v>
      </c>
      <c r="CM65" s="7">
        <v>965</v>
      </c>
      <c r="CN65" s="7">
        <f t="shared" si="17"/>
        <v>52.020725388601036</v>
      </c>
      <c r="CO65" s="7">
        <v>0</v>
      </c>
      <c r="CP65" s="7">
        <v>0.73306551724137925</v>
      </c>
      <c r="CQ65" s="7">
        <v>0.51807931034482757</v>
      </c>
      <c r="CR65" s="7">
        <v>0.46514137931034477</v>
      </c>
      <c r="CS65" s="7">
        <v>0.22354558620689652</v>
      </c>
      <c r="CT65" s="7">
        <v>0.17177979310344829</v>
      </c>
      <c r="CU65" s="7">
        <v>5.1396551724137929</v>
      </c>
      <c r="CV65" s="7">
        <v>5.7324137931034489</v>
      </c>
      <c r="CW65" s="7">
        <v>5.049655172413793</v>
      </c>
      <c r="CX65" s="7">
        <v>5.3531034482758617</v>
      </c>
      <c r="CY65" s="7">
        <f t="shared" si="18"/>
        <v>-8.9999999999999858E-2</v>
      </c>
      <c r="CZ65" s="7">
        <v>0.7</v>
      </c>
      <c r="DA65" s="7">
        <f t="shared" si="19"/>
        <v>1.105</v>
      </c>
      <c r="DB65" s="7">
        <f t="shared" si="91"/>
        <v>-0.27823050058207216</v>
      </c>
      <c r="DC65" s="7">
        <v>41.545454545454547</v>
      </c>
      <c r="DD65" s="7">
        <v>0.76039523809523801</v>
      </c>
      <c r="DE65" s="7">
        <v>0.51048095238095248</v>
      </c>
      <c r="DF65" s="7">
        <v>0.45637142857142848</v>
      </c>
      <c r="DG65" s="7">
        <v>0.24977995238095241</v>
      </c>
      <c r="DH65" s="7">
        <v>0.19655595238095239</v>
      </c>
      <c r="DI65" s="7">
        <v>8.1480952380952392</v>
      </c>
      <c r="DJ65" s="7">
        <v>8.5804761904761886</v>
      </c>
      <c r="DK65" s="7">
        <v>8.7895238095238106</v>
      </c>
      <c r="DL65" s="7">
        <v>8.1947619047619042</v>
      </c>
      <c r="DM65" s="7">
        <f t="shared" si="21"/>
        <v>0.64142857142857146</v>
      </c>
      <c r="DN65" s="7">
        <v>0.8</v>
      </c>
      <c r="DO65" s="7">
        <f t="shared" si="22"/>
        <v>0.7799999999999998</v>
      </c>
      <c r="DP65" s="7">
        <f t="shared" si="23"/>
        <v>-2.9993815708101366E-2</v>
      </c>
      <c r="DQ65" s="7">
        <v>23.481428571428573</v>
      </c>
      <c r="DR65" s="7">
        <v>0.90637916666666662</v>
      </c>
      <c r="DS65" s="7">
        <v>0.32485000000000003</v>
      </c>
      <c r="DT65" s="7">
        <v>0.51940624999999996</v>
      </c>
      <c r="DU65" s="7">
        <v>0.81848124999999994</v>
      </c>
      <c r="DV65" s="7">
        <v>0.56622291666666669</v>
      </c>
      <c r="DW65" s="7">
        <v>0.32086666666666669</v>
      </c>
      <c r="DX65" s="7">
        <v>0.23078389583333322</v>
      </c>
      <c r="DY65" s="7">
        <v>0.18204058333333331</v>
      </c>
      <c r="DZ65" s="7">
        <v>0.27118645833333332</v>
      </c>
      <c r="EA65" s="7">
        <v>0.22340331250000001</v>
      </c>
      <c r="EB65" s="7">
        <v>-0.27112668750000002</v>
      </c>
      <c r="EC65" s="7">
        <v>-0.23073391666666665</v>
      </c>
      <c r="ED65" s="7">
        <v>0.4723248958333332</v>
      </c>
      <c r="EE65" s="7">
        <v>3.6129166666666674</v>
      </c>
      <c r="EF65" s="7">
        <v>4.6041666666666652</v>
      </c>
      <c r="EG65" s="7">
        <v>4.6422916666666652</v>
      </c>
      <c r="EH65" s="7">
        <v>4.6683333333333339</v>
      </c>
      <c r="EI65" s="7">
        <f t="shared" si="24"/>
        <v>1.0293749999999977</v>
      </c>
      <c r="EJ65" s="7">
        <v>0.6</v>
      </c>
      <c r="EK65" s="7">
        <f t="shared" si="25"/>
        <v>1.43</v>
      </c>
      <c r="EL65" s="7">
        <f t="shared" si="92"/>
        <v>-0.10091309823677637</v>
      </c>
      <c r="EM65" s="15">
        <v>43.723500000000001</v>
      </c>
      <c r="EN65" s="15">
        <f t="shared" si="27"/>
        <v>111.05769000000001</v>
      </c>
      <c r="EO65" s="5">
        <v>112</v>
      </c>
      <c r="EP65" s="15">
        <f t="shared" si="28"/>
        <v>0.94230999999999199</v>
      </c>
      <c r="EQ65" s="27">
        <v>1.1768809523809527</v>
      </c>
      <c r="ER65" s="27">
        <v>-1.604452380952381</v>
      </c>
      <c r="ES65" s="27">
        <v>0.51332857142857147</v>
      </c>
      <c r="ET65" s="27">
        <v>0.88469047619047614</v>
      </c>
      <c r="EU65" s="27">
        <v>0.754352380952381</v>
      </c>
      <c r="EV65" s="27">
        <v>0.19917142857142855</v>
      </c>
      <c r="EW65" s="27">
        <v>0.21818995238095237</v>
      </c>
      <c r="EX65" s="27">
        <v>7.9238523809523814E-2</v>
      </c>
      <c r="EY65" s="27">
        <v>0.39203014285714283</v>
      </c>
      <c r="EZ65" s="27">
        <v>0.26538604761904766</v>
      </c>
      <c r="FA65" s="27">
        <v>2.7765037142857145</v>
      </c>
      <c r="FB65" s="27">
        <v>1.9419277619047615</v>
      </c>
      <c r="FC65" s="27">
        <v>-6.7187328571428573</v>
      </c>
      <c r="FD65" s="27">
        <v>10.069523809523808</v>
      </c>
      <c r="FE65" s="27">
        <v>6.7052380952380952</v>
      </c>
      <c r="FF65" s="27">
        <v>6.8519047619047608</v>
      </c>
      <c r="FG65" s="27">
        <v>7.4185714285714299</v>
      </c>
      <c r="FH65" s="27">
        <f t="shared" si="29"/>
        <v>-3.2176190476190474</v>
      </c>
      <c r="FI65" s="7">
        <v>0.9</v>
      </c>
      <c r="FJ65" s="7">
        <f t="shared" si="30"/>
        <v>0.45499999999999963</v>
      </c>
      <c r="FK65" s="7">
        <f t="shared" si="93"/>
        <v>-0.74269343733448878</v>
      </c>
      <c r="FL65" s="27">
        <v>21.797619047619051</v>
      </c>
      <c r="FM65" s="28">
        <v>-9999</v>
      </c>
      <c r="FN65" s="28">
        <v>-9999</v>
      </c>
      <c r="FO65" s="28">
        <v>-9999</v>
      </c>
      <c r="FP65" s="94">
        <v>0.59278399999999998</v>
      </c>
      <c r="FQ65" s="94">
        <v>0.39390800000000004</v>
      </c>
      <c r="FR65" s="94">
        <v>0.22942399999999999</v>
      </c>
      <c r="FS65" s="94">
        <v>0.52007999999999999</v>
      </c>
      <c r="FT65" s="94">
        <v>0.24498400000000001</v>
      </c>
      <c r="FU65" s="94">
        <v>0.17225599999999999</v>
      </c>
      <c r="FV65" s="94">
        <v>0.41550931999999996</v>
      </c>
      <c r="FW65" s="94">
        <v>0.36016223999999997</v>
      </c>
      <c r="FX65" s="94">
        <v>0.44220391999999997</v>
      </c>
      <c r="FY65" s="94">
        <v>0.38845088000000005</v>
      </c>
      <c r="FZ65" s="94">
        <v>0.23353528000000001</v>
      </c>
      <c r="GA65" s="94">
        <v>0.26494496000000001</v>
      </c>
      <c r="GB65" s="94">
        <v>0.20132996000000006</v>
      </c>
      <c r="GC65" s="94">
        <v>16.027999999999999</v>
      </c>
      <c r="GD65" s="94">
        <v>15.245599999999998</v>
      </c>
      <c r="GE65" s="94">
        <v>15.425999999999998</v>
      </c>
      <c r="GF65" s="94">
        <v>16.380800000000008</v>
      </c>
      <c r="GG65" s="7">
        <f t="shared" si="32"/>
        <v>-0.60200000000000031</v>
      </c>
      <c r="GH65" s="7">
        <v>0.5</v>
      </c>
      <c r="GI65" s="7">
        <f t="shared" si="33"/>
        <v>1.7549999999999999</v>
      </c>
      <c r="GJ65" s="7">
        <f t="shared" si="94"/>
        <v>-0.64663923182441696</v>
      </c>
      <c r="GK65" s="96">
        <v>17.96</v>
      </c>
      <c r="GL65" s="15">
        <f t="shared" si="35"/>
        <v>45.618400000000001</v>
      </c>
      <c r="GM65" s="5">
        <v>102</v>
      </c>
      <c r="GN65" s="9">
        <v>-9999</v>
      </c>
      <c r="GO65" s="60">
        <v>-9999</v>
      </c>
      <c r="GP65" s="60">
        <v>-9999</v>
      </c>
      <c r="GQ65" s="60">
        <v>-9999</v>
      </c>
      <c r="GR65" s="60">
        <v>-9999</v>
      </c>
      <c r="GS65" s="60">
        <v>-9999</v>
      </c>
      <c r="GT65" s="60">
        <v>-9999</v>
      </c>
      <c r="GU65" s="60">
        <v>-9999</v>
      </c>
      <c r="GV65" s="60">
        <v>-9999</v>
      </c>
      <c r="GW65" s="60">
        <v>-9999</v>
      </c>
      <c r="GX65" s="60">
        <v>-9999</v>
      </c>
      <c r="GY65" s="60">
        <v>-9999</v>
      </c>
      <c r="GZ65" s="60">
        <v>-9999</v>
      </c>
      <c r="HA65" s="60">
        <v>-9999</v>
      </c>
      <c r="HB65" s="60">
        <v>-9999</v>
      </c>
      <c r="HC65" s="60">
        <v>-9999</v>
      </c>
      <c r="HD65" s="60">
        <v>-9999</v>
      </c>
      <c r="HE65" s="60">
        <v>-9999</v>
      </c>
      <c r="HF65" s="98">
        <f t="shared" si="37"/>
        <v>0</v>
      </c>
      <c r="HG65" s="60">
        <v>-9999</v>
      </c>
      <c r="HH65" s="98">
        <f t="shared" si="38"/>
        <v>32500.13</v>
      </c>
      <c r="HI65" s="98">
        <f t="shared" si="95"/>
        <v>1.0001661807930087</v>
      </c>
      <c r="HJ65" s="60">
        <v>-9999</v>
      </c>
      <c r="HK65" s="100">
        <f t="shared" si="40"/>
        <v>-25397.46</v>
      </c>
      <c r="HL65" s="60">
        <v>-9999</v>
      </c>
      <c r="HM65" s="100">
        <f t="shared" si="41"/>
        <v>15398.46</v>
      </c>
      <c r="HN65" s="101">
        <v>0.65713157894736829</v>
      </c>
      <c r="HO65" s="101">
        <v>0.34551842105263147</v>
      </c>
      <c r="HP65" s="101">
        <v>0.16937368421052632</v>
      </c>
      <c r="HQ65" s="101">
        <v>0.57083947368421051</v>
      </c>
      <c r="HR65" s="101">
        <v>0.21946052631578947</v>
      </c>
      <c r="HS65" s="101">
        <v>0.13823421052631576</v>
      </c>
      <c r="HT65" s="101">
        <v>0.499418122557511</v>
      </c>
      <c r="HU65" s="101">
        <v>0.44480916958374622</v>
      </c>
      <c r="HV65" s="101">
        <v>0.59046502896841857</v>
      </c>
      <c r="HW65" s="101">
        <v>0.54268980516962717</v>
      </c>
      <c r="HX65" s="101">
        <v>0.22365687345989671</v>
      </c>
      <c r="HY65" s="101">
        <v>0.34309904839575084</v>
      </c>
      <c r="HZ65" s="101">
        <v>0.31072883075781121</v>
      </c>
      <c r="IA65" s="101">
        <v>18.923421052631571</v>
      </c>
      <c r="IB65" s="101">
        <v>16.591842105263169</v>
      </c>
      <c r="IC65" s="101">
        <v>16.786842105263151</v>
      </c>
      <c r="ID65" s="101">
        <v>16.766052631578944</v>
      </c>
      <c r="IE65" s="7">
        <f t="shared" si="42"/>
        <v>-2.1365789473684202</v>
      </c>
      <c r="IF65" s="7">
        <v>1.5</v>
      </c>
      <c r="IG65" s="7">
        <f t="shared" si="43"/>
        <v>-1.4950000000000001</v>
      </c>
      <c r="IH65" s="7">
        <f t="shared" si="44"/>
        <v>-9.3049883592229168E-2</v>
      </c>
      <c r="II65" s="102">
        <v>36.564999999999998</v>
      </c>
      <c r="IJ65" s="15">
        <f t="shared" si="45"/>
        <v>92.875099999999989</v>
      </c>
      <c r="IK65" s="5">
        <v>97.5</v>
      </c>
      <c r="IL65" s="15">
        <f t="shared" si="46"/>
        <v>4.6249000000000109</v>
      </c>
      <c r="IM65" s="29">
        <v>0.66836585365853662</v>
      </c>
      <c r="IN65" s="29">
        <v>0.34586341463414638</v>
      </c>
      <c r="IO65" s="29">
        <v>0.15276829268292683</v>
      </c>
      <c r="IP65" s="29">
        <v>0.58460487804878047</v>
      </c>
      <c r="IQ65" s="29">
        <v>0.19910731707317073</v>
      </c>
      <c r="IR65" s="29">
        <v>0.13346341463414632</v>
      </c>
      <c r="IS65" s="29">
        <v>0.54116635248266109</v>
      </c>
      <c r="IT65" s="29">
        <v>0.49226989453343811</v>
      </c>
      <c r="IU65" s="29">
        <v>0.62832276713017698</v>
      </c>
      <c r="IV65" s="29">
        <v>0.58613351737884933</v>
      </c>
      <c r="IW65" s="29">
        <v>0.2699047407292417</v>
      </c>
      <c r="IX65" s="29">
        <v>0.38847152833387227</v>
      </c>
      <c r="IY65" s="29">
        <v>0.31794664521376986</v>
      </c>
      <c r="IZ65" s="29">
        <v>17.281951219512202</v>
      </c>
      <c r="JA65" s="29">
        <v>17.407317073170727</v>
      </c>
      <c r="JB65" s="29">
        <v>16.714146341463415</v>
      </c>
      <c r="JC65" s="29">
        <v>15.078780487804879</v>
      </c>
      <c r="JD65" s="29">
        <f t="shared" si="47"/>
        <v>-0.56780487804878632</v>
      </c>
      <c r="JE65" s="7">
        <v>1.2</v>
      </c>
      <c r="JF65" s="7">
        <f t="shared" si="48"/>
        <v>-0.52</v>
      </c>
      <c r="JG65" s="7">
        <f t="shared" si="49"/>
        <v>-8.0751483190517406E-3</v>
      </c>
      <c r="JH65" s="86">
        <v>36.098292682926825</v>
      </c>
      <c r="JI65" s="15">
        <f t="shared" si="50"/>
        <v>91.68966341463414</v>
      </c>
      <c r="JJ65" s="5">
        <v>103.5</v>
      </c>
      <c r="JK65" s="15">
        <f t="shared" si="51"/>
        <v>11.81033658536586</v>
      </c>
      <c r="JL65" s="30">
        <v>0.52407777777777786</v>
      </c>
      <c r="JM65" s="30">
        <v>0.22982777777777783</v>
      </c>
      <c r="JN65" s="30">
        <v>9.1619444444444434E-2</v>
      </c>
      <c r="JO65" s="30">
        <v>0.45053888888888899</v>
      </c>
      <c r="JP65" s="30">
        <v>0.12090833333333333</v>
      </c>
      <c r="JQ65" s="30">
        <v>8.4094444444444444E-2</v>
      </c>
      <c r="JR65" s="30">
        <v>0.62524511772807256</v>
      </c>
      <c r="JS65" s="30">
        <v>0.57706302264648612</v>
      </c>
      <c r="JT65" s="30">
        <v>0.70249724856471452</v>
      </c>
      <c r="JU65" s="30">
        <v>0.66238051465496506</v>
      </c>
      <c r="JV65" s="30">
        <v>0.3112929145264402</v>
      </c>
      <c r="JW65" s="30">
        <v>0.43149858892563359</v>
      </c>
      <c r="JX65" s="30">
        <v>0.39023236637219139</v>
      </c>
      <c r="JY65" s="30">
        <v>25.08777777777777</v>
      </c>
      <c r="JZ65" s="30">
        <v>23.242222222222228</v>
      </c>
      <c r="KA65" s="30">
        <v>23.061111111111099</v>
      </c>
      <c r="KB65" s="30">
        <v>21.60111111111112</v>
      </c>
      <c r="KC65" s="30">
        <f t="shared" si="52"/>
        <v>-2.0266666666666708</v>
      </c>
      <c r="KD65" s="7">
        <v>1.8</v>
      </c>
      <c r="KE65" s="7">
        <f t="shared" si="53"/>
        <v>-2.4700000000000006</v>
      </c>
      <c r="KF65" s="7">
        <f t="shared" si="54"/>
        <v>5.633206268530238E-2</v>
      </c>
      <c r="KG65" s="85">
        <v>34.216944444444437</v>
      </c>
      <c r="KH65" s="15">
        <f t="shared" si="55"/>
        <v>86.911038888888868</v>
      </c>
      <c r="KI65" s="5">
        <v>103.5</v>
      </c>
      <c r="KJ65" s="15">
        <f t="shared" si="96"/>
        <v>16.588961111111132</v>
      </c>
      <c r="KK65" s="31">
        <v>0.48738157894736855</v>
      </c>
      <c r="KL65" s="31">
        <v>0.20174210526315786</v>
      </c>
      <c r="KM65" s="31">
        <v>4.841052631578948E-2</v>
      </c>
      <c r="KN65" s="31">
        <v>0.4119973684210525</v>
      </c>
      <c r="KO65" s="31">
        <v>7.5163157894736848E-2</v>
      </c>
      <c r="KP65" s="31">
        <v>6.4060526315789484E-2</v>
      </c>
      <c r="KQ65" s="31">
        <v>0.73236745158963823</v>
      </c>
      <c r="KR65" s="31">
        <v>0.69117735080269849</v>
      </c>
      <c r="KS65" s="31">
        <v>0.81868676826583531</v>
      </c>
      <c r="KT65" s="31">
        <v>0.78918448748653047</v>
      </c>
      <c r="KU65" s="31">
        <v>0.45780325026687024</v>
      </c>
      <c r="KV65" s="31">
        <v>0.61408456855653537</v>
      </c>
      <c r="KW65" s="31">
        <v>0.4136487216636735</v>
      </c>
      <c r="KX65" s="32">
        <v>24.870263157894733</v>
      </c>
      <c r="KY65" s="32">
        <v>23.51315789473685</v>
      </c>
      <c r="KZ65" s="32">
        <v>23.450526315789467</v>
      </c>
      <c r="LA65" s="32">
        <v>22.318157894736839</v>
      </c>
      <c r="LB65" s="7">
        <f t="shared" si="57"/>
        <v>-1.4197368421052659</v>
      </c>
      <c r="LC65" s="7">
        <v>0.9</v>
      </c>
      <c r="LD65" s="7">
        <f t="shared" si="58"/>
        <v>0.45499999999999963</v>
      </c>
      <c r="LE65" s="7">
        <f t="shared" si="98"/>
        <v>-0.37911766271087266</v>
      </c>
      <c r="LF65" s="32">
        <v>33.435789473684203</v>
      </c>
      <c r="LG65" s="15">
        <f t="shared" si="59"/>
        <v>84.926905263157877</v>
      </c>
      <c r="LH65" s="5">
        <v>103.5</v>
      </c>
      <c r="LI65" s="15">
        <f t="shared" si="60"/>
        <v>18.573094736842123</v>
      </c>
      <c r="LJ65" s="33">
        <v>0.50726666666666675</v>
      </c>
      <c r="LK65" s="33">
        <v>0.18940833333333329</v>
      </c>
      <c r="LL65" s="33">
        <v>4.1758333333333328E-2</v>
      </c>
      <c r="LM65" s="33">
        <v>0.42846666666666666</v>
      </c>
      <c r="LN65" s="33">
        <v>7.0983333333333329E-2</v>
      </c>
      <c r="LO65" s="33">
        <v>6.0416666666666674E-2</v>
      </c>
      <c r="LP65" s="33">
        <v>0.75368573960169494</v>
      </c>
      <c r="LQ65" s="33">
        <v>0.71504036528090187</v>
      </c>
      <c r="LR65" s="33">
        <v>0.8477502614050233</v>
      </c>
      <c r="LS65" s="33">
        <v>0.82231435936307351</v>
      </c>
      <c r="LT65" s="33">
        <v>0.45431164177036554</v>
      </c>
      <c r="LU65" s="33">
        <v>0.63923078897130903</v>
      </c>
      <c r="LV65" s="33">
        <v>0.45582772755014944</v>
      </c>
      <c r="LW65" s="33">
        <v>26.925277777777787</v>
      </c>
      <c r="LX65" s="33">
        <v>22.992222222222214</v>
      </c>
      <c r="LY65" s="33">
        <v>23.699444444444435</v>
      </c>
      <c r="LZ65" s="33">
        <v>22.343888888888898</v>
      </c>
      <c r="MA65" s="7">
        <f t="shared" si="1"/>
        <v>-3.2258333333333518</v>
      </c>
      <c r="MB65" s="7">
        <v>1.7</v>
      </c>
      <c r="MC65" s="7">
        <f t="shared" si="2"/>
        <v>-2.1449999999999996</v>
      </c>
      <c r="MD65" s="7">
        <f t="shared" si="61"/>
        <v>-0.14325160150210103</v>
      </c>
      <c r="ME65" s="7">
        <f t="shared" si="62"/>
        <v>-1.8975490196078539</v>
      </c>
      <c r="MF65" s="84">
        <v>22.336111111111109</v>
      </c>
      <c r="MG65" s="15">
        <f t="shared" si="63"/>
        <v>56.73372222222222</v>
      </c>
      <c r="MH65" s="5">
        <v>103.5</v>
      </c>
      <c r="MI65" s="15">
        <f t="shared" si="64"/>
        <v>46.76627777777778</v>
      </c>
      <c r="MJ65" s="34">
        <v>0.51944000000000001</v>
      </c>
      <c r="MK65" s="34">
        <v>0.20701</v>
      </c>
      <c r="ML65" s="34">
        <v>4.9874999999999996E-2</v>
      </c>
      <c r="MM65" s="34">
        <v>0.44532000000000005</v>
      </c>
      <c r="MN65" s="34">
        <v>8.7669999999999998E-2</v>
      </c>
      <c r="MO65" s="34">
        <v>7.1424999999999988E-2</v>
      </c>
      <c r="MP65" s="34">
        <v>0.71017362852007015</v>
      </c>
      <c r="MQ65" s="34">
        <v>0.6694811128098318</v>
      </c>
      <c r="MR65" s="34">
        <v>0.8239160212929546</v>
      </c>
      <c r="MS65" s="34">
        <v>0.79731074225054788</v>
      </c>
      <c r="MT65" s="34">
        <v>0.40559210730104472</v>
      </c>
      <c r="MU65" s="34">
        <v>0.61222270378429378</v>
      </c>
      <c r="MV65" s="34">
        <v>0.42933114775031489</v>
      </c>
      <c r="MW65" s="35">
        <v>0.40580624999999998</v>
      </c>
      <c r="MX65" s="35">
        <v>0.15683750000000002</v>
      </c>
      <c r="MY65" s="35">
        <v>3.69875E-2</v>
      </c>
      <c r="MZ65" s="35">
        <v>0.33996249999999995</v>
      </c>
      <c r="NA65" s="35">
        <v>5.5181250000000001E-2</v>
      </c>
      <c r="NB65" s="35">
        <v>5.2368749999999992E-2</v>
      </c>
      <c r="NC65" s="35">
        <v>0.75903765650651578</v>
      </c>
      <c r="ND65" s="35">
        <v>0.71981409896790527</v>
      </c>
      <c r="NE65" s="35">
        <v>0.83139774257565213</v>
      </c>
      <c r="NF65" s="35">
        <v>0.80260534797267624</v>
      </c>
      <c r="NG65" s="35">
        <v>0.48128435327845243</v>
      </c>
      <c r="NH65" s="35">
        <v>0.6198446785494659</v>
      </c>
      <c r="NI65" s="35">
        <v>0.44108447338185502</v>
      </c>
      <c r="NJ65" s="36">
        <v>28.541249999999998</v>
      </c>
      <c r="NK65" s="36">
        <v>27.842500000000005</v>
      </c>
      <c r="NL65" s="36">
        <v>30.377500000000008</v>
      </c>
      <c r="NM65" s="36">
        <v>31.946249999999996</v>
      </c>
      <c r="NN65" s="7">
        <f t="shared" si="65"/>
        <v>1.8362500000000104</v>
      </c>
      <c r="NO65" s="7">
        <v>2.2999999999999998</v>
      </c>
      <c r="NP65" s="7">
        <f t="shared" si="66"/>
        <v>-1.9729999999999999</v>
      </c>
      <c r="NQ65" s="7">
        <f t="shared" si="67"/>
        <v>0.51664858266648717</v>
      </c>
      <c r="NR65" s="36">
        <v>53.115625000000001</v>
      </c>
      <c r="NS65" s="9">
        <f t="shared" si="104"/>
        <v>134.91368750000001</v>
      </c>
      <c r="NT65" s="5">
        <v>194</v>
      </c>
      <c r="NU65" s="9">
        <f t="shared" si="105"/>
        <v>59.086312499999991</v>
      </c>
      <c r="NV65" s="37">
        <v>0.53551666666666675</v>
      </c>
      <c r="NW65" s="37">
        <v>0.22085000000000002</v>
      </c>
      <c r="NX65" s="37">
        <v>6.4706666666666648E-2</v>
      </c>
      <c r="NY65" s="37">
        <v>0.45385000000000003</v>
      </c>
      <c r="NZ65" s="37">
        <v>9.6156666666666682E-2</v>
      </c>
      <c r="OA65" s="37">
        <v>8.4713333333333349E-2</v>
      </c>
      <c r="OB65" s="37">
        <v>0.69121266980533957</v>
      </c>
      <c r="OC65" s="37">
        <v>0.64659950140431588</v>
      </c>
      <c r="OD65" s="37">
        <v>0.78028990746070437</v>
      </c>
      <c r="OE65" s="37">
        <v>0.74659805203878471</v>
      </c>
      <c r="OF65" s="37">
        <v>0.39435228144780843</v>
      </c>
      <c r="OG65" s="37">
        <v>0.54827493774951741</v>
      </c>
      <c r="OH65" s="37">
        <v>0.41205806148137902</v>
      </c>
      <c r="OI65" s="38">
        <v>21.432666666666663</v>
      </c>
      <c r="OJ65" s="38">
        <v>21.64266666666666</v>
      </c>
      <c r="OK65" s="38">
        <v>23.502333333333322</v>
      </c>
      <c r="OL65" s="38">
        <v>24.125999999999991</v>
      </c>
      <c r="OM65" s="7">
        <f t="shared" si="70"/>
        <v>2.0696666666666594</v>
      </c>
      <c r="ON65" s="7">
        <v>1.5</v>
      </c>
      <c r="OO65" s="7">
        <f t="shared" si="71"/>
        <v>-0.28500000000000014</v>
      </c>
      <c r="OP65" s="7">
        <f t="shared" si="72"/>
        <v>0.41418938727645721</v>
      </c>
      <c r="OQ65" s="38">
        <v>45.454333333333338</v>
      </c>
      <c r="OR65" s="15">
        <f t="shared" si="73"/>
        <v>115.45400666666669</v>
      </c>
      <c r="OS65" s="5">
        <v>170</v>
      </c>
      <c r="OT65" s="15">
        <f t="shared" si="74"/>
        <v>54.545993333333314</v>
      </c>
      <c r="OU65" s="39">
        <v>0.44105312499999988</v>
      </c>
      <c r="OV65" s="39">
        <v>0.21517499999999998</v>
      </c>
      <c r="OW65" s="39">
        <v>7.6456249999999989E-2</v>
      </c>
      <c r="OX65" s="39">
        <v>0.38423437499999996</v>
      </c>
      <c r="OY65" s="39">
        <v>0.10495937499999999</v>
      </c>
      <c r="OZ65" s="39">
        <v>8.9637499999999967E-2</v>
      </c>
      <c r="PA65" s="39">
        <v>0.61007873542024404</v>
      </c>
      <c r="PB65" s="39">
        <v>0.5648594750294107</v>
      </c>
      <c r="PC65" s="39">
        <v>0.69876301651533923</v>
      </c>
      <c r="PD65" s="39">
        <v>0.66214174446586527</v>
      </c>
      <c r="PE65" s="39">
        <v>0.34529414833038113</v>
      </c>
      <c r="PF65" s="39">
        <v>0.47955202237460193</v>
      </c>
      <c r="PG65" s="39">
        <v>0.33982496063961698</v>
      </c>
      <c r="PH65" s="40">
        <v>20.500625000000007</v>
      </c>
      <c r="PI65" s="40">
        <v>20.231875000000009</v>
      </c>
      <c r="PJ65" s="40">
        <v>22.031562500000003</v>
      </c>
      <c r="PK65" s="40">
        <v>22.099374999999995</v>
      </c>
      <c r="PL65" s="7">
        <f t="shared" si="75"/>
        <v>1.5309374999999967</v>
      </c>
      <c r="PM65" s="7">
        <v>1.8</v>
      </c>
      <c r="PN65" s="7">
        <f t="shared" si="76"/>
        <v>-0.91800000000000015</v>
      </c>
      <c r="PO65" s="7">
        <f t="shared" si="77"/>
        <v>0.38761277302943919</v>
      </c>
      <c r="PP65" s="40">
        <v>50.547500000000007</v>
      </c>
      <c r="PQ65" s="15">
        <f t="shared" si="78"/>
        <v>128.39065000000002</v>
      </c>
      <c r="PR65" s="5">
        <v>182</v>
      </c>
      <c r="PS65" s="15">
        <f t="shared" si="79"/>
        <v>53.609349999999978</v>
      </c>
      <c r="PT65" s="41">
        <v>0.39686666666666665</v>
      </c>
      <c r="PU65" s="41">
        <v>0.1955611111111111</v>
      </c>
      <c r="PV65" s="41">
        <v>8.5561111111111102E-2</v>
      </c>
      <c r="PW65" s="41">
        <v>0.3367944444444444</v>
      </c>
      <c r="PX65" s="41">
        <v>0.10838888888888888</v>
      </c>
      <c r="PY65" s="41">
        <v>8.5202777777777766E-2</v>
      </c>
      <c r="PZ65" s="41">
        <v>0.56456691969888406</v>
      </c>
      <c r="QA65" s="41">
        <v>0.50649260171205968</v>
      </c>
      <c r="QB65" s="41">
        <v>0.63896087091968889</v>
      </c>
      <c r="QC65" s="41">
        <v>0.58841441869533817</v>
      </c>
      <c r="QD65" s="41">
        <v>0.28755905815997518</v>
      </c>
      <c r="QE65" s="41">
        <v>0.39475201732915688</v>
      </c>
      <c r="QF65" s="41">
        <v>0.33464093353108082</v>
      </c>
      <c r="QG65" s="42">
        <v>27.794722222222223</v>
      </c>
      <c r="QH65" s="42">
        <v>24.544166666666676</v>
      </c>
      <c r="QI65" s="42">
        <v>26.449999999999989</v>
      </c>
      <c r="QJ65" s="42">
        <v>26.483055555555548</v>
      </c>
      <c r="QK65" s="7">
        <f t="shared" si="80"/>
        <v>-1.3447222222222344</v>
      </c>
      <c r="QL65" s="7">
        <v>3.2</v>
      </c>
      <c r="QM65" s="7">
        <f t="shared" si="81"/>
        <v>-3.8719999999999999</v>
      </c>
      <c r="QN65" s="7">
        <f t="shared" si="82"/>
        <v>0.27257094238327928</v>
      </c>
      <c r="QO65" s="42">
        <v>51.584166666666675</v>
      </c>
      <c r="QP65" s="15">
        <f t="shared" si="83"/>
        <v>131.02378333333337</v>
      </c>
      <c r="QQ65" s="5">
        <v>186</v>
      </c>
      <c r="QR65" s="15">
        <f t="shared" si="84"/>
        <v>54.97621666666663</v>
      </c>
      <c r="QS65" s="7">
        <f t="shared" si="101"/>
        <v>-751.87977118362664</v>
      </c>
      <c r="QT65" s="7">
        <f t="shared" si="102"/>
        <v>-751.2312567246172</v>
      </c>
      <c r="QU65" s="7">
        <f t="shared" si="103"/>
        <v>-0.62113329005362405</v>
      </c>
    </row>
    <row r="66" spans="1:463" x14ac:dyDescent="0.25">
      <c r="A66" s="5">
        <v>2</v>
      </c>
      <c r="B66" s="5">
        <v>7</v>
      </c>
      <c r="C66" s="6">
        <v>705</v>
      </c>
      <c r="D66" s="9">
        <v>-9999</v>
      </c>
      <c r="E66" s="5">
        <v>5</v>
      </c>
      <c r="F66" s="5">
        <v>69.599999999999994</v>
      </c>
      <c r="G66" s="15">
        <v>347.3</v>
      </c>
      <c r="H66" s="15">
        <f t="shared" si="11"/>
        <v>416.9</v>
      </c>
      <c r="I66" s="7">
        <f t="shared" si="12"/>
        <v>0.71435915010281004</v>
      </c>
      <c r="J66" s="5" t="s">
        <v>11</v>
      </c>
      <c r="K66" s="9">
        <v>300</v>
      </c>
      <c r="L66" s="9">
        <f t="shared" si="13"/>
        <v>336.00000000000006</v>
      </c>
      <c r="M66" s="9">
        <v>-9999</v>
      </c>
      <c r="N66" s="9">
        <v>-9999</v>
      </c>
      <c r="O66" s="9">
        <v>-9999</v>
      </c>
      <c r="P66" s="9">
        <v>-9999</v>
      </c>
      <c r="Q66" s="9">
        <v>-9999</v>
      </c>
      <c r="R66" s="9">
        <v>-9999</v>
      </c>
      <c r="S66" s="9">
        <v>-9999</v>
      </c>
      <c r="T66" s="9">
        <v>-9999</v>
      </c>
      <c r="U66" s="9">
        <v>-9999</v>
      </c>
      <c r="V66" s="9">
        <v>-9999</v>
      </c>
      <c r="W66" s="9">
        <v>-9999</v>
      </c>
      <c r="X66" s="9">
        <v>-9999</v>
      </c>
      <c r="Y66" s="9">
        <v>-9999</v>
      </c>
      <c r="Z66" s="9">
        <v>-9999</v>
      </c>
      <c r="AA66" s="9">
        <v>-9999</v>
      </c>
      <c r="AB66" s="9">
        <v>-9999</v>
      </c>
      <c r="AC66" s="9">
        <v>-9999</v>
      </c>
      <c r="AD66" s="9">
        <v>-9999</v>
      </c>
      <c r="AE66" s="9">
        <v>-9999</v>
      </c>
      <c r="AF66" s="9">
        <v>-9999</v>
      </c>
      <c r="AG66" s="9">
        <v>-9999</v>
      </c>
      <c r="AH66" s="9">
        <v>-9999</v>
      </c>
      <c r="AI66" s="9">
        <v>-9999</v>
      </c>
      <c r="AJ66" s="9">
        <v>-9999</v>
      </c>
      <c r="AK66" s="9">
        <v>-9999</v>
      </c>
      <c r="AL66" s="9">
        <v>-9999</v>
      </c>
      <c r="AM66" s="9">
        <v>-9999</v>
      </c>
      <c r="AN66" s="9">
        <v>-9999</v>
      </c>
      <c r="AO66" s="9">
        <v>-9999</v>
      </c>
      <c r="AP66" s="9">
        <v>-9999</v>
      </c>
      <c r="AQ66" s="9">
        <v>-9999</v>
      </c>
      <c r="AR66" s="9">
        <v>-9999</v>
      </c>
      <c r="AS66" s="9">
        <v>-9999</v>
      </c>
      <c r="AT66" s="9">
        <v>-9999</v>
      </c>
      <c r="AU66" s="9">
        <v>-9999</v>
      </c>
      <c r="AV66" s="9">
        <v>-9999</v>
      </c>
      <c r="AW66" s="9">
        <v>-9999</v>
      </c>
      <c r="AX66" s="9">
        <v>-9999</v>
      </c>
      <c r="AY66" s="9">
        <v>-9999</v>
      </c>
      <c r="AZ66" s="9">
        <v>-9999</v>
      </c>
      <c r="BA66" s="9">
        <v>-9999</v>
      </c>
      <c r="BB66" s="9">
        <v>-9999</v>
      </c>
      <c r="BC66" s="22">
        <v>-9999</v>
      </c>
      <c r="BD66" s="9">
        <v>-9999</v>
      </c>
      <c r="BE66" s="7">
        <f t="shared" si="99"/>
        <v>-79992</v>
      </c>
      <c r="BF66" s="9">
        <v>-9999</v>
      </c>
      <c r="BG66" s="9">
        <v>-9999</v>
      </c>
      <c r="BH66" s="9">
        <v>-9999</v>
      </c>
      <c r="BI66" s="9">
        <v>-9999</v>
      </c>
      <c r="BJ66" s="9">
        <v>-9999</v>
      </c>
      <c r="BK66" s="9">
        <v>-9999</v>
      </c>
      <c r="BL66" s="9">
        <v>-9999</v>
      </c>
      <c r="BM66" s="9">
        <v>-9999</v>
      </c>
      <c r="BN66" s="9">
        <v>-9999</v>
      </c>
      <c r="BO66" s="23">
        <v>35.72</v>
      </c>
      <c r="BP66" s="7">
        <f t="shared" si="85"/>
        <v>2381.3333333333335</v>
      </c>
      <c r="BQ66" s="7">
        <v>3.0476858808741052</v>
      </c>
      <c r="BR66" s="7">
        <f t="shared" si="86"/>
        <v>72.575559776548701</v>
      </c>
      <c r="BS66" s="24">
        <v>170.83</v>
      </c>
      <c r="BT66" s="7">
        <f t="shared" si="87"/>
        <v>11388.666666666668</v>
      </c>
      <c r="BU66" s="25">
        <v>1.86</v>
      </c>
      <c r="BV66" s="7">
        <f t="shared" si="88"/>
        <v>211.82920000000001</v>
      </c>
      <c r="BW66" s="26">
        <v>193.59</v>
      </c>
      <c r="BX66" s="7">
        <f t="shared" si="89"/>
        <v>12906.000000000002</v>
      </c>
      <c r="BY66" s="5">
        <v>1.52</v>
      </c>
      <c r="BZ66" s="7">
        <f t="shared" si="90"/>
        <v>196.17120000000003</v>
      </c>
      <c r="CA66" s="9">
        <v>-9999</v>
      </c>
      <c r="CB66" s="9">
        <v>-9999</v>
      </c>
      <c r="CC66" s="5">
        <v>3.07</v>
      </c>
      <c r="CD66" s="15">
        <f t="shared" si="14"/>
        <v>-306.96929999999998</v>
      </c>
      <c r="CE66" s="7">
        <v>2407.1999999999998</v>
      </c>
      <c r="CF66" s="7">
        <v>4.72</v>
      </c>
      <c r="CG66" s="7">
        <v>5100</v>
      </c>
      <c r="CH66" s="7">
        <f t="shared" si="15"/>
        <v>5100</v>
      </c>
      <c r="CI66" s="7">
        <f>CH66/(BX66)</f>
        <v>0.39516503951650389</v>
      </c>
      <c r="CJ66" s="3">
        <v>57.8</v>
      </c>
      <c r="CK66" s="7">
        <f t="shared" si="16"/>
        <v>156.57</v>
      </c>
      <c r="CL66" s="7">
        <v>55.8</v>
      </c>
      <c r="CM66" s="7">
        <v>1063</v>
      </c>
      <c r="CN66" s="7">
        <f t="shared" si="17"/>
        <v>52.49294449670743</v>
      </c>
      <c r="CO66" s="7">
        <v>0</v>
      </c>
      <c r="CP66" s="7">
        <v>0.74162962962962953</v>
      </c>
      <c r="CQ66" s="7">
        <v>0.49941481481481476</v>
      </c>
      <c r="CR66" s="7">
        <v>0.45086666666666664</v>
      </c>
      <c r="CS66" s="7">
        <v>0.24372751851851845</v>
      </c>
      <c r="CT66" s="7">
        <v>0.19533144444444439</v>
      </c>
      <c r="CU66" s="7">
        <v>5.4955555555555566</v>
      </c>
      <c r="CV66" s="7">
        <v>5.9374074074074077</v>
      </c>
      <c r="CW66" s="7">
        <v>5.4270370370370369</v>
      </c>
      <c r="CX66" s="7">
        <v>5.5496296296296297</v>
      </c>
      <c r="CY66" s="7">
        <f t="shared" si="18"/>
        <v>-6.8518518518519755E-2</v>
      </c>
      <c r="CZ66" s="7">
        <v>0.7</v>
      </c>
      <c r="DA66" s="7">
        <f t="shared" si="19"/>
        <v>1.105</v>
      </c>
      <c r="DB66" s="7">
        <f t="shared" si="91"/>
        <v>-0.27322899150605817</v>
      </c>
      <c r="DC66" s="7">
        <v>41.545454545454547</v>
      </c>
      <c r="DD66" s="7">
        <v>0.76779999999999993</v>
      </c>
      <c r="DE66" s="7">
        <v>0.49043333333333339</v>
      </c>
      <c r="DF66" s="7">
        <v>0.44090952380952392</v>
      </c>
      <c r="DG66" s="7">
        <v>0.270478</v>
      </c>
      <c r="DH66" s="7">
        <v>0.22076728571428572</v>
      </c>
      <c r="DI66" s="7">
        <v>7.333333333333333</v>
      </c>
      <c r="DJ66" s="7">
        <v>7.8023809523809522</v>
      </c>
      <c r="DK66" s="7">
        <v>7.9904761904761914</v>
      </c>
      <c r="DL66" s="7">
        <v>7.3285714285714274</v>
      </c>
      <c r="DM66" s="7">
        <f t="shared" si="21"/>
        <v>0.65714285714285836</v>
      </c>
      <c r="DN66" s="7">
        <v>0.8</v>
      </c>
      <c r="DO66" s="7">
        <f t="shared" si="22"/>
        <v>0.7799999999999998</v>
      </c>
      <c r="DP66" s="7">
        <f t="shared" si="23"/>
        <v>-2.6592455163883425E-2</v>
      </c>
      <c r="DQ66" s="7">
        <v>21.28047619047619</v>
      </c>
      <c r="DR66" s="7">
        <v>0.92080204081632644</v>
      </c>
      <c r="DS66" s="7">
        <v>0.3210387755102041</v>
      </c>
      <c r="DT66" s="7">
        <v>0.49881224489795928</v>
      </c>
      <c r="DU66" s="7">
        <v>0.82867346938775477</v>
      </c>
      <c r="DV66" s="7">
        <v>0.55041632653061201</v>
      </c>
      <c r="DW66" s="7">
        <v>0.31413265306122451</v>
      </c>
      <c r="DX66" s="7">
        <v>0.25153814285714288</v>
      </c>
      <c r="DY66" s="7">
        <v>0.2015867142857142</v>
      </c>
      <c r="DZ66" s="7">
        <v>0.29761022448979596</v>
      </c>
      <c r="EA66" s="7">
        <v>0.24897351020408159</v>
      </c>
      <c r="EB66" s="7">
        <v>-0.26298912244897954</v>
      </c>
      <c r="EC66" s="7">
        <v>-0.21598410204081636</v>
      </c>
      <c r="ED66" s="7">
        <v>0.48279577551020436</v>
      </c>
      <c r="EE66" s="7">
        <v>3.6232653061224496</v>
      </c>
      <c r="EF66" s="7">
        <v>4.6367346938775515</v>
      </c>
      <c r="EG66" s="7">
        <v>4.468020408163266</v>
      </c>
      <c r="EH66" s="7">
        <v>4.3832653061224489</v>
      </c>
      <c r="EI66" s="7">
        <f t="shared" si="24"/>
        <v>0.84475510204081639</v>
      </c>
      <c r="EJ66" s="7">
        <v>0.6</v>
      </c>
      <c r="EK66" s="7">
        <f t="shared" si="25"/>
        <v>1.43</v>
      </c>
      <c r="EL66" s="7">
        <f t="shared" si="92"/>
        <v>-0.14741685087133086</v>
      </c>
      <c r="EM66" s="15">
        <v>43.379499999999993</v>
      </c>
      <c r="EN66" s="15">
        <f t="shared" si="27"/>
        <v>110.18392999999999</v>
      </c>
      <c r="EO66" s="5">
        <v>112</v>
      </c>
      <c r="EP66" s="15">
        <f t="shared" si="28"/>
        <v>1.8160700000000105</v>
      </c>
      <c r="EQ66" s="27">
        <v>1.1703714285714286</v>
      </c>
      <c r="ER66" s="27">
        <v>-1.619995238095238</v>
      </c>
      <c r="ES66" s="27">
        <v>0.49301904761904763</v>
      </c>
      <c r="ET66" s="27">
        <v>0.89015238095238103</v>
      </c>
      <c r="EU66" s="27">
        <v>0.74001428571428574</v>
      </c>
      <c r="EV66" s="27">
        <v>0.18980476190476192</v>
      </c>
      <c r="EW66" s="27">
        <v>0.22427647619047617</v>
      </c>
      <c r="EX66" s="27">
        <v>9.1642190476190488E-2</v>
      </c>
      <c r="EY66" s="27">
        <v>0.40639385714285714</v>
      </c>
      <c r="EZ66" s="27">
        <v>0.28685771428571433</v>
      </c>
      <c r="FA66" s="27">
        <v>2.6857370476190474</v>
      </c>
      <c r="FB66" s="27">
        <v>1.8764562380952376</v>
      </c>
      <c r="FC66" s="27">
        <v>-6.3697643333333334</v>
      </c>
      <c r="FD66" s="27">
        <v>9.1638095238095243</v>
      </c>
      <c r="FE66" s="27">
        <v>6.1</v>
      </c>
      <c r="FF66" s="27">
        <v>6.1419047619047626</v>
      </c>
      <c r="FG66" s="27">
        <v>6.0866666666666651</v>
      </c>
      <c r="FH66" s="27">
        <f t="shared" si="29"/>
        <v>-3.0219047619047616</v>
      </c>
      <c r="FI66" s="7">
        <v>0.9</v>
      </c>
      <c r="FJ66" s="7">
        <f t="shared" si="30"/>
        <v>0.45499999999999963</v>
      </c>
      <c r="FK66" s="7">
        <f t="shared" si="93"/>
        <v>-0.70311521979873837</v>
      </c>
      <c r="FL66" s="27">
        <v>19.747142857142858</v>
      </c>
      <c r="FM66" s="28">
        <v>-9999</v>
      </c>
      <c r="FN66" s="28">
        <v>-9999</v>
      </c>
      <c r="FO66" s="28">
        <v>-9999</v>
      </c>
      <c r="FP66" s="94">
        <v>0.59744166666666654</v>
      </c>
      <c r="FQ66" s="94">
        <v>0.39167499999999994</v>
      </c>
      <c r="FR66" s="94">
        <v>0.21882083333333335</v>
      </c>
      <c r="FS66" s="94">
        <v>0.52650416666666666</v>
      </c>
      <c r="FT66" s="94">
        <v>0.23893750000000002</v>
      </c>
      <c r="FU66" s="94">
        <v>0.16802500000000001</v>
      </c>
      <c r="FV66" s="94">
        <v>0.4288734583333334</v>
      </c>
      <c r="FW66" s="94">
        <v>0.37599137500000007</v>
      </c>
      <c r="FX66" s="94">
        <v>0.46498262499999998</v>
      </c>
      <c r="FY66" s="94">
        <v>0.41399800000000003</v>
      </c>
      <c r="FZ66" s="94">
        <v>0.24250958333333331</v>
      </c>
      <c r="GA66" s="94">
        <v>0.28558337499999992</v>
      </c>
      <c r="GB66" s="94">
        <v>0.20782166666666665</v>
      </c>
      <c r="GC66" s="94">
        <v>17.435833333333335</v>
      </c>
      <c r="GD66" s="94">
        <v>16.749166666666657</v>
      </c>
      <c r="GE66" s="94">
        <v>16.778333333333325</v>
      </c>
      <c r="GF66" s="94">
        <v>17.466250000000006</v>
      </c>
      <c r="GG66" s="7">
        <f t="shared" si="32"/>
        <v>-0.65750000000000952</v>
      </c>
      <c r="GH66" s="7">
        <v>0.5</v>
      </c>
      <c r="GI66" s="7">
        <f t="shared" si="33"/>
        <v>1.7549999999999999</v>
      </c>
      <c r="GJ66" s="7">
        <f t="shared" si="94"/>
        <v>-0.66186556927297913</v>
      </c>
      <c r="GK66" s="96">
        <v>22.208333333333332</v>
      </c>
      <c r="GL66" s="15">
        <f t="shared" si="35"/>
        <v>56.409166666666664</v>
      </c>
      <c r="GM66" s="5">
        <v>102</v>
      </c>
      <c r="GN66" s="9">
        <v>-9999</v>
      </c>
      <c r="GO66" s="60">
        <v>-9999</v>
      </c>
      <c r="GP66" s="60">
        <v>-9999</v>
      </c>
      <c r="GQ66" s="60">
        <v>-9999</v>
      </c>
      <c r="GR66" s="60">
        <v>-9999</v>
      </c>
      <c r="GS66" s="60">
        <v>-9999</v>
      </c>
      <c r="GT66" s="60">
        <v>-9999</v>
      </c>
      <c r="GU66" s="60">
        <v>-9999</v>
      </c>
      <c r="GV66" s="60">
        <v>-9999</v>
      </c>
      <c r="GW66" s="60">
        <v>-9999</v>
      </c>
      <c r="GX66" s="60">
        <v>-9999</v>
      </c>
      <c r="GY66" s="60">
        <v>-9999</v>
      </c>
      <c r="GZ66" s="60">
        <v>-9999</v>
      </c>
      <c r="HA66" s="60">
        <v>-9999</v>
      </c>
      <c r="HB66" s="60">
        <v>-9999</v>
      </c>
      <c r="HC66" s="60">
        <v>-9999</v>
      </c>
      <c r="HD66" s="60">
        <v>-9999</v>
      </c>
      <c r="HE66" s="60">
        <v>-9999</v>
      </c>
      <c r="HF66" s="98">
        <f t="shared" si="37"/>
        <v>0</v>
      </c>
      <c r="HG66" s="60">
        <v>-9999</v>
      </c>
      <c r="HH66" s="98">
        <f t="shared" si="38"/>
        <v>32500.13</v>
      </c>
      <c r="HI66" s="98">
        <f t="shared" si="95"/>
        <v>1.0001661807930087</v>
      </c>
      <c r="HJ66" s="60">
        <v>-9999</v>
      </c>
      <c r="HK66" s="100">
        <f t="shared" si="40"/>
        <v>-25397.46</v>
      </c>
      <c r="HL66" s="60">
        <v>-9999</v>
      </c>
      <c r="HM66" s="100">
        <f t="shared" si="41"/>
        <v>15398.46</v>
      </c>
      <c r="HN66" s="101">
        <v>0.65222558139534881</v>
      </c>
      <c r="HO66" s="101">
        <v>0.34617674418604649</v>
      </c>
      <c r="HP66" s="101">
        <v>0.16817209302325578</v>
      </c>
      <c r="HQ66" s="101">
        <v>0.56858139534883712</v>
      </c>
      <c r="HR66" s="101">
        <v>0.21998372093023258</v>
      </c>
      <c r="HS66" s="101">
        <v>0.13892093023255814</v>
      </c>
      <c r="HT66" s="101">
        <v>0.49583854628122115</v>
      </c>
      <c r="HU66" s="101">
        <v>0.44269867112888756</v>
      </c>
      <c r="HV66" s="101">
        <v>0.59117391175438916</v>
      </c>
      <c r="HW66" s="101">
        <v>0.54473610507305881</v>
      </c>
      <c r="HX66" s="101">
        <v>0.22388873492081779</v>
      </c>
      <c r="HY66" s="101">
        <v>0.34870448826472766</v>
      </c>
      <c r="HZ66" s="101">
        <v>0.30644256256746188</v>
      </c>
      <c r="IA66" s="101">
        <v>19.028604651162791</v>
      </c>
      <c r="IB66" s="101">
        <v>16.50232558139535</v>
      </c>
      <c r="IC66" s="101">
        <v>16.805581395348828</v>
      </c>
      <c r="ID66" s="101">
        <v>17.000465116279063</v>
      </c>
      <c r="IE66" s="7">
        <f t="shared" si="42"/>
        <v>-2.2230232558139633</v>
      </c>
      <c r="IF66" s="7">
        <v>1.5</v>
      </c>
      <c r="IG66" s="7">
        <f t="shared" si="43"/>
        <v>-1.4950000000000001</v>
      </c>
      <c r="IH66" s="7">
        <f t="shared" si="44"/>
        <v>-0.10558712919709401</v>
      </c>
      <c r="II66" s="102">
        <v>36.26906976744187</v>
      </c>
      <c r="IJ66" s="15">
        <f t="shared" si="45"/>
        <v>92.123437209302352</v>
      </c>
      <c r="IK66" s="5">
        <v>97.5</v>
      </c>
      <c r="IL66" s="15">
        <f t="shared" si="46"/>
        <v>5.3765627906976476</v>
      </c>
      <c r="IM66" s="29">
        <v>0.65357575757575748</v>
      </c>
      <c r="IN66" s="29">
        <v>0.34445151515151518</v>
      </c>
      <c r="IO66" s="29">
        <v>0.15291515151515153</v>
      </c>
      <c r="IP66" s="29">
        <v>0.57148484848484837</v>
      </c>
      <c r="IQ66" s="29">
        <v>0.20199999999999999</v>
      </c>
      <c r="IR66" s="29">
        <v>0.13325757575757574</v>
      </c>
      <c r="IS66" s="29">
        <v>0.52766353206974159</v>
      </c>
      <c r="IT66" s="29">
        <v>0.47795551356425592</v>
      </c>
      <c r="IU66" s="29">
        <v>0.62171707030346202</v>
      </c>
      <c r="IV66" s="29">
        <v>0.57870196450693878</v>
      </c>
      <c r="IW66" s="29">
        <v>0.26167556155967714</v>
      </c>
      <c r="IX66" s="29">
        <v>0.38790197334672988</v>
      </c>
      <c r="IY66" s="29">
        <v>0.30939855498354601</v>
      </c>
      <c r="IZ66" s="29">
        <v>17.170303030303035</v>
      </c>
      <c r="JA66" s="29">
        <v>17.370909090909091</v>
      </c>
      <c r="JB66" s="29">
        <v>16.507878787878795</v>
      </c>
      <c r="JC66" s="29">
        <v>14.737272727272728</v>
      </c>
      <c r="JD66" s="29">
        <f t="shared" si="47"/>
        <v>-0.66242424242424036</v>
      </c>
      <c r="JE66" s="7">
        <v>1.2</v>
      </c>
      <c r="JF66" s="7">
        <f t="shared" si="48"/>
        <v>-0.52</v>
      </c>
      <c r="JG66" s="7">
        <f t="shared" si="49"/>
        <v>-2.4058149058148705E-2</v>
      </c>
      <c r="JH66" s="86">
        <v>36.083333333333336</v>
      </c>
      <c r="JI66" s="15">
        <f t="shared" si="50"/>
        <v>91.651666666666671</v>
      </c>
      <c r="JJ66" s="5">
        <v>103.5</v>
      </c>
      <c r="JK66" s="15">
        <f t="shared" si="51"/>
        <v>11.848333333333329</v>
      </c>
      <c r="JL66" s="30">
        <v>0.51086285714285706</v>
      </c>
      <c r="JM66" s="30">
        <v>0.22612571428571432</v>
      </c>
      <c r="JN66" s="30">
        <v>8.6425714285714286E-2</v>
      </c>
      <c r="JO66" s="30">
        <v>0.43933142857142854</v>
      </c>
      <c r="JP66" s="30">
        <v>0.11824571428571429</v>
      </c>
      <c r="JQ66" s="30">
        <v>8.1068571428571448E-2</v>
      </c>
      <c r="JR66" s="30">
        <v>0.62424183306536252</v>
      </c>
      <c r="JS66" s="30">
        <v>0.5762474036210774</v>
      </c>
      <c r="JT66" s="30">
        <v>0.71139487526636813</v>
      </c>
      <c r="JU66" s="30">
        <v>0.67198435343071583</v>
      </c>
      <c r="JV66" s="30">
        <v>0.31415235256377666</v>
      </c>
      <c r="JW66" s="30">
        <v>0.45025626754792664</v>
      </c>
      <c r="JX66" s="30">
        <v>0.38619776860309124</v>
      </c>
      <c r="JY66" s="30">
        <v>25.155714285714279</v>
      </c>
      <c r="JZ66" s="30">
        <v>23.480857142857158</v>
      </c>
      <c r="KA66" s="30">
        <v>23.864285714285735</v>
      </c>
      <c r="KB66" s="30">
        <v>21.219714285714304</v>
      </c>
      <c r="KC66" s="30">
        <f t="shared" si="52"/>
        <v>-1.2914285714285434</v>
      </c>
      <c r="KD66" s="7">
        <v>1.8</v>
      </c>
      <c r="KE66" s="7">
        <f t="shared" si="53"/>
        <v>-2.4700000000000006</v>
      </c>
      <c r="KF66" s="7">
        <f t="shared" si="54"/>
        <v>0.14975494645126519</v>
      </c>
      <c r="KG66" s="85">
        <v>36.244285714285716</v>
      </c>
      <c r="KH66" s="15">
        <f t="shared" si="55"/>
        <v>92.060485714285718</v>
      </c>
      <c r="KI66" s="5">
        <v>103.5</v>
      </c>
      <c r="KJ66" s="15">
        <f t="shared" si="96"/>
        <v>11.439514285714282</v>
      </c>
      <c r="KK66" s="31">
        <v>0.47145945945945955</v>
      </c>
      <c r="KL66" s="31">
        <v>0.19614594594594595</v>
      </c>
      <c r="KM66" s="31">
        <v>4.502162162162162E-2</v>
      </c>
      <c r="KN66" s="31">
        <v>0.40187297297297303</v>
      </c>
      <c r="KO66" s="31">
        <v>7.4278378378378362E-2</v>
      </c>
      <c r="KP66" s="31">
        <v>6.2940540540540546E-2</v>
      </c>
      <c r="KQ66" s="31">
        <v>0.72657359712784231</v>
      </c>
      <c r="KR66" s="31">
        <v>0.68656203747230049</v>
      </c>
      <c r="KS66" s="31">
        <v>0.82563554433131936</v>
      </c>
      <c r="KT66" s="31">
        <v>0.79832829963551311</v>
      </c>
      <c r="KU66" s="31">
        <v>0.45074387441668462</v>
      </c>
      <c r="KV66" s="31">
        <v>0.62727959579206594</v>
      </c>
      <c r="KW66" s="31">
        <v>0.41132444040133215</v>
      </c>
      <c r="KX66" s="32">
        <v>24.792432432432431</v>
      </c>
      <c r="KY66" s="32">
        <v>22.865135135135141</v>
      </c>
      <c r="KZ66" s="32">
        <v>22.469189189189194</v>
      </c>
      <c r="LA66" s="32">
        <v>21.218378378378372</v>
      </c>
      <c r="LB66" s="7">
        <f t="shared" si="57"/>
        <v>-2.3232432432432368</v>
      </c>
      <c r="LC66" s="7">
        <v>0.9</v>
      </c>
      <c r="LD66" s="7">
        <f t="shared" si="58"/>
        <v>0.45499999999999963</v>
      </c>
      <c r="LE66" s="7">
        <f t="shared" si="98"/>
        <v>-0.5618287650643552</v>
      </c>
      <c r="LF66" s="32">
        <v>37.387027027027031</v>
      </c>
      <c r="LG66" s="15">
        <f t="shared" si="59"/>
        <v>94.963048648648666</v>
      </c>
      <c r="LH66" s="5">
        <v>103.5</v>
      </c>
      <c r="LI66" s="15">
        <f t="shared" si="60"/>
        <v>8.536951351351334</v>
      </c>
      <c r="LJ66" s="33">
        <v>0.51297142857142874</v>
      </c>
      <c r="LK66" s="33">
        <v>0.18920714285714282</v>
      </c>
      <c r="LL66" s="33">
        <v>3.7395238095238106E-2</v>
      </c>
      <c r="LM66" s="33">
        <v>0.43065714285714279</v>
      </c>
      <c r="LN66" s="33">
        <v>6.5054761904761907E-2</v>
      </c>
      <c r="LO66" s="33">
        <v>5.859761904761903E-2</v>
      </c>
      <c r="LP66" s="33">
        <v>0.77392599381026717</v>
      </c>
      <c r="LQ66" s="33">
        <v>0.73663268420255335</v>
      </c>
      <c r="LR66" s="33">
        <v>0.86409802713717931</v>
      </c>
      <c r="LS66" s="33">
        <v>0.84028597531878924</v>
      </c>
      <c r="LT66" s="33">
        <v>0.48834293890842306</v>
      </c>
      <c r="LU66" s="33">
        <v>0.67038098638844723</v>
      </c>
      <c r="LV66" s="33">
        <v>0.46014656653706687</v>
      </c>
      <c r="LW66" s="33">
        <v>26.732142857142847</v>
      </c>
      <c r="LX66" s="33">
        <v>21.715238095238103</v>
      </c>
      <c r="LY66" s="33">
        <v>22.773333333333341</v>
      </c>
      <c r="LZ66" s="33">
        <v>20.787142857142836</v>
      </c>
      <c r="MA66" s="7">
        <f t="shared" si="1"/>
        <v>-3.9588095238095065</v>
      </c>
      <c r="MB66" s="7">
        <v>1.7</v>
      </c>
      <c r="MC66" s="7">
        <f t="shared" si="2"/>
        <v>-2.1449999999999996</v>
      </c>
      <c r="MD66" s="7">
        <f t="shared" si="61"/>
        <v>-0.24039887658177692</v>
      </c>
      <c r="ME66" s="7">
        <f t="shared" si="62"/>
        <v>-2.3287114845938275</v>
      </c>
      <c r="MF66" s="84">
        <v>26.550714285714278</v>
      </c>
      <c r="MG66" s="15">
        <f t="shared" si="63"/>
        <v>67.438814285714273</v>
      </c>
      <c r="MH66" s="5">
        <v>103.5</v>
      </c>
      <c r="MI66" s="15">
        <f t="shared" si="64"/>
        <v>36.061185714285727</v>
      </c>
      <c r="MJ66" s="34">
        <v>0.54605499999999985</v>
      </c>
      <c r="MK66" s="34">
        <v>0.19425500000000001</v>
      </c>
      <c r="ML66" s="34">
        <v>3.6715000000000005E-2</v>
      </c>
      <c r="MM66" s="34">
        <v>0.46387999999999996</v>
      </c>
      <c r="MN66" s="34">
        <v>7.1440000000000017E-2</v>
      </c>
      <c r="MO66" s="34">
        <v>6.1940000000000016E-2</v>
      </c>
      <c r="MP66" s="34">
        <v>0.7680501892148055</v>
      </c>
      <c r="MQ66" s="34">
        <v>0.73270258419793932</v>
      </c>
      <c r="MR66" s="34">
        <v>0.87364207227417412</v>
      </c>
      <c r="MS66" s="34">
        <v>0.85311548254295322</v>
      </c>
      <c r="MT66" s="34">
        <v>0.4626099391861655</v>
      </c>
      <c r="MU66" s="34">
        <v>0.68249919208602883</v>
      </c>
      <c r="MV66" s="34">
        <v>0.47471930886240638</v>
      </c>
      <c r="MW66" s="35">
        <v>0.41605294117647063</v>
      </c>
      <c r="MX66" s="35">
        <v>0.15154705882352942</v>
      </c>
      <c r="MY66" s="35">
        <v>2.8705882352941178E-2</v>
      </c>
      <c r="MZ66" s="35">
        <v>0.34859411764705878</v>
      </c>
      <c r="NA66" s="35">
        <v>4.9570588235294109E-2</v>
      </c>
      <c r="NB66" s="35">
        <v>4.740588235294118E-2</v>
      </c>
      <c r="NC66" s="35">
        <v>0.786847904624839</v>
      </c>
      <c r="ND66" s="35">
        <v>0.75113966396894571</v>
      </c>
      <c r="NE66" s="35">
        <v>0.87077702126523426</v>
      </c>
      <c r="NF66" s="35">
        <v>0.84782432505709615</v>
      </c>
      <c r="NG66" s="35">
        <v>0.50673873873454178</v>
      </c>
      <c r="NH66" s="35">
        <v>0.68121251110661962</v>
      </c>
      <c r="NI66" s="35">
        <v>0.46565302545128562</v>
      </c>
      <c r="NJ66" s="36">
        <v>28.577058823529409</v>
      </c>
      <c r="NK66" s="36">
        <v>27.09352941176471</v>
      </c>
      <c r="NL66" s="36">
        <v>29.420000000000012</v>
      </c>
      <c r="NM66" s="36">
        <v>29.052352941176459</v>
      </c>
      <c r="NN66" s="7">
        <f t="shared" si="65"/>
        <v>0.84294117647060318</v>
      </c>
      <c r="NO66" s="7">
        <v>2.2999999999999998</v>
      </c>
      <c r="NP66" s="7">
        <f t="shared" si="66"/>
        <v>-1.9729999999999999</v>
      </c>
      <c r="NQ66" s="7">
        <f t="shared" si="67"/>
        <v>0.38192610558396894</v>
      </c>
      <c r="NR66" s="36">
        <v>53.082352941176453</v>
      </c>
      <c r="NS66" s="9">
        <f t="shared" si="104"/>
        <v>134.82917647058818</v>
      </c>
      <c r="NT66" s="5">
        <v>194</v>
      </c>
      <c r="NU66" s="9">
        <f t="shared" si="105"/>
        <v>59.17082352941182</v>
      </c>
      <c r="NV66" s="37">
        <v>0.56361379310344839</v>
      </c>
      <c r="NW66" s="37">
        <v>0.21968620689655172</v>
      </c>
      <c r="NX66" s="37">
        <v>5.3875862068965517E-2</v>
      </c>
      <c r="NY66" s="37">
        <v>0.47571724137931037</v>
      </c>
      <c r="NZ66" s="37">
        <v>8.9603448275862072E-2</v>
      </c>
      <c r="OA66" s="37">
        <v>7.9655172413793107E-2</v>
      </c>
      <c r="OB66" s="37">
        <v>0.72504394832144858</v>
      </c>
      <c r="OC66" s="37">
        <v>0.68251700590592279</v>
      </c>
      <c r="OD66" s="37">
        <v>0.82493537528647209</v>
      </c>
      <c r="OE66" s="37">
        <v>0.79605764384669542</v>
      </c>
      <c r="OF66" s="37">
        <v>0.42051069527034657</v>
      </c>
      <c r="OG66" s="37">
        <v>0.60584855890097911</v>
      </c>
      <c r="OH66" s="37">
        <v>0.43801440466286973</v>
      </c>
      <c r="OI66" s="38">
        <v>21.413448275862077</v>
      </c>
      <c r="OJ66" s="38">
        <v>20.092758620689644</v>
      </c>
      <c r="OK66" s="38">
        <v>21.308965517241379</v>
      </c>
      <c r="OL66" s="38">
        <v>21.708965517241385</v>
      </c>
      <c r="OM66" s="7">
        <f t="shared" si="70"/>
        <v>-0.10448275862069778</v>
      </c>
      <c r="ON66" s="7">
        <v>1.5</v>
      </c>
      <c r="OO66" s="7">
        <f t="shared" si="71"/>
        <v>-0.28500000000000014</v>
      </c>
      <c r="OP66" s="7">
        <f t="shared" si="72"/>
        <v>3.1753252661266905E-2</v>
      </c>
      <c r="OQ66" s="38">
        <v>43.503793103448274</v>
      </c>
      <c r="OR66" s="15">
        <f t="shared" si="73"/>
        <v>110.49963448275862</v>
      </c>
      <c r="OS66" s="5">
        <v>170</v>
      </c>
      <c r="OT66" s="15">
        <f t="shared" si="74"/>
        <v>59.500365517241377</v>
      </c>
      <c r="OU66" s="39">
        <v>0.46937272727272711</v>
      </c>
      <c r="OV66" s="39">
        <v>0.21651818181818186</v>
      </c>
      <c r="OW66" s="39">
        <v>6.1978787878787869E-2</v>
      </c>
      <c r="OX66" s="39">
        <v>0.40854545454545454</v>
      </c>
      <c r="OY66" s="39">
        <v>9.6654545454545451E-2</v>
      </c>
      <c r="OZ66" s="39">
        <v>8.5293939393939394E-2</v>
      </c>
      <c r="PA66" s="39">
        <v>0.65788033705449145</v>
      </c>
      <c r="PB66" s="39">
        <v>0.61699126368841528</v>
      </c>
      <c r="PC66" s="39">
        <v>0.76619413609926867</v>
      </c>
      <c r="PD66" s="39">
        <v>0.7360851158078594</v>
      </c>
      <c r="PE66" s="39">
        <v>0.38367622601989865</v>
      </c>
      <c r="PF66" s="39">
        <v>0.55594480429866355</v>
      </c>
      <c r="PG66" s="39">
        <v>0.36772963335809294</v>
      </c>
      <c r="PH66" s="40">
        <v>20.200303030303026</v>
      </c>
      <c r="PI66" s="40">
        <v>20.11000000000001</v>
      </c>
      <c r="PJ66" s="40">
        <v>20.541818181818179</v>
      </c>
      <c r="PK66" s="40">
        <v>20.50454545454545</v>
      </c>
      <c r="PL66" s="7">
        <f t="shared" si="75"/>
        <v>0.34151515151515355</v>
      </c>
      <c r="PM66" s="7">
        <v>1.8</v>
      </c>
      <c r="PN66" s="7">
        <f t="shared" si="76"/>
        <v>-0.91800000000000015</v>
      </c>
      <c r="PO66" s="7">
        <f t="shared" si="77"/>
        <v>0.19935345861271819</v>
      </c>
      <c r="PP66" s="40">
        <v>49.939696969696975</v>
      </c>
      <c r="PQ66" s="15">
        <f t="shared" si="78"/>
        <v>126.84683030303032</v>
      </c>
      <c r="PR66" s="5">
        <v>182</v>
      </c>
      <c r="PS66" s="15">
        <f t="shared" si="79"/>
        <v>55.153169696969684</v>
      </c>
      <c r="PT66" s="41">
        <v>0.42992222222222226</v>
      </c>
      <c r="PU66" s="41">
        <v>0.192525</v>
      </c>
      <c r="PV66" s="41">
        <v>6.8622222222222223E-2</v>
      </c>
      <c r="PW66" s="41">
        <v>0.36402777777777778</v>
      </c>
      <c r="PX66" s="41">
        <v>9.6733333333333324E-2</v>
      </c>
      <c r="PY66" s="41">
        <v>7.8991666666666654E-2</v>
      </c>
      <c r="PZ66" s="41">
        <v>0.63076245015617904</v>
      </c>
      <c r="QA66" s="41">
        <v>0.57868325341274907</v>
      </c>
      <c r="QB66" s="41">
        <v>0.72313252970394049</v>
      </c>
      <c r="QC66" s="41">
        <v>0.68154778034101193</v>
      </c>
      <c r="QD66" s="41">
        <v>0.33174321017593789</v>
      </c>
      <c r="QE66" s="41">
        <v>0.47573987767764475</v>
      </c>
      <c r="QF66" s="41">
        <v>0.37914048401787404</v>
      </c>
      <c r="QG66" s="42">
        <v>27.480555555555547</v>
      </c>
      <c r="QH66" s="42">
        <v>22.659999999999986</v>
      </c>
      <c r="QI66" s="42">
        <v>25.038333333333348</v>
      </c>
      <c r="QJ66" s="42">
        <v>24.49250000000001</v>
      </c>
      <c r="QK66" s="7">
        <f t="shared" si="80"/>
        <v>-2.442222222222199</v>
      </c>
      <c r="QL66" s="7">
        <v>3.2</v>
      </c>
      <c r="QM66" s="7">
        <f t="shared" si="81"/>
        <v>-3.8719999999999999</v>
      </c>
      <c r="QN66" s="7">
        <f t="shared" si="82"/>
        <v>0.15420381554980597</v>
      </c>
      <c r="QO66" s="42">
        <v>51.455000000000013</v>
      </c>
      <c r="QP66" s="15">
        <f t="shared" si="83"/>
        <v>130.69570000000004</v>
      </c>
      <c r="QQ66" s="5">
        <v>186</v>
      </c>
      <c r="QR66" s="15">
        <f t="shared" si="84"/>
        <v>55.304299999999955</v>
      </c>
      <c r="QS66" s="7">
        <f t="shared" ref="QS66:QS97" si="106">AVERAGE(EF66,FE66,GD66,HC66,IB66,JA66,JZ66,KY66,LX66,NK66,OJ66,PI66,QH66)</f>
        <v>-752.27871888934374</v>
      </c>
      <c r="QT66" s="7">
        <f t="shared" ref="QT66:QT97" si="107">AVERAGE(EG66,FF66,GE66,HD66,IC66,JB66,KA66,KZ66,LY66,NL66,OK66,PJ66,QI66)</f>
        <v>-751.76018123416702</v>
      </c>
      <c r="QU66" s="7">
        <f t="shared" ref="QU66:QU97" si="108">AVERAGE(EI66,FH66,GG66,HF66,IE66,JD66,KC66,LB66,MA66,NN66,OM66,PL66,QK66)</f>
        <v>-1.1273713191877373</v>
      </c>
    </row>
    <row r="67" spans="1:463" x14ac:dyDescent="0.25">
      <c r="A67" s="5">
        <v>2</v>
      </c>
      <c r="B67" s="5">
        <v>7</v>
      </c>
      <c r="C67" s="6">
        <v>706</v>
      </c>
      <c r="D67" s="9">
        <v>-9999</v>
      </c>
      <c r="E67" s="5">
        <v>6</v>
      </c>
      <c r="F67" s="5">
        <v>69.599999999999994</v>
      </c>
      <c r="G67" s="15">
        <v>404.7</v>
      </c>
      <c r="H67" s="15">
        <f t="shared" ref="H67:H130" si="109">F67+G67</f>
        <v>474.29999999999995</v>
      </c>
      <c r="I67" s="7">
        <f t="shared" ref="I67:I130" si="110">H67/583.6</f>
        <v>0.81271418779986282</v>
      </c>
      <c r="J67" s="5" t="s">
        <v>11</v>
      </c>
      <c r="K67" s="9">
        <v>300</v>
      </c>
      <c r="L67" s="9">
        <f t="shared" ref="L67:L130" si="111">K67*1.12</f>
        <v>336.00000000000006</v>
      </c>
      <c r="M67" s="9">
        <v>-9999</v>
      </c>
      <c r="N67" s="9">
        <v>-9999</v>
      </c>
      <c r="O67" s="9">
        <v>-9999</v>
      </c>
      <c r="P67" s="9">
        <v>-9999</v>
      </c>
      <c r="Q67" s="9">
        <v>-9999</v>
      </c>
      <c r="R67" s="9">
        <v>-9999</v>
      </c>
      <c r="S67" s="9">
        <v>-9999</v>
      </c>
      <c r="T67" s="9">
        <v>-9999</v>
      </c>
      <c r="U67" s="9">
        <v>-9999</v>
      </c>
      <c r="V67" s="9">
        <v>-9999</v>
      </c>
      <c r="W67" s="9">
        <v>-9999</v>
      </c>
      <c r="X67" s="9">
        <v>-9999</v>
      </c>
      <c r="Y67" s="9">
        <v>-9999</v>
      </c>
      <c r="Z67" s="9">
        <v>-9999</v>
      </c>
      <c r="AA67" s="9">
        <v>-9999</v>
      </c>
      <c r="AB67" s="9">
        <v>-9999</v>
      </c>
      <c r="AC67" s="9">
        <v>-9999</v>
      </c>
      <c r="AD67" s="9">
        <v>-9999</v>
      </c>
      <c r="AE67" s="5">
        <v>18</v>
      </c>
      <c r="AF67" s="9">
        <v>-9999</v>
      </c>
      <c r="AG67" s="9">
        <v>-9999</v>
      </c>
      <c r="AH67" s="9">
        <v>-9999</v>
      </c>
      <c r="AI67" s="9">
        <v>-9999</v>
      </c>
      <c r="AJ67" s="9">
        <v>-9999</v>
      </c>
      <c r="AK67" s="10">
        <v>-9999</v>
      </c>
      <c r="AL67" s="9">
        <v>-9999</v>
      </c>
      <c r="AM67" s="9">
        <v>-9999</v>
      </c>
      <c r="AN67" s="9">
        <v>-9999</v>
      </c>
      <c r="AO67" s="9">
        <v>-9999</v>
      </c>
      <c r="AP67" s="9">
        <v>-9999</v>
      </c>
      <c r="AQ67" s="9">
        <v>-9999</v>
      </c>
      <c r="AR67" s="9">
        <v>-9999</v>
      </c>
      <c r="AS67" s="9">
        <v>-9999</v>
      </c>
      <c r="AT67" s="9">
        <v>-9999</v>
      </c>
      <c r="AU67" s="9">
        <v>-9999</v>
      </c>
      <c r="AV67" s="9">
        <v>-9999</v>
      </c>
      <c r="AW67" s="9">
        <v>-9999</v>
      </c>
      <c r="AX67" s="9">
        <v>-9999</v>
      </c>
      <c r="AY67" s="9">
        <v>-9999</v>
      </c>
      <c r="AZ67" s="9">
        <v>-9999</v>
      </c>
      <c r="BA67" s="9">
        <v>-9999</v>
      </c>
      <c r="BB67" s="9">
        <v>-9999</v>
      </c>
      <c r="BC67" s="22">
        <v>-9999</v>
      </c>
      <c r="BD67" s="9">
        <v>-9999</v>
      </c>
      <c r="BE67" s="7">
        <f t="shared" si="99"/>
        <v>-79992</v>
      </c>
      <c r="BF67" s="9">
        <v>-9999</v>
      </c>
      <c r="BG67" s="9">
        <v>-9999</v>
      </c>
      <c r="BH67" s="9">
        <v>-9999</v>
      </c>
      <c r="BI67" s="9">
        <v>-9999</v>
      </c>
      <c r="BJ67" s="9">
        <v>-9999</v>
      </c>
      <c r="BK67" s="9">
        <v>-9999</v>
      </c>
      <c r="BL67" s="9">
        <v>-9999</v>
      </c>
      <c r="BM67" s="9">
        <v>-9999</v>
      </c>
      <c r="BN67" s="9">
        <v>-9999</v>
      </c>
      <c r="BO67" s="44">
        <v>-9999</v>
      </c>
      <c r="BP67" s="9">
        <v>-9999</v>
      </c>
      <c r="BQ67" s="9">
        <v>-9999</v>
      </c>
      <c r="BR67" s="9">
        <v>-9999</v>
      </c>
      <c r="BS67" s="45">
        <v>-9999</v>
      </c>
      <c r="BT67" s="9">
        <v>-9999</v>
      </c>
      <c r="BU67" s="46">
        <v>-9999</v>
      </c>
      <c r="BV67" s="9">
        <v>-9999</v>
      </c>
      <c r="BW67" s="47">
        <v>-9999</v>
      </c>
      <c r="BX67" s="9">
        <v>-9999</v>
      </c>
      <c r="BY67" s="9">
        <v>-9999</v>
      </c>
      <c r="BZ67" s="9">
        <v>-9999</v>
      </c>
      <c r="CA67" s="7">
        <v>820.52</v>
      </c>
      <c r="CB67" s="7">
        <f t="shared" si="97"/>
        <v>5470.1333333333341</v>
      </c>
      <c r="CC67" s="5">
        <v>2.92</v>
      </c>
      <c r="CD67" s="15">
        <f t="shared" ref="CD67:CD130" si="112">CB67*CC67/100</f>
        <v>159.72789333333336</v>
      </c>
      <c r="CE67" s="7">
        <v>2999.85</v>
      </c>
      <c r="CF67" s="7">
        <v>4.8261999999999992</v>
      </c>
      <c r="CG67" s="7">
        <v>6215.7598110314539</v>
      </c>
      <c r="CH67" s="7">
        <f t="shared" ref="CH67:CH130" si="113">(CE67/1000)*(10000/CF67)</f>
        <v>6215.7598110314539</v>
      </c>
      <c r="CI67" s="9">
        <v>-9999</v>
      </c>
      <c r="CJ67" s="3">
        <v>58.2</v>
      </c>
      <c r="CK67" s="7">
        <f t="shared" ref="CK67:CK130" si="114">CC67*CH67/100</f>
        <v>181.50018648211844</v>
      </c>
      <c r="CL67" s="7">
        <v>165.6</v>
      </c>
      <c r="CM67" s="7">
        <v>3176</v>
      </c>
      <c r="CN67" s="7">
        <f t="shared" ref="CN67:CN130" si="115">(CL67*1000)/CM67</f>
        <v>52.141057934508815</v>
      </c>
      <c r="CO67" s="7">
        <v>0</v>
      </c>
      <c r="CP67" s="7">
        <v>0.71837037037037044</v>
      </c>
      <c r="CQ67" s="7">
        <v>0.51131111111111105</v>
      </c>
      <c r="CR67" s="7">
        <v>0.45668888888888887</v>
      </c>
      <c r="CS67" s="7">
        <v>0.22258840740740737</v>
      </c>
      <c r="CT67" s="7">
        <v>0.1682808888888889</v>
      </c>
      <c r="CU67" s="7">
        <v>4.9829629629629641</v>
      </c>
      <c r="CV67" s="7">
        <v>5.6507407407407406</v>
      </c>
      <c r="CW67" s="7">
        <v>5.0588888888888892</v>
      </c>
      <c r="CX67" s="7">
        <v>5.17</v>
      </c>
      <c r="CY67" s="7">
        <f t="shared" ref="CY67:CY130" si="116">CW67-CU67</f>
        <v>7.5925925925925064E-2</v>
      </c>
      <c r="CZ67" s="7">
        <v>0.7</v>
      </c>
      <c r="DA67" s="7">
        <f t="shared" ref="DA67:DA130" si="117">3.38-(CZ67*3.25)</f>
        <v>1.105</v>
      </c>
      <c r="DB67" s="7">
        <f t="shared" si="91"/>
        <v>-0.23959815461561698</v>
      </c>
      <c r="DC67" s="7">
        <v>42</v>
      </c>
      <c r="DD67" s="7">
        <v>0.75439000000000012</v>
      </c>
      <c r="DE67" s="7">
        <v>0.50908500000000001</v>
      </c>
      <c r="DF67" s="7">
        <v>0.45213500000000001</v>
      </c>
      <c r="DG67" s="7">
        <v>0.25043989999999999</v>
      </c>
      <c r="DH67" s="7">
        <v>0.19406010000000001</v>
      </c>
      <c r="DI67" s="7">
        <v>7.5264999999999986</v>
      </c>
      <c r="DJ67" s="7">
        <v>8.19</v>
      </c>
      <c r="DK67" s="7">
        <v>8.3885000000000005</v>
      </c>
      <c r="DL67" s="7">
        <v>7.6925000000000008</v>
      </c>
      <c r="DM67" s="7">
        <f t="shared" ref="DM67:DM130" si="118">DK67-DI67</f>
        <v>0.86200000000000188</v>
      </c>
      <c r="DN67" s="7">
        <v>0.8</v>
      </c>
      <c r="DO67" s="7">
        <f t="shared" ref="DO67:DO130" si="119">3.38-(DN67*3.25)</f>
        <v>0.7799999999999998</v>
      </c>
      <c r="DP67" s="7">
        <f t="shared" ref="DP67:DP130" si="120">(DM67-DO67)/(5.4-DO67)</f>
        <v>1.7748917748918194E-2</v>
      </c>
      <c r="DQ67" s="7">
        <v>22.324999999999999</v>
      </c>
      <c r="DR67" s="7">
        <v>0.89997647058823527</v>
      </c>
      <c r="DS67" s="7">
        <v>0.31529411764705878</v>
      </c>
      <c r="DT67" s="7">
        <v>0.51456470588235281</v>
      </c>
      <c r="DU67" s="7">
        <v>0.80899803921568647</v>
      </c>
      <c r="DV67" s="7">
        <v>0.56434901960784301</v>
      </c>
      <c r="DW67" s="7">
        <v>0.31726078431372545</v>
      </c>
      <c r="DX67" s="7">
        <v>0.22906554901960779</v>
      </c>
      <c r="DY67" s="7">
        <v>0.17803076470588233</v>
      </c>
      <c r="DZ67" s="7">
        <v>0.27240327450980401</v>
      </c>
      <c r="EA67" s="7">
        <v>0.22241245098039217</v>
      </c>
      <c r="EB67" s="7">
        <v>-0.28325652941176482</v>
      </c>
      <c r="EC67" s="7">
        <v>-0.24016872549019599</v>
      </c>
      <c r="ED67" s="7">
        <v>0.48102174509803913</v>
      </c>
      <c r="EE67" s="7">
        <v>3.502549019607843</v>
      </c>
      <c r="EF67" s="7">
        <v>4.5780392156862746</v>
      </c>
      <c r="EG67" s="7">
        <v>4.4207843137254885</v>
      </c>
      <c r="EH67" s="7">
        <v>4.3854901960784316</v>
      </c>
      <c r="EI67" s="7">
        <f t="shared" ref="EI67:EI130" si="121">EG67-EE67</f>
        <v>0.91823529411764548</v>
      </c>
      <c r="EJ67" s="7">
        <v>0.6</v>
      </c>
      <c r="EK67" s="7">
        <f t="shared" ref="EK67:EK130" si="122">3.38-(EJ67*3.25)</f>
        <v>1.43</v>
      </c>
      <c r="EL67" s="7">
        <f t="shared" si="92"/>
        <v>-0.12890798636835124</v>
      </c>
      <c r="EM67" s="15">
        <v>43.611000000000004</v>
      </c>
      <c r="EN67" s="15">
        <f t="shared" ref="EN67:EN130" si="123">EM67*2.54</f>
        <v>110.77194000000001</v>
      </c>
      <c r="EO67" s="5">
        <v>112</v>
      </c>
      <c r="EP67" s="15">
        <f t="shared" ref="EP67:EP130" si="124">EO67-EN67</f>
        <v>1.2280599999999851</v>
      </c>
      <c r="EQ67" s="27">
        <v>1.166995</v>
      </c>
      <c r="ER67" s="27">
        <v>-1.6062450000000001</v>
      </c>
      <c r="ES67" s="27">
        <v>0.51529000000000003</v>
      </c>
      <c r="ET67" s="27">
        <v>0.88568499999999994</v>
      </c>
      <c r="EU67" s="27">
        <v>0.75737500000000002</v>
      </c>
      <c r="EV67" s="27">
        <v>0.19171000000000002</v>
      </c>
      <c r="EW67" s="27">
        <v>0.21219689999999991</v>
      </c>
      <c r="EX67" s="27">
        <v>7.7602649999999995E-2</v>
      </c>
      <c r="EY67" s="27">
        <v>0.3867560000000001</v>
      </c>
      <c r="EZ67" s="27">
        <v>0.26391324999999999</v>
      </c>
      <c r="FA67" s="27">
        <v>2.7877973000000003</v>
      </c>
      <c r="FB67" s="27">
        <v>1.9460296000000004</v>
      </c>
      <c r="FC67" s="27">
        <v>-6.4715598999999999</v>
      </c>
      <c r="FD67" s="27">
        <v>9.6650000000000009</v>
      </c>
      <c r="FE67" s="27">
        <v>6.4099999999999984</v>
      </c>
      <c r="FF67" s="27">
        <v>6.4535</v>
      </c>
      <c r="FG67" s="27">
        <v>6.5399999999999991</v>
      </c>
      <c r="FH67" s="27">
        <f t="shared" ref="FH67:FH130" si="125">FF67-FD67</f>
        <v>-3.2115000000000009</v>
      </c>
      <c r="FI67" s="7">
        <v>0.9</v>
      </c>
      <c r="FJ67" s="7">
        <f t="shared" ref="FJ67:FJ130" si="126">3.38-(FI67*3.25)</f>
        <v>0.45499999999999963</v>
      </c>
      <c r="FK67" s="7">
        <f t="shared" si="93"/>
        <v>-0.74145601617795764</v>
      </c>
      <c r="FL67" s="27">
        <v>20.955000000000005</v>
      </c>
      <c r="FM67" s="28">
        <v>-9999</v>
      </c>
      <c r="FN67" s="28">
        <v>-9999</v>
      </c>
      <c r="FO67" s="28">
        <v>-9999</v>
      </c>
      <c r="FP67" s="94">
        <v>0.61355833333333332</v>
      </c>
      <c r="FQ67" s="94">
        <v>0.40981666666666655</v>
      </c>
      <c r="FR67" s="94">
        <v>0.24592916666666673</v>
      </c>
      <c r="FS67" s="94">
        <v>0.53436666666666666</v>
      </c>
      <c r="FT67" s="94">
        <v>0.26259583333333331</v>
      </c>
      <c r="FU67" s="94">
        <v>0.18020833333333339</v>
      </c>
      <c r="FV67" s="94">
        <v>0.40066649999999998</v>
      </c>
      <c r="FW67" s="94">
        <v>0.34120362500000007</v>
      </c>
      <c r="FX67" s="94">
        <v>0.42808920833333325</v>
      </c>
      <c r="FY67" s="94">
        <v>0.37018966666666664</v>
      </c>
      <c r="FZ67" s="94">
        <v>0.21959720833333332</v>
      </c>
      <c r="GA67" s="94">
        <v>0.25119591666666674</v>
      </c>
      <c r="GB67" s="94">
        <v>0.19842229166666667</v>
      </c>
      <c r="GC67" s="94">
        <v>17.509166666666662</v>
      </c>
      <c r="GD67" s="94">
        <v>17.262499999999992</v>
      </c>
      <c r="GE67" s="94">
        <v>16.950833333333325</v>
      </c>
      <c r="GF67" s="94">
        <v>17.940000000000001</v>
      </c>
      <c r="GG67" s="7">
        <f t="shared" ref="GG67:GG130" si="127">GE67-GC67</f>
        <v>-0.55833333333333712</v>
      </c>
      <c r="GH67" s="7">
        <v>0.5</v>
      </c>
      <c r="GI67" s="7">
        <f t="shared" ref="GI67:GI130" si="128">3.38-(GH67*3.25)</f>
        <v>1.7549999999999999</v>
      </c>
      <c r="GJ67" s="7">
        <f t="shared" si="94"/>
        <v>-0.63465935070873436</v>
      </c>
      <c r="GK67" s="96">
        <v>19.291666666666668</v>
      </c>
      <c r="GL67" s="15">
        <f t="shared" ref="GL67:GL130" si="129">GK67*2.54</f>
        <v>49.00083333333334</v>
      </c>
      <c r="GM67" s="5">
        <v>102</v>
      </c>
      <c r="GN67" s="9">
        <v>-9999</v>
      </c>
      <c r="GO67" s="60">
        <v>-9999</v>
      </c>
      <c r="GP67" s="60">
        <v>-9999</v>
      </c>
      <c r="GQ67" s="60">
        <v>-9999</v>
      </c>
      <c r="GR67" s="60">
        <v>-9999</v>
      </c>
      <c r="GS67" s="60">
        <v>-9999</v>
      </c>
      <c r="GT67" s="60">
        <v>-9999</v>
      </c>
      <c r="GU67" s="60">
        <v>-9999</v>
      </c>
      <c r="GV67" s="60">
        <v>-9999</v>
      </c>
      <c r="GW67" s="60">
        <v>-9999</v>
      </c>
      <c r="GX67" s="60">
        <v>-9999</v>
      </c>
      <c r="GY67" s="60">
        <v>-9999</v>
      </c>
      <c r="GZ67" s="60">
        <v>-9999</v>
      </c>
      <c r="HA67" s="60">
        <v>-9999</v>
      </c>
      <c r="HB67" s="60">
        <v>-9999</v>
      </c>
      <c r="HC67" s="60">
        <v>-9999</v>
      </c>
      <c r="HD67" s="60">
        <v>-9999</v>
      </c>
      <c r="HE67" s="60">
        <v>-9999</v>
      </c>
      <c r="HF67" s="98">
        <f t="shared" si="37"/>
        <v>0</v>
      </c>
      <c r="HG67" s="60">
        <v>-9999</v>
      </c>
      <c r="HH67" s="98">
        <f t="shared" si="38"/>
        <v>32500.13</v>
      </c>
      <c r="HI67" s="98">
        <f t="shared" si="95"/>
        <v>1.0001661807930087</v>
      </c>
      <c r="HJ67" s="60">
        <v>-9999</v>
      </c>
      <c r="HK67" s="100">
        <f t="shared" si="40"/>
        <v>-25397.46</v>
      </c>
      <c r="HL67" s="60">
        <v>-9999</v>
      </c>
      <c r="HM67" s="100">
        <f t="shared" si="41"/>
        <v>15398.46</v>
      </c>
      <c r="HN67" s="101">
        <v>0.643820512820513</v>
      </c>
      <c r="HO67" s="101">
        <v>0.34173076923076923</v>
      </c>
      <c r="HP67" s="101">
        <v>0.17187179487179488</v>
      </c>
      <c r="HQ67" s="101">
        <v>0.55972051282051294</v>
      </c>
      <c r="HR67" s="101">
        <v>0.22104358974358967</v>
      </c>
      <c r="HS67" s="101">
        <v>0.13833333333333331</v>
      </c>
      <c r="HT67" s="101">
        <v>0.48897171005053708</v>
      </c>
      <c r="HU67" s="101">
        <v>0.43401200277120866</v>
      </c>
      <c r="HV67" s="101">
        <v>0.57912221428278021</v>
      </c>
      <c r="HW67" s="101">
        <v>0.53077411529143059</v>
      </c>
      <c r="HX67" s="101">
        <v>0.21490149431629077</v>
      </c>
      <c r="HY67" s="101">
        <v>0.33196348604601122</v>
      </c>
      <c r="HZ67" s="101">
        <v>0.3064966313296465</v>
      </c>
      <c r="IA67" s="101">
        <v>19.180256410256398</v>
      </c>
      <c r="IB67" s="101">
        <v>16.627948717948708</v>
      </c>
      <c r="IC67" s="101">
        <v>16.825897435897438</v>
      </c>
      <c r="ID67" s="101">
        <v>16.98076923076923</v>
      </c>
      <c r="IE67" s="7">
        <f t="shared" ref="IE67:IE130" si="130">IC67-IA67</f>
        <v>-2.3543589743589592</v>
      </c>
      <c r="IF67" s="7">
        <v>1.5</v>
      </c>
      <c r="IG67" s="7">
        <f t="shared" ref="IG67:IG130" si="131">3.38-(IF67*3.25)</f>
        <v>-1.4950000000000001</v>
      </c>
      <c r="IH67" s="7">
        <f t="shared" ref="IH67:IH130" si="132">(IE67-IG67)/(5.4-IG67)</f>
        <v>-0.12463509417823918</v>
      </c>
      <c r="II67" s="102">
        <v>36.490512820512826</v>
      </c>
      <c r="IJ67" s="15">
        <f t="shared" ref="IJ67:IJ130" si="133">II67*2.54</f>
        <v>92.685902564102577</v>
      </c>
      <c r="IK67" s="5">
        <v>97.5</v>
      </c>
      <c r="IL67" s="15">
        <f t="shared" ref="IL67:IL130" si="134">IK67-IJ67</f>
        <v>4.8140974358974233</v>
      </c>
      <c r="IM67" s="29">
        <v>0.63451071428571437</v>
      </c>
      <c r="IN67" s="29">
        <v>0.33967142857142868</v>
      </c>
      <c r="IO67" s="29">
        <v>0.15167857142857147</v>
      </c>
      <c r="IP67" s="29">
        <v>0.55735357142857134</v>
      </c>
      <c r="IQ67" s="29">
        <v>0.19322499999999998</v>
      </c>
      <c r="IR67" s="29">
        <v>0.12971071428571429</v>
      </c>
      <c r="IS67" s="29">
        <v>0.53333217981150394</v>
      </c>
      <c r="IT67" s="29">
        <v>0.48538834245775692</v>
      </c>
      <c r="IU67" s="29">
        <v>0.61433271393050237</v>
      </c>
      <c r="IV67" s="29">
        <v>0.57222062244794214</v>
      </c>
      <c r="IW67" s="29">
        <v>0.27539232956845322</v>
      </c>
      <c r="IX67" s="29">
        <v>0.38359396872320228</v>
      </c>
      <c r="IY67" s="29">
        <v>0.30222783214155735</v>
      </c>
      <c r="IZ67" s="29">
        <v>16.842500000000001</v>
      </c>
      <c r="JA67" s="29">
        <v>16.876428571428573</v>
      </c>
      <c r="JB67" s="29">
        <v>16.364285714285717</v>
      </c>
      <c r="JC67" s="29">
        <v>14.629999999999995</v>
      </c>
      <c r="JD67" s="29">
        <f t="shared" ref="JD67:JD130" si="135">JB67-IZ67</f>
        <v>-0.4782142857142837</v>
      </c>
      <c r="JE67" s="7">
        <v>1.2</v>
      </c>
      <c r="JF67" s="7">
        <f t="shared" ref="JF67:JF130" si="136">3.38-(JE67*3.25)</f>
        <v>-0.52</v>
      </c>
      <c r="JG67" s="7">
        <f t="shared" ref="JG67:JG130" si="137">(JD67-JF67)/(5.4-JF67)</f>
        <v>7.0583976833980258E-3</v>
      </c>
      <c r="JH67" s="86">
        <v>36.264999999999993</v>
      </c>
      <c r="JI67" s="15">
        <f t="shared" ref="JI67:JI130" si="138">JH67*2.54</f>
        <v>92.113099999999989</v>
      </c>
      <c r="JJ67" s="5">
        <v>103.5</v>
      </c>
      <c r="JK67" s="15">
        <f t="shared" ref="JK67:JK130" si="139">JJ67-JI67</f>
        <v>11.386900000000011</v>
      </c>
      <c r="JL67" s="30">
        <v>0.48722499999999996</v>
      </c>
      <c r="JM67" s="30">
        <v>0.21801388888888884</v>
      </c>
      <c r="JN67" s="30">
        <v>8.1347222222222224E-2</v>
      </c>
      <c r="JO67" s="30">
        <v>0.42123888888888883</v>
      </c>
      <c r="JP67" s="30">
        <v>0.11037777777777777</v>
      </c>
      <c r="JQ67" s="30">
        <v>7.7463888888888888E-2</v>
      </c>
      <c r="JR67" s="30">
        <v>0.63091769890359417</v>
      </c>
      <c r="JS67" s="30">
        <v>0.58519223162570377</v>
      </c>
      <c r="JT67" s="30">
        <v>0.71441153034143712</v>
      </c>
      <c r="JU67" s="30">
        <v>0.67699060131173772</v>
      </c>
      <c r="JV67" s="30">
        <v>0.32835404309921468</v>
      </c>
      <c r="JW67" s="30">
        <v>0.4588325988453586</v>
      </c>
      <c r="JX67" s="30">
        <v>0.3814622785593339</v>
      </c>
      <c r="JY67" s="30">
        <v>25.184722222222213</v>
      </c>
      <c r="JZ67" s="30">
        <v>23.039166666666674</v>
      </c>
      <c r="KA67" s="30">
        <v>23.541666666666675</v>
      </c>
      <c r="KB67" s="30">
        <v>21.30166666666668</v>
      </c>
      <c r="KC67" s="30">
        <f t="shared" ref="KC67:KC130" si="140">KA67-JY67</f>
        <v>-1.6430555555555379</v>
      </c>
      <c r="KD67" s="7">
        <v>1.8</v>
      </c>
      <c r="KE67" s="7">
        <f t="shared" ref="KE67:KE130" si="141">3.38-(KD67*3.25)</f>
        <v>-2.4700000000000006</v>
      </c>
      <c r="KF67" s="7">
        <f t="shared" ref="KF67:KF130" si="142">(KC67-KE67)/(5.4-KE67)</f>
        <v>0.10507553296625954</v>
      </c>
      <c r="KG67" s="85">
        <v>36.358611111111102</v>
      </c>
      <c r="KH67" s="15">
        <f t="shared" ref="KH67:KH130" si="143">KG67*2.54</f>
        <v>92.350872222222208</v>
      </c>
      <c r="KI67" s="5">
        <v>103.5</v>
      </c>
      <c r="KJ67" s="15">
        <f t="shared" si="96"/>
        <v>11.149127777777792</v>
      </c>
      <c r="KK67" s="31">
        <v>0.47307692307692306</v>
      </c>
      <c r="KL67" s="31">
        <v>0.19791794871794871</v>
      </c>
      <c r="KM67" s="31">
        <v>4.3071794871794869E-2</v>
      </c>
      <c r="KN67" s="31">
        <v>0.40524615384615376</v>
      </c>
      <c r="KO67" s="31">
        <v>7.0948717948717932E-2</v>
      </c>
      <c r="KP67" s="31">
        <v>6.2161538461538456E-2</v>
      </c>
      <c r="KQ67" s="31">
        <v>0.73859754091970753</v>
      </c>
      <c r="KR67" s="31">
        <v>0.70142505593044369</v>
      </c>
      <c r="KS67" s="31">
        <v>0.83321666208278256</v>
      </c>
      <c r="KT67" s="31">
        <v>0.80793217054233168</v>
      </c>
      <c r="KU67" s="31">
        <v>0.47236326859912442</v>
      </c>
      <c r="KV67" s="31">
        <v>0.64280177528340654</v>
      </c>
      <c r="KW67" s="31">
        <v>0.40950675459844033</v>
      </c>
      <c r="KX67" s="32">
        <v>24.702051282051293</v>
      </c>
      <c r="KY67" s="32">
        <v>21.692820512820511</v>
      </c>
      <c r="KZ67" s="32">
        <v>22.905128205128207</v>
      </c>
      <c r="LA67" s="32">
        <v>20.622564102564091</v>
      </c>
      <c r="LB67" s="7">
        <f t="shared" ref="LB67:LB130" si="144">KZ67-KX67</f>
        <v>-1.7969230769230862</v>
      </c>
      <c r="LC67" s="7">
        <v>0.9</v>
      </c>
      <c r="LD67" s="7">
        <f t="shared" ref="LD67:LD130" si="145">3.38-(LC67*3.25)</f>
        <v>0.45499999999999963</v>
      </c>
      <c r="LE67" s="7">
        <f t="shared" si="98"/>
        <v>-0.45539394882165535</v>
      </c>
      <c r="LF67" s="32">
        <v>31.662307692307696</v>
      </c>
      <c r="LG67" s="15">
        <f t="shared" ref="LG67:LG130" si="146">LF67*2.54</f>
        <v>80.422261538461555</v>
      </c>
      <c r="LH67" s="5">
        <v>103.5</v>
      </c>
      <c r="LI67" s="15">
        <f t="shared" ref="LI67:LI130" si="147">LH67-LG67</f>
        <v>23.077738461538445</v>
      </c>
      <c r="LJ67" s="33">
        <v>0.52356666666666651</v>
      </c>
      <c r="LK67" s="33">
        <v>0.18837619047619045</v>
      </c>
      <c r="LL67" s="33">
        <v>3.3030952380952369E-2</v>
      </c>
      <c r="LM67" s="33">
        <v>0.43986428571428571</v>
      </c>
      <c r="LN67" s="33">
        <v>6.1728571428571431E-2</v>
      </c>
      <c r="LO67" s="33">
        <v>5.6745238095238092E-2</v>
      </c>
      <c r="LP67" s="33">
        <v>0.7888196251459334</v>
      </c>
      <c r="LQ67" s="33">
        <v>0.75354625335849457</v>
      </c>
      <c r="LR67" s="33">
        <v>0.88120492633514202</v>
      </c>
      <c r="LS67" s="33">
        <v>0.86016681350981883</v>
      </c>
      <c r="LT67" s="33">
        <v>0.50627250650669176</v>
      </c>
      <c r="LU67" s="33">
        <v>0.70157604497828219</v>
      </c>
      <c r="LV67" s="33">
        <v>0.47047842531528289</v>
      </c>
      <c r="LW67" s="33">
        <v>26.469047619047622</v>
      </c>
      <c r="LX67" s="33">
        <v>20.33666666666668</v>
      </c>
      <c r="LY67" s="33">
        <v>22.099285714285717</v>
      </c>
      <c r="LZ67" s="33">
        <v>20.08428571428572</v>
      </c>
      <c r="MA67" s="7">
        <f t="shared" ref="MA67:MA130" si="148">LY67-LW67</f>
        <v>-4.369761904761905</v>
      </c>
      <c r="MB67" s="7">
        <v>1.7</v>
      </c>
      <c r="MC67" s="7">
        <f t="shared" ref="MC67:MC130" si="149">(-3.25*MB67)+3.38</f>
        <v>-2.1449999999999996</v>
      </c>
      <c r="MD67" s="7">
        <f t="shared" ref="MD67:MD130" si="150">(MA67-MC67)/(5.4-MC67)</f>
        <v>-0.29486572627725716</v>
      </c>
      <c r="ME67" s="7">
        <f t="shared" ref="ME67:ME130" si="151">MA67/MB67</f>
        <v>-2.5704481792717089</v>
      </c>
      <c r="MF67" s="84">
        <v>28.337142857142855</v>
      </c>
      <c r="MG67" s="15">
        <f t="shared" ref="MG67:MG130" si="152">MF67*2.54</f>
        <v>71.976342857142853</v>
      </c>
      <c r="MH67" s="5">
        <v>103.5</v>
      </c>
      <c r="MI67" s="15">
        <f t="shared" ref="MI67:MI130" si="153">MH67-MG67</f>
        <v>31.523657142857147</v>
      </c>
      <c r="MJ67" s="34">
        <v>0.56562631578947364</v>
      </c>
      <c r="MK67" s="34">
        <v>0.20592105263157892</v>
      </c>
      <c r="ML67" s="34">
        <v>3.4910526315789482E-2</v>
      </c>
      <c r="MM67" s="34">
        <v>0.48619473684210529</v>
      </c>
      <c r="MN67" s="34">
        <v>6.8715789473684202E-2</v>
      </c>
      <c r="MO67" s="34">
        <v>6.4289473684210521E-2</v>
      </c>
      <c r="MP67" s="34">
        <v>0.7831094681620987</v>
      </c>
      <c r="MQ67" s="34">
        <v>0.75204773610361197</v>
      </c>
      <c r="MR67" s="34">
        <v>0.88349062441028647</v>
      </c>
      <c r="MS67" s="34">
        <v>0.86576916208966992</v>
      </c>
      <c r="MT67" s="34">
        <v>0.49885462568435829</v>
      </c>
      <c r="MU67" s="34">
        <v>0.70960924580030649</v>
      </c>
      <c r="MV67" s="34">
        <v>0.46605714097960088</v>
      </c>
      <c r="MW67" s="35">
        <v>0.45917500000000006</v>
      </c>
      <c r="MX67" s="35">
        <v>0.15691875</v>
      </c>
      <c r="MY67" s="35">
        <v>2.4799999999999996E-2</v>
      </c>
      <c r="MZ67" s="35">
        <v>0.37934999999999997</v>
      </c>
      <c r="NA67" s="35">
        <v>4.5593749999999995E-2</v>
      </c>
      <c r="NB67" s="35">
        <v>4.5925000000000001E-2</v>
      </c>
      <c r="NC67" s="35">
        <v>0.81906956102912487</v>
      </c>
      <c r="ND67" s="35">
        <v>0.78515280964957357</v>
      </c>
      <c r="NE67" s="35">
        <v>0.89713270968642189</v>
      </c>
      <c r="NF67" s="35">
        <v>0.87688483336936374</v>
      </c>
      <c r="NG67" s="35">
        <v>0.54956667623403799</v>
      </c>
      <c r="NH67" s="35">
        <v>0.7266539641965285</v>
      </c>
      <c r="NI67" s="35">
        <v>0.48993895133163795</v>
      </c>
      <c r="NJ67" s="36">
        <v>28.326249999999998</v>
      </c>
      <c r="NK67" s="36">
        <v>22.97625</v>
      </c>
      <c r="NL67" s="36">
        <v>24.922499999999999</v>
      </c>
      <c r="NM67" s="36">
        <v>25.547499999999999</v>
      </c>
      <c r="NN67" s="7">
        <f t="shared" ref="NN67:NN130" si="154">NL67-NJ67</f>
        <v>-3.4037499999999987</v>
      </c>
      <c r="NO67" s="7">
        <v>2.2999999999999998</v>
      </c>
      <c r="NP67" s="7">
        <f t="shared" ref="NP67:NP130" si="155">(-2.11*NO67)+2.88</f>
        <v>-1.9729999999999999</v>
      </c>
      <c r="NQ67" s="7">
        <f t="shared" ref="NQ67:NQ130" si="156">(NN67-NP67)/(5.4-NP67)</f>
        <v>-0.19405262444052609</v>
      </c>
      <c r="NR67" s="36">
        <v>49.906875000000007</v>
      </c>
      <c r="NS67" s="9">
        <f t="shared" si="104"/>
        <v>126.76346250000002</v>
      </c>
      <c r="NT67" s="5">
        <v>194</v>
      </c>
      <c r="NU67" s="9">
        <f t="shared" si="105"/>
        <v>67.236537499999983</v>
      </c>
      <c r="NV67" s="37">
        <v>0.62811612903225789</v>
      </c>
      <c r="NW67" s="37">
        <v>0.23336451612903222</v>
      </c>
      <c r="NX67" s="37">
        <v>5.2209677419354845E-2</v>
      </c>
      <c r="NY67" s="37">
        <v>0.53935161290322575</v>
      </c>
      <c r="NZ67" s="37">
        <v>8.9448387096774162E-2</v>
      </c>
      <c r="OA67" s="37">
        <v>8.3490322580645135E-2</v>
      </c>
      <c r="OB67" s="37">
        <v>0.75034145044345679</v>
      </c>
      <c r="OC67" s="37">
        <v>0.71518939337164011</v>
      </c>
      <c r="OD67" s="37">
        <v>0.84591247242650025</v>
      </c>
      <c r="OE67" s="37">
        <v>0.82287497003976928</v>
      </c>
      <c r="OF67" s="37">
        <v>0.44568553494088464</v>
      </c>
      <c r="OG67" s="37">
        <v>0.6341509787662889</v>
      </c>
      <c r="OH67" s="37">
        <v>0.45691403169414618</v>
      </c>
      <c r="OI67" s="38">
        <v>21.178709677419349</v>
      </c>
      <c r="OJ67" s="38">
        <v>18.13999999999999</v>
      </c>
      <c r="OK67" s="38">
        <v>20.778064516129032</v>
      </c>
      <c r="OL67" s="38">
        <v>20.73</v>
      </c>
      <c r="OM67" s="7">
        <f t="shared" ref="OM67:OM130" si="157">OK67-OI67</f>
        <v>-0.40064516129031702</v>
      </c>
      <c r="ON67" s="7">
        <v>1.5</v>
      </c>
      <c r="OO67" s="7">
        <f t="shared" ref="OO67:OO130" si="158">(-2.11*ON67)+2.88</f>
        <v>-0.28500000000000014</v>
      </c>
      <c r="OP67" s="7">
        <f t="shared" ref="OP67:OP130" si="159">(OM67-OO67)/(5.4-OO67)</f>
        <v>-2.0342156779299361E-2</v>
      </c>
      <c r="OQ67" s="38">
        <v>41.301290322580648</v>
      </c>
      <c r="OR67" s="15">
        <f t="shared" ref="OR67:OR130" si="160">OQ67*2.54</f>
        <v>104.90527741935485</v>
      </c>
      <c r="OS67" s="5">
        <v>170</v>
      </c>
      <c r="OT67" s="15">
        <f t="shared" ref="OT67:OT130" si="161">OS67-OR67</f>
        <v>65.094722580645154</v>
      </c>
      <c r="OU67" s="39">
        <v>0.53678437499999987</v>
      </c>
      <c r="OV67" s="39">
        <v>0.21414374999999999</v>
      </c>
      <c r="OW67" s="39">
        <v>5.2790625000000008E-2</v>
      </c>
      <c r="OX67" s="39">
        <v>0.4665875000000001</v>
      </c>
      <c r="OY67" s="39">
        <v>8.4537500000000002E-2</v>
      </c>
      <c r="OZ67" s="39">
        <v>8.1249999999999989E-2</v>
      </c>
      <c r="PA67" s="39">
        <v>0.72737976242298441</v>
      </c>
      <c r="PB67" s="39">
        <v>0.6926816604105156</v>
      </c>
      <c r="PC67" s="39">
        <v>0.82056586985054836</v>
      </c>
      <c r="PD67" s="39">
        <v>0.79630545262509345</v>
      </c>
      <c r="PE67" s="39">
        <v>0.43367112265297159</v>
      </c>
      <c r="PF67" s="39">
        <v>0.60425404940689742</v>
      </c>
      <c r="PG67" s="39">
        <v>0.42895732173211798</v>
      </c>
      <c r="PH67" s="40">
        <v>20.076562500000009</v>
      </c>
      <c r="PI67" s="40">
        <v>17.212812499999995</v>
      </c>
      <c r="PJ67" s="40">
        <v>18.96906250000001</v>
      </c>
      <c r="PK67" s="40">
        <v>18.951874999999998</v>
      </c>
      <c r="PL67" s="7">
        <f t="shared" ref="PL67:PL130" si="162">PJ67-PH67</f>
        <v>-1.1074999999999982</v>
      </c>
      <c r="PM67" s="7">
        <v>1.8</v>
      </c>
      <c r="PN67" s="7">
        <f t="shared" ref="PN67:PN130" si="163">(-2.11*PM67)+2.88</f>
        <v>-0.91800000000000015</v>
      </c>
      <c r="PO67" s="7">
        <f t="shared" ref="PO67:PO130" si="164">(PL67-PN67)/(5.4-PN67)</f>
        <v>-2.9993668882557452E-2</v>
      </c>
      <c r="PP67" s="40">
        <v>44.809062500000003</v>
      </c>
      <c r="PQ67" s="15">
        <f t="shared" ref="PQ67:PQ130" si="165">PP67*2.54</f>
        <v>113.81501875000001</v>
      </c>
      <c r="PR67" s="5">
        <v>182</v>
      </c>
      <c r="PS67" s="15">
        <f t="shared" ref="PS67:PS130" si="166">PR67-PQ67</f>
        <v>68.184981249999993</v>
      </c>
      <c r="PT67" s="41">
        <v>0.52499444444444443</v>
      </c>
      <c r="PU67" s="41">
        <v>0.20134999999999995</v>
      </c>
      <c r="PV67" s="41">
        <v>5.6788888888888889E-2</v>
      </c>
      <c r="PW67" s="41">
        <v>0.44436388888888895</v>
      </c>
      <c r="PX67" s="41">
        <v>9.007222222222222E-2</v>
      </c>
      <c r="PY67" s="41">
        <v>7.5719444444444423E-2</v>
      </c>
      <c r="PZ67" s="41">
        <v>0.70675106441190927</v>
      </c>
      <c r="QA67" s="41">
        <v>0.66268917960696128</v>
      </c>
      <c r="QB67" s="41">
        <v>0.80428772076037147</v>
      </c>
      <c r="QC67" s="41">
        <v>0.77293210182648331</v>
      </c>
      <c r="QD67" s="41">
        <v>0.38210721572463746</v>
      </c>
      <c r="QE67" s="41">
        <v>0.56005988591377409</v>
      </c>
      <c r="QF67" s="41">
        <v>0.44470470514547888</v>
      </c>
      <c r="QG67" s="42">
        <v>27.400555555555542</v>
      </c>
      <c r="QH67" s="42">
        <v>22.152222222222221</v>
      </c>
      <c r="QI67" s="42">
        <v>21.65861111111111</v>
      </c>
      <c r="QJ67" s="42">
        <v>22.465277777777779</v>
      </c>
      <c r="QK67" s="7">
        <f t="shared" ref="QK67:QK130" si="167">QI67-QG67</f>
        <v>-5.7419444444444316</v>
      </c>
      <c r="QL67" s="7">
        <v>3.2</v>
      </c>
      <c r="QM67" s="7">
        <f t="shared" ref="QM67:QM130" si="168">(-2.11*QL67)+2.88</f>
        <v>-3.8719999999999999</v>
      </c>
      <c r="QN67" s="7">
        <f t="shared" ref="QN67:QN130" si="169">(QK67-QM67)/(5.4-QM67)</f>
        <v>-0.20167649314543051</v>
      </c>
      <c r="QO67" s="42">
        <v>46.722500000000004</v>
      </c>
      <c r="QP67" s="15">
        <f t="shared" ref="QP67:QP130" si="170">QO67*2.54</f>
        <v>118.67515000000002</v>
      </c>
      <c r="QQ67" s="5">
        <v>186</v>
      </c>
      <c r="QR67" s="15">
        <f t="shared" ref="QR67:QR130" si="171">QQ67-QP67</f>
        <v>67.324849999999984</v>
      </c>
      <c r="QS67" s="7">
        <f t="shared" si="106"/>
        <v>-753.20731884050474</v>
      </c>
      <c r="QT67" s="7">
        <f t="shared" si="107"/>
        <v>-752.5469523453412</v>
      </c>
      <c r="QU67" s="7">
        <f t="shared" si="108"/>
        <v>-1.8575193417126317</v>
      </c>
    </row>
    <row r="68" spans="1:463" x14ac:dyDescent="0.25">
      <c r="A68" s="5">
        <v>2</v>
      </c>
      <c r="B68" s="5">
        <v>7</v>
      </c>
      <c r="C68" s="6">
        <v>707</v>
      </c>
      <c r="D68" s="9">
        <v>-9999</v>
      </c>
      <c r="E68" s="5">
        <v>7</v>
      </c>
      <c r="F68" s="5">
        <v>69.599999999999994</v>
      </c>
      <c r="G68" s="15">
        <v>472</v>
      </c>
      <c r="H68" s="15">
        <f t="shared" si="109"/>
        <v>541.6</v>
      </c>
      <c r="I68" s="7">
        <f t="shared" si="110"/>
        <v>0.92803289924605892</v>
      </c>
      <c r="J68" s="5" t="s">
        <v>11</v>
      </c>
      <c r="K68" s="9">
        <v>300</v>
      </c>
      <c r="L68" s="9">
        <f t="shared" si="111"/>
        <v>336.00000000000006</v>
      </c>
      <c r="M68" s="9">
        <v>-9999</v>
      </c>
      <c r="N68" s="9">
        <v>-9999</v>
      </c>
      <c r="O68" s="9">
        <v>-9999</v>
      </c>
      <c r="P68" s="9">
        <v>-9999</v>
      </c>
      <c r="Q68" s="9">
        <v>-9999</v>
      </c>
      <c r="R68" s="9">
        <v>-9999</v>
      </c>
      <c r="S68" s="9">
        <v>-9999</v>
      </c>
      <c r="T68" s="9">
        <v>-9999</v>
      </c>
      <c r="U68" s="9">
        <v>-9999</v>
      </c>
      <c r="V68" s="9">
        <v>-9999</v>
      </c>
      <c r="W68" s="9">
        <v>-9999</v>
      </c>
      <c r="X68" s="9">
        <v>-9999</v>
      </c>
      <c r="Y68" s="9">
        <v>-9999</v>
      </c>
      <c r="Z68" s="9">
        <v>-9999</v>
      </c>
      <c r="AA68" s="9">
        <v>-9999</v>
      </c>
      <c r="AB68" s="9">
        <v>-9999</v>
      </c>
      <c r="AC68" s="9">
        <v>-9999</v>
      </c>
      <c r="AD68" s="9">
        <v>-9999</v>
      </c>
      <c r="AE68" s="9">
        <v>-9999</v>
      </c>
      <c r="AF68" s="9">
        <v>-9999</v>
      </c>
      <c r="AG68" s="9">
        <v>-9999</v>
      </c>
      <c r="AH68" s="9">
        <v>-9999</v>
      </c>
      <c r="AI68" s="9">
        <v>-9999</v>
      </c>
      <c r="AJ68" s="9">
        <v>-9999</v>
      </c>
      <c r="AK68" s="10">
        <v>-9999</v>
      </c>
      <c r="AL68" s="9">
        <v>-9999</v>
      </c>
      <c r="AM68" s="9">
        <v>-9999</v>
      </c>
      <c r="AN68" s="9">
        <v>-9999</v>
      </c>
      <c r="AO68" s="9">
        <v>-9999</v>
      </c>
      <c r="AP68" s="9">
        <v>-9999</v>
      </c>
      <c r="AQ68" s="9">
        <v>-9999</v>
      </c>
      <c r="AR68" s="9">
        <v>-9999</v>
      </c>
      <c r="AS68" s="9">
        <v>-9999</v>
      </c>
      <c r="AT68" s="9">
        <v>-9999</v>
      </c>
      <c r="AU68" s="9">
        <v>-9999</v>
      </c>
      <c r="AV68" s="9">
        <v>-9999</v>
      </c>
      <c r="AW68" s="9">
        <v>-9999</v>
      </c>
      <c r="AX68" s="9">
        <v>-9999</v>
      </c>
      <c r="AY68" s="9">
        <v>-9999</v>
      </c>
      <c r="AZ68" s="9">
        <v>-9999</v>
      </c>
      <c r="BA68" s="9">
        <v>-9999</v>
      </c>
      <c r="BB68" s="9">
        <v>-9999</v>
      </c>
      <c r="BC68" s="22">
        <v>-9999</v>
      </c>
      <c r="BD68" s="9">
        <v>-9999</v>
      </c>
      <c r="BE68" s="7">
        <f t="shared" si="99"/>
        <v>-79992</v>
      </c>
      <c r="BF68" s="9">
        <v>-9999</v>
      </c>
      <c r="BG68" s="9">
        <v>-9999</v>
      </c>
      <c r="BH68" s="9">
        <v>-9999</v>
      </c>
      <c r="BI68" s="9">
        <v>-9999</v>
      </c>
      <c r="BJ68" s="9">
        <v>-9999</v>
      </c>
      <c r="BK68" s="9">
        <v>-9999</v>
      </c>
      <c r="BL68" s="9">
        <v>-9999</v>
      </c>
      <c r="BM68" s="9">
        <v>-9999</v>
      </c>
      <c r="BN68" s="9">
        <v>-9999</v>
      </c>
      <c r="BO68" s="23">
        <v>37.9</v>
      </c>
      <c r="BP68" s="7">
        <f t="shared" ref="BP68:BP130" si="172">(BO68/1000)*(10000/(0.5*2*0.15))</f>
        <v>2526.6666666666665</v>
      </c>
      <c r="BQ68" s="7">
        <v>2.4234099862296352</v>
      </c>
      <c r="BR68" s="7">
        <f t="shared" ref="BR68:BR130" si="173">BP68*BQ68/100</f>
        <v>61.231492318735448</v>
      </c>
      <c r="BS68" s="24">
        <v>169.14</v>
      </c>
      <c r="BT68" s="7">
        <f t="shared" ref="BT68:BT130" si="174">(BS68/1000)*(10000/(0.5*2*0.15))</f>
        <v>11276</v>
      </c>
      <c r="BU68" s="25">
        <v>2.16</v>
      </c>
      <c r="BV68" s="7">
        <f t="shared" ref="BV68:BV130" si="175">BT68*BU68/100</f>
        <v>243.5616</v>
      </c>
      <c r="BW68" s="26">
        <v>184.05</v>
      </c>
      <c r="BX68" s="7">
        <f t="shared" ref="BX68:BX130" si="176">(BW68/1000)*(10000/(0.5*2*0.15))</f>
        <v>12270.000000000002</v>
      </c>
      <c r="BY68" s="5">
        <v>1.61</v>
      </c>
      <c r="BZ68" s="7">
        <f t="shared" ref="BZ68:BZ130" si="177">BX68*BY68/100</f>
        <v>197.54700000000005</v>
      </c>
      <c r="CA68" s="9">
        <v>-9999</v>
      </c>
      <c r="CB68" s="9">
        <v>-9999</v>
      </c>
      <c r="CC68" s="5">
        <v>2.77</v>
      </c>
      <c r="CD68" s="15">
        <f t="shared" si="112"/>
        <v>-276.97230000000002</v>
      </c>
      <c r="CE68" s="7">
        <v>3040.1</v>
      </c>
      <c r="CF68" s="7">
        <v>4.2420999999999998</v>
      </c>
      <c r="CG68" s="7">
        <v>7166.4977251832815</v>
      </c>
      <c r="CH68" s="7">
        <f t="shared" si="113"/>
        <v>7166.4977251832815</v>
      </c>
      <c r="CI68" s="7">
        <f>CH68/(BX68)</f>
        <v>0.58406664426921606</v>
      </c>
      <c r="CJ68" s="3">
        <v>58</v>
      </c>
      <c r="CK68" s="7">
        <f t="shared" si="114"/>
        <v>198.5119869875769</v>
      </c>
      <c r="CL68" s="7">
        <v>167.3</v>
      </c>
      <c r="CM68" s="7">
        <v>3223</v>
      </c>
      <c r="CN68" s="7">
        <f t="shared" si="115"/>
        <v>51.908160099286377</v>
      </c>
      <c r="CO68" s="7">
        <v>0</v>
      </c>
      <c r="CP68" s="7">
        <v>0.72855517241379308</v>
      </c>
      <c r="CQ68" s="7">
        <v>0.52018965517241378</v>
      </c>
      <c r="CR68" s="7">
        <v>0.4648793103448276</v>
      </c>
      <c r="CS68" s="7">
        <v>0.22091182758620695</v>
      </c>
      <c r="CT68" s="7">
        <v>0.16682513793103451</v>
      </c>
      <c r="CU68" s="7">
        <v>5.5713793103448284</v>
      </c>
      <c r="CV68" s="7">
        <v>5.8713793103448273</v>
      </c>
      <c r="CW68" s="7">
        <v>5.8944827586206907</v>
      </c>
      <c r="CX68" s="7">
        <v>5.7703448275862073</v>
      </c>
      <c r="CY68" s="7">
        <f t="shared" si="116"/>
        <v>0.32310344827586235</v>
      </c>
      <c r="CZ68" s="7">
        <v>0.7</v>
      </c>
      <c r="DA68" s="7">
        <f t="shared" si="117"/>
        <v>1.105</v>
      </c>
      <c r="DB68" s="7">
        <f t="shared" ref="DB68:DB131" si="178">(CY68-DA68)/(5.4-DA68)</f>
        <v>-0.18204809120468862</v>
      </c>
      <c r="DC68" s="7">
        <v>42.75</v>
      </c>
      <c r="DD68" s="7">
        <v>0.76036666666666664</v>
      </c>
      <c r="DE68" s="7">
        <v>0.51057619047619052</v>
      </c>
      <c r="DF68" s="7">
        <v>0.45404285714285708</v>
      </c>
      <c r="DG68" s="7">
        <v>0.2520815714285714</v>
      </c>
      <c r="DH68" s="7">
        <v>0.19636942857142856</v>
      </c>
      <c r="DI68" s="7">
        <v>7.8485714285714279</v>
      </c>
      <c r="DJ68" s="7">
        <v>8.579523809523808</v>
      </c>
      <c r="DK68" s="7">
        <v>8.783333333333335</v>
      </c>
      <c r="DL68" s="7">
        <v>7.987619047619047</v>
      </c>
      <c r="DM68" s="7">
        <f t="shared" si="118"/>
        <v>0.93476190476190713</v>
      </c>
      <c r="DN68" s="7">
        <v>0.8</v>
      </c>
      <c r="DO68" s="7">
        <f t="shared" si="119"/>
        <v>0.7799999999999998</v>
      </c>
      <c r="DP68" s="7">
        <f t="shared" si="120"/>
        <v>3.3498247783962619E-2</v>
      </c>
      <c r="DQ68" s="7">
        <v>23.419999999999998</v>
      </c>
      <c r="DR68" s="7">
        <v>0.90576851851851858</v>
      </c>
      <c r="DS68" s="7">
        <v>0.31959814814814819</v>
      </c>
      <c r="DT68" s="7">
        <v>0.52584259259259258</v>
      </c>
      <c r="DU68" s="7">
        <v>0.81841666666666646</v>
      </c>
      <c r="DV68" s="7">
        <v>0.56953148148148147</v>
      </c>
      <c r="DW68" s="7">
        <v>0.32290000000000002</v>
      </c>
      <c r="DX68" s="7">
        <v>0.22775727777777779</v>
      </c>
      <c r="DY68" s="7">
        <v>0.17920855555555562</v>
      </c>
      <c r="DZ68" s="7">
        <v>0.26519998148148144</v>
      </c>
      <c r="EA68" s="7">
        <v>0.21750649999999999</v>
      </c>
      <c r="EB68" s="7">
        <v>-0.28117257407407403</v>
      </c>
      <c r="EC68" s="7">
        <v>-0.24404127777777779</v>
      </c>
      <c r="ED68" s="7">
        <v>0.47825859259259257</v>
      </c>
      <c r="EE68" s="7">
        <v>3.8029629629629635</v>
      </c>
      <c r="EF68" s="7">
        <v>4.9566666666666652</v>
      </c>
      <c r="EG68" s="7">
        <v>4.5979629629629635</v>
      </c>
      <c r="EH68" s="7">
        <v>4.738888888888888</v>
      </c>
      <c r="EI68" s="7">
        <f t="shared" si="121"/>
        <v>0.79499999999999993</v>
      </c>
      <c r="EJ68" s="7">
        <v>0.6</v>
      </c>
      <c r="EK68" s="7">
        <f t="shared" si="122"/>
        <v>1.43</v>
      </c>
      <c r="EL68" s="7">
        <f t="shared" ref="EL68:EL131" si="179">(EI68-EK68)/(5.4-EK68)</f>
        <v>-0.15994962216624684</v>
      </c>
      <c r="EM68" s="15">
        <v>43.333181818181821</v>
      </c>
      <c r="EN68" s="15">
        <f t="shared" si="123"/>
        <v>110.06628181818182</v>
      </c>
      <c r="EO68" s="5">
        <v>112</v>
      </c>
      <c r="EP68" s="15">
        <f t="shared" si="124"/>
        <v>1.933718181818179</v>
      </c>
      <c r="EQ68" s="27">
        <v>1.1470666666666665</v>
      </c>
      <c r="ER68" s="27">
        <v>-1.6042333333333336</v>
      </c>
      <c r="ES68" s="27">
        <v>0.51751904761904766</v>
      </c>
      <c r="ET68" s="27">
        <v>0.86883333333333335</v>
      </c>
      <c r="EU68" s="27">
        <v>0.75906666666666678</v>
      </c>
      <c r="EV68" s="27">
        <v>0.19094761904761906</v>
      </c>
      <c r="EW68" s="27">
        <v>0.20281776190476192</v>
      </c>
      <c r="EX68" s="27">
        <v>6.7022714285714297E-2</v>
      </c>
      <c r="EY68" s="27">
        <v>0.37733119047619046</v>
      </c>
      <c r="EZ68" s="27">
        <v>0.25286133333333333</v>
      </c>
      <c r="FA68" s="27">
        <v>2.7997642380952383</v>
      </c>
      <c r="FB68" s="27">
        <v>1.9532729523809524</v>
      </c>
      <c r="FC68" s="27">
        <v>-6.1744103333333342</v>
      </c>
      <c r="FD68" s="27">
        <v>10.168571428571427</v>
      </c>
      <c r="FE68" s="27">
        <v>6.817619047619047</v>
      </c>
      <c r="FF68" s="27">
        <v>6.7661904761904763</v>
      </c>
      <c r="FG68" s="27">
        <v>7.0252380952380955</v>
      </c>
      <c r="FH68" s="27">
        <f t="shared" si="125"/>
        <v>-3.402380952380951</v>
      </c>
      <c r="FI68" s="7">
        <v>0.9</v>
      </c>
      <c r="FJ68" s="7">
        <f t="shared" si="126"/>
        <v>0.45499999999999963</v>
      </c>
      <c r="FK68" s="7">
        <f t="shared" ref="FK68:FK131" si="180">(FH68-FJ68)/(5.4-FJ68)</f>
        <v>-0.78005681544609717</v>
      </c>
      <c r="FL68" s="27">
        <v>21.793809523809525</v>
      </c>
      <c r="FM68" s="28">
        <v>-9999</v>
      </c>
      <c r="FN68" s="28">
        <v>-9999</v>
      </c>
      <c r="FO68" s="28">
        <v>-9999</v>
      </c>
      <c r="FP68" s="94">
        <v>0.62233913043478251</v>
      </c>
      <c r="FQ68" s="94">
        <v>0.41812608695652165</v>
      </c>
      <c r="FR68" s="94">
        <v>0.25766521739130427</v>
      </c>
      <c r="FS68" s="94">
        <v>0.54427391304347816</v>
      </c>
      <c r="FT68" s="94">
        <v>0.26588260869565217</v>
      </c>
      <c r="FU68" s="94">
        <v>0.18538260869565218</v>
      </c>
      <c r="FV68" s="94">
        <v>0.40126091304347822</v>
      </c>
      <c r="FW68" s="94">
        <v>0.34362247826086945</v>
      </c>
      <c r="FX68" s="94">
        <v>0.41442934782608692</v>
      </c>
      <c r="FY68" s="94">
        <v>0.35748808695652179</v>
      </c>
      <c r="FZ68" s="94">
        <v>0.22295608695652172</v>
      </c>
      <c r="GA68" s="94">
        <v>0.23829826086956518</v>
      </c>
      <c r="GB68" s="94">
        <v>0.19586626086956521</v>
      </c>
      <c r="GC68" s="94">
        <v>17.483478260869564</v>
      </c>
      <c r="GD68" s="94">
        <v>17.822173913043471</v>
      </c>
      <c r="GE68" s="94">
        <v>16.789565217391306</v>
      </c>
      <c r="GF68" s="94">
        <v>17.943478260869561</v>
      </c>
      <c r="GG68" s="7">
        <f t="shared" si="127"/>
        <v>-0.69391304347825766</v>
      </c>
      <c r="GH68" s="7">
        <v>0.5</v>
      </c>
      <c r="GI68" s="7">
        <f t="shared" si="128"/>
        <v>1.7549999999999999</v>
      </c>
      <c r="GJ68" s="7">
        <f t="shared" ref="GJ68:GJ131" si="181">(GG68-GI68)/(5.4-GI68)</f>
        <v>-0.67185543030953565</v>
      </c>
      <c r="GK68" s="96">
        <v>20.173913043478262</v>
      </c>
      <c r="GL68" s="15">
        <f t="shared" si="129"/>
        <v>51.241739130434787</v>
      </c>
      <c r="GM68" s="5">
        <v>102</v>
      </c>
      <c r="GN68" s="9">
        <v>-9999</v>
      </c>
      <c r="GO68" s="60">
        <v>-9999</v>
      </c>
      <c r="GP68" s="60">
        <v>-9999</v>
      </c>
      <c r="GQ68" s="60">
        <v>-9999</v>
      </c>
      <c r="GR68" s="60">
        <v>-9999</v>
      </c>
      <c r="GS68" s="60">
        <v>-9999</v>
      </c>
      <c r="GT68" s="60">
        <v>-9999</v>
      </c>
      <c r="GU68" s="60">
        <v>-9999</v>
      </c>
      <c r="GV68" s="60">
        <v>-9999</v>
      </c>
      <c r="GW68" s="60">
        <v>-9999</v>
      </c>
      <c r="GX68" s="60">
        <v>-9999</v>
      </c>
      <c r="GY68" s="60">
        <v>-9999</v>
      </c>
      <c r="GZ68" s="60">
        <v>-9999</v>
      </c>
      <c r="HA68" s="60">
        <v>-9999</v>
      </c>
      <c r="HB68" s="60">
        <v>-9999</v>
      </c>
      <c r="HC68" s="60">
        <v>-9999</v>
      </c>
      <c r="HD68" s="60">
        <v>-9999</v>
      </c>
      <c r="HE68" s="60">
        <v>-9999</v>
      </c>
      <c r="HF68" s="98">
        <f t="shared" si="37"/>
        <v>0</v>
      </c>
      <c r="HG68" s="60">
        <v>-9999</v>
      </c>
      <c r="HH68" s="98">
        <f t="shared" si="38"/>
        <v>32500.13</v>
      </c>
      <c r="HI68" s="98">
        <f t="shared" si="95"/>
        <v>1.0001661807930087</v>
      </c>
      <c r="HJ68" s="60">
        <v>-9999</v>
      </c>
      <c r="HK68" s="100">
        <f t="shared" si="40"/>
        <v>-25397.46</v>
      </c>
      <c r="HL68" s="60">
        <v>-9999</v>
      </c>
      <c r="HM68" s="100">
        <f t="shared" si="41"/>
        <v>15398.46</v>
      </c>
      <c r="HN68" s="101">
        <v>0.64211707317073186</v>
      </c>
      <c r="HO68" s="101">
        <v>0.33914634146341477</v>
      </c>
      <c r="HP68" s="101">
        <v>0.1673536585365854</v>
      </c>
      <c r="HQ68" s="101">
        <v>0.55573902439024381</v>
      </c>
      <c r="HR68" s="101">
        <v>0.21965853658536583</v>
      </c>
      <c r="HS68" s="101">
        <v>0.13421707317073173</v>
      </c>
      <c r="HT68" s="101">
        <v>0.49024810658410956</v>
      </c>
      <c r="HU68" s="101">
        <v>0.43365842645996239</v>
      </c>
      <c r="HV68" s="101">
        <v>0.58687772642363312</v>
      </c>
      <c r="HW68" s="101">
        <v>0.53775903933694158</v>
      </c>
      <c r="HX68" s="101">
        <v>0.21442358086517127</v>
      </c>
      <c r="HY68" s="101">
        <v>0.34053757211215546</v>
      </c>
      <c r="HZ68" s="101">
        <v>0.30851064144062545</v>
      </c>
      <c r="IA68" s="101">
        <v>19.450731707317079</v>
      </c>
      <c r="IB68" s="101">
        <v>16.629024390243888</v>
      </c>
      <c r="IC68" s="101">
        <v>16.835121951219516</v>
      </c>
      <c r="ID68" s="101">
        <v>17.270731707317069</v>
      </c>
      <c r="IE68" s="7">
        <f t="shared" si="130"/>
        <v>-2.6156097560975624</v>
      </c>
      <c r="IF68" s="7">
        <v>1.5</v>
      </c>
      <c r="IG68" s="7">
        <f t="shared" si="131"/>
        <v>-1.4950000000000001</v>
      </c>
      <c r="IH68" s="7">
        <f t="shared" si="132"/>
        <v>-0.16252498275526645</v>
      </c>
      <c r="II68" s="102">
        <v>36.206097560975607</v>
      </c>
      <c r="IJ68" s="15">
        <f t="shared" si="133"/>
        <v>91.963487804878042</v>
      </c>
      <c r="IK68" s="5">
        <v>97.5</v>
      </c>
      <c r="IL68" s="15">
        <f t="shared" si="134"/>
        <v>5.5365121951219578</v>
      </c>
      <c r="IM68" s="29">
        <v>0.628525</v>
      </c>
      <c r="IN68" s="29">
        <v>0.33573214285714281</v>
      </c>
      <c r="IO68" s="29">
        <v>0.15590357142857142</v>
      </c>
      <c r="IP68" s="29">
        <v>0.55190357142857127</v>
      </c>
      <c r="IQ68" s="29">
        <v>0.18924642857142857</v>
      </c>
      <c r="IR68" s="29">
        <v>0.12811785714285714</v>
      </c>
      <c r="IS68" s="29">
        <v>0.53725447448774533</v>
      </c>
      <c r="IT68" s="29">
        <v>0.48959696020227811</v>
      </c>
      <c r="IU68" s="29">
        <v>0.60292314712401474</v>
      </c>
      <c r="IV68" s="29">
        <v>0.56000097080486499</v>
      </c>
      <c r="IW68" s="29">
        <v>0.27961473264316439</v>
      </c>
      <c r="IX68" s="29">
        <v>0.36760088839327471</v>
      </c>
      <c r="IY68" s="29">
        <v>0.30340901617325761</v>
      </c>
      <c r="IZ68" s="29">
        <v>16.734285714285711</v>
      </c>
      <c r="JA68" s="29">
        <v>16.10464285714286</v>
      </c>
      <c r="JB68" s="29">
        <v>16.645357142857137</v>
      </c>
      <c r="JC68" s="29">
        <v>14.610714285714293</v>
      </c>
      <c r="JD68" s="29">
        <f t="shared" si="135"/>
        <v>-8.8928571428574799E-2</v>
      </c>
      <c r="JE68" s="7">
        <v>1.2</v>
      </c>
      <c r="JF68" s="7">
        <f t="shared" si="136"/>
        <v>-0.52</v>
      </c>
      <c r="JG68" s="7">
        <f t="shared" si="137"/>
        <v>7.2816119691119119E-2</v>
      </c>
      <c r="JH68" s="86">
        <v>36.686428571428557</v>
      </c>
      <c r="JI68" s="15">
        <f t="shared" si="138"/>
        <v>93.183528571428539</v>
      </c>
      <c r="JJ68" s="5">
        <v>103.5</v>
      </c>
      <c r="JK68" s="15">
        <f t="shared" si="139"/>
        <v>10.316471428571461</v>
      </c>
      <c r="JL68" s="30">
        <v>0.47212307692307676</v>
      </c>
      <c r="JM68" s="30">
        <v>0.21184102564102561</v>
      </c>
      <c r="JN68" s="30">
        <v>7.7015384615384611E-2</v>
      </c>
      <c r="JO68" s="30">
        <v>0.41075897435897446</v>
      </c>
      <c r="JP68" s="30">
        <v>0.10176153846153847</v>
      </c>
      <c r="JQ68" s="30">
        <v>7.2728205128205145E-2</v>
      </c>
      <c r="JR68" s="30">
        <v>0.64501740105440175</v>
      </c>
      <c r="JS68" s="30">
        <v>0.6027399527744014</v>
      </c>
      <c r="JT68" s="30">
        <v>0.72003186001212827</v>
      </c>
      <c r="JU68" s="30">
        <v>0.68481294344078469</v>
      </c>
      <c r="JV68" s="30">
        <v>0.35143800629419264</v>
      </c>
      <c r="JW68" s="30">
        <v>0.46922047705435216</v>
      </c>
      <c r="JX68" s="30">
        <v>0.38024881705408009</v>
      </c>
      <c r="JY68" s="30">
        <v>25.302564102564091</v>
      </c>
      <c r="JZ68" s="30">
        <v>23.092051282051287</v>
      </c>
      <c r="KA68" s="30">
        <v>23.920769230769235</v>
      </c>
      <c r="KB68" s="30">
        <v>21.439487179487195</v>
      </c>
      <c r="KC68" s="30">
        <f t="shared" si="140"/>
        <v>-1.381794871794856</v>
      </c>
      <c r="KD68" s="7">
        <v>1.8</v>
      </c>
      <c r="KE68" s="7">
        <f t="shared" si="141"/>
        <v>-2.4700000000000006</v>
      </c>
      <c r="KF68" s="7">
        <f t="shared" si="142"/>
        <v>0.13827257029290271</v>
      </c>
      <c r="KG68" s="85">
        <v>35.924358974358981</v>
      </c>
      <c r="KH68" s="15">
        <f t="shared" si="143"/>
        <v>91.247871794871813</v>
      </c>
      <c r="KI68" s="5">
        <v>103.5</v>
      </c>
      <c r="KJ68" s="15">
        <f t="shared" ref="KJ68:KJ131" si="182">KI68-KH68</f>
        <v>12.252128205128187</v>
      </c>
      <c r="KK68" s="31">
        <v>0.48359230769230765</v>
      </c>
      <c r="KL68" s="31">
        <v>0.19932051282051283</v>
      </c>
      <c r="KM68" s="31">
        <v>4.2874358974358977E-2</v>
      </c>
      <c r="KN68" s="31">
        <v>0.41105128205128211</v>
      </c>
      <c r="KO68" s="31">
        <v>7.178717948717947E-2</v>
      </c>
      <c r="KP68" s="31">
        <v>6.246153846153845E-2</v>
      </c>
      <c r="KQ68" s="31">
        <v>0.74094894258553823</v>
      </c>
      <c r="KR68" s="31">
        <v>0.70228144291045946</v>
      </c>
      <c r="KS68" s="31">
        <v>0.83687685558487113</v>
      </c>
      <c r="KT68" s="31">
        <v>0.81104703450061466</v>
      </c>
      <c r="KU68" s="31">
        <v>0.47029595121380707</v>
      </c>
      <c r="KV68" s="31">
        <v>0.64571344497335781</v>
      </c>
      <c r="KW68" s="31">
        <v>0.41580185976459388</v>
      </c>
      <c r="KX68" s="32">
        <v>24.746923076923085</v>
      </c>
      <c r="KY68" s="32">
        <v>20.774102564102552</v>
      </c>
      <c r="KZ68" s="32">
        <v>22.305641025641016</v>
      </c>
      <c r="LA68" s="32">
        <v>20.23641025641027</v>
      </c>
      <c r="LB68" s="7">
        <f t="shared" si="144"/>
        <v>-2.4412820512820694</v>
      </c>
      <c r="LC68" s="7">
        <v>0.9</v>
      </c>
      <c r="LD68" s="7">
        <f t="shared" si="145"/>
        <v>0.45499999999999963</v>
      </c>
      <c r="LE68" s="7">
        <f t="shared" si="98"/>
        <v>-0.58569910036037798</v>
      </c>
      <c r="LF68" s="32">
        <v>35.6825641025641</v>
      </c>
      <c r="LG68" s="15">
        <f t="shared" si="146"/>
        <v>90.633712820512812</v>
      </c>
      <c r="LH68" s="5">
        <v>103.5</v>
      </c>
      <c r="LI68" s="15">
        <f t="shared" si="147"/>
        <v>12.866287179487188</v>
      </c>
      <c r="LJ68" s="33">
        <v>0.53218205128205143</v>
      </c>
      <c r="LK68" s="33">
        <v>0.194251282051282</v>
      </c>
      <c r="LL68" s="33">
        <v>3.1705128205128212E-2</v>
      </c>
      <c r="LM68" s="33">
        <v>0.44838974358974365</v>
      </c>
      <c r="LN68" s="33">
        <v>6.2538461538461529E-2</v>
      </c>
      <c r="LO68" s="33">
        <v>5.8892307692307695E-2</v>
      </c>
      <c r="LP68" s="33">
        <v>0.78929630371506909</v>
      </c>
      <c r="LQ68" s="33">
        <v>0.75492687886984122</v>
      </c>
      <c r="LR68" s="33">
        <v>0.8874110575587969</v>
      </c>
      <c r="LS68" s="33">
        <v>0.86780658525094079</v>
      </c>
      <c r="LT68" s="33">
        <v>0.51271400329191485</v>
      </c>
      <c r="LU68" s="33">
        <v>0.71923392879939974</v>
      </c>
      <c r="LV68" s="33">
        <v>0.46485323410305934</v>
      </c>
      <c r="LW68" s="33">
        <v>26.354358974358966</v>
      </c>
      <c r="LX68" s="33">
        <v>19.676923076923078</v>
      </c>
      <c r="LY68" s="33">
        <v>21.880769230769236</v>
      </c>
      <c r="LZ68" s="33">
        <v>20.285128205128206</v>
      </c>
      <c r="MA68" s="7">
        <f t="shared" si="148"/>
        <v>-4.4735897435897307</v>
      </c>
      <c r="MB68" s="7">
        <v>1.7</v>
      </c>
      <c r="MC68" s="7">
        <f t="shared" si="149"/>
        <v>-2.1449999999999996</v>
      </c>
      <c r="MD68" s="7">
        <f t="shared" si="150"/>
        <v>-0.30862687125112409</v>
      </c>
      <c r="ME68" s="7">
        <f t="shared" si="151"/>
        <v>-2.6315233785821945</v>
      </c>
      <c r="MF68" s="84">
        <v>31.145641025641016</v>
      </c>
      <c r="MG68" s="15">
        <f t="shared" si="152"/>
        <v>79.109928205128185</v>
      </c>
      <c r="MH68" s="5">
        <v>103.5</v>
      </c>
      <c r="MI68" s="15">
        <f t="shared" si="153"/>
        <v>24.390071794871815</v>
      </c>
      <c r="MJ68" s="34">
        <v>0.60516315789473685</v>
      </c>
      <c r="MK68" s="34">
        <v>0.21291052631578944</v>
      </c>
      <c r="ML68" s="34">
        <v>3.2899999999999999E-2</v>
      </c>
      <c r="MM68" s="34">
        <v>0.51878421052631563</v>
      </c>
      <c r="MN68" s="34">
        <v>6.9273684210526321E-2</v>
      </c>
      <c r="MO68" s="34">
        <v>6.2489473684210525E-2</v>
      </c>
      <c r="MP68" s="34">
        <v>0.79479049734150886</v>
      </c>
      <c r="MQ68" s="34">
        <v>0.76460195449418888</v>
      </c>
      <c r="MR68" s="34">
        <v>0.89673361248024508</v>
      </c>
      <c r="MS68" s="34">
        <v>0.88054080207608998</v>
      </c>
      <c r="MT68" s="34">
        <v>0.50936940823729038</v>
      </c>
      <c r="MU68" s="34">
        <v>0.7321992955380443</v>
      </c>
      <c r="MV68" s="34">
        <v>0.47914674374024652</v>
      </c>
      <c r="MW68" s="35">
        <v>0.45647500000000002</v>
      </c>
      <c r="MX68" s="35">
        <v>0.16084999999999999</v>
      </c>
      <c r="MY68" s="35">
        <v>2.516875E-2</v>
      </c>
      <c r="MZ68" s="35">
        <v>0.38854374999999997</v>
      </c>
      <c r="NA68" s="35">
        <v>4.501249999999999E-2</v>
      </c>
      <c r="NB68" s="35">
        <v>4.5768750000000004E-2</v>
      </c>
      <c r="NC68" s="35">
        <v>0.81999087374037583</v>
      </c>
      <c r="ND68" s="35">
        <v>0.79216933337234219</v>
      </c>
      <c r="NE68" s="35">
        <v>0.89511283155036114</v>
      </c>
      <c r="NF68" s="35">
        <v>0.87809344480212692</v>
      </c>
      <c r="NG68" s="35">
        <v>0.56289922875094667</v>
      </c>
      <c r="NH68" s="35">
        <v>0.72930777690283288</v>
      </c>
      <c r="NI68" s="35">
        <v>0.47800282904976493</v>
      </c>
      <c r="NJ68" s="36">
        <v>28.072500000000005</v>
      </c>
      <c r="NK68" s="36">
        <v>22.690624999999997</v>
      </c>
      <c r="NL68" s="36">
        <v>23.623750000000005</v>
      </c>
      <c r="NM68" s="36">
        <v>23.518749999999997</v>
      </c>
      <c r="NN68" s="7">
        <f t="shared" si="154"/>
        <v>-4.4487500000000004</v>
      </c>
      <c r="NO68" s="7">
        <v>2.2999999999999998</v>
      </c>
      <c r="NP68" s="7">
        <f t="shared" si="155"/>
        <v>-1.9729999999999999</v>
      </c>
      <c r="NQ68" s="7">
        <f t="shared" si="156"/>
        <v>-0.3357859758578598</v>
      </c>
      <c r="NR68" s="36">
        <v>49.266249999999999</v>
      </c>
      <c r="NS68" s="9">
        <f t="shared" si="104"/>
        <v>125.136275</v>
      </c>
      <c r="NT68" s="5">
        <v>194</v>
      </c>
      <c r="NU68" s="9">
        <f t="shared" si="105"/>
        <v>68.863725000000002</v>
      </c>
      <c r="NV68" s="37">
        <v>0.63375483870967741</v>
      </c>
      <c r="NW68" s="37">
        <v>0.2393161290322581</v>
      </c>
      <c r="NX68" s="37">
        <v>5.3774193548387104E-2</v>
      </c>
      <c r="NY68" s="37">
        <v>0.54510967741935479</v>
      </c>
      <c r="NZ68" s="37">
        <v>8.9725806451612891E-2</v>
      </c>
      <c r="OA68" s="37">
        <v>8.5809677419354871E-2</v>
      </c>
      <c r="OB68" s="37">
        <v>0.75177514547774194</v>
      </c>
      <c r="OC68" s="37">
        <v>0.71708178356524743</v>
      </c>
      <c r="OD68" s="37">
        <v>0.84315458010192779</v>
      </c>
      <c r="OE68" s="37">
        <v>0.81995606453702985</v>
      </c>
      <c r="OF68" s="37">
        <v>0.4541651189140663</v>
      </c>
      <c r="OG68" s="37">
        <v>0.63271150779368923</v>
      </c>
      <c r="OH68" s="37">
        <v>0.45119768782717151</v>
      </c>
      <c r="OI68" s="38">
        <v>21.083225806451608</v>
      </c>
      <c r="OJ68" s="38">
        <v>18.269999999999992</v>
      </c>
      <c r="OK68" s="38">
        <v>20.519032258064517</v>
      </c>
      <c r="OL68" s="38">
        <v>20.651290322580639</v>
      </c>
      <c r="OM68" s="7">
        <f t="shared" si="157"/>
        <v>-0.56419354838709168</v>
      </c>
      <c r="ON68" s="7">
        <v>1.5</v>
      </c>
      <c r="OO68" s="7">
        <f t="shared" si="158"/>
        <v>-0.28500000000000014</v>
      </c>
      <c r="OP68" s="7">
        <f t="shared" si="159"/>
        <v>-4.9110562601071509E-2</v>
      </c>
      <c r="OQ68" s="38">
        <v>40.373548387096761</v>
      </c>
      <c r="OR68" s="15">
        <f t="shared" si="160"/>
        <v>102.54881290322578</v>
      </c>
      <c r="OS68" s="5">
        <v>170</v>
      </c>
      <c r="OT68" s="15">
        <f t="shared" si="161"/>
        <v>67.45118709677422</v>
      </c>
      <c r="OU68" s="39">
        <v>0.5317354838709677</v>
      </c>
      <c r="OV68" s="39">
        <v>0.2143806451612903</v>
      </c>
      <c r="OW68" s="39">
        <v>5.2822580645161293E-2</v>
      </c>
      <c r="OX68" s="39">
        <v>0.46150322580645159</v>
      </c>
      <c r="OY68" s="39">
        <v>8.4106451612903227E-2</v>
      </c>
      <c r="OZ68" s="39">
        <v>8.1341935483870947E-2</v>
      </c>
      <c r="PA68" s="39">
        <v>0.72663348395811211</v>
      </c>
      <c r="PB68" s="39">
        <v>0.69143510881794323</v>
      </c>
      <c r="PC68" s="39">
        <v>0.81885230179633639</v>
      </c>
      <c r="PD68" s="39">
        <v>0.79408354473938336</v>
      </c>
      <c r="PE68" s="39">
        <v>0.43629250537836456</v>
      </c>
      <c r="PF68" s="39">
        <v>0.6045675482919598</v>
      </c>
      <c r="PG68" s="39">
        <v>0.42474926890971731</v>
      </c>
      <c r="PH68" s="40">
        <v>20.153870967741941</v>
      </c>
      <c r="PI68" s="40">
        <v>17.266129032258057</v>
      </c>
      <c r="PJ68" s="40">
        <v>18.961612903225809</v>
      </c>
      <c r="PK68" s="40">
        <v>18.156451612903222</v>
      </c>
      <c r="PL68" s="7">
        <f t="shared" si="162"/>
        <v>-1.1922580645161318</v>
      </c>
      <c r="PM68" s="7">
        <v>1.8</v>
      </c>
      <c r="PN68" s="7">
        <f t="shared" si="163"/>
        <v>-0.91800000000000015</v>
      </c>
      <c r="PO68" s="7">
        <f t="shared" si="164"/>
        <v>-4.3409000398248125E-2</v>
      </c>
      <c r="PP68" s="40">
        <v>44.824516129032247</v>
      </c>
      <c r="PQ68" s="15">
        <f t="shared" si="165"/>
        <v>113.85427096774191</v>
      </c>
      <c r="PR68" s="5">
        <v>182</v>
      </c>
      <c r="PS68" s="15">
        <f t="shared" si="166"/>
        <v>68.145729032258089</v>
      </c>
      <c r="PT68" s="41">
        <v>0.52091081081081081</v>
      </c>
      <c r="PU68" s="41">
        <v>0.20384324324324324</v>
      </c>
      <c r="PV68" s="41">
        <v>5.7259459459459455E-2</v>
      </c>
      <c r="PW68" s="41">
        <v>0.44126486486486483</v>
      </c>
      <c r="PX68" s="41">
        <v>8.9062162162162173E-2</v>
      </c>
      <c r="PY68" s="41">
        <v>7.6399999999999996E-2</v>
      </c>
      <c r="PZ68" s="41">
        <v>0.70758272189466886</v>
      </c>
      <c r="QA68" s="41">
        <v>0.66375898622576235</v>
      </c>
      <c r="QB68" s="41">
        <v>0.80124887076120377</v>
      </c>
      <c r="QC68" s="41">
        <v>0.76957421157307171</v>
      </c>
      <c r="QD68" s="41">
        <v>0.3917204469286647</v>
      </c>
      <c r="QE68" s="41">
        <v>0.56121871948470348</v>
      </c>
      <c r="QF68" s="41">
        <v>0.43660871670070722</v>
      </c>
      <c r="QG68" s="42">
        <v>27.563783783783776</v>
      </c>
      <c r="QH68" s="42">
        <v>21.763783783783765</v>
      </c>
      <c r="QI68" s="42">
        <v>21.710810810810823</v>
      </c>
      <c r="QJ68" s="42">
        <v>21.665405405405405</v>
      </c>
      <c r="QK68" s="7">
        <f t="shared" si="167"/>
        <v>-5.8529729729729532</v>
      </c>
      <c r="QL68" s="7">
        <v>3.2</v>
      </c>
      <c r="QM68" s="7">
        <f t="shared" si="168"/>
        <v>-3.8719999999999999</v>
      </c>
      <c r="QN68" s="7">
        <f t="shared" si="169"/>
        <v>-0.21365109717137115</v>
      </c>
      <c r="QO68" s="42">
        <v>47.115675675675668</v>
      </c>
      <c r="QP68" s="15">
        <f t="shared" si="170"/>
        <v>119.6738162162162</v>
      </c>
      <c r="QQ68" s="5">
        <v>186</v>
      </c>
      <c r="QR68" s="15">
        <f t="shared" si="171"/>
        <v>66.326183783783804</v>
      </c>
      <c r="QS68" s="7">
        <f t="shared" si="106"/>
        <v>-753.31817372201283</v>
      </c>
      <c r="QT68" s="7">
        <f t="shared" si="107"/>
        <v>-752.64949359923821</v>
      </c>
      <c r="QU68" s="7">
        <f t="shared" si="108"/>
        <v>-2.0277441212252443</v>
      </c>
    </row>
    <row r="69" spans="1:463" x14ac:dyDescent="0.25">
      <c r="A69" s="5">
        <v>2</v>
      </c>
      <c r="B69" s="5">
        <v>7</v>
      </c>
      <c r="C69" s="6">
        <v>708</v>
      </c>
      <c r="D69" s="9">
        <v>-9999</v>
      </c>
      <c r="E69" s="5">
        <v>8</v>
      </c>
      <c r="F69" s="5">
        <v>69.599999999999994</v>
      </c>
      <c r="G69" s="15">
        <v>514</v>
      </c>
      <c r="H69" s="15">
        <f t="shared" si="109"/>
        <v>583.6</v>
      </c>
      <c r="I69" s="7">
        <f t="shared" si="110"/>
        <v>1</v>
      </c>
      <c r="J69" s="5" t="s">
        <v>11</v>
      </c>
      <c r="K69" s="9">
        <v>300</v>
      </c>
      <c r="L69" s="9">
        <f t="shared" si="111"/>
        <v>336.00000000000006</v>
      </c>
      <c r="M69" s="9">
        <v>-9999</v>
      </c>
      <c r="N69" s="9">
        <v>-9999</v>
      </c>
      <c r="O69" s="9">
        <v>-9999</v>
      </c>
      <c r="P69" s="9">
        <v>-9999</v>
      </c>
      <c r="Q69" s="9">
        <v>-9999</v>
      </c>
      <c r="R69" s="9">
        <v>-9999</v>
      </c>
      <c r="S69" s="9">
        <v>-9999</v>
      </c>
      <c r="T69" s="9">
        <v>-9999</v>
      </c>
      <c r="U69" s="9">
        <v>-9999</v>
      </c>
      <c r="V69" s="9">
        <v>-9999</v>
      </c>
      <c r="W69" s="9">
        <v>-9999</v>
      </c>
      <c r="X69" s="9">
        <v>-9999</v>
      </c>
      <c r="Y69" s="9">
        <v>-9999</v>
      </c>
      <c r="Z69" s="9">
        <v>-9999</v>
      </c>
      <c r="AA69" s="9">
        <v>-9999</v>
      </c>
      <c r="AB69" s="9">
        <v>-9999</v>
      </c>
      <c r="AC69" s="9">
        <v>-9999</v>
      </c>
      <c r="AD69" s="9">
        <v>-9999</v>
      </c>
      <c r="AE69" s="5">
        <v>19</v>
      </c>
      <c r="AF69" s="9">
        <v>-9999</v>
      </c>
      <c r="AG69" s="9">
        <v>-9999</v>
      </c>
      <c r="AH69" s="9">
        <v>-9999</v>
      </c>
      <c r="AI69" s="9">
        <v>-9999</v>
      </c>
      <c r="AJ69" s="9">
        <v>-9999</v>
      </c>
      <c r="AK69" s="10">
        <v>-9999</v>
      </c>
      <c r="AL69" s="9">
        <v>-9999</v>
      </c>
      <c r="AM69" s="9">
        <v>-9999</v>
      </c>
      <c r="AN69" s="9">
        <v>-9999</v>
      </c>
      <c r="AO69" s="9">
        <v>-9999</v>
      </c>
      <c r="AP69" s="9">
        <v>-9999</v>
      </c>
      <c r="AQ69" s="9">
        <v>-9999</v>
      </c>
      <c r="AR69" s="9">
        <v>-9999</v>
      </c>
      <c r="AS69" s="9">
        <v>-9999</v>
      </c>
      <c r="AT69" s="9">
        <v>-9999</v>
      </c>
      <c r="AU69" s="9">
        <v>-9999</v>
      </c>
      <c r="AV69" s="9">
        <v>-9999</v>
      </c>
      <c r="AW69" s="9">
        <v>-9999</v>
      </c>
      <c r="AX69" s="9">
        <v>-9999</v>
      </c>
      <c r="AY69" s="9">
        <v>-9999</v>
      </c>
      <c r="AZ69" s="9">
        <v>-9999</v>
      </c>
      <c r="BA69" s="9">
        <v>-9999</v>
      </c>
      <c r="BB69" s="9">
        <v>-9999</v>
      </c>
      <c r="BC69" s="22">
        <v>-9999</v>
      </c>
      <c r="BD69" s="9">
        <v>-9999</v>
      </c>
      <c r="BE69" s="7">
        <f t="shared" si="99"/>
        <v>-79992</v>
      </c>
      <c r="BF69" s="9">
        <v>-9999</v>
      </c>
      <c r="BG69" s="9">
        <v>-9999</v>
      </c>
      <c r="BH69" s="9">
        <v>-9999</v>
      </c>
      <c r="BI69" s="9">
        <v>-9999</v>
      </c>
      <c r="BJ69" s="9">
        <v>-9999</v>
      </c>
      <c r="BK69" s="59">
        <v>3.68</v>
      </c>
      <c r="BL69" s="9">
        <v>-9999</v>
      </c>
      <c r="BM69" s="9">
        <v>-9999</v>
      </c>
      <c r="BN69" s="9">
        <v>-9999</v>
      </c>
      <c r="BO69" s="44">
        <v>-9999</v>
      </c>
      <c r="BP69" s="9">
        <v>-9999</v>
      </c>
      <c r="BQ69" s="9">
        <v>-9999</v>
      </c>
      <c r="BR69" s="9">
        <v>-9999</v>
      </c>
      <c r="BS69" s="45">
        <v>-9999</v>
      </c>
      <c r="BT69" s="9">
        <v>-9999</v>
      </c>
      <c r="BU69" s="46">
        <v>-9999</v>
      </c>
      <c r="BV69" s="9">
        <v>-9999</v>
      </c>
      <c r="BW69" s="47">
        <v>-9999</v>
      </c>
      <c r="BX69" s="9">
        <v>-9999</v>
      </c>
      <c r="BY69" s="9">
        <v>-9999</v>
      </c>
      <c r="BZ69" s="9">
        <v>-9999</v>
      </c>
      <c r="CA69" s="7">
        <v>1069.98</v>
      </c>
      <c r="CB69" s="7">
        <f t="shared" ref="CB69:CB131" si="183">(CA69/1000)*(10000/(5*2*0.15))</f>
        <v>7133.2</v>
      </c>
      <c r="CC69" s="5">
        <v>2.78</v>
      </c>
      <c r="CD69" s="15">
        <f t="shared" si="112"/>
        <v>198.30295999999998</v>
      </c>
      <c r="CE69" s="7">
        <v>2597.25</v>
      </c>
      <c r="CF69" s="7">
        <v>4.1594999999999995</v>
      </c>
      <c r="CG69" s="7">
        <v>6244.1399206635415</v>
      </c>
      <c r="CH69" s="7">
        <f t="shared" si="113"/>
        <v>6244.1399206635415</v>
      </c>
      <c r="CI69" s="9">
        <v>-9999</v>
      </c>
      <c r="CJ69" s="3">
        <v>58.1</v>
      </c>
      <c r="CK69" s="7">
        <f t="shared" si="114"/>
        <v>173.58708979444643</v>
      </c>
      <c r="CL69" s="7">
        <v>155</v>
      </c>
      <c r="CM69" s="7">
        <v>2875</v>
      </c>
      <c r="CN69" s="7">
        <f t="shared" si="115"/>
        <v>53.913043478260867</v>
      </c>
      <c r="CO69" s="7">
        <v>0</v>
      </c>
      <c r="CP69" s="7">
        <v>0.7324750000000001</v>
      </c>
      <c r="CQ69" s="7">
        <v>0.5215035714285714</v>
      </c>
      <c r="CR69" s="7">
        <v>0.46596428571428566</v>
      </c>
      <c r="CS69" s="7">
        <v>0.22232507142857144</v>
      </c>
      <c r="CT69" s="7">
        <v>0.168207</v>
      </c>
      <c r="CU69" s="7">
        <v>4.8017857142857139</v>
      </c>
      <c r="CV69" s="7">
        <v>5.0200000000000005</v>
      </c>
      <c r="CW69" s="7">
        <v>4.7382142857142862</v>
      </c>
      <c r="CX69" s="7">
        <v>4.8439285714285711</v>
      </c>
      <c r="CY69" s="7">
        <f t="shared" si="116"/>
        <v>-6.3571428571427724E-2</v>
      </c>
      <c r="CZ69" s="7">
        <v>0.7</v>
      </c>
      <c r="DA69" s="7">
        <f t="shared" si="117"/>
        <v>1.105</v>
      </c>
      <c r="DB69" s="7">
        <f t="shared" si="178"/>
        <v>-0.27207716614002975</v>
      </c>
      <c r="DC69" s="7">
        <v>40</v>
      </c>
      <c r="DD69" s="7">
        <v>0.75268421052631584</v>
      </c>
      <c r="DE69" s="7">
        <v>0.51239999999999997</v>
      </c>
      <c r="DF69" s="7">
        <v>0.45641578947368416</v>
      </c>
      <c r="DG69" s="7">
        <v>0.24483673684210527</v>
      </c>
      <c r="DH69" s="7">
        <v>0.18976278947368422</v>
      </c>
      <c r="DI69" s="7">
        <v>7.0926315789473691</v>
      </c>
      <c r="DJ69" s="7">
        <v>7.7547368421052632</v>
      </c>
      <c r="DK69" s="7">
        <v>7.9389473684210525</v>
      </c>
      <c r="DL69" s="7">
        <v>7.0563157894736834</v>
      </c>
      <c r="DM69" s="7">
        <f t="shared" si="118"/>
        <v>0.84631578947368347</v>
      </c>
      <c r="DN69" s="7">
        <v>0.8</v>
      </c>
      <c r="DO69" s="7">
        <f t="shared" si="119"/>
        <v>0.7799999999999998</v>
      </c>
      <c r="DP69" s="7">
        <f t="shared" si="120"/>
        <v>1.4354066985645812E-2</v>
      </c>
      <c r="DQ69" s="7">
        <v>21.224736842105262</v>
      </c>
      <c r="DR69" s="7">
        <v>0.91272156862745102</v>
      </c>
      <c r="DS69" s="7">
        <v>0.32376470588235295</v>
      </c>
      <c r="DT69" s="7">
        <v>0.52593529411764717</v>
      </c>
      <c r="DU69" s="7">
        <v>0.82300980392156853</v>
      </c>
      <c r="DV69" s="7">
        <v>0.57399215686274518</v>
      </c>
      <c r="DW69" s="7">
        <v>0.32256862745098042</v>
      </c>
      <c r="DX69" s="7">
        <v>0.22769296078431381</v>
      </c>
      <c r="DY69" s="7">
        <v>0.17819401960784312</v>
      </c>
      <c r="DZ69" s="7">
        <v>0.26869768627450979</v>
      </c>
      <c r="EA69" s="7">
        <v>0.22015809803921571</v>
      </c>
      <c r="EB69" s="7">
        <v>-0.27894256862745098</v>
      </c>
      <c r="EC69" s="7">
        <v>-0.23815933333333325</v>
      </c>
      <c r="ED69" s="7">
        <v>0.47628062745098054</v>
      </c>
      <c r="EE69" s="7">
        <v>3.9552941176470595</v>
      </c>
      <c r="EF69" s="7">
        <v>4.7333333333333325</v>
      </c>
      <c r="EG69" s="7">
        <v>4.6237254901960787</v>
      </c>
      <c r="EH69" s="7">
        <v>4.5898039215686266</v>
      </c>
      <c r="EI69" s="7">
        <f t="shared" si="121"/>
        <v>0.66843137254901919</v>
      </c>
      <c r="EJ69" s="7">
        <v>0.6</v>
      </c>
      <c r="EK69" s="7">
        <f t="shared" si="122"/>
        <v>1.43</v>
      </c>
      <c r="EL69" s="7">
        <f t="shared" si="179"/>
        <v>-0.19183088852669536</v>
      </c>
      <c r="EM69" s="15">
        <v>43.420476190476201</v>
      </c>
      <c r="EN69" s="15">
        <f t="shared" si="123"/>
        <v>110.28800952380955</v>
      </c>
      <c r="EO69" s="5">
        <v>112</v>
      </c>
      <c r="EP69" s="15">
        <f t="shared" si="124"/>
        <v>1.7119904761904507</v>
      </c>
      <c r="EQ69" s="27">
        <v>1.1934043478260867</v>
      </c>
      <c r="ER69" s="27">
        <v>-1.6044391304347825</v>
      </c>
      <c r="ES69" s="27">
        <v>0.51994782608695655</v>
      </c>
      <c r="ET69" s="27">
        <v>0.88044782608695682</v>
      </c>
      <c r="EU69" s="27">
        <v>0.75887826086956511</v>
      </c>
      <c r="EV69" s="27">
        <v>0.19668695652173915</v>
      </c>
      <c r="EW69" s="27">
        <v>0.22186421739130435</v>
      </c>
      <c r="EX69" s="27">
        <v>7.3672347826086962E-2</v>
      </c>
      <c r="EY69" s="27">
        <v>0.39243699999999998</v>
      </c>
      <c r="EZ69" s="27">
        <v>0.2569464347826087</v>
      </c>
      <c r="FA69" s="27">
        <v>2.7976629130434785</v>
      </c>
      <c r="FB69" s="27">
        <v>1.9600578260869566</v>
      </c>
      <c r="FC69" s="27">
        <v>-7.0477217826086944</v>
      </c>
      <c r="FD69" s="27">
        <v>9.3178260869565204</v>
      </c>
      <c r="FE69" s="27">
        <v>6.1365217391304352</v>
      </c>
      <c r="FF69" s="27">
        <v>6.1813043478260861</v>
      </c>
      <c r="FG69" s="27">
        <v>6.3573913043478258</v>
      </c>
      <c r="FH69" s="27">
        <f t="shared" si="125"/>
        <v>-3.1365217391304343</v>
      </c>
      <c r="FI69" s="7">
        <v>0.9</v>
      </c>
      <c r="FJ69" s="7">
        <f t="shared" si="126"/>
        <v>0.45499999999999963</v>
      </c>
      <c r="FK69" s="7">
        <f t="shared" si="180"/>
        <v>-0.72629357717501186</v>
      </c>
      <c r="FL69" s="27">
        <v>18.044347826086955</v>
      </c>
      <c r="FM69" s="28">
        <v>-9999</v>
      </c>
      <c r="FN69" s="28">
        <v>-9999</v>
      </c>
      <c r="FO69" s="28">
        <v>-9999</v>
      </c>
      <c r="FP69" s="94">
        <v>0.61832083333333332</v>
      </c>
      <c r="FQ69" s="94">
        <v>0.4185625</v>
      </c>
      <c r="FR69" s="94">
        <v>0.259075</v>
      </c>
      <c r="FS69" s="94">
        <v>0.54521666666666679</v>
      </c>
      <c r="FT69" s="94">
        <v>0.27330833333333332</v>
      </c>
      <c r="FU69" s="94">
        <v>0.18784166666666668</v>
      </c>
      <c r="FV69" s="94">
        <v>0.38692183333333335</v>
      </c>
      <c r="FW69" s="94">
        <v>0.33242704166666665</v>
      </c>
      <c r="FX69" s="94">
        <v>0.40970604166666652</v>
      </c>
      <c r="FY69" s="94">
        <v>0.35622712499999998</v>
      </c>
      <c r="FZ69" s="94">
        <v>0.21018466666666669</v>
      </c>
      <c r="GA69" s="94">
        <v>0.23611795833333341</v>
      </c>
      <c r="GB69" s="94">
        <v>0.19248804166666666</v>
      </c>
      <c r="GC69" s="94">
        <v>15.98208333333333</v>
      </c>
      <c r="GD69" s="94">
        <v>15.884166666666664</v>
      </c>
      <c r="GE69" s="94">
        <v>15.395416666666671</v>
      </c>
      <c r="GF69" s="94">
        <v>16.454166666666662</v>
      </c>
      <c r="GG69" s="7">
        <f t="shared" si="127"/>
        <v>-0.5866666666666589</v>
      </c>
      <c r="GH69" s="7">
        <v>0.5</v>
      </c>
      <c r="GI69" s="7">
        <f t="shared" si="128"/>
        <v>1.7549999999999999</v>
      </c>
      <c r="GJ69" s="7">
        <f t="shared" si="181"/>
        <v>-0.64243255601280069</v>
      </c>
      <c r="GK69" s="96">
        <v>17.791666666666668</v>
      </c>
      <c r="GL69" s="15">
        <f t="shared" si="129"/>
        <v>45.190833333333337</v>
      </c>
      <c r="GM69" s="5">
        <v>102</v>
      </c>
      <c r="GN69" s="9">
        <v>-9999</v>
      </c>
      <c r="GO69" s="60">
        <v>-9999</v>
      </c>
      <c r="GP69" s="60">
        <v>-9999</v>
      </c>
      <c r="GQ69" s="60">
        <v>-9999</v>
      </c>
      <c r="GR69" s="60">
        <v>-9999</v>
      </c>
      <c r="GS69" s="60">
        <v>-9999</v>
      </c>
      <c r="GT69" s="60">
        <v>-9999</v>
      </c>
      <c r="GU69" s="60">
        <v>-9999</v>
      </c>
      <c r="GV69" s="60">
        <v>-9999</v>
      </c>
      <c r="GW69" s="60">
        <v>-9999</v>
      </c>
      <c r="GX69" s="60">
        <v>-9999</v>
      </c>
      <c r="GY69" s="60">
        <v>-9999</v>
      </c>
      <c r="GZ69" s="60">
        <v>-9999</v>
      </c>
      <c r="HA69" s="60">
        <v>-9999</v>
      </c>
      <c r="HB69" s="60">
        <v>-9999</v>
      </c>
      <c r="HC69" s="60">
        <v>-9999</v>
      </c>
      <c r="HD69" s="60">
        <v>-9999</v>
      </c>
      <c r="HE69" s="60">
        <v>-9999</v>
      </c>
      <c r="HF69" s="98">
        <f t="shared" si="37"/>
        <v>0</v>
      </c>
      <c r="HG69" s="60">
        <v>-9999</v>
      </c>
      <c r="HH69" s="98">
        <f t="shared" si="38"/>
        <v>32500.13</v>
      </c>
      <c r="HI69" s="98">
        <f t="shared" si="95"/>
        <v>1.0001661807930087</v>
      </c>
      <c r="HJ69" s="60">
        <v>-9999</v>
      </c>
      <c r="HK69" s="100">
        <f t="shared" si="40"/>
        <v>-25397.46</v>
      </c>
      <c r="HL69" s="60">
        <v>-9999</v>
      </c>
      <c r="HM69" s="100">
        <f t="shared" si="41"/>
        <v>15398.46</v>
      </c>
      <c r="HN69" s="101">
        <v>0.64218260869565202</v>
      </c>
      <c r="HO69" s="101">
        <v>0.35419565217391302</v>
      </c>
      <c r="HP69" s="101">
        <v>0.18428043478260867</v>
      </c>
      <c r="HQ69" s="101">
        <v>0.55959782608695652</v>
      </c>
      <c r="HR69" s="101">
        <v>0.23102608695652177</v>
      </c>
      <c r="HS69" s="101">
        <v>0.14425869565217392</v>
      </c>
      <c r="HT69" s="101">
        <v>0.4712252238934615</v>
      </c>
      <c r="HU69" s="101">
        <v>0.41607846775665103</v>
      </c>
      <c r="HV69" s="101">
        <v>0.55472766380466043</v>
      </c>
      <c r="HW69" s="101">
        <v>0.50530184361679809</v>
      </c>
      <c r="HX69" s="101">
        <v>0.21139231613843967</v>
      </c>
      <c r="HY69" s="101">
        <v>0.31692847264699187</v>
      </c>
      <c r="HZ69" s="101">
        <v>0.28902928388168997</v>
      </c>
      <c r="IA69" s="101">
        <v>19.303913043478261</v>
      </c>
      <c r="IB69" s="101">
        <v>16.718043478260867</v>
      </c>
      <c r="IC69" s="101">
        <v>17.109782608695664</v>
      </c>
      <c r="ID69" s="101">
        <v>17.366956521739134</v>
      </c>
      <c r="IE69" s="7">
        <f t="shared" si="130"/>
        <v>-2.194130434782597</v>
      </c>
      <c r="IF69" s="7">
        <v>1.5</v>
      </c>
      <c r="IG69" s="7">
        <f t="shared" si="131"/>
        <v>-1.4950000000000001</v>
      </c>
      <c r="IH69" s="7">
        <f t="shared" si="132"/>
        <v>-0.10139672730712064</v>
      </c>
      <c r="II69" s="102">
        <v>36.256086956521727</v>
      </c>
      <c r="IJ69" s="15">
        <f t="shared" si="133"/>
        <v>92.090460869565192</v>
      </c>
      <c r="IK69" s="5">
        <v>97.5</v>
      </c>
      <c r="IL69" s="15">
        <f t="shared" si="134"/>
        <v>5.4095391304348084</v>
      </c>
      <c r="IM69" s="29">
        <v>0.64353000000000005</v>
      </c>
      <c r="IN69" s="29">
        <v>0.34260333333333332</v>
      </c>
      <c r="IO69" s="29">
        <v>0.16130333333333333</v>
      </c>
      <c r="IP69" s="29">
        <v>0.56631999999999993</v>
      </c>
      <c r="IQ69" s="29">
        <v>0.20772333333333337</v>
      </c>
      <c r="IR69" s="29">
        <v>0.13427666666666668</v>
      </c>
      <c r="IS69" s="29">
        <v>0.51241619124310178</v>
      </c>
      <c r="IT69" s="29">
        <v>0.46372170525894468</v>
      </c>
      <c r="IU69" s="29">
        <v>0.60011755606296568</v>
      </c>
      <c r="IV69" s="29">
        <v>0.55764759831877386</v>
      </c>
      <c r="IW69" s="29">
        <v>0.24555494030393324</v>
      </c>
      <c r="IX69" s="29">
        <v>0.36201667867262383</v>
      </c>
      <c r="IY69" s="29">
        <v>0.30540550374723308</v>
      </c>
      <c r="IZ69" s="29">
        <v>16.663333333333338</v>
      </c>
      <c r="JA69" s="29">
        <v>16.594666666666669</v>
      </c>
      <c r="JB69" s="29">
        <v>15.588666666666663</v>
      </c>
      <c r="JC69" s="29">
        <v>14.778999999999996</v>
      </c>
      <c r="JD69" s="29">
        <f t="shared" si="135"/>
        <v>-1.0746666666666744</v>
      </c>
      <c r="JE69" s="7">
        <v>1.2</v>
      </c>
      <c r="JF69" s="7">
        <f t="shared" si="136"/>
        <v>-0.52</v>
      </c>
      <c r="JG69" s="7">
        <f t="shared" si="137"/>
        <v>-9.3693693693694999E-2</v>
      </c>
      <c r="JH69" s="86">
        <v>37.295666666666669</v>
      </c>
      <c r="JI69" s="15">
        <f t="shared" si="138"/>
        <v>94.730993333333345</v>
      </c>
      <c r="JJ69" s="5">
        <v>103.5</v>
      </c>
      <c r="JK69" s="15">
        <f t="shared" si="139"/>
        <v>8.7690066666666553</v>
      </c>
      <c r="JL69" s="30">
        <v>0.47698947368421057</v>
      </c>
      <c r="JM69" s="30">
        <v>0.21460263157894732</v>
      </c>
      <c r="JN69" s="30">
        <v>8.1710526315789483E-2</v>
      </c>
      <c r="JO69" s="30">
        <v>0.41161315789473679</v>
      </c>
      <c r="JP69" s="30">
        <v>0.11149736842105266</v>
      </c>
      <c r="JQ69" s="30">
        <v>7.6184210526315785E-2</v>
      </c>
      <c r="JR69" s="30">
        <v>0.62174497945882146</v>
      </c>
      <c r="JS69" s="30">
        <v>0.57452027938654804</v>
      </c>
      <c r="JT69" s="30">
        <v>0.70826414238764335</v>
      </c>
      <c r="JU69" s="30">
        <v>0.66950507895884137</v>
      </c>
      <c r="JV69" s="30">
        <v>0.31762935114538493</v>
      </c>
      <c r="JW69" s="30">
        <v>0.45177870730579595</v>
      </c>
      <c r="JX69" s="30">
        <v>0.37936450456939852</v>
      </c>
      <c r="JY69" s="30">
        <v>25.356842105263173</v>
      </c>
      <c r="JZ69" s="30">
        <v>23.409210526315793</v>
      </c>
      <c r="KA69" s="30">
        <v>23.366315789473692</v>
      </c>
      <c r="KB69" s="30">
        <v>21.220000000000017</v>
      </c>
      <c r="KC69" s="30">
        <f t="shared" si="140"/>
        <v>-1.9905263157894808</v>
      </c>
      <c r="KD69" s="7">
        <v>1.8</v>
      </c>
      <c r="KE69" s="7">
        <f t="shared" si="141"/>
        <v>-2.4700000000000006</v>
      </c>
      <c r="KF69" s="7">
        <f t="shared" si="142"/>
        <v>6.0924229251654353E-2</v>
      </c>
      <c r="KG69" s="85">
        <v>36.481315789473683</v>
      </c>
      <c r="KH69" s="15">
        <f t="shared" si="143"/>
        <v>92.662542105263157</v>
      </c>
      <c r="KI69" s="5">
        <v>103.5</v>
      </c>
      <c r="KJ69" s="15">
        <f t="shared" si="182"/>
        <v>10.837457894736843</v>
      </c>
      <c r="KK69" s="31">
        <v>0.4610236842105262</v>
      </c>
      <c r="KL69" s="31">
        <v>0.19904210526315788</v>
      </c>
      <c r="KM69" s="31">
        <v>4.6278947368421051E-2</v>
      </c>
      <c r="KN69" s="31">
        <v>0.39555000000000007</v>
      </c>
      <c r="KO69" s="31">
        <v>7.3389473684210518E-2</v>
      </c>
      <c r="KP69" s="31">
        <v>6.122631578947367E-2</v>
      </c>
      <c r="KQ69" s="31">
        <v>0.72449929060072693</v>
      </c>
      <c r="KR69" s="31">
        <v>0.68644428151742787</v>
      </c>
      <c r="KS69" s="31">
        <v>0.81719405078139773</v>
      </c>
      <c r="KT69" s="31">
        <v>0.7904247168930717</v>
      </c>
      <c r="KU69" s="31">
        <v>0.46149387529359637</v>
      </c>
      <c r="KV69" s="31">
        <v>0.62308562667904432</v>
      </c>
      <c r="KW69" s="31">
        <v>0.39611777837703033</v>
      </c>
      <c r="KX69" s="32">
        <v>24.801052631578933</v>
      </c>
      <c r="KY69" s="32">
        <v>21.591052631578965</v>
      </c>
      <c r="KZ69" s="32">
        <v>22.41</v>
      </c>
      <c r="LA69" s="32">
        <v>20.442105263157892</v>
      </c>
      <c r="LB69" s="7">
        <f t="shared" si="144"/>
        <v>-2.3910526315789333</v>
      </c>
      <c r="LC69" s="7">
        <v>0.9</v>
      </c>
      <c r="LD69" s="7">
        <f t="shared" si="145"/>
        <v>0.45499999999999963</v>
      </c>
      <c r="LE69" s="7">
        <f t="shared" ref="LE69:LE132" si="184">(LB69-LD69)/(5.4-LD69)</f>
        <v>-0.57554148262465776</v>
      </c>
      <c r="LF69" s="32">
        <v>36.342894736842112</v>
      </c>
      <c r="LG69" s="15">
        <f t="shared" si="146"/>
        <v>92.310952631578971</v>
      </c>
      <c r="LH69" s="5">
        <v>103.5</v>
      </c>
      <c r="LI69" s="15">
        <f t="shared" si="147"/>
        <v>11.189047368421029</v>
      </c>
      <c r="LJ69" s="33">
        <v>0.50652790697674421</v>
      </c>
      <c r="LK69" s="33">
        <v>0.18996511627906976</v>
      </c>
      <c r="LL69" s="33">
        <v>3.4760465116279067E-2</v>
      </c>
      <c r="LM69" s="33">
        <v>0.42967209302325587</v>
      </c>
      <c r="LN69" s="33">
        <v>6.3116279069767453E-2</v>
      </c>
      <c r="LO69" s="33">
        <v>5.7030232558139549E-2</v>
      </c>
      <c r="LP69" s="33">
        <v>0.77789925603423005</v>
      </c>
      <c r="LQ69" s="33">
        <v>0.74301485945533241</v>
      </c>
      <c r="LR69" s="33">
        <v>0.87154808487636615</v>
      </c>
      <c r="LS69" s="33">
        <v>0.85012701066934859</v>
      </c>
      <c r="LT69" s="33">
        <v>0.50088876543889727</v>
      </c>
      <c r="LU69" s="33">
        <v>0.69093865251693509</v>
      </c>
      <c r="LV69" s="33">
        <v>0.45399964787183938</v>
      </c>
      <c r="LW69" s="33">
        <v>26.164186046511627</v>
      </c>
      <c r="LX69" s="33">
        <v>21.000000000000007</v>
      </c>
      <c r="LY69" s="33">
        <v>21.322558139534884</v>
      </c>
      <c r="LZ69" s="33">
        <v>20.535348837209302</v>
      </c>
      <c r="MA69" s="7">
        <f t="shared" si="148"/>
        <v>-4.8416279069767434</v>
      </c>
      <c r="MB69" s="7">
        <v>1.7</v>
      </c>
      <c r="MC69" s="7">
        <f t="shared" si="149"/>
        <v>-2.1449999999999996</v>
      </c>
      <c r="MD69" s="7">
        <f t="shared" si="150"/>
        <v>-0.35740595188558566</v>
      </c>
      <c r="ME69" s="7">
        <f t="shared" si="151"/>
        <v>-2.8480164158686727</v>
      </c>
      <c r="MF69" s="84">
        <v>28.936279069767448</v>
      </c>
      <c r="MG69" s="15">
        <f t="shared" si="152"/>
        <v>73.498148837209314</v>
      </c>
      <c r="MH69" s="5">
        <v>103.5</v>
      </c>
      <c r="MI69" s="15">
        <f t="shared" si="153"/>
        <v>30.001851162790686</v>
      </c>
      <c r="MJ69" s="34">
        <v>0.59184761904761896</v>
      </c>
      <c r="MK69" s="34">
        <v>0.20313809523809526</v>
      </c>
      <c r="ML69" s="34">
        <v>3.3704761904761904E-2</v>
      </c>
      <c r="MM69" s="34">
        <v>0.50317619047619055</v>
      </c>
      <c r="MN69" s="34">
        <v>6.8242857142857147E-2</v>
      </c>
      <c r="MO69" s="34">
        <v>6.3871428571428565E-2</v>
      </c>
      <c r="MP69" s="34">
        <v>0.7928253083826623</v>
      </c>
      <c r="MQ69" s="34">
        <v>0.76063453976748852</v>
      </c>
      <c r="MR69" s="34">
        <v>0.89182896474627293</v>
      </c>
      <c r="MS69" s="34">
        <v>0.87399578092101549</v>
      </c>
      <c r="MT69" s="34">
        <v>0.49633065725617276</v>
      </c>
      <c r="MU69" s="34">
        <v>0.71479596142025148</v>
      </c>
      <c r="MV69" s="34">
        <v>0.48818612599919919</v>
      </c>
      <c r="MW69" s="35">
        <v>0.44818235294117642</v>
      </c>
      <c r="MX69" s="35">
        <v>0.15339999999999998</v>
      </c>
      <c r="MY69" s="35">
        <v>2.5600000000000001E-2</v>
      </c>
      <c r="MZ69" s="35">
        <v>0.37324705882352943</v>
      </c>
      <c r="NA69" s="35">
        <v>4.4899999999999995E-2</v>
      </c>
      <c r="NB69" s="35">
        <v>4.6405882352941165E-2</v>
      </c>
      <c r="NC69" s="35">
        <v>0.81775925627770574</v>
      </c>
      <c r="ND69" s="35">
        <v>0.78521440674460463</v>
      </c>
      <c r="NE69" s="35">
        <v>0.89159875934495669</v>
      </c>
      <c r="NF69" s="35">
        <v>0.87131267933252809</v>
      </c>
      <c r="NG69" s="35">
        <v>0.54690699663579534</v>
      </c>
      <c r="NH69" s="35">
        <v>0.71387522001753911</v>
      </c>
      <c r="NI69" s="35">
        <v>0.48962812440961373</v>
      </c>
      <c r="NJ69" s="36">
        <v>27.805882352941179</v>
      </c>
      <c r="NK69" s="36">
        <v>21.93411764705882</v>
      </c>
      <c r="NL69" s="36">
        <v>23.477058823529415</v>
      </c>
      <c r="NM69" s="36">
        <v>23.665882352941175</v>
      </c>
      <c r="NN69" s="7">
        <f t="shared" si="154"/>
        <v>-4.3288235294117641</v>
      </c>
      <c r="NO69" s="7">
        <v>2.2999999999999998</v>
      </c>
      <c r="NP69" s="7">
        <f t="shared" si="155"/>
        <v>-1.9729999999999999</v>
      </c>
      <c r="NQ69" s="7">
        <f t="shared" si="156"/>
        <v>-0.31952034848932104</v>
      </c>
      <c r="NR69" s="36">
        <v>49.684705882352922</v>
      </c>
      <c r="NS69" s="9">
        <f t="shared" si="104"/>
        <v>126.19915294117642</v>
      </c>
      <c r="NT69" s="5">
        <v>194</v>
      </c>
      <c r="NU69" s="9">
        <f t="shared" si="105"/>
        <v>67.800847058823578</v>
      </c>
      <c r="NV69" s="37">
        <v>0.60897741935483873</v>
      </c>
      <c r="NW69" s="37">
        <v>0.22664838709677421</v>
      </c>
      <c r="NX69" s="37">
        <v>5.3164516129032252E-2</v>
      </c>
      <c r="NY69" s="37">
        <v>0.52398709677419364</v>
      </c>
      <c r="NZ69" s="37">
        <v>8.8254838709677388E-2</v>
      </c>
      <c r="OA69" s="37">
        <v>8.1461290322580662E-2</v>
      </c>
      <c r="OB69" s="37">
        <v>0.74667071033082355</v>
      </c>
      <c r="OC69" s="37">
        <v>0.71152910490052601</v>
      </c>
      <c r="OD69" s="37">
        <v>0.83905902253016373</v>
      </c>
      <c r="OE69" s="37">
        <v>0.81537330216673343</v>
      </c>
      <c r="OF69" s="37">
        <v>0.43916375625018639</v>
      </c>
      <c r="OG69" s="37">
        <v>0.61974323692054012</v>
      </c>
      <c r="OH69" s="37">
        <v>0.45708513696364045</v>
      </c>
      <c r="OI69" s="38">
        <v>21.008387096774186</v>
      </c>
      <c r="OJ69" s="38">
        <v>18.400967741935474</v>
      </c>
      <c r="OK69" s="38">
        <v>21.049999999999994</v>
      </c>
      <c r="OL69" s="38">
        <v>20.396451612903228</v>
      </c>
      <c r="OM69" s="7">
        <f t="shared" si="157"/>
        <v>4.1612903225807685E-2</v>
      </c>
      <c r="ON69" s="7">
        <v>1.5</v>
      </c>
      <c r="OO69" s="7">
        <f t="shared" si="158"/>
        <v>-0.28500000000000014</v>
      </c>
      <c r="OP69" s="7">
        <f t="shared" si="159"/>
        <v>5.7451698016852737E-2</v>
      </c>
      <c r="OQ69" s="38">
        <v>41.019677419354849</v>
      </c>
      <c r="OR69" s="15">
        <f t="shared" si="160"/>
        <v>104.18998064516131</v>
      </c>
      <c r="OS69" s="5">
        <v>170</v>
      </c>
      <c r="OT69" s="15">
        <f t="shared" si="161"/>
        <v>65.810019354838687</v>
      </c>
      <c r="OU69" s="39">
        <v>0.52654062500000021</v>
      </c>
      <c r="OV69" s="39">
        <v>0.21181562500000004</v>
      </c>
      <c r="OW69" s="39">
        <v>5.157187500000001E-2</v>
      </c>
      <c r="OX69" s="39">
        <v>0.45635625000000002</v>
      </c>
      <c r="OY69" s="39">
        <v>8.2537500000000014E-2</v>
      </c>
      <c r="OZ69" s="39">
        <v>7.7834374999999997E-2</v>
      </c>
      <c r="PA69" s="39">
        <v>0.72891810162362014</v>
      </c>
      <c r="PB69" s="39">
        <v>0.69358922671445633</v>
      </c>
      <c r="PC69" s="39">
        <v>0.82136453972929102</v>
      </c>
      <c r="PD69" s="39">
        <v>0.79668389189768152</v>
      </c>
      <c r="PE69" s="39">
        <v>0.43890728649484334</v>
      </c>
      <c r="PF69" s="39">
        <v>0.60814989446012713</v>
      </c>
      <c r="PG69" s="39">
        <v>0.4260635435197796</v>
      </c>
      <c r="PH69" s="40">
        <v>20.263125000000006</v>
      </c>
      <c r="PI69" s="40">
        <v>18.002812500000005</v>
      </c>
      <c r="PJ69" s="40">
        <v>18.744062499999995</v>
      </c>
      <c r="PK69" s="40">
        <v>18.982187500000006</v>
      </c>
      <c r="PL69" s="7">
        <f t="shared" si="162"/>
        <v>-1.5190625000000111</v>
      </c>
      <c r="PM69" s="7">
        <v>1.8</v>
      </c>
      <c r="PN69" s="7">
        <f t="shared" si="163"/>
        <v>-0.91800000000000015</v>
      </c>
      <c r="PO69" s="7">
        <f t="shared" si="164"/>
        <v>-9.513493194048922E-2</v>
      </c>
      <c r="PP69" s="40">
        <v>44.586562500000007</v>
      </c>
      <c r="PQ69" s="15">
        <f t="shared" si="165"/>
        <v>113.24986875000002</v>
      </c>
      <c r="PR69" s="5">
        <v>182</v>
      </c>
      <c r="PS69" s="15">
        <f t="shared" si="166"/>
        <v>68.750131249999981</v>
      </c>
      <c r="PT69" s="41">
        <v>0.50332424242424245</v>
      </c>
      <c r="PU69" s="41">
        <v>0.19558787878787873</v>
      </c>
      <c r="PV69" s="41">
        <v>5.5175757575757572E-2</v>
      </c>
      <c r="PW69" s="41">
        <v>0.4263818181818182</v>
      </c>
      <c r="PX69" s="41">
        <v>8.5639393939393918E-2</v>
      </c>
      <c r="PY69" s="41">
        <v>7.451515151515152E-2</v>
      </c>
      <c r="PZ69" s="41">
        <v>0.70913938303799162</v>
      </c>
      <c r="QA69" s="41">
        <v>0.66549639693155149</v>
      </c>
      <c r="QB69" s="41">
        <v>0.80220276168116034</v>
      </c>
      <c r="QC69" s="41">
        <v>0.77071510014358857</v>
      </c>
      <c r="QD69" s="41">
        <v>0.39095277837919828</v>
      </c>
      <c r="QE69" s="41">
        <v>0.55982520526691426</v>
      </c>
      <c r="QF69" s="41">
        <v>0.4400559952751969</v>
      </c>
      <c r="QG69" s="42">
        <v>27.744848484848486</v>
      </c>
      <c r="QH69" s="42">
        <v>21.984848484848488</v>
      </c>
      <c r="QI69" s="42">
        <v>21.756060606060608</v>
      </c>
      <c r="QJ69" s="42">
        <v>21.710606060606068</v>
      </c>
      <c r="QK69" s="7">
        <f t="shared" si="167"/>
        <v>-5.9887878787878783</v>
      </c>
      <c r="QL69" s="7">
        <v>3.2</v>
      </c>
      <c r="QM69" s="7">
        <f t="shared" si="168"/>
        <v>-3.8719999999999999</v>
      </c>
      <c r="QN69" s="7">
        <f t="shared" si="169"/>
        <v>-0.22829895155175564</v>
      </c>
      <c r="QO69" s="42">
        <v>47.203636363636363</v>
      </c>
      <c r="QP69" s="15">
        <f t="shared" si="170"/>
        <v>119.89723636363637</v>
      </c>
      <c r="QQ69" s="5">
        <v>186</v>
      </c>
      <c r="QR69" s="15">
        <f t="shared" si="171"/>
        <v>66.102763636363633</v>
      </c>
      <c r="QS69" s="7">
        <f t="shared" si="106"/>
        <v>-753.27771219878503</v>
      </c>
      <c r="QT69" s="7">
        <f t="shared" si="107"/>
        <v>-752.92115756625776</v>
      </c>
      <c r="QU69" s="7">
        <f t="shared" si="108"/>
        <v>-2.103217076462796</v>
      </c>
    </row>
    <row r="70" spans="1:463" x14ac:dyDescent="0.25">
      <c r="A70" s="5">
        <v>2</v>
      </c>
      <c r="B70" s="5">
        <v>7</v>
      </c>
      <c r="C70" s="6">
        <v>709</v>
      </c>
      <c r="D70" s="8">
        <v>13</v>
      </c>
      <c r="E70" s="5">
        <v>9</v>
      </c>
      <c r="F70" s="5">
        <v>69.599999999999994</v>
      </c>
      <c r="G70" s="15">
        <v>549</v>
      </c>
      <c r="H70" s="15">
        <f t="shared" si="109"/>
        <v>618.6</v>
      </c>
      <c r="I70" s="7">
        <f t="shared" si="110"/>
        <v>1.0599725839616176</v>
      </c>
      <c r="J70" s="5" t="s">
        <v>11</v>
      </c>
      <c r="K70" s="9">
        <v>300</v>
      </c>
      <c r="L70" s="9">
        <f t="shared" si="111"/>
        <v>336.00000000000006</v>
      </c>
      <c r="M70" s="15">
        <v>62.960000000000008</v>
      </c>
      <c r="N70" s="15">
        <v>17.439999999999998</v>
      </c>
      <c r="O70" s="15">
        <v>19.600000000000001</v>
      </c>
      <c r="P70" s="15">
        <v>54.96</v>
      </c>
      <c r="Q70" s="15">
        <v>17.439999999999998</v>
      </c>
      <c r="R70" s="15">
        <v>27.6</v>
      </c>
      <c r="S70" s="15">
        <v>43.679999999999993</v>
      </c>
      <c r="T70" s="15">
        <v>31.439999999999998</v>
      </c>
      <c r="U70" s="15">
        <v>24.880000000000003</v>
      </c>
      <c r="V70" s="15">
        <v>43.679999999999993</v>
      </c>
      <c r="W70" s="15">
        <v>23.439999999999998</v>
      </c>
      <c r="X70" s="15">
        <v>32.880000000000003</v>
      </c>
      <c r="Y70" s="15">
        <v>46.96</v>
      </c>
      <c r="Z70" s="15">
        <v>15.439999999999998</v>
      </c>
      <c r="AA70" s="15">
        <v>37.6</v>
      </c>
      <c r="AB70" s="15">
        <v>48.96</v>
      </c>
      <c r="AC70" s="15">
        <v>17.439999999999998</v>
      </c>
      <c r="AD70" s="15">
        <v>33.6</v>
      </c>
      <c r="AE70" s="9">
        <v>-9999</v>
      </c>
      <c r="AF70" s="5">
        <v>8.5</v>
      </c>
      <c r="AG70" s="5">
        <v>7.2</v>
      </c>
      <c r="AH70" s="5">
        <v>0.41</v>
      </c>
      <c r="AI70" s="5" t="s">
        <v>56</v>
      </c>
      <c r="AJ70" s="9">
        <v>-9999</v>
      </c>
      <c r="AK70" s="5">
        <v>262</v>
      </c>
      <c r="AL70" s="5">
        <v>0.71</v>
      </c>
      <c r="AM70" s="5">
        <v>4232</v>
      </c>
      <c r="AN70" s="5">
        <v>214</v>
      </c>
      <c r="AO70" s="5">
        <v>231</v>
      </c>
      <c r="AP70" s="5">
        <v>24.6</v>
      </c>
      <c r="AQ70" s="5">
        <v>0</v>
      </c>
      <c r="AR70" s="5">
        <v>3</v>
      </c>
      <c r="AS70" s="5">
        <v>86</v>
      </c>
      <c r="AT70" s="5">
        <v>7</v>
      </c>
      <c r="AU70" s="5">
        <v>4</v>
      </c>
      <c r="AV70" s="5">
        <v>43</v>
      </c>
      <c r="AW70" s="5">
        <v>46</v>
      </c>
      <c r="AX70" s="5">
        <v>0.5</v>
      </c>
      <c r="AY70" s="48">
        <v>8.4931035999999994E-3</v>
      </c>
      <c r="AZ70" s="48">
        <v>9.2825864000000008E-3</v>
      </c>
      <c r="BA70" s="48">
        <v>1.0807221400000001E-2</v>
      </c>
      <c r="BB70" s="48">
        <v>-1.1880338000000001E-2</v>
      </c>
      <c r="BC70" s="49">
        <v>0.03</v>
      </c>
      <c r="BD70" s="49">
        <v>0.03</v>
      </c>
      <c r="BE70" s="7">
        <f t="shared" ref="BE70:BE133" si="185">(2*AX70)+(2*AZ70)+(4*BA70)</f>
        <v>1.0617940584000001</v>
      </c>
      <c r="BF70" s="5">
        <f t="shared" ref="BF70:BF90" si="186">(AY70*2)+(AZ70*2)+(BA70*4)+(BB70*4)</f>
        <v>3.1258913600000007E-2</v>
      </c>
      <c r="BG70" s="9">
        <v>-9999</v>
      </c>
      <c r="BH70" s="9">
        <v>-9999</v>
      </c>
      <c r="BI70" s="9">
        <v>-9999</v>
      </c>
      <c r="BJ70" s="9">
        <v>-9999</v>
      </c>
      <c r="BK70" s="9">
        <v>-9999</v>
      </c>
      <c r="BL70" s="9">
        <v>-9999</v>
      </c>
      <c r="BM70" s="9">
        <v>-9999</v>
      </c>
      <c r="BN70" s="9">
        <v>-9999</v>
      </c>
      <c r="BO70" s="23">
        <v>35.36</v>
      </c>
      <c r="BP70" s="7">
        <f t="shared" si="172"/>
        <v>2357.3333333333335</v>
      </c>
      <c r="BQ70" s="7">
        <v>2.4960593958814479</v>
      </c>
      <c r="BR70" s="7">
        <f t="shared" si="173"/>
        <v>58.840440158912003</v>
      </c>
      <c r="BS70" s="24">
        <v>175.74</v>
      </c>
      <c r="BT70" s="7">
        <f t="shared" si="174"/>
        <v>11716.000000000002</v>
      </c>
      <c r="BU70" s="25">
        <v>2.25</v>
      </c>
      <c r="BV70" s="7">
        <f t="shared" si="175"/>
        <v>263.61</v>
      </c>
      <c r="BW70" s="26">
        <v>287.77999999999997</v>
      </c>
      <c r="BX70" s="7">
        <f t="shared" si="176"/>
        <v>19185.333333333332</v>
      </c>
      <c r="BY70" s="5">
        <v>1.47</v>
      </c>
      <c r="BZ70" s="7">
        <f t="shared" si="177"/>
        <v>282.02440000000001</v>
      </c>
      <c r="CA70" s="9">
        <v>-9999</v>
      </c>
      <c r="CB70" s="9">
        <v>-9999</v>
      </c>
      <c r="CC70" s="5">
        <v>2.8</v>
      </c>
      <c r="CD70" s="15">
        <f t="shared" si="112"/>
        <v>-279.97199999999998</v>
      </c>
      <c r="CE70" s="7">
        <v>2807.35</v>
      </c>
      <c r="CF70" s="7">
        <v>4.4544999999999995</v>
      </c>
      <c r="CG70" s="7">
        <v>6302.2785946795384</v>
      </c>
      <c r="CH70" s="7">
        <f t="shared" si="113"/>
        <v>6302.2785946795384</v>
      </c>
      <c r="CI70" s="7">
        <f>CH70/(BX70)</f>
        <v>0.32849461018900927</v>
      </c>
      <c r="CJ70" s="3">
        <v>57.7</v>
      </c>
      <c r="CK70" s="7">
        <f t="shared" si="114"/>
        <v>176.46380065102704</v>
      </c>
      <c r="CL70" s="7">
        <v>195.2</v>
      </c>
      <c r="CM70" s="7">
        <v>3690</v>
      </c>
      <c r="CN70" s="7">
        <f t="shared" si="115"/>
        <v>52.899728997289969</v>
      </c>
      <c r="CO70" s="7">
        <v>0</v>
      </c>
      <c r="CP70" s="7">
        <v>0.72871538461538443</v>
      </c>
      <c r="CQ70" s="7">
        <v>0.51651923076923079</v>
      </c>
      <c r="CR70" s="7">
        <v>0.46191538461538467</v>
      </c>
      <c r="CS70" s="7">
        <v>0.22398876923076921</v>
      </c>
      <c r="CT70" s="7">
        <v>0.17033392307692308</v>
      </c>
      <c r="CU70" s="7">
        <v>5.179615384615385</v>
      </c>
      <c r="CV70" s="7">
        <v>5.5665384615384621</v>
      </c>
      <c r="CW70" s="7">
        <v>5.3361538461538469</v>
      </c>
      <c r="CX70" s="7">
        <v>5.0600000000000005</v>
      </c>
      <c r="CY70" s="7">
        <f t="shared" si="116"/>
        <v>0.15653846153846196</v>
      </c>
      <c r="CZ70" s="7">
        <v>0.7</v>
      </c>
      <c r="DA70" s="7">
        <f t="shared" si="117"/>
        <v>1.105</v>
      </c>
      <c r="DB70" s="7">
        <f t="shared" si="178"/>
        <v>-0.22082922897823937</v>
      </c>
      <c r="DC70" s="7">
        <v>41.8</v>
      </c>
      <c r="DD70" s="7">
        <v>0.76901578947368432</v>
      </c>
      <c r="DE70" s="7">
        <v>0.51365789473684209</v>
      </c>
      <c r="DF70" s="7">
        <v>0.45853684210526313</v>
      </c>
      <c r="DG70" s="7">
        <v>0.25286452631578943</v>
      </c>
      <c r="DH70" s="7">
        <v>0.19904684210526313</v>
      </c>
      <c r="DI70" s="7">
        <v>7.8805263157894743</v>
      </c>
      <c r="DJ70" s="7">
        <v>8.6131578947368421</v>
      </c>
      <c r="DK70" s="7">
        <v>8.7078947368421051</v>
      </c>
      <c r="DL70" s="7">
        <v>8.0073684210526306</v>
      </c>
      <c r="DM70" s="7">
        <f t="shared" si="118"/>
        <v>0.82736842105263086</v>
      </c>
      <c r="DN70" s="7">
        <v>0.8</v>
      </c>
      <c r="DO70" s="7">
        <f t="shared" si="119"/>
        <v>0.7799999999999998</v>
      </c>
      <c r="DP70" s="7">
        <f t="shared" si="120"/>
        <v>1.0252904989746981E-2</v>
      </c>
      <c r="DQ70" s="7">
        <v>23.565263157894737</v>
      </c>
      <c r="DR70" s="7">
        <v>0.90884374999999995</v>
      </c>
      <c r="DS70" s="7">
        <v>0.31871875</v>
      </c>
      <c r="DT70" s="7">
        <v>0.52347291666666662</v>
      </c>
      <c r="DU70" s="7">
        <v>0.81688124999999978</v>
      </c>
      <c r="DV70" s="7">
        <v>0.56925833333333331</v>
      </c>
      <c r="DW70" s="7">
        <v>0.32083958333333334</v>
      </c>
      <c r="DX70" s="7">
        <v>0.22959679166666666</v>
      </c>
      <c r="DY70" s="7">
        <v>0.178588</v>
      </c>
      <c r="DZ70" s="7">
        <v>0.26903308333333331</v>
      </c>
      <c r="EA70" s="7">
        <v>0.21896347916666672</v>
      </c>
      <c r="EB70" s="7">
        <v>-0.28225172916666663</v>
      </c>
      <c r="EC70" s="7">
        <v>-0.24312487499999999</v>
      </c>
      <c r="ED70" s="7">
        <v>0.48066072916666674</v>
      </c>
      <c r="EE70" s="7">
        <v>3.9049999999999998</v>
      </c>
      <c r="EF70" s="7">
        <v>4.7122916666666663</v>
      </c>
      <c r="EG70" s="7">
        <v>4.5006249999999994</v>
      </c>
      <c r="EH70" s="7">
        <v>4.6668750000000001</v>
      </c>
      <c r="EI70" s="7">
        <f t="shared" si="121"/>
        <v>0.59562499999999963</v>
      </c>
      <c r="EJ70" s="7">
        <v>0.6</v>
      </c>
      <c r="EK70" s="7">
        <f t="shared" si="122"/>
        <v>1.43</v>
      </c>
      <c r="EL70" s="7">
        <f t="shared" si="179"/>
        <v>-0.21017002518891692</v>
      </c>
      <c r="EM70" s="15">
        <v>43.344210526315784</v>
      </c>
      <c r="EN70" s="15">
        <f t="shared" si="123"/>
        <v>110.09429473684209</v>
      </c>
      <c r="EO70" s="5">
        <v>112</v>
      </c>
      <c r="EP70" s="15">
        <f t="shared" si="124"/>
        <v>1.9057052631579126</v>
      </c>
      <c r="EQ70" s="27">
        <v>1.1849428571428571</v>
      </c>
      <c r="ER70" s="27">
        <v>-1.5969619047619048</v>
      </c>
      <c r="ES70" s="27">
        <v>0.51979047619047625</v>
      </c>
      <c r="ET70" s="27">
        <v>0.88377142857142843</v>
      </c>
      <c r="EU70" s="27">
        <v>0.75360952380952373</v>
      </c>
      <c r="EV70" s="27">
        <v>0.19261428571428571</v>
      </c>
      <c r="EW70" s="27">
        <v>0.22137290476190474</v>
      </c>
      <c r="EX70" s="27">
        <v>7.9116666666666655E-2</v>
      </c>
      <c r="EY70" s="27">
        <v>0.38900871428571432</v>
      </c>
      <c r="EZ70" s="27">
        <v>0.25891485714285717</v>
      </c>
      <c r="FA70" s="27">
        <v>2.790457142857143</v>
      </c>
      <c r="FB70" s="27">
        <v>1.9664258095238094</v>
      </c>
      <c r="FC70" s="27">
        <v>-7.0063717619047612</v>
      </c>
      <c r="FD70" s="27">
        <v>10.242857142857142</v>
      </c>
      <c r="FE70" s="27">
        <v>6.725714285714286</v>
      </c>
      <c r="FF70" s="27">
        <v>6.7738095238095255</v>
      </c>
      <c r="FG70" s="27">
        <v>7.1047619047619044</v>
      </c>
      <c r="FH70" s="27">
        <f t="shared" si="125"/>
        <v>-3.4690476190476165</v>
      </c>
      <c r="FI70" s="7">
        <v>0.9</v>
      </c>
      <c r="FJ70" s="7">
        <f t="shared" si="126"/>
        <v>0.45499999999999963</v>
      </c>
      <c r="FK70" s="7">
        <f t="shared" si="180"/>
        <v>-0.79353844672348151</v>
      </c>
      <c r="FL70" s="27">
        <v>21.901904761904763</v>
      </c>
      <c r="FM70" s="28">
        <v>-9999</v>
      </c>
      <c r="FN70" s="28">
        <v>-9999</v>
      </c>
      <c r="FO70" s="28">
        <v>-9999</v>
      </c>
      <c r="FP70" s="94">
        <v>0.62430000000000008</v>
      </c>
      <c r="FQ70" s="94">
        <v>0.41705652173913044</v>
      </c>
      <c r="FR70" s="94">
        <v>0.25394782608695654</v>
      </c>
      <c r="FS70" s="94">
        <v>0.55068695652173905</v>
      </c>
      <c r="FT70" s="94">
        <v>0.26557826086956521</v>
      </c>
      <c r="FU70" s="94">
        <v>0.18614347826086955</v>
      </c>
      <c r="FV70" s="94">
        <v>0.40320934782608692</v>
      </c>
      <c r="FW70" s="94">
        <v>0.34944947826086958</v>
      </c>
      <c r="FX70" s="94">
        <v>0.42187047826086954</v>
      </c>
      <c r="FY70" s="94">
        <v>0.36904530434782606</v>
      </c>
      <c r="FZ70" s="94">
        <v>0.2222016086956522</v>
      </c>
      <c r="GA70" s="94">
        <v>0.24386430434782608</v>
      </c>
      <c r="GB70" s="94">
        <v>0.1987771739130435</v>
      </c>
      <c r="GC70" s="94">
        <v>17.353913043478265</v>
      </c>
      <c r="GD70" s="94">
        <v>16.603913043478268</v>
      </c>
      <c r="GE70" s="94">
        <v>16.806086956521742</v>
      </c>
      <c r="GF70" s="94">
        <v>17.837391304347822</v>
      </c>
      <c r="GG70" s="7">
        <f t="shared" si="127"/>
        <v>-0.54782608695652257</v>
      </c>
      <c r="GH70" s="7">
        <v>0.5</v>
      </c>
      <c r="GI70" s="7">
        <f t="shared" si="128"/>
        <v>1.7549999999999999</v>
      </c>
      <c r="GJ70" s="7">
        <f t="shared" si="181"/>
        <v>-0.6317767042404725</v>
      </c>
      <c r="GK70" s="96">
        <v>23.304347826086957</v>
      </c>
      <c r="GL70" s="15">
        <f t="shared" si="129"/>
        <v>59.193043478260869</v>
      </c>
      <c r="GM70" s="5">
        <v>102</v>
      </c>
      <c r="GN70" s="9">
        <v>-9999</v>
      </c>
      <c r="GO70" s="60">
        <v>-9999</v>
      </c>
      <c r="GP70" s="60">
        <v>-9999</v>
      </c>
      <c r="GQ70" s="60">
        <v>-9999</v>
      </c>
      <c r="GR70" s="60">
        <v>-9999</v>
      </c>
      <c r="GS70" s="60">
        <v>-9999</v>
      </c>
      <c r="GT70" s="60">
        <v>-9999</v>
      </c>
      <c r="GU70" s="60">
        <v>-9999</v>
      </c>
      <c r="GV70" s="60">
        <v>-9999</v>
      </c>
      <c r="GW70" s="60">
        <v>-9999</v>
      </c>
      <c r="GX70" s="60">
        <v>-9999</v>
      </c>
      <c r="GY70" s="60">
        <v>-9999</v>
      </c>
      <c r="GZ70" s="60">
        <v>-9999</v>
      </c>
      <c r="HA70" s="60">
        <v>-9999</v>
      </c>
      <c r="HB70" s="60">
        <v>-9999</v>
      </c>
      <c r="HC70" s="60">
        <v>-9999</v>
      </c>
      <c r="HD70" s="60">
        <v>-9999</v>
      </c>
      <c r="HE70" s="60">
        <v>-9999</v>
      </c>
      <c r="HF70" s="98">
        <f t="shared" si="37"/>
        <v>0</v>
      </c>
      <c r="HG70" s="60">
        <v>-9999</v>
      </c>
      <c r="HH70" s="98">
        <f t="shared" si="38"/>
        <v>32500.13</v>
      </c>
      <c r="HI70" s="98">
        <f t="shared" si="95"/>
        <v>1.0001661807930087</v>
      </c>
      <c r="HJ70" s="60">
        <v>-9999</v>
      </c>
      <c r="HK70" s="100">
        <f t="shared" si="40"/>
        <v>-25397.46</v>
      </c>
      <c r="HL70" s="60">
        <v>-9999</v>
      </c>
      <c r="HM70" s="100">
        <f t="shared" si="41"/>
        <v>15398.46</v>
      </c>
      <c r="HN70" s="101">
        <v>0.64377906976744159</v>
      </c>
      <c r="HO70" s="101">
        <v>0.34456046511627908</v>
      </c>
      <c r="HP70" s="101">
        <v>0.17352558139534885</v>
      </c>
      <c r="HQ70" s="101">
        <v>0.55972093023255809</v>
      </c>
      <c r="HR70" s="101">
        <v>0.22541860465116279</v>
      </c>
      <c r="HS70" s="101">
        <v>0.13778139534883724</v>
      </c>
      <c r="HT70" s="101">
        <v>0.48139621046401898</v>
      </c>
      <c r="HU70" s="101">
        <v>0.42597318890051078</v>
      </c>
      <c r="HV70" s="101">
        <v>0.5758170071042219</v>
      </c>
      <c r="HW70" s="101">
        <v>0.52734554686828361</v>
      </c>
      <c r="HX70" s="101">
        <v>0.20949090740171883</v>
      </c>
      <c r="HY70" s="101">
        <v>0.33144522535576815</v>
      </c>
      <c r="HZ70" s="101">
        <v>0.30263839703756923</v>
      </c>
      <c r="IA70" s="101">
        <v>19.121860465116281</v>
      </c>
      <c r="IB70" s="101">
        <v>16.563720930232542</v>
      </c>
      <c r="IC70" s="101">
        <v>16.866976744186054</v>
      </c>
      <c r="ID70" s="101">
        <v>16.255581395348841</v>
      </c>
      <c r="IE70" s="7">
        <f t="shared" si="130"/>
        <v>-2.254883720930227</v>
      </c>
      <c r="IF70" s="7">
        <v>1.5</v>
      </c>
      <c r="IG70" s="7">
        <f t="shared" si="131"/>
        <v>-1.4950000000000001</v>
      </c>
      <c r="IH70" s="7">
        <f t="shared" si="132"/>
        <v>-0.11020793632055502</v>
      </c>
      <c r="II70" s="102">
        <v>36.667674418604655</v>
      </c>
      <c r="IJ70" s="15">
        <f t="shared" si="133"/>
        <v>93.135893023255818</v>
      </c>
      <c r="IK70" s="5">
        <v>97.5</v>
      </c>
      <c r="IL70" s="15">
        <f t="shared" si="134"/>
        <v>4.364106976744182</v>
      </c>
      <c r="IM70" s="29">
        <v>0.62242666666666679</v>
      </c>
      <c r="IN70" s="29">
        <v>0.33917333333333333</v>
      </c>
      <c r="IO70" s="29">
        <v>0.15667666666666669</v>
      </c>
      <c r="IP70" s="29">
        <v>0.54988999999999988</v>
      </c>
      <c r="IQ70" s="29">
        <v>0.1946133333333333</v>
      </c>
      <c r="IR70" s="29">
        <v>0.1297666666666667</v>
      </c>
      <c r="IS70" s="29">
        <v>0.52404767066278657</v>
      </c>
      <c r="IT70" s="29">
        <v>0.47762913624414971</v>
      </c>
      <c r="IU70" s="29">
        <v>0.59880178083456492</v>
      </c>
      <c r="IV70" s="29">
        <v>0.55738824170107615</v>
      </c>
      <c r="IW70" s="29">
        <v>0.27155843258934226</v>
      </c>
      <c r="IX70" s="29">
        <v>0.36985824873903861</v>
      </c>
      <c r="IY70" s="29">
        <v>0.29462847118219088</v>
      </c>
      <c r="IZ70" s="29">
        <v>16.79</v>
      </c>
      <c r="JA70" s="29">
        <v>17.13333333333334</v>
      </c>
      <c r="JB70" s="29">
        <v>16.975666666666672</v>
      </c>
      <c r="JC70" s="29">
        <v>14.661999999999997</v>
      </c>
      <c r="JD70" s="29">
        <f t="shared" si="135"/>
        <v>0.18566666666667331</v>
      </c>
      <c r="JE70" s="7">
        <v>1.2</v>
      </c>
      <c r="JF70" s="7">
        <f t="shared" si="136"/>
        <v>-0.52</v>
      </c>
      <c r="JG70" s="7">
        <f t="shared" si="137"/>
        <v>0.11920045045045158</v>
      </c>
      <c r="JH70" s="86">
        <v>36.620333333333328</v>
      </c>
      <c r="JI70" s="15">
        <f t="shared" si="138"/>
        <v>93.015646666666655</v>
      </c>
      <c r="JJ70" s="5">
        <v>103.5</v>
      </c>
      <c r="JK70" s="15">
        <f t="shared" si="139"/>
        <v>10.484353333333345</v>
      </c>
      <c r="JL70" s="30">
        <v>0.45413421052631581</v>
      </c>
      <c r="JM70" s="30">
        <v>0.20427368421052636</v>
      </c>
      <c r="JN70" s="30">
        <v>7.3021052631578917E-2</v>
      </c>
      <c r="JO70" s="30">
        <v>0.38986315789473686</v>
      </c>
      <c r="JP70" s="30">
        <v>0.10191052631578948</v>
      </c>
      <c r="JQ70" s="30">
        <v>7.1473684210526314E-2</v>
      </c>
      <c r="JR70" s="30">
        <v>0.63305515562682857</v>
      </c>
      <c r="JS70" s="30">
        <v>0.58540962690120801</v>
      </c>
      <c r="JT70" s="30">
        <v>0.72320458096640372</v>
      </c>
      <c r="JU70" s="30">
        <v>0.68474540965265118</v>
      </c>
      <c r="JV70" s="30">
        <v>0.33466549045735994</v>
      </c>
      <c r="JW70" s="30">
        <v>0.47465817730535731</v>
      </c>
      <c r="JX70" s="30">
        <v>0.37899348330392818</v>
      </c>
      <c r="JY70" s="30">
        <v>25.457368421052646</v>
      </c>
      <c r="JZ70" s="30">
        <v>23.521052631578947</v>
      </c>
      <c r="KA70" s="30">
        <v>23.912368421052637</v>
      </c>
      <c r="KB70" s="30">
        <v>21.220000000000017</v>
      </c>
      <c r="KC70" s="30">
        <f t="shared" si="140"/>
        <v>-1.5450000000000088</v>
      </c>
      <c r="KD70" s="7">
        <v>1.8</v>
      </c>
      <c r="KE70" s="7">
        <f t="shared" si="141"/>
        <v>-2.4700000000000006</v>
      </c>
      <c r="KF70" s="7">
        <f t="shared" si="142"/>
        <v>0.11753494282083757</v>
      </c>
      <c r="KG70" s="85">
        <v>36.91473684210527</v>
      </c>
      <c r="KH70" s="15">
        <f t="shared" si="143"/>
        <v>93.76343157894739</v>
      </c>
      <c r="KI70" s="5">
        <v>103.5</v>
      </c>
      <c r="KJ70" s="15">
        <f t="shared" si="182"/>
        <v>9.7365684210526098</v>
      </c>
      <c r="KK70" s="31">
        <v>0.46117948717948709</v>
      </c>
      <c r="KL70" s="31">
        <v>0.19473076923076929</v>
      </c>
      <c r="KM70" s="31">
        <v>4.4371794871794858E-2</v>
      </c>
      <c r="KN70" s="31">
        <v>0.39260000000000012</v>
      </c>
      <c r="KO70" s="31">
        <v>7.198205128205129E-2</v>
      </c>
      <c r="KP70" s="31">
        <v>6.2038461538461535E-2</v>
      </c>
      <c r="KQ70" s="31">
        <v>0.72937848645120917</v>
      </c>
      <c r="KR70" s="31">
        <v>0.68958449690203927</v>
      </c>
      <c r="KS70" s="31">
        <v>0.82431654856724257</v>
      </c>
      <c r="KT70" s="31">
        <v>0.7968902753636119</v>
      </c>
      <c r="KU70" s="31">
        <v>0.4599491495901904</v>
      </c>
      <c r="KV70" s="31">
        <v>0.62883648666543301</v>
      </c>
      <c r="KW70" s="31">
        <v>0.4054850187725289</v>
      </c>
      <c r="KX70" s="32">
        <v>24.914358974358979</v>
      </c>
      <c r="KY70" s="32">
        <v>21.047692307692305</v>
      </c>
      <c r="KZ70" s="32">
        <v>22.481538461538474</v>
      </c>
      <c r="LA70" s="32">
        <v>21.04307692307691</v>
      </c>
      <c r="LB70" s="7">
        <f t="shared" si="144"/>
        <v>-2.4328205128205056</v>
      </c>
      <c r="LC70" s="7">
        <v>0.9</v>
      </c>
      <c r="LD70" s="7">
        <f t="shared" si="145"/>
        <v>0.45499999999999963</v>
      </c>
      <c r="LE70" s="7">
        <f t="shared" si="184"/>
        <v>-0.58398797023670479</v>
      </c>
      <c r="LF70" s="32">
        <v>36.293846153846154</v>
      </c>
      <c r="LG70" s="15">
        <f t="shared" si="146"/>
        <v>92.18636923076923</v>
      </c>
      <c r="LH70" s="5">
        <v>103.5</v>
      </c>
      <c r="LI70" s="15">
        <f t="shared" si="147"/>
        <v>11.31363076923077</v>
      </c>
      <c r="LJ70" s="33">
        <v>0.52327619047619045</v>
      </c>
      <c r="LK70" s="33">
        <v>0.18894761904761906</v>
      </c>
      <c r="LL70" s="33">
        <v>3.3283333333333318E-2</v>
      </c>
      <c r="LM70" s="33">
        <v>0.44100238095238109</v>
      </c>
      <c r="LN70" s="33">
        <v>6.1714285714285708E-2</v>
      </c>
      <c r="LO70" s="33">
        <v>5.6180952380952366E-2</v>
      </c>
      <c r="LP70" s="33">
        <v>0.78868458950527198</v>
      </c>
      <c r="LQ70" s="33">
        <v>0.75404082902044423</v>
      </c>
      <c r="LR70" s="33">
        <v>0.88030563899599135</v>
      </c>
      <c r="LS70" s="33">
        <v>0.85940129734948489</v>
      </c>
      <c r="LT70" s="33">
        <v>0.50727667020939526</v>
      </c>
      <c r="LU70" s="33">
        <v>0.70014977894918229</v>
      </c>
      <c r="LV70" s="33">
        <v>0.46899123202777626</v>
      </c>
      <c r="LW70" s="33">
        <v>25.83309523809524</v>
      </c>
      <c r="LX70" s="33">
        <v>20.806190476190459</v>
      </c>
      <c r="LY70" s="33">
        <v>21.636666666666653</v>
      </c>
      <c r="LZ70" s="33">
        <v>20.395476190476181</v>
      </c>
      <c r="MA70" s="7">
        <f t="shared" si="148"/>
        <v>-4.1964285714285872</v>
      </c>
      <c r="MB70" s="7">
        <v>1.7</v>
      </c>
      <c r="MC70" s="7">
        <f t="shared" si="149"/>
        <v>-2.1449999999999996</v>
      </c>
      <c r="MD70" s="7">
        <f t="shared" si="150"/>
        <v>-0.27189245479504143</v>
      </c>
      <c r="ME70" s="7">
        <f t="shared" si="151"/>
        <v>-2.4684873949579926</v>
      </c>
      <c r="MF70" s="84">
        <v>30.275714285714283</v>
      </c>
      <c r="MG70" s="15">
        <f t="shared" si="152"/>
        <v>76.900314285714273</v>
      </c>
      <c r="MH70" s="5">
        <v>103.5</v>
      </c>
      <c r="MI70" s="15">
        <f t="shared" si="153"/>
        <v>26.599685714285727</v>
      </c>
      <c r="MJ70" s="34">
        <v>0.58331999999999984</v>
      </c>
      <c r="MK70" s="34">
        <v>0.20388500000000001</v>
      </c>
      <c r="ML70" s="34">
        <v>3.3180000000000001E-2</v>
      </c>
      <c r="MM70" s="34">
        <v>0.49263499999999993</v>
      </c>
      <c r="MN70" s="34">
        <v>6.745000000000001E-2</v>
      </c>
      <c r="MO70" s="34">
        <v>6.3069999999999987E-2</v>
      </c>
      <c r="MP70" s="34">
        <v>0.79240248320394968</v>
      </c>
      <c r="MQ70" s="34">
        <v>0.75873533398454263</v>
      </c>
      <c r="MR70" s="34">
        <v>0.89212539302100136</v>
      </c>
      <c r="MS70" s="34">
        <v>0.87350996002916492</v>
      </c>
      <c r="MT70" s="34">
        <v>0.50242823552767191</v>
      </c>
      <c r="MU70" s="34">
        <v>0.71970680330689851</v>
      </c>
      <c r="MV70" s="34">
        <v>0.48167699876202857</v>
      </c>
      <c r="MW70" s="35">
        <v>0.47283750000000002</v>
      </c>
      <c r="MX70" s="35">
        <v>0.15826875000000001</v>
      </c>
      <c r="MY70" s="35">
        <v>2.5337500000000002E-2</v>
      </c>
      <c r="MZ70" s="35">
        <v>0.39215624999999998</v>
      </c>
      <c r="NA70" s="35">
        <v>4.5218750000000002E-2</v>
      </c>
      <c r="NB70" s="35">
        <v>4.5243750000000006E-2</v>
      </c>
      <c r="NC70" s="35">
        <v>0.82529180628566867</v>
      </c>
      <c r="ND70" s="35">
        <v>0.79321887483580611</v>
      </c>
      <c r="NE70" s="35">
        <v>0.898086337346235</v>
      </c>
      <c r="NF70" s="35">
        <v>0.87841614538447321</v>
      </c>
      <c r="NG70" s="35">
        <v>0.55544172006223747</v>
      </c>
      <c r="NH70" s="35">
        <v>0.72353314820262726</v>
      </c>
      <c r="NI70" s="35">
        <v>0.49823381988699694</v>
      </c>
      <c r="NJ70" s="36">
        <v>27.483125000000005</v>
      </c>
      <c r="NK70" s="36">
        <v>22.64937500000001</v>
      </c>
      <c r="NL70" s="36">
        <v>23.861249999999998</v>
      </c>
      <c r="NM70" s="36">
        <v>23.518124999999998</v>
      </c>
      <c r="NN70" s="7">
        <f t="shared" si="154"/>
        <v>-3.6218750000000064</v>
      </c>
      <c r="NO70" s="7">
        <v>2.2999999999999998</v>
      </c>
      <c r="NP70" s="7">
        <f t="shared" si="155"/>
        <v>-1.9729999999999999</v>
      </c>
      <c r="NQ70" s="7">
        <f t="shared" si="156"/>
        <v>-0.22363691848637007</v>
      </c>
      <c r="NR70" s="36">
        <v>52.026875000000004</v>
      </c>
      <c r="NS70" s="9">
        <f t="shared" si="104"/>
        <v>132.14826250000002</v>
      </c>
      <c r="NT70" s="5">
        <v>194</v>
      </c>
      <c r="NU70" s="9">
        <f t="shared" si="105"/>
        <v>61.851737499999984</v>
      </c>
      <c r="NV70" s="37">
        <v>0.6473000000000001</v>
      </c>
      <c r="NW70" s="37">
        <v>0.23631250000000001</v>
      </c>
      <c r="NX70" s="37">
        <v>5.3753124999999992E-2</v>
      </c>
      <c r="NY70" s="37">
        <v>0.55175937500000016</v>
      </c>
      <c r="NZ70" s="37">
        <v>9.024687499999999E-2</v>
      </c>
      <c r="OA70" s="37">
        <v>8.4462499999999996E-2</v>
      </c>
      <c r="OB70" s="37">
        <v>0.75512510059173166</v>
      </c>
      <c r="OC70" s="37">
        <v>0.71878838034424775</v>
      </c>
      <c r="OD70" s="37">
        <v>0.8463441633345985</v>
      </c>
      <c r="OE70" s="37">
        <v>0.82216076515404579</v>
      </c>
      <c r="OF70" s="37">
        <v>0.44718015880111384</v>
      </c>
      <c r="OG70" s="37">
        <v>0.62919304306347601</v>
      </c>
      <c r="OH70" s="37">
        <v>0.46443023261966615</v>
      </c>
      <c r="OI70" s="38">
        <v>20.853124999999995</v>
      </c>
      <c r="OJ70" s="38">
        <v>18.149374999999992</v>
      </c>
      <c r="OK70" s="38">
        <v>20.549374999999991</v>
      </c>
      <c r="OL70" s="38">
        <v>20.596250000000012</v>
      </c>
      <c r="OM70" s="7">
        <f t="shared" si="157"/>
        <v>-0.30375000000000441</v>
      </c>
      <c r="ON70" s="7">
        <v>1.5</v>
      </c>
      <c r="OO70" s="7">
        <f t="shared" si="158"/>
        <v>-0.28500000000000014</v>
      </c>
      <c r="OP70" s="7">
        <f t="shared" si="159"/>
        <v>-3.2981530343015411E-3</v>
      </c>
      <c r="OQ70" s="38">
        <v>39.890312500000007</v>
      </c>
      <c r="OR70" s="15">
        <f t="shared" si="160"/>
        <v>101.32139375000003</v>
      </c>
      <c r="OS70" s="5">
        <v>170</v>
      </c>
      <c r="OT70" s="15">
        <f t="shared" si="161"/>
        <v>68.678606249999973</v>
      </c>
      <c r="OU70" s="39">
        <v>0.55749062500000002</v>
      </c>
      <c r="OV70" s="39">
        <v>0.21732499999999996</v>
      </c>
      <c r="OW70" s="39">
        <v>5.3578125000000004E-2</v>
      </c>
      <c r="OX70" s="39">
        <v>0.47988749999999997</v>
      </c>
      <c r="OY70" s="39">
        <v>8.4740625000000028E-2</v>
      </c>
      <c r="OZ70" s="39">
        <v>8.0971874999999999E-2</v>
      </c>
      <c r="PA70" s="39">
        <v>0.73609354093851254</v>
      </c>
      <c r="PB70" s="39">
        <v>0.69980314524843368</v>
      </c>
      <c r="PC70" s="39">
        <v>0.82450041145122488</v>
      </c>
      <c r="PD70" s="39">
        <v>0.79903230829420457</v>
      </c>
      <c r="PE70" s="39">
        <v>0.43888308909009793</v>
      </c>
      <c r="PF70" s="39">
        <v>0.60447597937061115</v>
      </c>
      <c r="PG70" s="39">
        <v>0.43850490119984337</v>
      </c>
      <c r="PH70" s="40">
        <v>20.466250000000002</v>
      </c>
      <c r="PI70" s="40">
        <v>18.393437500000012</v>
      </c>
      <c r="PJ70" s="40">
        <v>18.881562499999994</v>
      </c>
      <c r="PK70" s="40">
        <v>18.393437500000001</v>
      </c>
      <c r="PL70" s="7">
        <f t="shared" si="162"/>
        <v>-1.5846875000000082</v>
      </c>
      <c r="PM70" s="7">
        <v>1.8</v>
      </c>
      <c r="PN70" s="7">
        <f t="shared" si="163"/>
        <v>-0.91800000000000015</v>
      </c>
      <c r="PO70" s="7">
        <f t="shared" si="164"/>
        <v>-0.10552192149414499</v>
      </c>
      <c r="PP70" s="40">
        <v>43.954374999999992</v>
      </c>
      <c r="PQ70" s="15">
        <f t="shared" si="165"/>
        <v>111.64411249999998</v>
      </c>
      <c r="PR70" s="5">
        <v>182</v>
      </c>
      <c r="PS70" s="15">
        <f t="shared" si="166"/>
        <v>70.355887500000023</v>
      </c>
      <c r="PT70" s="41">
        <v>0.52467142857142857</v>
      </c>
      <c r="PU70" s="41">
        <v>0.19717428571428575</v>
      </c>
      <c r="PV70" s="41">
        <v>5.5308571428571429E-2</v>
      </c>
      <c r="PW70" s="41">
        <v>0.43768857142857143</v>
      </c>
      <c r="PX70" s="41">
        <v>8.6008571428571434E-2</v>
      </c>
      <c r="PY70" s="41">
        <v>7.4871428571428561E-2</v>
      </c>
      <c r="PZ70" s="41">
        <v>0.71823243249139812</v>
      </c>
      <c r="QA70" s="41">
        <v>0.67152150972840552</v>
      </c>
      <c r="QB70" s="41">
        <v>0.80916406147257058</v>
      </c>
      <c r="QC70" s="41">
        <v>0.77545740015362286</v>
      </c>
      <c r="QD70" s="41">
        <v>0.39234921691680236</v>
      </c>
      <c r="QE70" s="41">
        <v>0.56196012114431737</v>
      </c>
      <c r="QF70" s="41">
        <v>0.45323226065216715</v>
      </c>
      <c r="QG70" s="42">
        <v>28.012285714285717</v>
      </c>
      <c r="QH70" s="42">
        <v>22.67257142857142</v>
      </c>
      <c r="QI70" s="42">
        <v>21.787999999999997</v>
      </c>
      <c r="QJ70" s="42">
        <v>22.939428571428572</v>
      </c>
      <c r="QK70" s="7">
        <f t="shared" si="167"/>
        <v>-6.2242857142857204</v>
      </c>
      <c r="QL70" s="7">
        <v>3.2</v>
      </c>
      <c r="QM70" s="7">
        <f t="shared" si="168"/>
        <v>-3.8719999999999999</v>
      </c>
      <c r="QN70" s="7">
        <f t="shared" si="169"/>
        <v>-0.25369776901269636</v>
      </c>
      <c r="QO70" s="42">
        <v>47.03828571428572</v>
      </c>
      <c r="QP70" s="15">
        <f t="shared" si="170"/>
        <v>119.47724571428573</v>
      </c>
      <c r="QQ70" s="5">
        <v>186</v>
      </c>
      <c r="QR70" s="15">
        <f t="shared" si="171"/>
        <v>66.522754285714271</v>
      </c>
      <c r="QS70" s="7">
        <f t="shared" si="106"/>
        <v>-753.07856403050289</v>
      </c>
      <c r="QT70" s="7">
        <f t="shared" si="107"/>
        <v>-752.61277492765817</v>
      </c>
      <c r="QU70" s="7">
        <f t="shared" si="108"/>
        <v>-1.9537933122155795</v>
      </c>
    </row>
    <row r="71" spans="1:463" x14ac:dyDescent="0.25">
      <c r="A71" s="5">
        <v>2</v>
      </c>
      <c r="B71" s="5">
        <v>7</v>
      </c>
      <c r="C71" s="6">
        <v>710</v>
      </c>
      <c r="D71" s="9">
        <v>-9999</v>
      </c>
      <c r="E71" s="5">
        <v>10</v>
      </c>
      <c r="F71" s="5">
        <v>69.599999999999994</v>
      </c>
      <c r="G71" s="15">
        <v>589.70000000000005</v>
      </c>
      <c r="H71" s="15">
        <f t="shared" si="109"/>
        <v>659.30000000000007</v>
      </c>
      <c r="I71" s="7">
        <f t="shared" si="110"/>
        <v>1.1297121315969842</v>
      </c>
      <c r="J71" s="5" t="s">
        <v>11</v>
      </c>
      <c r="K71" s="9">
        <v>300</v>
      </c>
      <c r="L71" s="9">
        <f t="shared" si="111"/>
        <v>336.00000000000006</v>
      </c>
      <c r="M71" s="9">
        <v>-9999</v>
      </c>
      <c r="N71" s="9">
        <v>-9999</v>
      </c>
      <c r="O71" s="9">
        <v>-9999</v>
      </c>
      <c r="P71" s="9">
        <v>-9999</v>
      </c>
      <c r="Q71" s="9">
        <v>-9999</v>
      </c>
      <c r="R71" s="9">
        <v>-9999</v>
      </c>
      <c r="S71" s="9">
        <v>-9999</v>
      </c>
      <c r="T71" s="9">
        <v>-9999</v>
      </c>
      <c r="U71" s="9">
        <v>-9999</v>
      </c>
      <c r="V71" s="9">
        <v>-9999</v>
      </c>
      <c r="W71" s="9">
        <v>-9999</v>
      </c>
      <c r="X71" s="9">
        <v>-9999</v>
      </c>
      <c r="Y71" s="9">
        <v>-9999</v>
      </c>
      <c r="Z71" s="9">
        <v>-9999</v>
      </c>
      <c r="AA71" s="9">
        <v>-9999</v>
      </c>
      <c r="AB71" s="9">
        <v>-9999</v>
      </c>
      <c r="AC71" s="9">
        <v>-9999</v>
      </c>
      <c r="AD71" s="9">
        <v>-9999</v>
      </c>
      <c r="AE71" s="5">
        <v>20</v>
      </c>
      <c r="AF71" s="9">
        <v>-9999</v>
      </c>
      <c r="AG71" s="9">
        <v>-9999</v>
      </c>
      <c r="AH71" s="9">
        <v>-9999</v>
      </c>
      <c r="AI71" s="9">
        <v>-9999</v>
      </c>
      <c r="AJ71" s="9">
        <v>-9999</v>
      </c>
      <c r="AK71" s="9">
        <v>-9999</v>
      </c>
      <c r="AL71" s="9">
        <v>-9999</v>
      </c>
      <c r="AM71" s="9">
        <v>-9999</v>
      </c>
      <c r="AN71" s="9">
        <v>-9999</v>
      </c>
      <c r="AO71" s="9">
        <v>-9999</v>
      </c>
      <c r="AP71" s="9">
        <v>-9999</v>
      </c>
      <c r="AQ71" s="9">
        <v>-9999</v>
      </c>
      <c r="AR71" s="9">
        <v>-9999</v>
      </c>
      <c r="AS71" s="9">
        <v>-9999</v>
      </c>
      <c r="AT71" s="9">
        <v>-9999</v>
      </c>
      <c r="AU71" s="9">
        <v>-9999</v>
      </c>
      <c r="AV71" s="9">
        <v>-9999</v>
      </c>
      <c r="AW71" s="9">
        <v>-9999</v>
      </c>
      <c r="AX71" s="9">
        <v>-9999</v>
      </c>
      <c r="AY71" s="9">
        <v>-9999</v>
      </c>
      <c r="AZ71" s="9">
        <v>-9999</v>
      </c>
      <c r="BA71" s="9">
        <v>-9999</v>
      </c>
      <c r="BB71" s="9">
        <v>-9999</v>
      </c>
      <c r="BC71" s="22">
        <v>-9999</v>
      </c>
      <c r="BD71" s="9">
        <v>-9999</v>
      </c>
      <c r="BE71" s="7">
        <f t="shared" si="185"/>
        <v>-79992</v>
      </c>
      <c r="BF71" s="9">
        <v>-9999</v>
      </c>
      <c r="BG71" s="9">
        <v>-9999</v>
      </c>
      <c r="BH71" s="9">
        <v>-9999</v>
      </c>
      <c r="BI71" s="9">
        <v>-9999</v>
      </c>
      <c r="BJ71" s="9">
        <v>-9999</v>
      </c>
      <c r="BK71" s="9">
        <v>-9999</v>
      </c>
      <c r="BL71" s="9">
        <v>-9999</v>
      </c>
      <c r="BM71" s="9">
        <v>-9999</v>
      </c>
      <c r="BN71" s="9">
        <v>-9999</v>
      </c>
      <c r="BO71" s="44">
        <v>-9999</v>
      </c>
      <c r="BP71" s="9">
        <v>-9999</v>
      </c>
      <c r="BQ71" s="9">
        <v>-9999</v>
      </c>
      <c r="BR71" s="9">
        <v>-9999</v>
      </c>
      <c r="BS71" s="45">
        <v>-9999</v>
      </c>
      <c r="BT71" s="9">
        <v>-9999</v>
      </c>
      <c r="BU71" s="46">
        <v>-9999</v>
      </c>
      <c r="BV71" s="9">
        <v>-9999</v>
      </c>
      <c r="BW71" s="47">
        <v>-9999</v>
      </c>
      <c r="BX71" s="9">
        <v>-9999</v>
      </c>
      <c r="BY71" s="9">
        <v>-9999</v>
      </c>
      <c r="BZ71" s="9">
        <v>-9999</v>
      </c>
      <c r="CA71" s="7">
        <v>816.26</v>
      </c>
      <c r="CB71" s="7">
        <f t="shared" si="183"/>
        <v>5441.7333333333336</v>
      </c>
      <c r="CC71" s="5">
        <v>2.81</v>
      </c>
      <c r="CD71" s="15">
        <f t="shared" si="112"/>
        <v>152.91270666666668</v>
      </c>
      <c r="CE71" s="7">
        <v>3201.51</v>
      </c>
      <c r="CF71" s="7">
        <v>4.6845999999999997</v>
      </c>
      <c r="CG71" s="7">
        <v>6834.1160397899503</v>
      </c>
      <c r="CH71" s="7">
        <f t="shared" si="113"/>
        <v>6834.1160397899503</v>
      </c>
      <c r="CI71" s="9">
        <v>-9999</v>
      </c>
      <c r="CJ71" s="3">
        <v>58.3</v>
      </c>
      <c r="CK71" s="7">
        <f t="shared" si="114"/>
        <v>192.03866071809759</v>
      </c>
      <c r="CL71" s="7">
        <v>197.9</v>
      </c>
      <c r="CM71" s="7">
        <v>3875</v>
      </c>
      <c r="CN71" s="7">
        <f t="shared" si="115"/>
        <v>51.070967741935483</v>
      </c>
      <c r="CO71" s="7">
        <v>0</v>
      </c>
      <c r="CP71" s="7">
        <v>0.73330666666666677</v>
      </c>
      <c r="CQ71" s="7">
        <v>0.52896666666666659</v>
      </c>
      <c r="CR71" s="7">
        <v>0.4709633333333334</v>
      </c>
      <c r="CS71" s="7">
        <v>0.21783573333333334</v>
      </c>
      <c r="CT71" s="7">
        <v>0.16190186666666667</v>
      </c>
      <c r="CU71" s="7">
        <v>5.4099999999999993</v>
      </c>
      <c r="CV71" s="7">
        <v>6.0186666666666664</v>
      </c>
      <c r="CW71" s="7">
        <v>5.7049999999999992</v>
      </c>
      <c r="CX71" s="7">
        <v>5.5869999999999989</v>
      </c>
      <c r="CY71" s="7">
        <f t="shared" si="116"/>
        <v>0.29499999999999993</v>
      </c>
      <c r="CZ71" s="7">
        <v>0.7</v>
      </c>
      <c r="DA71" s="7">
        <f t="shared" si="117"/>
        <v>1.105</v>
      </c>
      <c r="DB71" s="7">
        <f t="shared" si="178"/>
        <v>-0.18859138533178116</v>
      </c>
      <c r="DC71" s="7">
        <v>41.583333333333336</v>
      </c>
      <c r="DD71" s="7">
        <v>0.75773999999999997</v>
      </c>
      <c r="DE71" s="7">
        <v>0.51641199999999998</v>
      </c>
      <c r="DF71" s="7">
        <v>0.45808399999999999</v>
      </c>
      <c r="DG71" s="7">
        <v>0.24643104000000005</v>
      </c>
      <c r="DH71" s="7">
        <v>0.18935275999999998</v>
      </c>
      <c r="DI71" s="7">
        <v>7.2040000000000006</v>
      </c>
      <c r="DJ71" s="7">
        <v>7.8508000000000013</v>
      </c>
      <c r="DK71" s="7">
        <v>8.0348000000000006</v>
      </c>
      <c r="DL71" s="7">
        <v>7.6408000000000005</v>
      </c>
      <c r="DM71" s="7">
        <f t="shared" si="118"/>
        <v>0.83079999999999998</v>
      </c>
      <c r="DN71" s="7">
        <v>0.8</v>
      </c>
      <c r="DO71" s="7">
        <f t="shared" si="119"/>
        <v>0.7799999999999998</v>
      </c>
      <c r="DP71" s="7">
        <f t="shared" si="120"/>
        <v>1.0995670995671033E-2</v>
      </c>
      <c r="DQ71" s="7">
        <v>21.3352</v>
      </c>
      <c r="DR71" s="7">
        <v>0.88603599999999982</v>
      </c>
      <c r="DS71" s="7">
        <v>0.30877000000000004</v>
      </c>
      <c r="DT71" s="7">
        <v>0.51968199999999987</v>
      </c>
      <c r="DU71" s="7">
        <v>0.79793599999999998</v>
      </c>
      <c r="DV71" s="7">
        <v>0.56361600000000001</v>
      </c>
      <c r="DW71" s="7">
        <v>0.31774799999999997</v>
      </c>
      <c r="DX71" s="7">
        <v>0.2222267</v>
      </c>
      <c r="DY71" s="7">
        <v>0.17192014000000003</v>
      </c>
      <c r="DZ71" s="7">
        <v>0.26030577999999999</v>
      </c>
      <c r="EA71" s="7">
        <v>0.21088175999999997</v>
      </c>
      <c r="EB71" s="7">
        <v>-0.29237283999999997</v>
      </c>
      <c r="EC71" s="7">
        <v>-0.25495112000000009</v>
      </c>
      <c r="ED71" s="7">
        <v>0.48318766000000002</v>
      </c>
      <c r="EE71" s="7">
        <v>3.6505999999999998</v>
      </c>
      <c r="EF71" s="7">
        <v>4.5757999999999992</v>
      </c>
      <c r="EG71" s="7">
        <v>4.4135999999999997</v>
      </c>
      <c r="EH71" s="7">
        <v>4.6028000000000011</v>
      </c>
      <c r="EI71" s="7">
        <f t="shared" si="121"/>
        <v>0.7629999999999999</v>
      </c>
      <c r="EJ71" s="7">
        <v>0.6</v>
      </c>
      <c r="EK71" s="7">
        <f t="shared" si="122"/>
        <v>1.43</v>
      </c>
      <c r="EL71" s="7">
        <f t="shared" si="179"/>
        <v>-0.1680100755667506</v>
      </c>
      <c r="EM71" s="15">
        <v>43.765789473684208</v>
      </c>
      <c r="EN71" s="15">
        <f t="shared" si="123"/>
        <v>111.16510526315788</v>
      </c>
      <c r="EO71" s="5">
        <v>112</v>
      </c>
      <c r="EP71" s="15">
        <f t="shared" si="124"/>
        <v>0.83489473684211646</v>
      </c>
      <c r="EQ71" s="27">
        <v>1.1615304347826088</v>
      </c>
      <c r="ER71" s="27">
        <v>-1.5832652173913042</v>
      </c>
      <c r="ES71" s="27">
        <v>0.52466956521739139</v>
      </c>
      <c r="ET71" s="27">
        <v>0.88474782608695635</v>
      </c>
      <c r="EU71" s="27">
        <v>0.76833913043478264</v>
      </c>
      <c r="EV71" s="27">
        <v>0.19753913043478258</v>
      </c>
      <c r="EW71" s="27">
        <v>0.20304086956521736</v>
      </c>
      <c r="EX71" s="27">
        <v>6.9975913043478263E-2</v>
      </c>
      <c r="EY71" s="27">
        <v>0.37698060869565214</v>
      </c>
      <c r="EZ71" s="27">
        <v>0.25491921739130435</v>
      </c>
      <c r="FA71" s="27">
        <v>2.8920806086956521</v>
      </c>
      <c r="FB71" s="27">
        <v>1.9929689565217388</v>
      </c>
      <c r="FC71" s="27">
        <v>-6.7074007826086968</v>
      </c>
      <c r="FD71" s="27">
        <v>9.4034782608695657</v>
      </c>
      <c r="FE71" s="27">
        <v>6.2343478260869576</v>
      </c>
      <c r="FF71" s="27">
        <v>6.2804347826086948</v>
      </c>
      <c r="FG71" s="27">
        <v>7.17</v>
      </c>
      <c r="FH71" s="27">
        <f t="shared" si="125"/>
        <v>-3.1230434782608709</v>
      </c>
      <c r="FI71" s="7">
        <v>0.9</v>
      </c>
      <c r="FJ71" s="7">
        <f t="shared" si="126"/>
        <v>0.45499999999999963</v>
      </c>
      <c r="FK71" s="7">
        <f t="shared" si="180"/>
        <v>-0.72356794302545402</v>
      </c>
      <c r="FL71" s="27">
        <v>20.070434782608693</v>
      </c>
      <c r="FM71" s="28">
        <v>-9999</v>
      </c>
      <c r="FN71" s="28">
        <v>-9999</v>
      </c>
      <c r="FO71" s="28">
        <v>-9999</v>
      </c>
      <c r="FP71" s="94">
        <v>0.61388888888888871</v>
      </c>
      <c r="FQ71" s="94">
        <v>0.42098148148148151</v>
      </c>
      <c r="FR71" s="94">
        <v>0.25774814814814817</v>
      </c>
      <c r="FS71" s="94">
        <v>0.54200740740740738</v>
      </c>
      <c r="FT71" s="94">
        <v>0.28168518518518515</v>
      </c>
      <c r="FU71" s="94">
        <v>0.18827407407407407</v>
      </c>
      <c r="FV71" s="94">
        <v>0.37217914814814818</v>
      </c>
      <c r="FW71" s="94">
        <v>0.31743262962962959</v>
      </c>
      <c r="FX71" s="94">
        <v>0.40941740740740745</v>
      </c>
      <c r="FY71" s="94">
        <v>0.35636322222222216</v>
      </c>
      <c r="FZ71" s="94">
        <v>0.20021425925925929</v>
      </c>
      <c r="GA71" s="94">
        <v>0.24192111111111106</v>
      </c>
      <c r="GB71" s="94">
        <v>0.18651329629629632</v>
      </c>
      <c r="GC71" s="94">
        <v>16.679629629629627</v>
      </c>
      <c r="GD71" s="94">
        <v>16.15333333333334</v>
      </c>
      <c r="GE71" s="94">
        <v>16.199259259259254</v>
      </c>
      <c r="GF71" s="94">
        <v>17.099629629629632</v>
      </c>
      <c r="GG71" s="7">
        <f t="shared" si="127"/>
        <v>-0.48037037037037322</v>
      </c>
      <c r="GH71" s="7">
        <v>0.5</v>
      </c>
      <c r="GI71" s="7">
        <f t="shared" si="128"/>
        <v>1.7549999999999999</v>
      </c>
      <c r="GJ71" s="7">
        <f t="shared" si="181"/>
        <v>-0.61327033480668669</v>
      </c>
      <c r="GK71" s="96">
        <v>19.851851851851851</v>
      </c>
      <c r="GL71" s="15">
        <f t="shared" si="129"/>
        <v>50.423703703703701</v>
      </c>
      <c r="GM71" s="5">
        <v>102</v>
      </c>
      <c r="GN71" s="9">
        <v>-9999</v>
      </c>
      <c r="GO71" s="60">
        <v>-9999</v>
      </c>
      <c r="GP71" s="60">
        <v>-9999</v>
      </c>
      <c r="GQ71" s="60">
        <v>-9999</v>
      </c>
      <c r="GR71" s="60">
        <v>-9999</v>
      </c>
      <c r="GS71" s="60">
        <v>-9999</v>
      </c>
      <c r="GT71" s="60">
        <v>-9999</v>
      </c>
      <c r="GU71" s="60">
        <v>-9999</v>
      </c>
      <c r="GV71" s="60">
        <v>-9999</v>
      </c>
      <c r="GW71" s="60">
        <v>-9999</v>
      </c>
      <c r="GX71" s="60">
        <v>-9999</v>
      </c>
      <c r="GY71" s="60">
        <v>-9999</v>
      </c>
      <c r="GZ71" s="60">
        <v>-9999</v>
      </c>
      <c r="HA71" s="60">
        <v>-9999</v>
      </c>
      <c r="HB71" s="60">
        <v>-9999</v>
      </c>
      <c r="HC71" s="60">
        <v>-9999</v>
      </c>
      <c r="HD71" s="60">
        <v>-9999</v>
      </c>
      <c r="HE71" s="60">
        <v>-9999</v>
      </c>
      <c r="HF71" s="98">
        <f t="shared" si="37"/>
        <v>0</v>
      </c>
      <c r="HG71" s="60">
        <v>-9999</v>
      </c>
      <c r="HH71" s="98">
        <f t="shared" si="38"/>
        <v>32500.13</v>
      </c>
      <c r="HI71" s="98">
        <f t="shared" si="95"/>
        <v>1.0001661807930087</v>
      </c>
      <c r="HJ71" s="60">
        <v>-9999</v>
      </c>
      <c r="HK71" s="100">
        <f t="shared" si="40"/>
        <v>-25397.46</v>
      </c>
      <c r="HL71" s="60">
        <v>-9999</v>
      </c>
      <c r="HM71" s="100">
        <f t="shared" si="41"/>
        <v>15398.46</v>
      </c>
      <c r="HN71" s="101">
        <v>0.63757142857142857</v>
      </c>
      <c r="HO71" s="101">
        <v>0.34566428571428565</v>
      </c>
      <c r="HP71" s="101">
        <v>0.17786190476190472</v>
      </c>
      <c r="HQ71" s="101">
        <v>0.55793333333333328</v>
      </c>
      <c r="HR71" s="101">
        <v>0.22159047619047617</v>
      </c>
      <c r="HS71" s="101">
        <v>0.14067142857142861</v>
      </c>
      <c r="HT71" s="101">
        <v>0.48430786475220267</v>
      </c>
      <c r="HU71" s="101">
        <v>0.43169088461130417</v>
      </c>
      <c r="HV71" s="101">
        <v>0.56461232897234703</v>
      </c>
      <c r="HW71" s="101">
        <v>0.51768227662125166</v>
      </c>
      <c r="HX71" s="101">
        <v>0.21940506466389009</v>
      </c>
      <c r="HY71" s="101">
        <v>0.32305249904506539</v>
      </c>
      <c r="HZ71" s="101">
        <v>0.29671517064660996</v>
      </c>
      <c r="IA71" s="101">
        <v>19.287380952380953</v>
      </c>
      <c r="IB71" s="101">
        <v>16.77476190476191</v>
      </c>
      <c r="IC71" s="101">
        <v>17.556904761904757</v>
      </c>
      <c r="ID71" s="101">
        <v>17.339047619047633</v>
      </c>
      <c r="IE71" s="7">
        <f t="shared" si="130"/>
        <v>-1.7304761904761961</v>
      </c>
      <c r="IF71" s="7">
        <v>1.5</v>
      </c>
      <c r="IG71" s="7">
        <f t="shared" si="131"/>
        <v>-1.4950000000000001</v>
      </c>
      <c r="IH71" s="7">
        <f t="shared" si="132"/>
        <v>-3.4151731758694119E-2</v>
      </c>
      <c r="II71" s="102">
        <v>36.125476190476185</v>
      </c>
      <c r="IJ71" s="15">
        <f t="shared" si="133"/>
        <v>91.758709523809515</v>
      </c>
      <c r="IK71" s="5">
        <v>97.5</v>
      </c>
      <c r="IL71" s="15">
        <f t="shared" si="134"/>
        <v>5.7412904761904855</v>
      </c>
      <c r="IM71" s="29">
        <v>0.63903333333333334</v>
      </c>
      <c r="IN71" s="29">
        <v>0.33947333333333324</v>
      </c>
      <c r="IO71" s="29">
        <v>0.15642666666666674</v>
      </c>
      <c r="IP71" s="29">
        <v>0.56642000000000003</v>
      </c>
      <c r="IQ71" s="29">
        <v>0.20332999999999998</v>
      </c>
      <c r="IR71" s="29">
        <v>0.13207666666666668</v>
      </c>
      <c r="IS71" s="29">
        <v>0.51746919730472007</v>
      </c>
      <c r="IT71" s="29">
        <v>0.47214358454528327</v>
      </c>
      <c r="IU71" s="29">
        <v>0.60712103857163957</v>
      </c>
      <c r="IV71" s="29">
        <v>0.56776673849685844</v>
      </c>
      <c r="IW71" s="29">
        <v>0.25178582115860487</v>
      </c>
      <c r="IX71" s="29">
        <v>0.37061209298253955</v>
      </c>
      <c r="IY71" s="29">
        <v>0.30613113777539597</v>
      </c>
      <c r="IZ71" s="29">
        <v>16.79933333333333</v>
      </c>
      <c r="JA71" s="29">
        <v>17.113333333333323</v>
      </c>
      <c r="JB71" s="29">
        <v>17.236000000000001</v>
      </c>
      <c r="JC71" s="29">
        <v>15.395666666666671</v>
      </c>
      <c r="JD71" s="29">
        <f t="shared" si="135"/>
        <v>0.43666666666667098</v>
      </c>
      <c r="JE71" s="7">
        <v>1.2</v>
      </c>
      <c r="JF71" s="7">
        <f t="shared" si="136"/>
        <v>-0.52</v>
      </c>
      <c r="JG71" s="7">
        <f t="shared" si="137"/>
        <v>0.16159909909909984</v>
      </c>
      <c r="JH71" s="86">
        <v>36.85799999999999</v>
      </c>
      <c r="JI71" s="15">
        <f t="shared" si="138"/>
        <v>93.619319999999973</v>
      </c>
      <c r="JJ71" s="5">
        <v>103.5</v>
      </c>
      <c r="JK71" s="15">
        <f t="shared" si="139"/>
        <v>9.8806800000000266</v>
      </c>
      <c r="JL71" s="30">
        <v>0.48812105263157896</v>
      </c>
      <c r="JM71" s="30">
        <v>0.21685000000000004</v>
      </c>
      <c r="JN71" s="30">
        <v>7.9784210526315819E-2</v>
      </c>
      <c r="JO71" s="30">
        <v>0.42119999999999996</v>
      </c>
      <c r="JP71" s="30">
        <v>0.11133684210526314</v>
      </c>
      <c r="JQ71" s="30">
        <v>7.533684210526316E-2</v>
      </c>
      <c r="JR71" s="30">
        <v>0.62926642515307574</v>
      </c>
      <c r="JS71" s="30">
        <v>0.58300822338988534</v>
      </c>
      <c r="JT71" s="30">
        <v>0.71952466171791429</v>
      </c>
      <c r="JU71" s="30">
        <v>0.68242575230132718</v>
      </c>
      <c r="JV71" s="30">
        <v>0.32349573218402666</v>
      </c>
      <c r="JW71" s="30">
        <v>0.46502965241491995</v>
      </c>
      <c r="JX71" s="30">
        <v>0.38453899862409735</v>
      </c>
      <c r="JY71" s="30">
        <v>25.559473684210509</v>
      </c>
      <c r="JZ71" s="30">
        <v>23.629473684210524</v>
      </c>
      <c r="KA71" s="30">
        <v>23.912368421052637</v>
      </c>
      <c r="KB71" s="30">
        <v>21.876315789473693</v>
      </c>
      <c r="KC71" s="30">
        <f t="shared" si="140"/>
        <v>-1.6471052631578722</v>
      </c>
      <c r="KD71" s="7">
        <v>1.8</v>
      </c>
      <c r="KE71" s="7">
        <f t="shared" si="141"/>
        <v>-2.4700000000000006</v>
      </c>
      <c r="KF71" s="7">
        <f t="shared" si="142"/>
        <v>0.10456095766736065</v>
      </c>
      <c r="KG71" s="85">
        <v>37.022631578947369</v>
      </c>
      <c r="KH71" s="15">
        <f t="shared" si="143"/>
        <v>94.037484210526316</v>
      </c>
      <c r="KI71" s="5">
        <v>103.5</v>
      </c>
      <c r="KJ71" s="15">
        <f t="shared" si="182"/>
        <v>9.4625157894736844</v>
      </c>
      <c r="KK71" s="31">
        <v>0.48460000000000009</v>
      </c>
      <c r="KL71" s="31">
        <v>0.19764999999999999</v>
      </c>
      <c r="KM71" s="31">
        <v>4.3076315789473706E-2</v>
      </c>
      <c r="KN71" s="31">
        <v>0.40943684210526327</v>
      </c>
      <c r="KO71" s="31">
        <v>7.5276315789473691E-2</v>
      </c>
      <c r="KP71" s="31">
        <v>6.1234210526315773E-2</v>
      </c>
      <c r="KQ71" s="31">
        <v>0.73233784160238269</v>
      </c>
      <c r="KR71" s="31">
        <v>0.69151741841985148</v>
      </c>
      <c r="KS71" s="31">
        <v>0.83650362511267606</v>
      </c>
      <c r="KT71" s="31">
        <v>0.80957082136957148</v>
      </c>
      <c r="KU71" s="31">
        <v>0.45415269775279793</v>
      </c>
      <c r="KV71" s="31">
        <v>0.64249299137901461</v>
      </c>
      <c r="KW71" s="31">
        <v>0.42015019311750829</v>
      </c>
      <c r="KX71" s="32">
        <v>25.156052631578945</v>
      </c>
      <c r="KY71" s="32">
        <v>22.192105263157892</v>
      </c>
      <c r="KZ71" s="32">
        <v>23.01973684210526</v>
      </c>
      <c r="LA71" s="32">
        <v>21.927368421052631</v>
      </c>
      <c r="LB71" s="7">
        <f t="shared" si="144"/>
        <v>-2.1363157894736844</v>
      </c>
      <c r="LC71" s="7">
        <v>0.9</v>
      </c>
      <c r="LD71" s="7">
        <f t="shared" si="145"/>
        <v>0.45499999999999963</v>
      </c>
      <c r="LE71" s="7">
        <f t="shared" si="184"/>
        <v>-0.52402745995423339</v>
      </c>
      <c r="LF71" s="32">
        <v>35.913421052631584</v>
      </c>
      <c r="LG71" s="15">
        <f t="shared" si="146"/>
        <v>91.220089473684226</v>
      </c>
      <c r="LH71" s="5">
        <v>103.5</v>
      </c>
      <c r="LI71" s="15">
        <f t="shared" si="147"/>
        <v>12.279910526315774</v>
      </c>
      <c r="LJ71" s="33">
        <v>0.52613170731707304</v>
      </c>
      <c r="LK71" s="33">
        <v>0.18811707317073173</v>
      </c>
      <c r="LL71" s="33">
        <v>3.3743902439024392E-2</v>
      </c>
      <c r="LM71" s="33">
        <v>0.43849756097560977</v>
      </c>
      <c r="LN71" s="33">
        <v>6.1353658536585372E-2</v>
      </c>
      <c r="LO71" s="33">
        <v>5.758536585365856E-2</v>
      </c>
      <c r="LP71" s="33">
        <v>0.79067615907348643</v>
      </c>
      <c r="LQ71" s="33">
        <v>0.75404321906798777</v>
      </c>
      <c r="LR71" s="33">
        <v>0.87927254039212499</v>
      </c>
      <c r="LS71" s="33">
        <v>0.85693840012428679</v>
      </c>
      <c r="LT71" s="33">
        <v>0.50816557354055591</v>
      </c>
      <c r="LU71" s="33">
        <v>0.69597153330058747</v>
      </c>
      <c r="LV71" s="33">
        <v>0.47267390028672029</v>
      </c>
      <c r="LW71" s="33">
        <v>25.590487804878045</v>
      </c>
      <c r="LX71" s="33">
        <v>19.666341463414629</v>
      </c>
      <c r="LY71" s="33">
        <v>21.234146341463415</v>
      </c>
      <c r="LZ71" s="33">
        <v>19.599756097560967</v>
      </c>
      <c r="MA71" s="7">
        <f t="shared" si="148"/>
        <v>-4.3563414634146298</v>
      </c>
      <c r="MB71" s="7">
        <v>1.7</v>
      </c>
      <c r="MC71" s="7">
        <f t="shared" si="149"/>
        <v>-2.1449999999999996</v>
      </c>
      <c r="MD71" s="7">
        <f t="shared" si="150"/>
        <v>-0.29308700641678331</v>
      </c>
      <c r="ME71" s="7">
        <f t="shared" si="151"/>
        <v>-2.5625538020086061</v>
      </c>
      <c r="MF71" s="84">
        <v>26.541463414634141</v>
      </c>
      <c r="MG71" s="15">
        <f t="shared" si="152"/>
        <v>67.415317073170712</v>
      </c>
      <c r="MH71" s="5">
        <v>103.5</v>
      </c>
      <c r="MI71" s="15">
        <f t="shared" si="153"/>
        <v>36.084682926829288</v>
      </c>
      <c r="MJ71" s="34">
        <v>0.60331904761904775</v>
      </c>
      <c r="MK71" s="34">
        <v>0.20781428571428573</v>
      </c>
      <c r="ML71" s="34">
        <v>3.3333333333333326E-2</v>
      </c>
      <c r="MM71" s="34">
        <v>0.51863809523809534</v>
      </c>
      <c r="MN71" s="34">
        <v>6.8366666666666659E-2</v>
      </c>
      <c r="MO71" s="34">
        <v>6.246666666666667E-2</v>
      </c>
      <c r="MP71" s="34">
        <v>0.79646665581352549</v>
      </c>
      <c r="MQ71" s="34">
        <v>0.76710795612401861</v>
      </c>
      <c r="MR71" s="34">
        <v>0.89516524702922828</v>
      </c>
      <c r="MS71" s="34">
        <v>0.87903217749194207</v>
      </c>
      <c r="MT71" s="34">
        <v>0.50481695113635927</v>
      </c>
      <c r="MU71" s="34">
        <v>0.72327276422636344</v>
      </c>
      <c r="MV71" s="34">
        <v>0.48737734997415366</v>
      </c>
      <c r="MW71" s="35">
        <v>0.42816470588235295</v>
      </c>
      <c r="MX71" s="35">
        <v>0.15774117647058825</v>
      </c>
      <c r="MY71" s="35">
        <v>3.012941176470588E-2</v>
      </c>
      <c r="MZ71" s="35">
        <v>0.35710000000000003</v>
      </c>
      <c r="NA71" s="35">
        <v>5.293529411764706E-2</v>
      </c>
      <c r="NB71" s="35">
        <v>4.7605882352941185E-2</v>
      </c>
      <c r="NC71" s="35">
        <v>0.77502805156218091</v>
      </c>
      <c r="ND71" s="35">
        <v>0.73647756519067686</v>
      </c>
      <c r="NE71" s="35">
        <v>0.86438296640883849</v>
      </c>
      <c r="NF71" s="35">
        <v>0.8400382557131777</v>
      </c>
      <c r="NG71" s="35">
        <v>0.50445825291725344</v>
      </c>
      <c r="NH71" s="35">
        <v>0.68458640084887201</v>
      </c>
      <c r="NI71" s="35">
        <v>0.45785686737099324</v>
      </c>
      <c r="NJ71" s="36">
        <v>27.142352941176469</v>
      </c>
      <c r="NK71" s="36">
        <v>29.921764705882346</v>
      </c>
      <c r="NL71" s="36">
        <v>26.510588235294104</v>
      </c>
      <c r="NM71" s="36">
        <v>24.949999999999996</v>
      </c>
      <c r="NN71" s="7">
        <f t="shared" si="154"/>
        <v>-0.63176470588236455</v>
      </c>
      <c r="NO71" s="7">
        <v>2.2999999999999998</v>
      </c>
      <c r="NP71" s="7">
        <f t="shared" si="155"/>
        <v>-1.9729999999999999</v>
      </c>
      <c r="NQ71" s="7">
        <f t="shared" si="156"/>
        <v>0.18191174476029232</v>
      </c>
      <c r="NR71" s="36">
        <v>52.189999999999991</v>
      </c>
      <c r="NS71" s="9">
        <f t="shared" si="104"/>
        <v>132.56259999999997</v>
      </c>
      <c r="NT71" s="5">
        <v>194</v>
      </c>
      <c r="NU71" s="9">
        <f t="shared" si="105"/>
        <v>61.437400000000025</v>
      </c>
      <c r="NV71" s="37">
        <v>0.58262187499999996</v>
      </c>
      <c r="NW71" s="37">
        <v>0.22767499999999999</v>
      </c>
      <c r="NX71" s="37">
        <v>5.7346875000000005E-2</v>
      </c>
      <c r="NY71" s="37">
        <v>0.50027187499999992</v>
      </c>
      <c r="NZ71" s="37">
        <v>9.5178125000000016E-2</v>
      </c>
      <c r="OA71" s="37">
        <v>8.3196875000000017E-2</v>
      </c>
      <c r="OB71" s="37">
        <v>0.71244234577257726</v>
      </c>
      <c r="OC71" s="37">
        <v>0.6736037021503628</v>
      </c>
      <c r="OD71" s="37">
        <v>0.81533637567042405</v>
      </c>
      <c r="OE71" s="37">
        <v>0.78877305198501857</v>
      </c>
      <c r="OF71" s="37">
        <v>0.41203147427644687</v>
      </c>
      <c r="OG71" s="37">
        <v>0.59900572472205149</v>
      </c>
      <c r="OH71" s="37">
        <v>0.4329513791770167</v>
      </c>
      <c r="OI71" s="38">
        <v>20.497187499999999</v>
      </c>
      <c r="OJ71" s="38">
        <v>22.82374999999999</v>
      </c>
      <c r="OK71" s="38">
        <v>21.536562499999988</v>
      </c>
      <c r="OL71" s="38">
        <v>20.352187499999999</v>
      </c>
      <c r="OM71" s="7">
        <f t="shared" si="157"/>
        <v>1.0393749999999891</v>
      </c>
      <c r="ON71" s="7">
        <v>1.5</v>
      </c>
      <c r="OO71" s="7">
        <f t="shared" si="158"/>
        <v>-0.28500000000000014</v>
      </c>
      <c r="OP71" s="7">
        <f t="shared" si="159"/>
        <v>0.23295954265611066</v>
      </c>
      <c r="OQ71" s="38">
        <v>42.091875000000002</v>
      </c>
      <c r="OR71" s="15">
        <f t="shared" si="160"/>
        <v>106.91336250000001</v>
      </c>
      <c r="OS71" s="5">
        <v>170</v>
      </c>
      <c r="OT71" s="15">
        <f t="shared" si="161"/>
        <v>63.086637499999995</v>
      </c>
      <c r="OU71" s="39">
        <v>0.46831470588235297</v>
      </c>
      <c r="OV71" s="39">
        <v>0.21559117647058829</v>
      </c>
      <c r="OW71" s="39">
        <v>6.2626470588235283E-2</v>
      </c>
      <c r="OX71" s="39">
        <v>0.40718529411764709</v>
      </c>
      <c r="OY71" s="39">
        <v>0.10212941176470589</v>
      </c>
      <c r="OZ71" s="39">
        <v>8.4714705882352956E-2</v>
      </c>
      <c r="PA71" s="39">
        <v>0.62582694821098517</v>
      </c>
      <c r="PB71" s="39">
        <v>0.5830906353209363</v>
      </c>
      <c r="PC71" s="39">
        <v>0.75008811993868052</v>
      </c>
      <c r="PD71" s="39">
        <v>0.71906483300242952</v>
      </c>
      <c r="PE71" s="39">
        <v>0.3639813374191771</v>
      </c>
      <c r="PF71" s="39">
        <v>0.55572590269956934</v>
      </c>
      <c r="PG71" s="39">
        <v>0.35721233413720466</v>
      </c>
      <c r="PH71" s="40">
        <v>20.83088235294117</v>
      </c>
      <c r="PI71" s="40">
        <v>23.364411764705871</v>
      </c>
      <c r="PJ71" s="40">
        <v>20.782941176470576</v>
      </c>
      <c r="PK71" s="40">
        <v>19.517941176470593</v>
      </c>
      <c r="PL71" s="7">
        <f t="shared" si="162"/>
        <v>-4.7941176470594371E-2</v>
      </c>
      <c r="PM71" s="7">
        <v>1.8</v>
      </c>
      <c r="PN71" s="7">
        <f t="shared" si="163"/>
        <v>-0.91800000000000015</v>
      </c>
      <c r="PO71" s="7">
        <f t="shared" si="164"/>
        <v>0.13771111483529688</v>
      </c>
      <c r="PP71" s="40">
        <v>51.506470588235288</v>
      </c>
      <c r="PQ71" s="15">
        <f t="shared" si="165"/>
        <v>130.82643529411763</v>
      </c>
      <c r="PR71" s="5">
        <v>182</v>
      </c>
      <c r="PS71" s="15">
        <f t="shared" si="166"/>
        <v>51.17356470588237</v>
      </c>
      <c r="PT71" s="41">
        <v>0.43594054054054054</v>
      </c>
      <c r="PU71" s="41">
        <v>0.19728108108108106</v>
      </c>
      <c r="PV71" s="41">
        <v>6.9548648648648639E-2</v>
      </c>
      <c r="PW71" s="41">
        <v>0.36600000000000005</v>
      </c>
      <c r="PX71" s="41">
        <v>0.10648918918918918</v>
      </c>
      <c r="PY71" s="41">
        <v>7.9043243243243258E-2</v>
      </c>
      <c r="PZ71" s="41">
        <v>0.58804908606325679</v>
      </c>
      <c r="QA71" s="41">
        <v>0.53062031750067162</v>
      </c>
      <c r="QB71" s="41">
        <v>0.70605939669291096</v>
      </c>
      <c r="QC71" s="41">
        <v>0.66180763830206979</v>
      </c>
      <c r="QD71" s="41">
        <v>0.30510474970482127</v>
      </c>
      <c r="QE71" s="41">
        <v>0.48660918749486426</v>
      </c>
      <c r="QF71" s="41">
        <v>0.36193189720636526</v>
      </c>
      <c r="QG71" s="42">
        <v>28.473783783783784</v>
      </c>
      <c r="QH71" s="42">
        <v>30.932702702702716</v>
      </c>
      <c r="QI71" s="42">
        <v>25.844054054054027</v>
      </c>
      <c r="QJ71" s="42">
        <v>24.329999999999981</v>
      </c>
      <c r="QK71" s="7">
        <f t="shared" si="167"/>
        <v>-2.6297297297297568</v>
      </c>
      <c r="QL71" s="7">
        <v>3.2</v>
      </c>
      <c r="QM71" s="7">
        <f t="shared" si="168"/>
        <v>-3.8719999999999999</v>
      </c>
      <c r="QN71" s="7">
        <f t="shared" si="169"/>
        <v>0.13398083156495288</v>
      </c>
      <c r="QO71" s="42">
        <v>54.397297297297321</v>
      </c>
      <c r="QP71" s="15">
        <f t="shared" si="170"/>
        <v>138.16913513513521</v>
      </c>
      <c r="QQ71" s="5">
        <v>186</v>
      </c>
      <c r="QR71" s="15">
        <f t="shared" si="171"/>
        <v>47.830864864864793</v>
      </c>
      <c r="QS71" s="7">
        <f t="shared" si="106"/>
        <v>-751.20137492449305</v>
      </c>
      <c r="QT71" s="7">
        <f t="shared" si="107"/>
        <v>-751.88256950967593</v>
      </c>
      <c r="QU71" s="7">
        <f t="shared" si="108"/>
        <v>-1.1187728077361294</v>
      </c>
    </row>
    <row r="72" spans="1:463" x14ac:dyDescent="0.25">
      <c r="A72" s="5">
        <v>2</v>
      </c>
      <c r="B72" s="5">
        <v>8</v>
      </c>
      <c r="C72" s="6">
        <v>801</v>
      </c>
      <c r="D72" s="5">
        <v>15</v>
      </c>
      <c r="E72" s="5">
        <v>1</v>
      </c>
      <c r="F72" s="5">
        <v>69.599999999999994</v>
      </c>
      <c r="G72" s="15">
        <v>162.4</v>
      </c>
      <c r="H72" s="15">
        <f t="shared" si="109"/>
        <v>232</v>
      </c>
      <c r="I72" s="7">
        <f t="shared" si="110"/>
        <v>0.39753255654557917</v>
      </c>
      <c r="J72" s="5" t="s">
        <v>10</v>
      </c>
      <c r="K72" s="9">
        <v>75</v>
      </c>
      <c r="L72" s="9">
        <f t="shared" si="111"/>
        <v>84.000000000000014</v>
      </c>
      <c r="M72" s="15">
        <v>57.11999999999999</v>
      </c>
      <c r="N72" s="15">
        <v>18</v>
      </c>
      <c r="O72" s="15">
        <v>24.880000000000003</v>
      </c>
      <c r="P72" s="15">
        <v>53.12</v>
      </c>
      <c r="Q72" s="15">
        <v>20</v>
      </c>
      <c r="R72" s="15">
        <v>26.880000000000003</v>
      </c>
      <c r="S72" s="15">
        <v>35.679999999999993</v>
      </c>
      <c r="T72" s="15">
        <v>23.439999999999998</v>
      </c>
      <c r="U72" s="15">
        <v>40.880000000000003</v>
      </c>
      <c r="V72" s="15">
        <v>46.4</v>
      </c>
      <c r="W72" s="15">
        <v>16.72</v>
      </c>
      <c r="X72" s="15">
        <v>36.880000000000003</v>
      </c>
      <c r="Y72" s="15">
        <v>46.4</v>
      </c>
      <c r="Z72" s="15">
        <v>18.72</v>
      </c>
      <c r="AA72" s="15">
        <v>34.880000000000003</v>
      </c>
      <c r="AB72" s="15">
        <v>49.679999999999993</v>
      </c>
      <c r="AC72" s="15">
        <v>21.440000000000012</v>
      </c>
      <c r="AD72" s="15">
        <v>28.88</v>
      </c>
      <c r="AE72" s="9">
        <v>-9999</v>
      </c>
      <c r="AF72" s="5">
        <v>8.4</v>
      </c>
      <c r="AG72" s="5">
        <v>7.2</v>
      </c>
      <c r="AH72" s="5">
        <v>0.45</v>
      </c>
      <c r="AI72" s="5" t="s">
        <v>56</v>
      </c>
      <c r="AJ72" s="9">
        <v>-9999</v>
      </c>
      <c r="AK72" s="5">
        <v>243</v>
      </c>
      <c r="AL72" s="5">
        <v>0.79</v>
      </c>
      <c r="AM72" s="5">
        <v>3972</v>
      </c>
      <c r="AN72" s="5">
        <v>202</v>
      </c>
      <c r="AO72" s="5">
        <v>215</v>
      </c>
      <c r="AP72" s="5">
        <v>23.1</v>
      </c>
      <c r="AQ72" s="5">
        <v>0</v>
      </c>
      <c r="AR72" s="5">
        <v>3</v>
      </c>
      <c r="AS72" s="5">
        <v>86</v>
      </c>
      <c r="AT72" s="5">
        <v>7</v>
      </c>
      <c r="AU72" s="5">
        <v>4</v>
      </c>
      <c r="AV72" s="5">
        <v>41</v>
      </c>
      <c r="AW72" s="5">
        <v>62</v>
      </c>
      <c r="AX72" s="5">
        <v>0.5</v>
      </c>
      <c r="AY72" s="48">
        <v>1.5260197000000001E-2</v>
      </c>
      <c r="AZ72" s="48">
        <v>2.0402625560000001E-3</v>
      </c>
      <c r="BA72" s="48">
        <v>-9.3655856000000003E-3</v>
      </c>
      <c r="BB72" s="48">
        <v>-1.3986251999999999E-2</v>
      </c>
      <c r="BC72" s="49">
        <v>0.03</v>
      </c>
      <c r="BD72" s="49">
        <v>0.03</v>
      </c>
      <c r="BE72" s="7">
        <f t="shared" si="185"/>
        <v>0.96661818271199995</v>
      </c>
      <c r="BF72" s="5">
        <f t="shared" si="186"/>
        <v>-5.8806431287999998E-2</v>
      </c>
      <c r="BG72" s="9">
        <v>-9999</v>
      </c>
      <c r="BH72" s="9">
        <v>-9999</v>
      </c>
      <c r="BI72" s="9">
        <v>-9999</v>
      </c>
      <c r="BJ72" s="9">
        <v>-9999</v>
      </c>
      <c r="BK72" s="9">
        <v>-9999</v>
      </c>
      <c r="BL72" s="9">
        <v>-9999</v>
      </c>
      <c r="BM72" s="9">
        <v>-9999</v>
      </c>
      <c r="BN72" s="9">
        <v>-9999</v>
      </c>
      <c r="BO72" s="23">
        <v>28.18</v>
      </c>
      <c r="BP72" s="7">
        <f t="shared" si="172"/>
        <v>1878.6666666666667</v>
      </c>
      <c r="BQ72" s="7">
        <v>1.989173636484183</v>
      </c>
      <c r="BR72" s="7">
        <f t="shared" si="173"/>
        <v>37.369942050749522</v>
      </c>
      <c r="BS72" s="24">
        <v>114.22</v>
      </c>
      <c r="BT72" s="7">
        <f t="shared" si="174"/>
        <v>7614.666666666667</v>
      </c>
      <c r="BU72" s="25">
        <v>1.29</v>
      </c>
      <c r="BV72" s="7">
        <f t="shared" si="175"/>
        <v>98.229200000000006</v>
      </c>
      <c r="BW72" s="26">
        <v>144.1</v>
      </c>
      <c r="BX72" s="7">
        <f t="shared" si="176"/>
        <v>9606.6666666666679</v>
      </c>
      <c r="BY72" s="5">
        <v>1.2</v>
      </c>
      <c r="BZ72" s="7">
        <f t="shared" si="177"/>
        <v>115.28000000000002</v>
      </c>
      <c r="CA72" s="9">
        <v>-9999</v>
      </c>
      <c r="CB72" s="9">
        <v>-9999</v>
      </c>
      <c r="CC72" s="5">
        <v>2.33</v>
      </c>
      <c r="CD72" s="15">
        <f t="shared" si="112"/>
        <v>-232.97670000000002</v>
      </c>
      <c r="CE72" s="7">
        <v>416.03</v>
      </c>
      <c r="CF72" s="7">
        <v>4.8144</v>
      </c>
      <c r="CG72" s="7">
        <v>864.13675639747407</v>
      </c>
      <c r="CH72" s="7">
        <f t="shared" si="113"/>
        <v>864.13675639747407</v>
      </c>
      <c r="CI72" s="7">
        <f>CH72/(BX72)</f>
        <v>8.9951778944914018E-2</v>
      </c>
      <c r="CJ72" s="3">
        <v>58.7</v>
      </c>
      <c r="CK72" s="7">
        <f t="shared" si="114"/>
        <v>20.134386424061148</v>
      </c>
      <c r="CL72" s="7">
        <v>49.6</v>
      </c>
      <c r="CM72" s="7">
        <v>911</v>
      </c>
      <c r="CN72" s="7">
        <f t="shared" si="115"/>
        <v>54.445664105378704</v>
      </c>
      <c r="CO72" s="7">
        <v>2.5</v>
      </c>
      <c r="CP72" s="7">
        <v>0.71342592592592591</v>
      </c>
      <c r="CQ72" s="7">
        <v>0.50276296296296286</v>
      </c>
      <c r="CR72" s="7">
        <v>0.45032222222222229</v>
      </c>
      <c r="CS72" s="7">
        <v>0.22601559259259257</v>
      </c>
      <c r="CT72" s="7">
        <v>0.17316370370370368</v>
      </c>
      <c r="CU72" s="7">
        <v>4.9748148148148141</v>
      </c>
      <c r="CV72" s="7">
        <v>4.8522222222222222</v>
      </c>
      <c r="CW72" s="7">
        <v>4.4833333333333343</v>
      </c>
      <c r="CX72" s="7">
        <v>4.659259259259259</v>
      </c>
      <c r="CY72" s="7">
        <f t="shared" si="116"/>
        <v>-0.49148148148147985</v>
      </c>
      <c r="CZ72" s="7">
        <v>0.7</v>
      </c>
      <c r="DA72" s="7">
        <f t="shared" si="117"/>
        <v>1.105</v>
      </c>
      <c r="DB72" s="7">
        <f t="shared" si="178"/>
        <v>-0.37170698055447726</v>
      </c>
      <c r="DC72" s="7">
        <v>40.200000000000003</v>
      </c>
      <c r="DD72" s="7">
        <v>0.73241739130434791</v>
      </c>
      <c r="DE72" s="7">
        <v>0.48895217391304341</v>
      </c>
      <c r="DF72" s="7">
        <v>0.43716521739130443</v>
      </c>
      <c r="DG72" s="7">
        <v>0.25244269565217398</v>
      </c>
      <c r="DH72" s="7">
        <v>0.1993633913043478</v>
      </c>
      <c r="DI72" s="7">
        <v>8.1291304347826081</v>
      </c>
      <c r="DJ72" s="7">
        <v>8.4600000000000009</v>
      </c>
      <c r="DK72" s="7">
        <v>8.5617391304347841</v>
      </c>
      <c r="DL72" s="7">
        <v>8.0443478260869554</v>
      </c>
      <c r="DM72" s="7">
        <f t="shared" si="118"/>
        <v>0.43260869565217597</v>
      </c>
      <c r="DN72" s="7">
        <v>0.8</v>
      </c>
      <c r="DO72" s="7">
        <f t="shared" si="119"/>
        <v>0.7799999999999998</v>
      </c>
      <c r="DP72" s="7">
        <f t="shared" si="120"/>
        <v>-7.5192923019009469E-2</v>
      </c>
      <c r="DQ72" s="7">
        <v>23.747391304347829</v>
      </c>
      <c r="DR72" s="7">
        <v>0.87326842105263158</v>
      </c>
      <c r="DS72" s="7">
        <v>0.32751929824561399</v>
      </c>
      <c r="DT72" s="7">
        <v>0.49235087719298248</v>
      </c>
      <c r="DU72" s="7">
        <v>0.78561929824561383</v>
      </c>
      <c r="DV72" s="7">
        <v>0.54036491228070183</v>
      </c>
      <c r="DW72" s="7">
        <v>0.30534385964912286</v>
      </c>
      <c r="DX72" s="7">
        <v>0.23545910526315791</v>
      </c>
      <c r="DY72" s="7">
        <v>0.18495219298245616</v>
      </c>
      <c r="DZ72" s="7">
        <v>0.27897808771929833</v>
      </c>
      <c r="EA72" s="7">
        <v>0.22955494736842111</v>
      </c>
      <c r="EB72" s="7">
        <v>-0.245359298245614</v>
      </c>
      <c r="EC72" s="7">
        <v>-0.20115870175438599</v>
      </c>
      <c r="ED72" s="7">
        <v>0.45458947368421065</v>
      </c>
      <c r="EE72" s="7">
        <v>3.4929824561403513</v>
      </c>
      <c r="EF72" s="7">
        <v>4.3161403508771921</v>
      </c>
      <c r="EG72" s="7">
        <v>4.2340526315789466</v>
      </c>
      <c r="EH72" s="7">
        <v>3.8685964912280704</v>
      </c>
      <c r="EI72" s="7">
        <f t="shared" si="121"/>
        <v>0.74107017543859532</v>
      </c>
      <c r="EJ72" s="7">
        <v>0.6</v>
      </c>
      <c r="EK72" s="7">
        <f t="shared" si="122"/>
        <v>1.43</v>
      </c>
      <c r="EL72" s="7">
        <f t="shared" si="179"/>
        <v>-0.17353396084670139</v>
      </c>
      <c r="EM72" s="15">
        <v>44.098260869565223</v>
      </c>
      <c r="EN72" s="15">
        <f t="shared" si="123"/>
        <v>112.00958260869567</v>
      </c>
      <c r="EO72" s="5">
        <v>112</v>
      </c>
      <c r="EP72" s="15">
        <f t="shared" si="124"/>
        <v>-9.5826086956662948E-3</v>
      </c>
      <c r="EQ72" s="27">
        <v>1.0722857142857145</v>
      </c>
      <c r="ER72" s="27">
        <v>-1.6619666666666666</v>
      </c>
      <c r="ES72" s="27">
        <v>0.44665238095238086</v>
      </c>
      <c r="ET72" s="27">
        <v>0.79073333333333351</v>
      </c>
      <c r="EU72" s="27">
        <v>0.68535714285714289</v>
      </c>
      <c r="EV72" s="27">
        <v>0.1543809523809524</v>
      </c>
      <c r="EW72" s="27">
        <v>0.21969338095238097</v>
      </c>
      <c r="EX72" s="27">
        <v>7.0919190476190469E-2</v>
      </c>
      <c r="EY72" s="27">
        <v>0.41142100000000004</v>
      </c>
      <c r="EZ72" s="27">
        <v>0.27759576190476193</v>
      </c>
      <c r="FA72" s="27">
        <v>2.4048759047619046</v>
      </c>
      <c r="FB72" s="27">
        <v>1.7353107619047621</v>
      </c>
      <c r="FC72" s="27">
        <v>-4.6774805714285712</v>
      </c>
      <c r="FD72" s="27">
        <v>10.200952380952382</v>
      </c>
      <c r="FE72" s="27">
        <v>6.751904761904763</v>
      </c>
      <c r="FF72" s="27">
        <v>6.8042857142857134</v>
      </c>
      <c r="FG72" s="27">
        <v>6.5947619047619064</v>
      </c>
      <c r="FH72" s="27">
        <f t="shared" si="125"/>
        <v>-3.3966666666666683</v>
      </c>
      <c r="FI72" s="7">
        <v>0.9</v>
      </c>
      <c r="FJ72" s="7">
        <f t="shared" si="126"/>
        <v>0.45499999999999963</v>
      </c>
      <c r="FK72" s="7">
        <f t="shared" si="180"/>
        <v>-0.77890124705089336</v>
      </c>
      <c r="FL72" s="27">
        <v>21.866666666666667</v>
      </c>
      <c r="FM72" s="28">
        <v>-9999</v>
      </c>
      <c r="FN72" s="28">
        <v>-9999</v>
      </c>
      <c r="FO72" s="28">
        <v>-9999</v>
      </c>
      <c r="FP72" s="94">
        <v>0.56216206896551735</v>
      </c>
      <c r="FQ72" s="94">
        <v>0.37063103448275858</v>
      </c>
      <c r="FR72" s="94">
        <v>0.20381379310344827</v>
      </c>
      <c r="FS72" s="94">
        <v>0.4944310344827586</v>
      </c>
      <c r="FT72" s="94">
        <v>0.21942758620689659</v>
      </c>
      <c r="FU72" s="94">
        <v>0.15699310344827588</v>
      </c>
      <c r="FV72" s="94">
        <v>0.43854365517241378</v>
      </c>
      <c r="FW72" s="94">
        <v>0.38539789655172407</v>
      </c>
      <c r="FX72" s="94">
        <v>0.46895610344827593</v>
      </c>
      <c r="FY72" s="94">
        <v>0.41758189655172406</v>
      </c>
      <c r="FZ72" s="94">
        <v>0.25706606896551726</v>
      </c>
      <c r="GA72" s="94">
        <v>0.29312582758620692</v>
      </c>
      <c r="GB72" s="94">
        <v>0.20508817241379312</v>
      </c>
      <c r="GC72" s="94">
        <v>16.207931034482762</v>
      </c>
      <c r="GD72" s="94">
        <v>14.97724137931035</v>
      </c>
      <c r="GE72" s="94">
        <v>15.004137931034489</v>
      </c>
      <c r="GF72" s="94">
        <v>15.424137931034489</v>
      </c>
      <c r="GG72" s="7">
        <f t="shared" si="127"/>
        <v>-1.2037931034482732</v>
      </c>
      <c r="GH72" s="7">
        <v>0.5</v>
      </c>
      <c r="GI72" s="7">
        <f t="shared" si="128"/>
        <v>1.7549999999999999</v>
      </c>
      <c r="GJ72" s="7">
        <f t="shared" si="181"/>
        <v>-0.81174022042476612</v>
      </c>
      <c r="GK72" s="96">
        <v>17.896551724137932</v>
      </c>
      <c r="GL72" s="15">
        <f t="shared" si="129"/>
        <v>45.457241379310346</v>
      </c>
      <c r="GM72" s="5">
        <v>102</v>
      </c>
      <c r="GN72" s="9">
        <v>-9999</v>
      </c>
      <c r="GO72" s="60">
        <v>-9999</v>
      </c>
      <c r="GP72" s="60">
        <v>-9999</v>
      </c>
      <c r="GQ72" s="60">
        <v>-9999</v>
      </c>
      <c r="GR72" s="60">
        <v>-9999</v>
      </c>
      <c r="GS72" s="60">
        <v>-9999</v>
      </c>
      <c r="GT72" s="60">
        <v>-9999</v>
      </c>
      <c r="GU72" s="60">
        <v>-9999</v>
      </c>
      <c r="GV72" s="60">
        <v>-9999</v>
      </c>
      <c r="GW72" s="60">
        <v>-9999</v>
      </c>
      <c r="GX72" s="60">
        <v>-9999</v>
      </c>
      <c r="GY72" s="60">
        <v>-9999</v>
      </c>
      <c r="GZ72" s="60">
        <v>-9999</v>
      </c>
      <c r="HA72" s="60">
        <v>-9999</v>
      </c>
      <c r="HB72" s="60">
        <v>-9999</v>
      </c>
      <c r="HC72" s="60">
        <v>-9999</v>
      </c>
      <c r="HD72" s="60">
        <v>-9999</v>
      </c>
      <c r="HE72" s="60">
        <v>-9999</v>
      </c>
      <c r="HF72" s="98">
        <f t="shared" si="37"/>
        <v>0</v>
      </c>
      <c r="HG72" s="60">
        <v>-9999</v>
      </c>
      <c r="HH72" s="98">
        <f t="shared" si="38"/>
        <v>32500.13</v>
      </c>
      <c r="HI72" s="98">
        <f t="shared" si="95"/>
        <v>1.0001661807930087</v>
      </c>
      <c r="HJ72" s="60">
        <v>-9999</v>
      </c>
      <c r="HK72" s="100">
        <f t="shared" si="40"/>
        <v>-25397.46</v>
      </c>
      <c r="HL72" s="60">
        <v>-9999</v>
      </c>
      <c r="HM72" s="100">
        <f t="shared" si="41"/>
        <v>15398.46</v>
      </c>
      <c r="HN72" s="101">
        <v>0.65947692307692307</v>
      </c>
      <c r="HO72" s="101">
        <v>0.36123333333333335</v>
      </c>
      <c r="HP72" s="101">
        <v>0.17897435897435893</v>
      </c>
      <c r="HQ72" s="101">
        <v>0.57570000000000021</v>
      </c>
      <c r="HR72" s="101">
        <v>0.23871794871794874</v>
      </c>
      <c r="HS72" s="101">
        <v>0.14870769230769229</v>
      </c>
      <c r="HT72" s="101">
        <v>0.4683979160261687</v>
      </c>
      <c r="HU72" s="101">
        <v>0.41408275594874094</v>
      </c>
      <c r="HV72" s="101">
        <v>0.5733322548751163</v>
      </c>
      <c r="HW72" s="101">
        <v>0.52650224996187889</v>
      </c>
      <c r="HX72" s="101">
        <v>0.20506152716691861</v>
      </c>
      <c r="HY72" s="101">
        <v>0.33964357777351101</v>
      </c>
      <c r="HZ72" s="101">
        <v>0.29192544453018393</v>
      </c>
      <c r="IA72" s="101">
        <v>19.494102564102555</v>
      </c>
      <c r="IB72" s="101">
        <v>19.849487179487166</v>
      </c>
      <c r="IC72" s="101">
        <v>19.415384615384625</v>
      </c>
      <c r="ID72" s="101">
        <v>18.769999999999989</v>
      </c>
      <c r="IE72" s="7">
        <f t="shared" si="130"/>
        <v>-7.8717948717930142E-2</v>
      </c>
      <c r="IF72" s="7">
        <v>1.5</v>
      </c>
      <c r="IG72" s="7">
        <f t="shared" si="131"/>
        <v>-1.4950000000000001</v>
      </c>
      <c r="IH72" s="7">
        <f t="shared" si="132"/>
        <v>0.20540711403655837</v>
      </c>
      <c r="II72" s="102">
        <v>36.567435897435907</v>
      </c>
      <c r="IJ72" s="15">
        <f t="shared" si="133"/>
        <v>92.881287179487202</v>
      </c>
      <c r="IK72" s="5">
        <v>97.5</v>
      </c>
      <c r="IL72" s="15">
        <f t="shared" si="134"/>
        <v>4.6187128205127976</v>
      </c>
      <c r="IM72" s="29">
        <v>0.66996470588235291</v>
      </c>
      <c r="IN72" s="29">
        <v>0.3862911764705883</v>
      </c>
      <c r="IO72" s="29">
        <v>0.19292647058823528</v>
      </c>
      <c r="IP72" s="29">
        <v>0.59627352941176481</v>
      </c>
      <c r="IQ72" s="29">
        <v>0.24038823529411768</v>
      </c>
      <c r="IR72" s="29">
        <v>0.16069117647058828</v>
      </c>
      <c r="IS72" s="29">
        <v>0.47212539137719434</v>
      </c>
      <c r="IT72" s="29">
        <v>0.42557421835255366</v>
      </c>
      <c r="IU72" s="29">
        <v>0.55348821289166183</v>
      </c>
      <c r="IV72" s="29">
        <v>0.51171206260238811</v>
      </c>
      <c r="IW72" s="29">
        <v>0.23356173885519713</v>
      </c>
      <c r="IX72" s="29">
        <v>0.3355489315875097</v>
      </c>
      <c r="IY72" s="29">
        <v>0.26855616822686196</v>
      </c>
      <c r="IZ72" s="29">
        <v>16.746764705882352</v>
      </c>
      <c r="JA72" s="29">
        <v>17.526176470588226</v>
      </c>
      <c r="JB72" s="29">
        <v>18.105294117647073</v>
      </c>
      <c r="JC72" s="29">
        <v>17.59323529411764</v>
      </c>
      <c r="JD72" s="29">
        <f t="shared" si="135"/>
        <v>1.3585294117647209</v>
      </c>
      <c r="JE72" s="7">
        <v>1.2</v>
      </c>
      <c r="JF72" s="7">
        <f t="shared" si="136"/>
        <v>-0.52</v>
      </c>
      <c r="JG72" s="7">
        <f t="shared" si="137"/>
        <v>0.31731915739268934</v>
      </c>
      <c r="JH72" s="86">
        <v>35.999117647058824</v>
      </c>
      <c r="JI72" s="15">
        <f t="shared" si="138"/>
        <v>91.437758823529421</v>
      </c>
      <c r="JJ72" s="5">
        <v>103.5</v>
      </c>
      <c r="JK72" s="15">
        <f t="shared" si="139"/>
        <v>12.062241176470579</v>
      </c>
      <c r="JL72" s="30">
        <v>0.51347878787878787</v>
      </c>
      <c r="JM72" s="30">
        <v>0.27483939393939383</v>
      </c>
      <c r="JN72" s="30">
        <v>0.13763636363636367</v>
      </c>
      <c r="JO72" s="30">
        <v>0.45018787878787875</v>
      </c>
      <c r="JP72" s="30">
        <v>0.17516969696969698</v>
      </c>
      <c r="JQ72" s="30">
        <v>0.11473939393939393</v>
      </c>
      <c r="JR72" s="30">
        <v>0.49115656674400676</v>
      </c>
      <c r="JS72" s="30">
        <v>0.43986168260021552</v>
      </c>
      <c r="JT72" s="30">
        <v>0.57731892933194451</v>
      </c>
      <c r="JU72" s="30">
        <v>0.53197889921355268</v>
      </c>
      <c r="JV72" s="30">
        <v>0.22173674502676435</v>
      </c>
      <c r="JW72" s="30">
        <v>0.33332655729862798</v>
      </c>
      <c r="JX72" s="30">
        <v>0.30252452735140017</v>
      </c>
      <c r="JY72" s="30">
        <v>24.75545454545454</v>
      </c>
      <c r="JZ72" s="30">
        <v>27.383333333333333</v>
      </c>
      <c r="KA72" s="30">
        <v>27.320606060606053</v>
      </c>
      <c r="KB72" s="30">
        <v>25.095151515151521</v>
      </c>
      <c r="KC72" s="30">
        <f t="shared" si="140"/>
        <v>2.5651515151515127</v>
      </c>
      <c r="KD72" s="7">
        <v>1.8</v>
      </c>
      <c r="KE72" s="7">
        <f t="shared" si="141"/>
        <v>-2.4700000000000006</v>
      </c>
      <c r="KF72" s="7">
        <f t="shared" si="142"/>
        <v>0.63979053559739674</v>
      </c>
      <c r="KG72" s="85">
        <v>36.226666666666659</v>
      </c>
      <c r="KH72" s="15">
        <f t="shared" si="143"/>
        <v>92.015733333333316</v>
      </c>
      <c r="KI72" s="5">
        <v>103.5</v>
      </c>
      <c r="KJ72" s="15">
        <f t="shared" si="182"/>
        <v>11.484266666666684</v>
      </c>
      <c r="KK72" s="31">
        <v>0.44508181818181819</v>
      </c>
      <c r="KL72" s="31">
        <v>0.25034848484848488</v>
      </c>
      <c r="KM72" s="31">
        <v>0.11351818181818181</v>
      </c>
      <c r="KN72" s="31">
        <v>0.38874242424242422</v>
      </c>
      <c r="KO72" s="31">
        <v>0.14094242424242426</v>
      </c>
      <c r="KP72" s="31">
        <v>0.10024242424242424</v>
      </c>
      <c r="KQ72" s="31">
        <v>0.51892489640488881</v>
      </c>
      <c r="KR72" s="31">
        <v>0.46810526110431844</v>
      </c>
      <c r="KS72" s="31">
        <v>0.59370418150878557</v>
      </c>
      <c r="KT72" s="31">
        <v>0.54835729932436084</v>
      </c>
      <c r="KU72" s="31">
        <v>0.28004500524652121</v>
      </c>
      <c r="KV72" s="31">
        <v>0.37682308076381876</v>
      </c>
      <c r="KW72" s="31">
        <v>0.27988943938746608</v>
      </c>
      <c r="KX72" s="32">
        <v>26.252121212121217</v>
      </c>
      <c r="KY72" s="32">
        <v>27.124545454545437</v>
      </c>
      <c r="KZ72" s="32">
        <v>26.363939393939393</v>
      </c>
      <c r="LA72" s="32">
        <v>25.408181818181827</v>
      </c>
      <c r="LB72" s="7">
        <f t="shared" si="144"/>
        <v>0.11181818181817604</v>
      </c>
      <c r="LC72" s="7">
        <v>0.9</v>
      </c>
      <c r="LD72" s="7">
        <f t="shared" si="145"/>
        <v>0.45499999999999963</v>
      </c>
      <c r="LE72" s="7">
        <f t="shared" si="184"/>
        <v>-6.9399761007446631E-2</v>
      </c>
      <c r="LF72" s="32">
        <v>35.333030303030306</v>
      </c>
      <c r="LG72" s="15">
        <f t="shared" si="146"/>
        <v>89.745896969696972</v>
      </c>
      <c r="LH72" s="5">
        <v>103.5</v>
      </c>
      <c r="LI72" s="15">
        <f t="shared" si="147"/>
        <v>13.754103030303028</v>
      </c>
      <c r="LJ72" s="33">
        <v>0.3695615384615385</v>
      </c>
      <c r="LK72" s="33">
        <v>0.21294871794871789</v>
      </c>
      <c r="LL72" s="33">
        <v>0.11539487179487178</v>
      </c>
      <c r="LM72" s="33">
        <v>0.32248974358974358</v>
      </c>
      <c r="LN72" s="33">
        <v>0.13863076923076928</v>
      </c>
      <c r="LO72" s="33">
        <v>9.2671794871794874E-2</v>
      </c>
      <c r="LP72" s="33">
        <v>0.45393903777156014</v>
      </c>
      <c r="LQ72" s="33">
        <v>0.39871490806074711</v>
      </c>
      <c r="LR72" s="33">
        <v>0.52389482897310868</v>
      </c>
      <c r="LS72" s="33">
        <v>0.47318447397205815</v>
      </c>
      <c r="LT72" s="33">
        <v>0.21126414168266913</v>
      </c>
      <c r="LU72" s="33">
        <v>0.29733287825050014</v>
      </c>
      <c r="LV72" s="33">
        <v>0.26848030001708745</v>
      </c>
      <c r="LW72" s="33">
        <v>25.916410256410256</v>
      </c>
      <c r="LX72" s="33">
        <v>27.773846153846172</v>
      </c>
      <c r="LY72" s="33">
        <v>29.527948717948711</v>
      </c>
      <c r="LZ72" s="33">
        <v>26.946666666666676</v>
      </c>
      <c r="MA72" s="7">
        <f t="shared" si="148"/>
        <v>3.6115384615384549</v>
      </c>
      <c r="MB72" s="7">
        <v>1.7</v>
      </c>
      <c r="MC72" s="7">
        <f t="shared" si="149"/>
        <v>-2.1449999999999996</v>
      </c>
      <c r="MD72" s="7">
        <f t="shared" si="150"/>
        <v>0.76296069735433458</v>
      </c>
      <c r="ME72" s="7">
        <f t="shared" si="151"/>
        <v>2.1244343891402675</v>
      </c>
      <c r="MF72" s="84">
        <v>38.21102564102565</v>
      </c>
      <c r="MG72" s="15">
        <f t="shared" si="152"/>
        <v>97.056005128205157</v>
      </c>
      <c r="MH72" s="5">
        <v>103.5</v>
      </c>
      <c r="MI72" s="15">
        <f t="shared" si="153"/>
        <v>6.4439948717948425</v>
      </c>
      <c r="MJ72" s="34">
        <v>0.3408882352941176</v>
      </c>
      <c r="MK72" s="34">
        <v>0.20393529411764708</v>
      </c>
      <c r="ML72" s="34">
        <v>0.11825882352941178</v>
      </c>
      <c r="MM72" s="34">
        <v>0.28933529411764708</v>
      </c>
      <c r="MN72" s="34">
        <v>0.13965294117647056</v>
      </c>
      <c r="MO72" s="34">
        <v>9.5376470588235299E-2</v>
      </c>
      <c r="MP72" s="34">
        <v>0.41825570226054998</v>
      </c>
      <c r="MQ72" s="34">
        <v>0.34882390883613473</v>
      </c>
      <c r="MR72" s="34">
        <v>0.48424304769630261</v>
      </c>
      <c r="MS72" s="34">
        <v>0.41988481136393691</v>
      </c>
      <c r="MT72" s="34">
        <v>0.1869044848431145</v>
      </c>
      <c r="MU72" s="34">
        <v>0.26598130863621194</v>
      </c>
      <c r="MV72" s="34">
        <v>0.25101761259193306</v>
      </c>
      <c r="MW72" s="35">
        <v>0.25699411764705876</v>
      </c>
      <c r="MX72" s="35">
        <v>0.15915882352941177</v>
      </c>
      <c r="MY72" s="35">
        <v>9.5841176470588235E-2</v>
      </c>
      <c r="MZ72" s="35">
        <v>0.21599411764705884</v>
      </c>
      <c r="NA72" s="35">
        <v>0.10451176470588233</v>
      </c>
      <c r="NB72" s="35">
        <v>7.062352941176471E-2</v>
      </c>
      <c r="NC72" s="35">
        <v>0.42077588565872814</v>
      </c>
      <c r="ND72" s="35">
        <v>0.34742165442752293</v>
      </c>
      <c r="NE72" s="35">
        <v>0.45589688219536095</v>
      </c>
      <c r="NF72" s="35">
        <v>0.3850099933900839</v>
      </c>
      <c r="NG72" s="35">
        <v>0.20738449992577804</v>
      </c>
      <c r="NH72" s="35">
        <v>0.24865032856894564</v>
      </c>
      <c r="NI72" s="35">
        <v>0.23393634866207241</v>
      </c>
      <c r="NJ72" s="36">
        <v>27.101764705882349</v>
      </c>
      <c r="NK72" s="36">
        <v>33.109411764705882</v>
      </c>
      <c r="NL72" s="36">
        <v>34.588823529411769</v>
      </c>
      <c r="NM72" s="36">
        <v>34.615294117647053</v>
      </c>
      <c r="NN72" s="7">
        <f t="shared" si="154"/>
        <v>7.48705882352942</v>
      </c>
      <c r="NO72" s="7">
        <v>2.2999999999999998</v>
      </c>
      <c r="NP72" s="7">
        <f t="shared" si="155"/>
        <v>-1.9729999999999999</v>
      </c>
      <c r="NQ72" s="7">
        <f t="shared" si="156"/>
        <v>1.2830677910659729</v>
      </c>
      <c r="NR72" s="36">
        <v>74.300588235294128</v>
      </c>
      <c r="NS72" s="9">
        <f t="shared" si="104"/>
        <v>188.72349411764708</v>
      </c>
      <c r="NT72" s="5">
        <v>194</v>
      </c>
      <c r="NU72" s="9">
        <f t="shared" si="105"/>
        <v>5.2765058823529216</v>
      </c>
      <c r="NV72" s="37">
        <v>0.31793333333333335</v>
      </c>
      <c r="NW72" s="37">
        <v>0.21332727272727273</v>
      </c>
      <c r="NX72" s="37">
        <v>0.14743030303030302</v>
      </c>
      <c r="NY72" s="37">
        <v>0.27928484848484847</v>
      </c>
      <c r="NZ72" s="37">
        <v>0.15433636363636363</v>
      </c>
      <c r="OA72" s="37">
        <v>0.1044151515151515</v>
      </c>
      <c r="OB72" s="37">
        <v>0.34622104954744215</v>
      </c>
      <c r="OC72" s="37">
        <v>0.28792824021489866</v>
      </c>
      <c r="OD72" s="37">
        <v>0.36627819856127164</v>
      </c>
      <c r="OE72" s="37">
        <v>0.30884359876921702</v>
      </c>
      <c r="OF72" s="37">
        <v>0.16050628121454491</v>
      </c>
      <c r="OG72" s="37">
        <v>0.18283262424011498</v>
      </c>
      <c r="OH72" s="37">
        <v>0.19668803227500892</v>
      </c>
      <c r="OI72" s="38">
        <v>20.88969696969696</v>
      </c>
      <c r="OJ72" s="38">
        <v>25.9969696969697</v>
      </c>
      <c r="OK72" s="38">
        <v>28.620606060606065</v>
      </c>
      <c r="OL72" s="38">
        <v>28.362424242424247</v>
      </c>
      <c r="OM72" s="7">
        <f t="shared" si="157"/>
        <v>7.7309090909091047</v>
      </c>
      <c r="ON72" s="7">
        <v>1.5</v>
      </c>
      <c r="OO72" s="7">
        <f t="shared" si="158"/>
        <v>-0.28500000000000014</v>
      </c>
      <c r="OP72" s="7">
        <f t="shared" si="159"/>
        <v>1.4100103941792619</v>
      </c>
      <c r="OQ72" s="38">
        <v>64.506363636363631</v>
      </c>
      <c r="OR72" s="15">
        <f t="shared" si="160"/>
        <v>163.84616363636363</v>
      </c>
      <c r="OS72" s="5">
        <v>170</v>
      </c>
      <c r="OT72" s="15">
        <f t="shared" si="161"/>
        <v>6.1538363636363727</v>
      </c>
      <c r="OU72" s="39">
        <v>0.27424999999999999</v>
      </c>
      <c r="OV72" s="39">
        <v>0.20176000000000002</v>
      </c>
      <c r="OW72" s="39">
        <v>0.14996333333333337</v>
      </c>
      <c r="OX72" s="39">
        <v>0.23809333333333335</v>
      </c>
      <c r="OY72" s="39">
        <v>0.14560333333333333</v>
      </c>
      <c r="OZ72" s="39">
        <v>0.10236000000000003</v>
      </c>
      <c r="PA72" s="39">
        <v>0.30588461550553681</v>
      </c>
      <c r="PB72" s="39">
        <v>0.2409183327430014</v>
      </c>
      <c r="PC72" s="39">
        <v>0.29247520223448686</v>
      </c>
      <c r="PD72" s="39">
        <v>0.22701630467520914</v>
      </c>
      <c r="PE72" s="39">
        <v>0.16159206349933378</v>
      </c>
      <c r="PF72" s="39">
        <v>0.14729738384154009</v>
      </c>
      <c r="PG72" s="39">
        <v>0.15185066887861703</v>
      </c>
      <c r="PH72" s="40">
        <v>20.755333333333343</v>
      </c>
      <c r="PI72" s="40">
        <v>24.202333333333346</v>
      </c>
      <c r="PJ72" s="40">
        <v>25.411333333333321</v>
      </c>
      <c r="PK72" s="40">
        <v>25.517333333333323</v>
      </c>
      <c r="PL72" s="7">
        <f t="shared" si="162"/>
        <v>4.6559999999999775</v>
      </c>
      <c r="PM72" s="7">
        <v>1.8</v>
      </c>
      <c r="PN72" s="7">
        <f t="shared" si="163"/>
        <v>-0.91800000000000015</v>
      </c>
      <c r="PO72" s="7">
        <f t="shared" si="164"/>
        <v>0.88224121557454527</v>
      </c>
      <c r="PP72" s="40">
        <v>69.371666666666655</v>
      </c>
      <c r="PQ72" s="15">
        <f t="shared" si="165"/>
        <v>176.20403333333331</v>
      </c>
      <c r="PR72" s="5">
        <v>182</v>
      </c>
      <c r="PS72" s="15">
        <f t="shared" si="166"/>
        <v>5.7959666666666863</v>
      </c>
      <c r="PT72" s="41">
        <v>0.25526470588235289</v>
      </c>
      <c r="PU72" s="41">
        <v>0.18115882352941173</v>
      </c>
      <c r="PV72" s="41">
        <v>0.14266764705882357</v>
      </c>
      <c r="PW72" s="41">
        <v>0.21489705882352944</v>
      </c>
      <c r="PX72" s="41">
        <v>0.14299999999999999</v>
      </c>
      <c r="PY72" s="41">
        <v>9.240294117647059E-2</v>
      </c>
      <c r="PZ72" s="41">
        <v>0.2809419742041121</v>
      </c>
      <c r="QA72" s="41">
        <v>0.20040625941482601</v>
      </c>
      <c r="QB72" s="41">
        <v>0.28200186613690653</v>
      </c>
      <c r="QC72" s="41">
        <v>0.20147081841647579</v>
      </c>
      <c r="QD72" s="41">
        <v>0.11752926270497784</v>
      </c>
      <c r="QE72" s="41">
        <v>0.11867246240545924</v>
      </c>
      <c r="QF72" s="41">
        <v>0.16903688652816762</v>
      </c>
      <c r="QG72" s="42">
        <v>30.316470588235287</v>
      </c>
      <c r="QH72" s="42">
        <v>34.112352941176468</v>
      </c>
      <c r="QI72" s="42">
        <v>37.01</v>
      </c>
      <c r="QJ72" s="42">
        <v>37.049999999999976</v>
      </c>
      <c r="QK72" s="7">
        <f t="shared" si="167"/>
        <v>6.6935294117647111</v>
      </c>
      <c r="QL72" s="7">
        <v>3.2</v>
      </c>
      <c r="QM72" s="7">
        <f t="shared" si="168"/>
        <v>-3.8719999999999999</v>
      </c>
      <c r="QN72" s="7">
        <f t="shared" si="169"/>
        <v>1.1395092117951586</v>
      </c>
      <c r="QO72" s="42">
        <v>71.307352941176475</v>
      </c>
      <c r="QP72" s="15">
        <f t="shared" si="170"/>
        <v>181.12067647058825</v>
      </c>
      <c r="QQ72" s="5">
        <v>186</v>
      </c>
      <c r="QR72" s="15">
        <f t="shared" si="171"/>
        <v>4.8793235294117494</v>
      </c>
      <c r="QS72" s="7">
        <f t="shared" si="106"/>
        <v>-748.91355824460948</v>
      </c>
      <c r="QT72" s="7">
        <f t="shared" si="107"/>
        <v>-748.19950676109409</v>
      </c>
      <c r="QU72" s="7">
        <f t="shared" si="108"/>
        <v>2.328955950237062</v>
      </c>
    </row>
    <row r="73" spans="1:463" x14ac:dyDescent="0.25">
      <c r="A73" s="5">
        <v>2</v>
      </c>
      <c r="B73" s="5">
        <v>8</v>
      </c>
      <c r="C73" s="6">
        <v>802</v>
      </c>
      <c r="D73" s="9">
        <v>-9999</v>
      </c>
      <c r="E73" s="5">
        <v>2</v>
      </c>
      <c r="F73" s="5">
        <v>69.599999999999994</v>
      </c>
      <c r="G73" s="15">
        <v>200.2</v>
      </c>
      <c r="H73" s="15">
        <f t="shared" si="109"/>
        <v>269.79999999999995</v>
      </c>
      <c r="I73" s="7">
        <f t="shared" si="110"/>
        <v>0.46230294722412602</v>
      </c>
      <c r="J73" s="5" t="s">
        <v>10</v>
      </c>
      <c r="K73" s="9">
        <v>75</v>
      </c>
      <c r="L73" s="9">
        <f t="shared" si="111"/>
        <v>84.000000000000014</v>
      </c>
      <c r="M73" s="9">
        <v>-9999</v>
      </c>
      <c r="N73" s="9">
        <v>-9999</v>
      </c>
      <c r="O73" s="9">
        <v>-9999</v>
      </c>
      <c r="P73" s="9">
        <v>-9999</v>
      </c>
      <c r="Q73" s="9">
        <v>-9999</v>
      </c>
      <c r="R73" s="9">
        <v>-9999</v>
      </c>
      <c r="S73" s="9">
        <v>-9999</v>
      </c>
      <c r="T73" s="9">
        <v>-9999</v>
      </c>
      <c r="U73" s="9">
        <v>-9999</v>
      </c>
      <c r="V73" s="9">
        <v>-9999</v>
      </c>
      <c r="W73" s="9">
        <v>-9999</v>
      </c>
      <c r="X73" s="9">
        <v>-9999</v>
      </c>
      <c r="Y73" s="9">
        <v>-9999</v>
      </c>
      <c r="Z73" s="9">
        <v>-9999</v>
      </c>
      <c r="AA73" s="9">
        <v>-9999</v>
      </c>
      <c r="AB73" s="9">
        <v>-9999</v>
      </c>
      <c r="AC73" s="9">
        <v>-9999</v>
      </c>
      <c r="AD73" s="9">
        <v>-9999</v>
      </c>
      <c r="AE73" s="9">
        <v>-9999</v>
      </c>
      <c r="AF73" s="9">
        <v>-9999</v>
      </c>
      <c r="AG73" s="9">
        <v>-9999</v>
      </c>
      <c r="AH73" s="9">
        <v>-9999</v>
      </c>
      <c r="AI73" s="9">
        <v>-9999</v>
      </c>
      <c r="AJ73" s="9">
        <v>-9999</v>
      </c>
      <c r="AK73" s="9">
        <v>-9999</v>
      </c>
      <c r="AL73" s="9">
        <v>-9999</v>
      </c>
      <c r="AM73" s="9">
        <v>-9999</v>
      </c>
      <c r="AN73" s="9">
        <v>-9999</v>
      </c>
      <c r="AO73" s="9">
        <v>-9999</v>
      </c>
      <c r="AP73" s="9">
        <v>-9999</v>
      </c>
      <c r="AQ73" s="9">
        <v>-9999</v>
      </c>
      <c r="AR73" s="9">
        <v>-9999</v>
      </c>
      <c r="AS73" s="9">
        <v>-9999</v>
      </c>
      <c r="AT73" s="9">
        <v>-9999</v>
      </c>
      <c r="AU73" s="9">
        <v>-9999</v>
      </c>
      <c r="AV73" s="9">
        <v>-9999</v>
      </c>
      <c r="AW73" s="9">
        <v>-9999</v>
      </c>
      <c r="AX73" s="9">
        <v>-9999</v>
      </c>
      <c r="AY73" s="9">
        <v>-9999</v>
      </c>
      <c r="AZ73" s="9">
        <v>-9999</v>
      </c>
      <c r="BA73" s="9">
        <v>-9999</v>
      </c>
      <c r="BB73" s="9">
        <v>-9999</v>
      </c>
      <c r="BC73" s="22">
        <v>-9999</v>
      </c>
      <c r="BD73" s="9">
        <v>-9999</v>
      </c>
      <c r="BE73" s="7">
        <f t="shared" si="185"/>
        <v>-79992</v>
      </c>
      <c r="BF73" s="9">
        <v>-9999</v>
      </c>
      <c r="BG73" s="9">
        <v>-9999</v>
      </c>
      <c r="BH73" s="9">
        <v>-9999</v>
      </c>
      <c r="BI73" s="9">
        <v>-9999</v>
      </c>
      <c r="BJ73" s="9">
        <v>-9999</v>
      </c>
      <c r="BK73" s="9">
        <v>-9999</v>
      </c>
      <c r="BL73" s="9">
        <v>-9999</v>
      </c>
      <c r="BM73" s="9">
        <v>-9999</v>
      </c>
      <c r="BN73" s="9">
        <v>-9999</v>
      </c>
      <c r="BO73" s="44">
        <v>-9999</v>
      </c>
      <c r="BP73" s="9">
        <v>-9999</v>
      </c>
      <c r="BQ73" s="9">
        <v>-9999</v>
      </c>
      <c r="BR73" s="9">
        <v>-9999</v>
      </c>
      <c r="BS73" s="45">
        <v>-9999</v>
      </c>
      <c r="BT73" s="9">
        <v>-9999</v>
      </c>
      <c r="BU73" s="46">
        <v>-9999</v>
      </c>
      <c r="BV73" s="9">
        <v>-9999</v>
      </c>
      <c r="BW73" s="47">
        <v>-9999</v>
      </c>
      <c r="BX73" s="9">
        <v>-9999</v>
      </c>
      <c r="BY73" s="9">
        <v>-9999</v>
      </c>
      <c r="BZ73" s="9">
        <v>-9999</v>
      </c>
      <c r="CA73" s="7">
        <v>368.09</v>
      </c>
      <c r="CB73" s="7">
        <f t="shared" si="183"/>
        <v>2453.9333333333334</v>
      </c>
      <c r="CC73" s="5">
        <v>2.1</v>
      </c>
      <c r="CD73" s="15">
        <f t="shared" si="112"/>
        <v>51.532600000000002</v>
      </c>
      <c r="CE73" s="7">
        <v>692.98</v>
      </c>
      <c r="CF73" s="7">
        <v>4.3955000000000002</v>
      </c>
      <c r="CG73" s="7">
        <v>1576.5669434649074</v>
      </c>
      <c r="CH73" s="7">
        <f t="shared" si="113"/>
        <v>1576.5669434649074</v>
      </c>
      <c r="CI73" s="9">
        <v>-9999</v>
      </c>
      <c r="CJ73" s="3">
        <v>60.7</v>
      </c>
      <c r="CK73" s="7">
        <f t="shared" si="114"/>
        <v>33.107905812763057</v>
      </c>
      <c r="CL73" s="7">
        <v>53.2</v>
      </c>
      <c r="CM73" s="7">
        <v>1012</v>
      </c>
      <c r="CN73" s="7">
        <f t="shared" si="115"/>
        <v>52.569169960474305</v>
      </c>
      <c r="CO73" s="7">
        <v>2.5</v>
      </c>
      <c r="CP73" s="7">
        <v>0.716046153846154</v>
      </c>
      <c r="CQ73" s="7">
        <v>0.50443846153846139</v>
      </c>
      <c r="CR73" s="7">
        <v>0.45172692307692308</v>
      </c>
      <c r="CS73" s="7">
        <v>0.22624411538461536</v>
      </c>
      <c r="CT73" s="7">
        <v>0.17330865384615388</v>
      </c>
      <c r="CU73" s="7">
        <v>5.1369230769230771</v>
      </c>
      <c r="CV73" s="7">
        <v>4.96</v>
      </c>
      <c r="CW73" s="7">
        <v>4.6561538461538472</v>
      </c>
      <c r="CX73" s="7">
        <v>4.7838461538461541</v>
      </c>
      <c r="CY73" s="7">
        <f t="shared" si="116"/>
        <v>-0.48076923076922995</v>
      </c>
      <c r="CZ73" s="7">
        <v>0.7</v>
      </c>
      <c r="DA73" s="7">
        <f t="shared" si="117"/>
        <v>1.105</v>
      </c>
      <c r="DB73" s="7">
        <f t="shared" si="178"/>
        <v>-0.36921285931763215</v>
      </c>
      <c r="DC73" s="7">
        <v>40</v>
      </c>
      <c r="DD73" s="7">
        <v>0.73718571428571411</v>
      </c>
      <c r="DE73" s="7">
        <v>0.49055238095238091</v>
      </c>
      <c r="DF73" s="7">
        <v>0.43761904761904757</v>
      </c>
      <c r="DG73" s="7">
        <v>0.2549954285714286</v>
      </c>
      <c r="DH73" s="7">
        <v>0.20087276190476194</v>
      </c>
      <c r="DI73" s="7">
        <v>7.5176190476190481</v>
      </c>
      <c r="DJ73" s="7">
        <v>7.7157142857142871</v>
      </c>
      <c r="DK73" s="7">
        <v>7.8880952380952367</v>
      </c>
      <c r="DL73" s="7">
        <v>7.5523809523809504</v>
      </c>
      <c r="DM73" s="7">
        <f t="shared" si="118"/>
        <v>0.37047619047618863</v>
      </c>
      <c r="DN73" s="7">
        <v>0.8</v>
      </c>
      <c r="DO73" s="7">
        <f t="shared" si="119"/>
        <v>0.7799999999999998</v>
      </c>
      <c r="DP73" s="7">
        <f t="shared" si="120"/>
        <v>-8.8641517212946122E-2</v>
      </c>
      <c r="DQ73" s="7">
        <v>21.639523809523808</v>
      </c>
      <c r="DR73" s="7">
        <v>0.87419811320754737</v>
      </c>
      <c r="DS73" s="7">
        <v>0.33396226415094354</v>
      </c>
      <c r="DT73" s="7">
        <v>0.49627169811320754</v>
      </c>
      <c r="DU73" s="7">
        <v>0.78929622641509434</v>
      </c>
      <c r="DV73" s="7">
        <v>0.54289811320754722</v>
      </c>
      <c r="DW73" s="7">
        <v>0.3081603773584905</v>
      </c>
      <c r="DX73" s="7">
        <v>0.23381545283018873</v>
      </c>
      <c r="DY73" s="7">
        <v>0.18498586792452834</v>
      </c>
      <c r="DZ73" s="7">
        <v>0.27570413207547162</v>
      </c>
      <c r="EA73" s="7">
        <v>0.2278687924528302</v>
      </c>
      <c r="EB73" s="7">
        <v>-0.23832988679245284</v>
      </c>
      <c r="EC73" s="7">
        <v>-0.19566471698113203</v>
      </c>
      <c r="ED73" s="7">
        <v>0.4471989056603774</v>
      </c>
      <c r="EE73" s="7">
        <v>3.8113207547169816</v>
      </c>
      <c r="EF73" s="7">
        <v>4.4732075471698112</v>
      </c>
      <c r="EG73" s="7">
        <v>4.4192452830188671</v>
      </c>
      <c r="EH73" s="7">
        <v>4.2290566037735839</v>
      </c>
      <c r="EI73" s="7">
        <f t="shared" si="121"/>
        <v>0.60792452830188548</v>
      </c>
      <c r="EJ73" s="7">
        <v>0.6</v>
      </c>
      <c r="EK73" s="7">
        <f t="shared" si="122"/>
        <v>1.43</v>
      </c>
      <c r="EL73" s="7">
        <f t="shared" si="179"/>
        <v>-0.20707190722874416</v>
      </c>
      <c r="EM73" s="15">
        <v>43.844545454545461</v>
      </c>
      <c r="EN73" s="15">
        <f t="shared" si="123"/>
        <v>111.36514545454547</v>
      </c>
      <c r="EO73" s="5">
        <v>112</v>
      </c>
      <c r="EP73" s="15">
        <f t="shared" si="124"/>
        <v>0.63485454545453024</v>
      </c>
      <c r="EQ73" s="27">
        <v>1.0982208333333334</v>
      </c>
      <c r="ER73" s="27">
        <v>-1.654841666666667</v>
      </c>
      <c r="ES73" s="27">
        <v>0.44447916666666659</v>
      </c>
      <c r="ET73" s="27">
        <v>0.80398749999999997</v>
      </c>
      <c r="EU73" s="27">
        <v>0.68417916666666656</v>
      </c>
      <c r="EV73" s="27">
        <v>0.1481625</v>
      </c>
      <c r="EW73" s="27">
        <v>0.2312495416666667</v>
      </c>
      <c r="EX73" s="27">
        <v>8.0146083333333354E-2</v>
      </c>
      <c r="EY73" s="27">
        <v>0.42272295833333334</v>
      </c>
      <c r="EZ73" s="27">
        <v>0.28755825000000007</v>
      </c>
      <c r="FA73" s="27">
        <v>2.410960625</v>
      </c>
      <c r="FB73" s="27">
        <v>1.7352882083333336</v>
      </c>
      <c r="FC73" s="27">
        <v>-5.0711900416666662</v>
      </c>
      <c r="FD73" s="27">
        <v>9.7704166666666659</v>
      </c>
      <c r="FE73" s="27">
        <v>6.4450000000000003</v>
      </c>
      <c r="FF73" s="27">
        <v>6.4950000000000001</v>
      </c>
      <c r="FG73" s="27">
        <v>6.5262500000000019</v>
      </c>
      <c r="FH73" s="27">
        <f t="shared" si="125"/>
        <v>-3.2754166666666658</v>
      </c>
      <c r="FI73" s="7">
        <v>0.9</v>
      </c>
      <c r="FJ73" s="7">
        <f t="shared" si="126"/>
        <v>0.45499999999999963</v>
      </c>
      <c r="FK73" s="7">
        <f t="shared" si="180"/>
        <v>-0.75438153016514964</v>
      </c>
      <c r="FL73" s="27">
        <v>20.932083333333335</v>
      </c>
      <c r="FM73" s="28">
        <v>-9999</v>
      </c>
      <c r="FN73" s="28">
        <v>-9999</v>
      </c>
      <c r="FO73" s="28">
        <v>-9999</v>
      </c>
      <c r="FP73" s="94">
        <v>0.58069615384615392</v>
      </c>
      <c r="FQ73" s="94">
        <v>0.37555769230769226</v>
      </c>
      <c r="FR73" s="94">
        <v>0.2020269230769231</v>
      </c>
      <c r="FS73" s="94">
        <v>0.50795000000000001</v>
      </c>
      <c r="FT73" s="94">
        <v>0.22143846153846153</v>
      </c>
      <c r="FU73" s="94">
        <v>0.15944615384615385</v>
      </c>
      <c r="FV73" s="94">
        <v>0.44745219230769234</v>
      </c>
      <c r="FW73" s="94">
        <v>0.39250338461538459</v>
      </c>
      <c r="FX73" s="94">
        <v>0.48390042307692316</v>
      </c>
      <c r="FY73" s="94">
        <v>0.43113207692307692</v>
      </c>
      <c r="FZ73" s="94">
        <v>0.25825926923076925</v>
      </c>
      <c r="GA73" s="94">
        <v>0.30120207692307688</v>
      </c>
      <c r="GB73" s="94">
        <v>0.21401249999999997</v>
      </c>
      <c r="GC73" s="94">
        <v>17.186538461538461</v>
      </c>
      <c r="GD73" s="94">
        <v>16.069230769230778</v>
      </c>
      <c r="GE73" s="94">
        <v>16.095769230769235</v>
      </c>
      <c r="GF73" s="94">
        <v>16.191538461538467</v>
      </c>
      <c r="GG73" s="7">
        <f t="shared" si="127"/>
        <v>-1.0907692307692258</v>
      </c>
      <c r="GH73" s="7">
        <v>0.5</v>
      </c>
      <c r="GI73" s="7">
        <f t="shared" si="128"/>
        <v>1.7549999999999999</v>
      </c>
      <c r="GJ73" s="7">
        <f t="shared" si="181"/>
        <v>-0.78073229925081633</v>
      </c>
      <c r="GK73" s="96">
        <v>20.307692307692307</v>
      </c>
      <c r="GL73" s="15">
        <f t="shared" si="129"/>
        <v>51.581538461538457</v>
      </c>
      <c r="GM73" s="5">
        <v>102</v>
      </c>
      <c r="GN73" s="9">
        <v>-9999</v>
      </c>
      <c r="GO73" s="60">
        <v>-9999</v>
      </c>
      <c r="GP73" s="60">
        <v>-9999</v>
      </c>
      <c r="GQ73" s="60">
        <v>-9999</v>
      </c>
      <c r="GR73" s="60">
        <v>-9999</v>
      </c>
      <c r="GS73" s="60">
        <v>-9999</v>
      </c>
      <c r="GT73" s="60">
        <v>-9999</v>
      </c>
      <c r="GU73" s="60">
        <v>-9999</v>
      </c>
      <c r="GV73" s="60">
        <v>-9999</v>
      </c>
      <c r="GW73" s="60">
        <v>-9999</v>
      </c>
      <c r="GX73" s="60">
        <v>-9999</v>
      </c>
      <c r="GY73" s="60">
        <v>-9999</v>
      </c>
      <c r="GZ73" s="60">
        <v>-9999</v>
      </c>
      <c r="HA73" s="60">
        <v>-9999</v>
      </c>
      <c r="HB73" s="60">
        <v>-9999</v>
      </c>
      <c r="HC73" s="60">
        <v>-9999</v>
      </c>
      <c r="HD73" s="60">
        <v>-9999</v>
      </c>
      <c r="HE73" s="60">
        <v>-9999</v>
      </c>
      <c r="HF73" s="98">
        <f t="shared" si="37"/>
        <v>0</v>
      </c>
      <c r="HG73" s="60">
        <v>-9999</v>
      </c>
      <c r="HH73" s="98">
        <f t="shared" si="38"/>
        <v>32500.13</v>
      </c>
      <c r="HI73" s="98">
        <f t="shared" si="95"/>
        <v>1.0001661807930087</v>
      </c>
      <c r="HJ73" s="60">
        <v>-9999</v>
      </c>
      <c r="HK73" s="100">
        <f t="shared" si="40"/>
        <v>-25397.46</v>
      </c>
      <c r="HL73" s="60">
        <v>-9999</v>
      </c>
      <c r="HM73" s="100">
        <f t="shared" si="41"/>
        <v>15398.46</v>
      </c>
      <c r="HN73" s="101">
        <v>0.67213142857142838</v>
      </c>
      <c r="HO73" s="101">
        <v>0.36381428571428576</v>
      </c>
      <c r="HP73" s="101">
        <v>0.17574000000000001</v>
      </c>
      <c r="HQ73" s="101">
        <v>0.58322285714285726</v>
      </c>
      <c r="HR73" s="101">
        <v>0.23292285714285715</v>
      </c>
      <c r="HS73" s="101">
        <v>0.14752285714285709</v>
      </c>
      <c r="HT73" s="101">
        <v>0.48529781023868707</v>
      </c>
      <c r="HU73" s="101">
        <v>0.42944999750257112</v>
      </c>
      <c r="HV73" s="101">
        <v>0.58620645033819052</v>
      </c>
      <c r="HW73" s="101">
        <v>0.53765666002063328</v>
      </c>
      <c r="HX73" s="101">
        <v>0.21994468818724355</v>
      </c>
      <c r="HY73" s="101">
        <v>0.35009292250692359</v>
      </c>
      <c r="HZ73" s="101">
        <v>0.29750345901554209</v>
      </c>
      <c r="IA73" s="101">
        <v>19.27</v>
      </c>
      <c r="IB73" s="101">
        <v>18.483999999999995</v>
      </c>
      <c r="IC73" s="101">
        <v>17.268000000000004</v>
      </c>
      <c r="ID73" s="101">
        <v>18.053142857142852</v>
      </c>
      <c r="IE73" s="7">
        <f t="shared" si="130"/>
        <v>-2.0019999999999953</v>
      </c>
      <c r="IF73" s="7">
        <v>1.5</v>
      </c>
      <c r="IG73" s="7">
        <f t="shared" si="131"/>
        <v>-1.4950000000000001</v>
      </c>
      <c r="IH73" s="7">
        <f t="shared" si="132"/>
        <v>-7.3531544597533749E-2</v>
      </c>
      <c r="II73" s="102">
        <v>35.751428571428569</v>
      </c>
      <c r="IJ73" s="15">
        <f t="shared" si="133"/>
        <v>90.808628571428571</v>
      </c>
      <c r="IK73" s="5">
        <v>97.5</v>
      </c>
      <c r="IL73" s="15">
        <f t="shared" si="134"/>
        <v>6.6913714285714292</v>
      </c>
      <c r="IM73" s="29">
        <v>0.6743575757575756</v>
      </c>
      <c r="IN73" s="29">
        <v>0.38866969696969694</v>
      </c>
      <c r="IO73" s="29">
        <v>0.18592727272727272</v>
      </c>
      <c r="IP73" s="29">
        <v>0.60124545454545442</v>
      </c>
      <c r="IQ73" s="29">
        <v>0.24127878787878793</v>
      </c>
      <c r="IR73" s="29">
        <v>0.15868484848484848</v>
      </c>
      <c r="IS73" s="29">
        <v>0.47311158493482419</v>
      </c>
      <c r="IT73" s="29">
        <v>0.4274810335564716</v>
      </c>
      <c r="IU73" s="29">
        <v>0.56837073728806697</v>
      </c>
      <c r="IV73" s="29">
        <v>0.52839440456576015</v>
      </c>
      <c r="IW73" s="29">
        <v>0.23440641350765534</v>
      </c>
      <c r="IX73" s="29">
        <v>0.35412913014932268</v>
      </c>
      <c r="IY73" s="29">
        <v>0.26871252648938299</v>
      </c>
      <c r="IZ73" s="29">
        <v>16.95454545454545</v>
      </c>
      <c r="JA73" s="29">
        <v>17.537878787878785</v>
      </c>
      <c r="JB73" s="29">
        <v>18.11030303030304</v>
      </c>
      <c r="JC73" s="29">
        <v>17.600000000000009</v>
      </c>
      <c r="JD73" s="29">
        <f t="shared" si="135"/>
        <v>1.1557575757575904</v>
      </c>
      <c r="JE73" s="7">
        <v>1.2</v>
      </c>
      <c r="JF73" s="7">
        <f t="shared" si="136"/>
        <v>-0.52</v>
      </c>
      <c r="JG73" s="7">
        <f t="shared" si="137"/>
        <v>0.28306715806716054</v>
      </c>
      <c r="JH73" s="86">
        <v>36.273636363636356</v>
      </c>
      <c r="JI73" s="15">
        <f t="shared" si="138"/>
        <v>92.135036363636345</v>
      </c>
      <c r="JJ73" s="5">
        <v>103.5</v>
      </c>
      <c r="JK73" s="15">
        <f t="shared" si="139"/>
        <v>11.364963636363655</v>
      </c>
      <c r="JL73" s="30">
        <v>0.51898124999999995</v>
      </c>
      <c r="JM73" s="30">
        <v>0.27592500000000003</v>
      </c>
      <c r="JN73" s="30">
        <v>0.13387812499999999</v>
      </c>
      <c r="JO73" s="30">
        <v>0.45321875</v>
      </c>
      <c r="JP73" s="30">
        <v>0.17588125000000002</v>
      </c>
      <c r="JQ73" s="30">
        <v>0.11383437499999999</v>
      </c>
      <c r="JR73" s="30">
        <v>0.49389158904730496</v>
      </c>
      <c r="JS73" s="30">
        <v>0.44115534754801033</v>
      </c>
      <c r="JT73" s="30">
        <v>0.5903623618191417</v>
      </c>
      <c r="JU73" s="30">
        <v>0.54454737356451177</v>
      </c>
      <c r="JV73" s="30">
        <v>0.22211131449009364</v>
      </c>
      <c r="JW73" s="30">
        <v>0.34801067103638106</v>
      </c>
      <c r="JX73" s="30">
        <v>0.30560721209195629</v>
      </c>
      <c r="JY73" s="30">
        <v>24.486562500000002</v>
      </c>
      <c r="JZ73" s="30">
        <v>25.123125000000002</v>
      </c>
      <c r="KA73" s="30">
        <v>24.777812499999989</v>
      </c>
      <c r="KB73" s="30">
        <v>23.560625000000009</v>
      </c>
      <c r="KC73" s="30">
        <f t="shared" si="140"/>
        <v>0.29124999999998735</v>
      </c>
      <c r="KD73" s="7">
        <v>1.8</v>
      </c>
      <c r="KE73" s="7">
        <f t="shared" si="141"/>
        <v>-2.4700000000000006</v>
      </c>
      <c r="KF73" s="7">
        <f t="shared" si="142"/>
        <v>0.35085768742058293</v>
      </c>
      <c r="KG73" s="85">
        <v>35.608125000000008</v>
      </c>
      <c r="KH73" s="15">
        <f t="shared" si="143"/>
        <v>90.444637500000027</v>
      </c>
      <c r="KI73" s="5">
        <v>103.5</v>
      </c>
      <c r="KJ73" s="15">
        <f t="shared" si="182"/>
        <v>13.055362499999973</v>
      </c>
      <c r="KK73" s="31">
        <v>0.45018529411764702</v>
      </c>
      <c r="KL73" s="31">
        <v>0.2528852941176471</v>
      </c>
      <c r="KM73" s="31">
        <v>0.11030294117647059</v>
      </c>
      <c r="KN73" s="31">
        <v>0.38752647058823536</v>
      </c>
      <c r="KO73" s="31">
        <v>0.14041764705882351</v>
      </c>
      <c r="KP73" s="31">
        <v>9.9838235294117617E-2</v>
      </c>
      <c r="KQ73" s="31">
        <v>0.52459281112914069</v>
      </c>
      <c r="KR73" s="31">
        <v>0.4681457369727039</v>
      </c>
      <c r="KS73" s="31">
        <v>0.60687675344755321</v>
      </c>
      <c r="KT73" s="31">
        <v>0.55761110667462255</v>
      </c>
      <c r="KU73" s="31">
        <v>0.28640258368438282</v>
      </c>
      <c r="KV73" s="31">
        <v>0.39390940798455049</v>
      </c>
      <c r="KW73" s="31">
        <v>0.28047605722268087</v>
      </c>
      <c r="KX73" s="32">
        <v>26.064705882352946</v>
      </c>
      <c r="KY73" s="32">
        <v>24.959411764705891</v>
      </c>
      <c r="KZ73" s="32">
        <v>24.903823529411749</v>
      </c>
      <c r="LA73" s="32">
        <v>24.060588235294137</v>
      </c>
      <c r="LB73" s="7">
        <f t="shared" si="144"/>
        <v>-1.1608823529411971</v>
      </c>
      <c r="LC73" s="7">
        <v>0.9</v>
      </c>
      <c r="LD73" s="7">
        <f t="shared" si="145"/>
        <v>0.45499999999999963</v>
      </c>
      <c r="LE73" s="7">
        <f t="shared" si="184"/>
        <v>-0.32677095104978698</v>
      </c>
      <c r="LF73" s="32">
        <v>34.168529411764702</v>
      </c>
      <c r="LG73" s="15">
        <f t="shared" si="146"/>
        <v>86.788064705882348</v>
      </c>
      <c r="LH73" s="5">
        <v>103.5</v>
      </c>
      <c r="LI73" s="15">
        <f t="shared" si="147"/>
        <v>16.711935294117652</v>
      </c>
      <c r="LJ73" s="33">
        <v>0.37913513513513503</v>
      </c>
      <c r="LK73" s="33">
        <v>0.21377297297297299</v>
      </c>
      <c r="LL73" s="33">
        <v>0.10747027027027027</v>
      </c>
      <c r="LM73" s="33">
        <v>0.32630540540540542</v>
      </c>
      <c r="LN73" s="33">
        <v>0.13298378378378381</v>
      </c>
      <c r="LO73" s="33">
        <v>9.0778378378378363E-2</v>
      </c>
      <c r="LP73" s="33">
        <v>0.48060356853995589</v>
      </c>
      <c r="LQ73" s="33">
        <v>0.42103127063042667</v>
      </c>
      <c r="LR73" s="33">
        <v>0.55848796196149686</v>
      </c>
      <c r="LS73" s="33">
        <v>0.50476136355020107</v>
      </c>
      <c r="LT73" s="33">
        <v>0.23326854097063235</v>
      </c>
      <c r="LU73" s="33">
        <v>0.33183781401183771</v>
      </c>
      <c r="LV73" s="33">
        <v>0.27869074257693516</v>
      </c>
      <c r="LW73" s="33">
        <v>25.570540540540541</v>
      </c>
      <c r="LX73" s="33">
        <v>26.654864864864873</v>
      </c>
      <c r="LY73" s="33">
        <v>27.323513513513525</v>
      </c>
      <c r="LZ73" s="33">
        <v>25.496756756756746</v>
      </c>
      <c r="MA73" s="7">
        <f t="shared" si="148"/>
        <v>1.7529729729729837</v>
      </c>
      <c r="MB73" s="7">
        <v>1.7</v>
      </c>
      <c r="MC73" s="7">
        <f t="shared" si="149"/>
        <v>-2.1449999999999996</v>
      </c>
      <c r="MD73" s="7">
        <f t="shared" si="150"/>
        <v>0.51662995002955381</v>
      </c>
      <c r="ME73" s="7">
        <f t="shared" si="151"/>
        <v>1.0311605723370492</v>
      </c>
      <c r="MF73" s="84">
        <v>37.606486486486482</v>
      </c>
      <c r="MG73" s="15">
        <f t="shared" si="152"/>
        <v>95.520475675675669</v>
      </c>
      <c r="MH73" s="5">
        <v>103.5</v>
      </c>
      <c r="MI73" s="15">
        <f t="shared" si="153"/>
        <v>7.9795243243243306</v>
      </c>
      <c r="MJ73" s="34">
        <v>0.35375624999999999</v>
      </c>
      <c r="MK73" s="34">
        <v>0.20410000000000003</v>
      </c>
      <c r="ML73" s="34">
        <v>0.10795625</v>
      </c>
      <c r="MM73" s="34">
        <v>0.30350625000000003</v>
      </c>
      <c r="MN73" s="34">
        <v>0.13348125</v>
      </c>
      <c r="MO73" s="34">
        <v>9.17375E-2</v>
      </c>
      <c r="MP73" s="34">
        <v>0.45143856595777909</v>
      </c>
      <c r="MQ73" s="34">
        <v>0.38866379312633914</v>
      </c>
      <c r="MR73" s="34">
        <v>0.53184440983222203</v>
      </c>
      <c r="MS73" s="34">
        <v>0.47518179843558978</v>
      </c>
      <c r="MT73" s="34">
        <v>0.20906270028850027</v>
      </c>
      <c r="MU73" s="34">
        <v>0.30843343844925625</v>
      </c>
      <c r="MV73" s="34">
        <v>0.26786199830755592</v>
      </c>
      <c r="MW73" s="35">
        <v>0.26797647058823532</v>
      </c>
      <c r="MX73" s="35">
        <v>0.15302352941176467</v>
      </c>
      <c r="MY73" s="35">
        <v>8.2752941176470585E-2</v>
      </c>
      <c r="MZ73" s="35">
        <v>0.22330588235294116</v>
      </c>
      <c r="NA73" s="35">
        <v>9.3552941176470589E-2</v>
      </c>
      <c r="NB73" s="35">
        <v>6.7370588235294113E-2</v>
      </c>
      <c r="NC73" s="35">
        <v>0.48229154143070341</v>
      </c>
      <c r="ND73" s="35">
        <v>0.40973347427023099</v>
      </c>
      <c r="NE73" s="35">
        <v>0.52831607786465651</v>
      </c>
      <c r="NF73" s="35">
        <v>0.45983651259770619</v>
      </c>
      <c r="NG73" s="35">
        <v>0.24193999533948501</v>
      </c>
      <c r="NH73" s="35">
        <v>0.2994426197656101</v>
      </c>
      <c r="NI73" s="35">
        <v>0.27241705890631013</v>
      </c>
      <c r="NJ73" s="36">
        <v>27.069411764705876</v>
      </c>
      <c r="NK73" s="36">
        <v>31.337647058823531</v>
      </c>
      <c r="NL73" s="36">
        <v>33.30235294117648</v>
      </c>
      <c r="NM73" s="36">
        <v>33.601176470588243</v>
      </c>
      <c r="NN73" s="7">
        <f t="shared" si="154"/>
        <v>6.2329411764706038</v>
      </c>
      <c r="NO73" s="7">
        <v>2.2999999999999998</v>
      </c>
      <c r="NP73" s="7">
        <f t="shared" si="155"/>
        <v>-1.9729999999999999</v>
      </c>
      <c r="NQ73" s="7">
        <f t="shared" si="156"/>
        <v>1.1129718128944259</v>
      </c>
      <c r="NR73" s="36">
        <v>74.189411764705866</v>
      </c>
      <c r="NS73" s="9">
        <f t="shared" si="104"/>
        <v>188.4411058823529</v>
      </c>
      <c r="NT73" s="5">
        <v>194</v>
      </c>
      <c r="NU73" s="9">
        <f t="shared" si="105"/>
        <v>5.5588941176470996</v>
      </c>
      <c r="NV73" s="37">
        <v>0.33768333333333328</v>
      </c>
      <c r="NW73" s="37">
        <v>0.21238333333333334</v>
      </c>
      <c r="NX73" s="37">
        <v>0.13006666666666666</v>
      </c>
      <c r="NY73" s="37">
        <v>0.29281666666666673</v>
      </c>
      <c r="NZ73" s="37">
        <v>0.14623611111111112</v>
      </c>
      <c r="OA73" s="37">
        <v>0.1029638888888889</v>
      </c>
      <c r="OB73" s="37">
        <v>0.39528485767321497</v>
      </c>
      <c r="OC73" s="37">
        <v>0.3336827621709415</v>
      </c>
      <c r="OD73" s="37">
        <v>0.44376257295758736</v>
      </c>
      <c r="OE73" s="37">
        <v>0.38502787757724555</v>
      </c>
      <c r="OF73" s="37">
        <v>0.18451598940771888</v>
      </c>
      <c r="OG73" s="37">
        <v>0.24097969463787569</v>
      </c>
      <c r="OH73" s="37">
        <v>0.22737423590695738</v>
      </c>
      <c r="OI73" s="38">
        <v>21.147500000000001</v>
      </c>
      <c r="OJ73" s="38">
        <v>25.998333333333335</v>
      </c>
      <c r="OK73" s="38">
        <v>27.171666666666667</v>
      </c>
      <c r="OL73" s="38">
        <v>26.313888888888894</v>
      </c>
      <c r="OM73" s="7">
        <f t="shared" si="157"/>
        <v>6.024166666666666</v>
      </c>
      <c r="ON73" s="7">
        <v>1.5</v>
      </c>
      <c r="OO73" s="7">
        <f t="shared" si="158"/>
        <v>-0.28500000000000014</v>
      </c>
      <c r="OP73" s="7">
        <f t="shared" si="159"/>
        <v>1.1097918498973907</v>
      </c>
      <c r="OQ73" s="38">
        <v>62.523333333333341</v>
      </c>
      <c r="OR73" s="15">
        <f t="shared" si="160"/>
        <v>158.80926666666667</v>
      </c>
      <c r="OS73" s="5">
        <v>170</v>
      </c>
      <c r="OT73" s="15">
        <f t="shared" si="161"/>
        <v>11.190733333333327</v>
      </c>
      <c r="OU73" s="39">
        <v>0.28782999999999997</v>
      </c>
      <c r="OV73" s="39">
        <v>0.20288666666666666</v>
      </c>
      <c r="OW73" s="39">
        <v>0.14023333333333332</v>
      </c>
      <c r="OX73" s="39">
        <v>0.25309666666666664</v>
      </c>
      <c r="OY73" s="39">
        <v>0.14487333333333333</v>
      </c>
      <c r="OZ73" s="39">
        <v>0.10131333333333331</v>
      </c>
      <c r="PA73" s="39">
        <v>0.32997869695165644</v>
      </c>
      <c r="PB73" s="39">
        <v>0.27181342878217812</v>
      </c>
      <c r="PC73" s="39">
        <v>0.34441174007794556</v>
      </c>
      <c r="PD73" s="39">
        <v>0.28686169122638311</v>
      </c>
      <c r="PE73" s="39">
        <v>0.16685630181507655</v>
      </c>
      <c r="PF73" s="39">
        <v>0.18270705388373557</v>
      </c>
      <c r="PG73" s="39">
        <v>0.17273395925077087</v>
      </c>
      <c r="PH73" s="40">
        <v>20.826333333333331</v>
      </c>
      <c r="PI73" s="40">
        <v>23.565333333333339</v>
      </c>
      <c r="PJ73" s="40">
        <v>23.794666666666664</v>
      </c>
      <c r="PK73" s="40">
        <v>24.248666666666665</v>
      </c>
      <c r="PL73" s="7">
        <f t="shared" si="162"/>
        <v>2.9683333333333337</v>
      </c>
      <c r="PM73" s="7">
        <v>1.8</v>
      </c>
      <c r="PN73" s="7">
        <f t="shared" si="163"/>
        <v>-0.91800000000000015</v>
      </c>
      <c r="PO73" s="7">
        <f t="shared" si="164"/>
        <v>0.61512081882452252</v>
      </c>
      <c r="PP73" s="40">
        <v>68.291333333333327</v>
      </c>
      <c r="PQ73" s="15">
        <f t="shared" si="165"/>
        <v>173.45998666666665</v>
      </c>
      <c r="PR73" s="5">
        <v>182</v>
      </c>
      <c r="PS73" s="15">
        <f t="shared" si="166"/>
        <v>8.5400133333333486</v>
      </c>
      <c r="PT73" s="41">
        <v>0.26807352941176471</v>
      </c>
      <c r="PU73" s="41">
        <v>0.18503235294117651</v>
      </c>
      <c r="PV73" s="41">
        <v>0.1391382352941177</v>
      </c>
      <c r="PW73" s="41">
        <v>0.22546764705882352</v>
      </c>
      <c r="PX73" s="41">
        <v>0.14545882352941178</v>
      </c>
      <c r="PY73" s="41">
        <v>9.6323529411764724E-2</v>
      </c>
      <c r="PZ73" s="41">
        <v>0.29574136131191203</v>
      </c>
      <c r="QA73" s="41">
        <v>0.21529358257778852</v>
      </c>
      <c r="QB73" s="41">
        <v>0.31580595883182377</v>
      </c>
      <c r="QC73" s="41">
        <v>0.23634440209701141</v>
      </c>
      <c r="QD73" s="41">
        <v>0.11949927676151505</v>
      </c>
      <c r="QE73" s="41">
        <v>0.14133243528520245</v>
      </c>
      <c r="QF73" s="41">
        <v>0.18268482623431465</v>
      </c>
      <c r="QG73" s="42">
        <v>30.284117647058821</v>
      </c>
      <c r="QH73" s="42">
        <v>33.440882352941173</v>
      </c>
      <c r="QI73" s="42">
        <v>34.737058823529409</v>
      </c>
      <c r="QJ73" s="42">
        <v>35.971176470588212</v>
      </c>
      <c r="QK73" s="7">
        <f t="shared" si="167"/>
        <v>4.4529411764705884</v>
      </c>
      <c r="QL73" s="7">
        <v>3.2</v>
      </c>
      <c r="QM73" s="7">
        <f t="shared" si="168"/>
        <v>-3.8719999999999999</v>
      </c>
      <c r="QN73" s="7">
        <f t="shared" si="169"/>
        <v>0.89785819418362689</v>
      </c>
      <c r="QO73" s="42">
        <v>71.144999999999996</v>
      </c>
      <c r="QP73" s="15">
        <f t="shared" si="170"/>
        <v>180.70829999999998</v>
      </c>
      <c r="QQ73" s="5">
        <v>186</v>
      </c>
      <c r="QR73" s="15">
        <f t="shared" si="171"/>
        <v>5.2917000000000201</v>
      </c>
      <c r="QS73" s="7">
        <f t="shared" si="106"/>
        <v>-749.60854501443998</v>
      </c>
      <c r="QT73" s="7">
        <f t="shared" si="107"/>
        <v>-749.2769836780725</v>
      </c>
      <c r="QU73" s="7">
        <f t="shared" si="108"/>
        <v>1.2274783984305042</v>
      </c>
    </row>
    <row r="74" spans="1:463" x14ac:dyDescent="0.25">
      <c r="A74" s="5">
        <v>2</v>
      </c>
      <c r="B74" s="5">
        <v>8</v>
      </c>
      <c r="C74" s="6">
        <v>803</v>
      </c>
      <c r="D74" s="9">
        <v>-9999</v>
      </c>
      <c r="E74" s="5">
        <v>3</v>
      </c>
      <c r="F74" s="5">
        <v>69.599999999999994</v>
      </c>
      <c r="G74" s="15">
        <v>243.6</v>
      </c>
      <c r="H74" s="15">
        <f t="shared" si="109"/>
        <v>313.2</v>
      </c>
      <c r="I74" s="7">
        <f t="shared" si="110"/>
        <v>0.53666895133653181</v>
      </c>
      <c r="J74" s="5" t="s">
        <v>10</v>
      </c>
      <c r="K74" s="9">
        <v>75</v>
      </c>
      <c r="L74" s="9">
        <f t="shared" si="111"/>
        <v>84.000000000000014</v>
      </c>
      <c r="M74" s="9">
        <v>-9999</v>
      </c>
      <c r="N74" s="9">
        <v>-9999</v>
      </c>
      <c r="O74" s="9">
        <v>-9999</v>
      </c>
      <c r="P74" s="9">
        <v>-9999</v>
      </c>
      <c r="Q74" s="9">
        <v>-9999</v>
      </c>
      <c r="R74" s="9">
        <v>-9999</v>
      </c>
      <c r="S74" s="9">
        <v>-9999</v>
      </c>
      <c r="T74" s="9">
        <v>-9999</v>
      </c>
      <c r="U74" s="9">
        <v>-9999</v>
      </c>
      <c r="V74" s="9">
        <v>-9999</v>
      </c>
      <c r="W74" s="9">
        <v>-9999</v>
      </c>
      <c r="X74" s="9">
        <v>-9999</v>
      </c>
      <c r="Y74" s="9">
        <v>-9999</v>
      </c>
      <c r="Z74" s="9">
        <v>-9999</v>
      </c>
      <c r="AA74" s="9">
        <v>-9999</v>
      </c>
      <c r="AB74" s="9">
        <v>-9999</v>
      </c>
      <c r="AC74" s="9">
        <v>-9999</v>
      </c>
      <c r="AD74" s="9">
        <v>-9999</v>
      </c>
      <c r="AE74" s="9">
        <v>-9999</v>
      </c>
      <c r="AF74" s="9">
        <v>-9999</v>
      </c>
      <c r="AG74" s="9">
        <v>-9999</v>
      </c>
      <c r="AH74" s="9">
        <v>-9999</v>
      </c>
      <c r="AI74" s="9">
        <v>-9999</v>
      </c>
      <c r="AJ74" s="9">
        <v>-9999</v>
      </c>
      <c r="AK74" s="9">
        <v>-9999</v>
      </c>
      <c r="AL74" s="9">
        <v>-9999</v>
      </c>
      <c r="AM74" s="9">
        <v>-9999</v>
      </c>
      <c r="AN74" s="9">
        <v>-9999</v>
      </c>
      <c r="AO74" s="9">
        <v>-9999</v>
      </c>
      <c r="AP74" s="9">
        <v>-9999</v>
      </c>
      <c r="AQ74" s="9">
        <v>-9999</v>
      </c>
      <c r="AR74" s="9">
        <v>-9999</v>
      </c>
      <c r="AS74" s="9">
        <v>-9999</v>
      </c>
      <c r="AT74" s="9">
        <v>-9999</v>
      </c>
      <c r="AU74" s="9">
        <v>-9999</v>
      </c>
      <c r="AV74" s="9">
        <v>-9999</v>
      </c>
      <c r="AW74" s="9">
        <v>-9999</v>
      </c>
      <c r="AX74" s="9">
        <v>-9999</v>
      </c>
      <c r="AY74" s="9">
        <v>-9999</v>
      </c>
      <c r="AZ74" s="9">
        <v>-9999</v>
      </c>
      <c r="BA74" s="9">
        <v>-9999</v>
      </c>
      <c r="BB74" s="9">
        <v>-9999</v>
      </c>
      <c r="BC74" s="22">
        <v>-9999</v>
      </c>
      <c r="BD74" s="9">
        <v>-9999</v>
      </c>
      <c r="BE74" s="7">
        <f t="shared" si="185"/>
        <v>-79992</v>
      </c>
      <c r="BF74" s="9">
        <v>-9999</v>
      </c>
      <c r="BG74" s="9">
        <v>-9999</v>
      </c>
      <c r="BH74" s="9">
        <v>-9999</v>
      </c>
      <c r="BI74" s="9">
        <v>-9999</v>
      </c>
      <c r="BJ74" s="9">
        <v>-9999</v>
      </c>
      <c r="BK74" s="9">
        <v>-9999</v>
      </c>
      <c r="BL74" s="9">
        <v>-9999</v>
      </c>
      <c r="BM74" s="9">
        <v>-9999</v>
      </c>
      <c r="BN74" s="9">
        <v>-9999</v>
      </c>
      <c r="BO74" s="23">
        <v>29.52</v>
      </c>
      <c r="BP74" s="7">
        <f t="shared" si="172"/>
        <v>1968.0000000000002</v>
      </c>
      <c r="BQ74" s="7">
        <v>2.0518602328897337</v>
      </c>
      <c r="BR74" s="7">
        <f t="shared" si="173"/>
        <v>40.380609383269963</v>
      </c>
      <c r="BS74" s="24">
        <v>132.44999999999999</v>
      </c>
      <c r="BT74" s="7">
        <f t="shared" si="174"/>
        <v>8830</v>
      </c>
      <c r="BU74" s="25">
        <v>1.21</v>
      </c>
      <c r="BV74" s="7">
        <f t="shared" si="175"/>
        <v>106.84299999999999</v>
      </c>
      <c r="BW74" s="26">
        <v>247.16</v>
      </c>
      <c r="BX74" s="7">
        <f t="shared" si="176"/>
        <v>16477.333333333332</v>
      </c>
      <c r="BY74" s="5">
        <v>0.76</v>
      </c>
      <c r="BZ74" s="7">
        <f t="shared" si="177"/>
        <v>125.22773333333333</v>
      </c>
      <c r="CA74" s="9">
        <v>-9999</v>
      </c>
      <c r="CB74" s="9">
        <v>-9999</v>
      </c>
      <c r="CC74" s="5">
        <v>1.91</v>
      </c>
      <c r="CD74" s="15">
        <f t="shared" si="112"/>
        <v>-190.98089999999999</v>
      </c>
      <c r="CE74" s="7">
        <v>1166.02</v>
      </c>
      <c r="CF74" s="7">
        <v>4.3836999999999993</v>
      </c>
      <c r="CG74" s="7">
        <v>2659.8991719323863</v>
      </c>
      <c r="CH74" s="7">
        <f t="shared" si="113"/>
        <v>2659.8991719323863</v>
      </c>
      <c r="CI74" s="7">
        <f>CH74/(BX74)</f>
        <v>0.16142776978065138</v>
      </c>
      <c r="CJ74" s="3">
        <v>61</v>
      </c>
      <c r="CK74" s="7">
        <f t="shared" si="114"/>
        <v>50.804074183908575</v>
      </c>
      <c r="CL74" s="7">
        <v>63.6</v>
      </c>
      <c r="CM74" s="7">
        <v>1092</v>
      </c>
      <c r="CN74" s="7">
        <f t="shared" si="115"/>
        <v>58.241758241758241</v>
      </c>
      <c r="CO74" s="7">
        <v>10</v>
      </c>
      <c r="CP74" s="7">
        <v>0.71268461538461536</v>
      </c>
      <c r="CQ74" s="7">
        <v>0.50083461538461549</v>
      </c>
      <c r="CR74" s="7">
        <v>0.4492192307692307</v>
      </c>
      <c r="CS74" s="7">
        <v>0.22672238461538463</v>
      </c>
      <c r="CT74" s="7">
        <v>0.17454803846153844</v>
      </c>
      <c r="CU74" s="7">
        <v>5.1230769230769226</v>
      </c>
      <c r="CV74" s="7">
        <v>4.7238461538461545</v>
      </c>
      <c r="CW74" s="7">
        <v>4.5769230769230784</v>
      </c>
      <c r="CX74" s="7">
        <v>4.569230769230769</v>
      </c>
      <c r="CY74" s="7">
        <f t="shared" si="116"/>
        <v>-0.54615384615384421</v>
      </c>
      <c r="CZ74" s="7">
        <v>0.7</v>
      </c>
      <c r="DA74" s="7">
        <f t="shared" si="117"/>
        <v>1.105</v>
      </c>
      <c r="DB74" s="7">
        <f t="shared" si="178"/>
        <v>-0.38443628548401493</v>
      </c>
      <c r="DC74" s="7">
        <v>40.200000000000003</v>
      </c>
      <c r="DD74" s="7">
        <v>0.72466363636363651</v>
      </c>
      <c r="DE74" s="7">
        <v>0.48861818181818184</v>
      </c>
      <c r="DF74" s="7">
        <v>0.43594545454545452</v>
      </c>
      <c r="DG74" s="7">
        <v>0.24864981818181817</v>
      </c>
      <c r="DH74" s="7">
        <v>0.19445031818181818</v>
      </c>
      <c r="DI74" s="7">
        <v>7.9277272727272727</v>
      </c>
      <c r="DJ74" s="7">
        <v>8.0949999999999989</v>
      </c>
      <c r="DK74" s="7">
        <v>8.2731818181818184</v>
      </c>
      <c r="DL74" s="7">
        <v>7.7609090909090916</v>
      </c>
      <c r="DM74" s="7">
        <f t="shared" si="118"/>
        <v>0.34545454545454568</v>
      </c>
      <c r="DN74" s="7">
        <v>0.8</v>
      </c>
      <c r="DO74" s="7">
        <f t="shared" si="119"/>
        <v>0.7799999999999998</v>
      </c>
      <c r="DP74" s="7">
        <f t="shared" si="120"/>
        <v>-9.405745769382122E-2</v>
      </c>
      <c r="DQ74" s="7">
        <v>22.684090909090909</v>
      </c>
      <c r="DR74" s="7">
        <v>0.86342307692307707</v>
      </c>
      <c r="DS74" s="7">
        <v>0.3279788461538462</v>
      </c>
      <c r="DT74" s="7">
        <v>0.49685000000000012</v>
      </c>
      <c r="DU74" s="7">
        <v>0.77975961538461536</v>
      </c>
      <c r="DV74" s="7">
        <v>0.53950769230769224</v>
      </c>
      <c r="DW74" s="7">
        <v>0.30664423076923081</v>
      </c>
      <c r="DX74" s="7">
        <v>0.23074155769230764</v>
      </c>
      <c r="DY74" s="7">
        <v>0.18194840384615382</v>
      </c>
      <c r="DZ74" s="7">
        <v>0.26938326923076922</v>
      </c>
      <c r="EA74" s="7">
        <v>0.22150526923076924</v>
      </c>
      <c r="EB74" s="7">
        <v>-0.24397403846153848</v>
      </c>
      <c r="EC74" s="7">
        <v>-0.20485340384615386</v>
      </c>
      <c r="ED74" s="7">
        <v>0.44938826923076935</v>
      </c>
      <c r="EE74" s="7">
        <v>3.8023076923076919</v>
      </c>
      <c r="EF74" s="7">
        <v>4.3440384615384611</v>
      </c>
      <c r="EG74" s="7">
        <v>4.403653846153845</v>
      </c>
      <c r="EH74" s="7">
        <v>4.0819230769230774</v>
      </c>
      <c r="EI74" s="7">
        <f t="shared" si="121"/>
        <v>0.60134615384615309</v>
      </c>
      <c r="EJ74" s="7">
        <v>0.6</v>
      </c>
      <c r="EK74" s="7">
        <f t="shared" si="122"/>
        <v>1.43</v>
      </c>
      <c r="EL74" s="7">
        <f t="shared" si="179"/>
        <v>-0.20872892850222841</v>
      </c>
      <c r="EM74" s="15">
        <v>44.030476190476179</v>
      </c>
      <c r="EN74" s="15">
        <f t="shared" si="123"/>
        <v>111.8374095238095</v>
      </c>
      <c r="EO74" s="5">
        <v>112</v>
      </c>
      <c r="EP74" s="15">
        <f t="shared" si="124"/>
        <v>0.16259047619050193</v>
      </c>
      <c r="EQ74" s="27">
        <v>1.0801782608695651</v>
      </c>
      <c r="ER74" s="27">
        <v>-1.6530869565217392</v>
      </c>
      <c r="ES74" s="27">
        <v>0.44849565217391296</v>
      </c>
      <c r="ET74" s="27">
        <v>0.7830739130434784</v>
      </c>
      <c r="EU74" s="27">
        <v>0.68592173913043475</v>
      </c>
      <c r="EV74" s="27">
        <v>0.14983043478260868</v>
      </c>
      <c r="EW74" s="27">
        <v>0.22241217391304344</v>
      </c>
      <c r="EX74" s="27">
        <v>6.5694565217391296E-2</v>
      </c>
      <c r="EY74" s="27">
        <v>0.41247321739130427</v>
      </c>
      <c r="EZ74" s="27">
        <v>0.27126834782608694</v>
      </c>
      <c r="FA74" s="27">
        <v>2.4226287826086956</v>
      </c>
      <c r="FB74" s="27">
        <v>1.746645</v>
      </c>
      <c r="FC74" s="27">
        <v>-4.9076815217391285</v>
      </c>
      <c r="FD74" s="27">
        <v>9.3547826086956523</v>
      </c>
      <c r="FE74" s="27">
        <v>6.1643478260869555</v>
      </c>
      <c r="FF74" s="27">
        <v>6.2126086956521736</v>
      </c>
      <c r="FG74" s="27">
        <v>6.204782608695651</v>
      </c>
      <c r="FH74" s="27">
        <f t="shared" si="125"/>
        <v>-3.1421739130434787</v>
      </c>
      <c r="FI74" s="7">
        <v>0.9</v>
      </c>
      <c r="FJ74" s="7">
        <f t="shared" si="126"/>
        <v>0.45499999999999963</v>
      </c>
      <c r="FK74" s="7">
        <f t="shared" si="180"/>
        <v>-0.72743658504418163</v>
      </c>
      <c r="FL74" s="27">
        <v>20.202173913043481</v>
      </c>
      <c r="FM74" s="28">
        <v>-9999</v>
      </c>
      <c r="FN74" s="28">
        <v>-9999</v>
      </c>
      <c r="FO74" s="28">
        <v>-9999</v>
      </c>
      <c r="FP74" s="94">
        <v>0.57317692307692325</v>
      </c>
      <c r="FQ74" s="94">
        <v>0.3744038461538462</v>
      </c>
      <c r="FR74" s="94">
        <v>0.21184615384615388</v>
      </c>
      <c r="FS74" s="94">
        <v>0.49724230769230771</v>
      </c>
      <c r="FT74" s="94">
        <v>0.22594615384615385</v>
      </c>
      <c r="FU74" s="94">
        <v>0.15912307692307692</v>
      </c>
      <c r="FV74" s="94">
        <v>0.43378876923076926</v>
      </c>
      <c r="FW74" s="94">
        <v>0.37455338461538462</v>
      </c>
      <c r="FX74" s="94">
        <v>0.46066200000000002</v>
      </c>
      <c r="FY74" s="94">
        <v>0.40302426923076917</v>
      </c>
      <c r="FZ74" s="94">
        <v>0.24728742307692306</v>
      </c>
      <c r="GA74" s="94">
        <v>0.27848492307692307</v>
      </c>
      <c r="GB74" s="94">
        <v>0.20927611538461538</v>
      </c>
      <c r="GC74" s="94">
        <v>17.675384615384615</v>
      </c>
      <c r="GD74" s="94">
        <v>16.540000000000006</v>
      </c>
      <c r="GE74" s="94">
        <v>16.730000000000004</v>
      </c>
      <c r="GF74" s="94">
        <v>16.216923076923077</v>
      </c>
      <c r="GG74" s="7">
        <f t="shared" si="127"/>
        <v>-0.94538461538461149</v>
      </c>
      <c r="GH74" s="7">
        <v>0.5</v>
      </c>
      <c r="GI74" s="7">
        <f t="shared" si="128"/>
        <v>1.7549999999999999</v>
      </c>
      <c r="GJ74" s="7">
        <f t="shared" si="181"/>
        <v>-0.74084625936477666</v>
      </c>
      <c r="GK74" s="96">
        <v>18.384615384615383</v>
      </c>
      <c r="GL74" s="15">
        <f t="shared" si="129"/>
        <v>46.696923076923078</v>
      </c>
      <c r="GM74" s="5">
        <v>102</v>
      </c>
      <c r="GN74" s="9">
        <v>-9999</v>
      </c>
      <c r="GO74" s="60">
        <v>-9999</v>
      </c>
      <c r="GP74" s="60">
        <v>-9999</v>
      </c>
      <c r="GQ74" s="60">
        <v>-9999</v>
      </c>
      <c r="GR74" s="60">
        <v>-9999</v>
      </c>
      <c r="GS74" s="60">
        <v>-9999</v>
      </c>
      <c r="GT74" s="60">
        <v>-9999</v>
      </c>
      <c r="GU74" s="60">
        <v>-9999</v>
      </c>
      <c r="GV74" s="60">
        <v>-9999</v>
      </c>
      <c r="GW74" s="60">
        <v>-9999</v>
      </c>
      <c r="GX74" s="60">
        <v>-9999</v>
      </c>
      <c r="GY74" s="60">
        <v>-9999</v>
      </c>
      <c r="GZ74" s="60">
        <v>-9999</v>
      </c>
      <c r="HA74" s="60">
        <v>-9999</v>
      </c>
      <c r="HB74" s="60">
        <v>-9999</v>
      </c>
      <c r="HC74" s="60">
        <v>-9999</v>
      </c>
      <c r="HD74" s="60">
        <v>-9999</v>
      </c>
      <c r="HE74" s="60">
        <v>-9999</v>
      </c>
      <c r="HF74" s="98">
        <f t="shared" si="37"/>
        <v>0</v>
      </c>
      <c r="HG74" s="60">
        <v>-9999</v>
      </c>
      <c r="HH74" s="98">
        <f t="shared" si="38"/>
        <v>32500.13</v>
      </c>
      <c r="HI74" s="98">
        <f t="shared" si="95"/>
        <v>1.0001661807930087</v>
      </c>
      <c r="HJ74" s="60">
        <v>-9999</v>
      </c>
      <c r="HK74" s="100">
        <f t="shared" si="40"/>
        <v>-25397.46</v>
      </c>
      <c r="HL74" s="60">
        <v>-9999</v>
      </c>
      <c r="HM74" s="100">
        <f t="shared" si="41"/>
        <v>15398.46</v>
      </c>
      <c r="HN74" s="101">
        <v>0.6558459459459457</v>
      </c>
      <c r="HO74" s="101">
        <v>0.36143783783783789</v>
      </c>
      <c r="HP74" s="101">
        <v>0.18272432432432431</v>
      </c>
      <c r="HQ74" s="101">
        <v>0.56771081081081076</v>
      </c>
      <c r="HR74" s="101">
        <v>0.23874054054054056</v>
      </c>
      <c r="HS74" s="101">
        <v>0.15164594594594591</v>
      </c>
      <c r="HT74" s="101">
        <v>0.46628917769943895</v>
      </c>
      <c r="HU74" s="101">
        <v>0.408108468069457</v>
      </c>
      <c r="HV74" s="101">
        <v>0.56451676641442161</v>
      </c>
      <c r="HW74" s="101">
        <v>0.51362473251750296</v>
      </c>
      <c r="HX74" s="101">
        <v>0.20511330703040664</v>
      </c>
      <c r="HY74" s="101">
        <v>0.32970818847360767</v>
      </c>
      <c r="HZ74" s="101">
        <v>0.28923499179048595</v>
      </c>
      <c r="IA74" s="101">
        <v>19.156756756756749</v>
      </c>
      <c r="IB74" s="101">
        <v>18.151891891891893</v>
      </c>
      <c r="IC74" s="101">
        <v>17.34756756756757</v>
      </c>
      <c r="ID74" s="101">
        <v>18.084324324324317</v>
      </c>
      <c r="IE74" s="7">
        <f t="shared" si="130"/>
        <v>-1.8091891891891798</v>
      </c>
      <c r="IF74" s="7">
        <v>1.5</v>
      </c>
      <c r="IG74" s="7">
        <f t="shared" si="131"/>
        <v>-1.4950000000000001</v>
      </c>
      <c r="IH74" s="7">
        <f t="shared" si="132"/>
        <v>-4.556768516159241E-2</v>
      </c>
      <c r="II74" s="102">
        <v>36.118648648648644</v>
      </c>
      <c r="IJ74" s="15">
        <f t="shared" si="133"/>
        <v>91.741367567567565</v>
      </c>
      <c r="IK74" s="5">
        <v>97.5</v>
      </c>
      <c r="IL74" s="15">
        <f t="shared" si="134"/>
        <v>5.7586324324324352</v>
      </c>
      <c r="IM74" s="29">
        <v>0.65794687500000004</v>
      </c>
      <c r="IN74" s="29">
        <v>0.38367812499999998</v>
      </c>
      <c r="IO74" s="29">
        <v>0.19075625000000002</v>
      </c>
      <c r="IP74" s="29">
        <v>0.58481562499999984</v>
      </c>
      <c r="IQ74" s="29">
        <v>0.23968437500000001</v>
      </c>
      <c r="IR74" s="29">
        <v>0.15710625000000003</v>
      </c>
      <c r="IS74" s="29">
        <v>0.46592834298654967</v>
      </c>
      <c r="IT74" s="29">
        <v>0.41862547155012275</v>
      </c>
      <c r="IU74" s="29">
        <v>0.55121102150893597</v>
      </c>
      <c r="IV74" s="29">
        <v>0.50903568112579078</v>
      </c>
      <c r="IW74" s="29">
        <v>0.23150942057856655</v>
      </c>
      <c r="IX74" s="29">
        <v>0.33764588881087143</v>
      </c>
      <c r="IY74" s="29">
        <v>0.2631357222519099</v>
      </c>
      <c r="IZ74" s="29">
        <v>16.923124999999999</v>
      </c>
      <c r="JA74" s="29">
        <v>17.543125000000007</v>
      </c>
      <c r="JB74" s="29">
        <v>18.118437500000002</v>
      </c>
      <c r="JC74" s="29">
        <v>17.337812500000013</v>
      </c>
      <c r="JD74" s="29">
        <f t="shared" si="135"/>
        <v>1.1953125000000036</v>
      </c>
      <c r="JE74" s="7">
        <v>1.2</v>
      </c>
      <c r="JF74" s="7">
        <f t="shared" si="136"/>
        <v>-0.52</v>
      </c>
      <c r="JG74" s="7">
        <f t="shared" si="137"/>
        <v>0.28974873310810872</v>
      </c>
      <c r="JH74" s="86">
        <v>36.150937499999998</v>
      </c>
      <c r="JI74" s="15">
        <f t="shared" si="138"/>
        <v>91.823381249999997</v>
      </c>
      <c r="JJ74" s="5">
        <v>103.5</v>
      </c>
      <c r="JK74" s="15">
        <f t="shared" si="139"/>
        <v>11.676618750000003</v>
      </c>
      <c r="JL74" s="30">
        <v>0.50831470588235272</v>
      </c>
      <c r="JM74" s="30">
        <v>0.27189411764705879</v>
      </c>
      <c r="JN74" s="30">
        <v>0.13282941176470586</v>
      </c>
      <c r="JO74" s="30">
        <v>0.44209117647058821</v>
      </c>
      <c r="JP74" s="30">
        <v>0.16885882352941181</v>
      </c>
      <c r="JQ74" s="30">
        <v>0.11217058823529413</v>
      </c>
      <c r="JR74" s="30">
        <v>0.50114928973839046</v>
      </c>
      <c r="JS74" s="30">
        <v>0.447389097744401</v>
      </c>
      <c r="JT74" s="30">
        <v>0.58601836283844566</v>
      </c>
      <c r="JU74" s="30">
        <v>0.53856114055348303</v>
      </c>
      <c r="JV74" s="30">
        <v>0.23421585242506007</v>
      </c>
      <c r="JW74" s="30">
        <v>0.34483467102916654</v>
      </c>
      <c r="JX74" s="30">
        <v>0.30276727846197626</v>
      </c>
      <c r="JY74" s="30">
        <v>24.222058823529409</v>
      </c>
      <c r="JZ74" s="30">
        <v>23.602941176470598</v>
      </c>
      <c r="KA74" s="30">
        <v>24.119117647058825</v>
      </c>
      <c r="KB74" s="30">
        <v>22.461470588235283</v>
      </c>
      <c r="KC74" s="30">
        <f t="shared" si="140"/>
        <v>-0.10294117647058343</v>
      </c>
      <c r="KD74" s="7">
        <v>1.8</v>
      </c>
      <c r="KE74" s="7">
        <f t="shared" si="141"/>
        <v>-2.4700000000000006</v>
      </c>
      <c r="KF74" s="7">
        <f t="shared" si="142"/>
        <v>0.30076986321847737</v>
      </c>
      <c r="KG74" s="85">
        <v>35.787352941176472</v>
      </c>
      <c r="KH74" s="15">
        <f t="shared" si="143"/>
        <v>90.899876470588239</v>
      </c>
      <c r="KI74" s="5">
        <v>103.5</v>
      </c>
      <c r="KJ74" s="15">
        <f t="shared" si="182"/>
        <v>12.600123529411761</v>
      </c>
      <c r="KK74" s="31">
        <v>0.43342777777777786</v>
      </c>
      <c r="KL74" s="31">
        <v>0.24524166666666666</v>
      </c>
      <c r="KM74" s="31">
        <v>0.10322222222222222</v>
      </c>
      <c r="KN74" s="31">
        <v>0.3768527777777777</v>
      </c>
      <c r="KO74" s="31">
        <v>0.132525</v>
      </c>
      <c r="KP74" s="31">
        <v>9.591388888888891E-2</v>
      </c>
      <c r="KQ74" s="31">
        <v>0.53174047238545785</v>
      </c>
      <c r="KR74" s="31">
        <v>0.48005368116352087</v>
      </c>
      <c r="KS74" s="31">
        <v>0.61569197611218351</v>
      </c>
      <c r="KT74" s="31">
        <v>0.5707544770679851</v>
      </c>
      <c r="KU74" s="31">
        <v>0.29904347856519609</v>
      </c>
      <c r="KV74" s="31">
        <v>0.40909864057964657</v>
      </c>
      <c r="KW74" s="31">
        <v>0.27688100356182527</v>
      </c>
      <c r="KX74" s="32">
        <v>25.879999999999995</v>
      </c>
      <c r="KY74" s="32">
        <v>24.712777777777788</v>
      </c>
      <c r="KZ74" s="32">
        <v>24.878611111111109</v>
      </c>
      <c r="LA74" s="32">
        <v>23.791944444444425</v>
      </c>
      <c r="LB74" s="7">
        <f t="shared" si="144"/>
        <v>-1.0013888888888864</v>
      </c>
      <c r="LC74" s="7">
        <v>0.9</v>
      </c>
      <c r="LD74" s="7">
        <f t="shared" si="145"/>
        <v>0.45499999999999963</v>
      </c>
      <c r="LE74" s="7">
        <f t="shared" si="184"/>
        <v>-0.29451746994719635</v>
      </c>
      <c r="LF74" s="32">
        <v>35.821388888888897</v>
      </c>
      <c r="LG74" s="15">
        <f t="shared" si="146"/>
        <v>90.986327777777802</v>
      </c>
      <c r="LH74" s="5">
        <v>103.5</v>
      </c>
      <c r="LI74" s="15">
        <f t="shared" si="147"/>
        <v>12.513672222222198</v>
      </c>
      <c r="LJ74" s="33">
        <v>0.38587428571428578</v>
      </c>
      <c r="LK74" s="33">
        <v>0.2120914285714286</v>
      </c>
      <c r="LL74" s="33">
        <v>9.7088571428571441E-2</v>
      </c>
      <c r="LM74" s="33">
        <v>0.32994857142857137</v>
      </c>
      <c r="LN74" s="33">
        <v>0.12617714285714288</v>
      </c>
      <c r="LO74" s="33">
        <v>8.8445714285714294E-2</v>
      </c>
      <c r="LP74" s="33">
        <v>0.50686223502954764</v>
      </c>
      <c r="LQ74" s="33">
        <v>0.44679199607741549</v>
      </c>
      <c r="LR74" s="33">
        <v>0.5979733767818709</v>
      </c>
      <c r="LS74" s="33">
        <v>0.54569044634687691</v>
      </c>
      <c r="LT74" s="33">
        <v>0.25426387867065425</v>
      </c>
      <c r="LU74" s="33">
        <v>0.37261125697846054</v>
      </c>
      <c r="LV74" s="33">
        <v>0.29028938127722159</v>
      </c>
      <c r="LW74" s="33">
        <v>25.430857142857146</v>
      </c>
      <c r="LX74" s="33">
        <v>23.25628571428571</v>
      </c>
      <c r="LY74" s="33">
        <v>25.2257142857143</v>
      </c>
      <c r="LZ74" s="33">
        <v>23.292571428571414</v>
      </c>
      <c r="MA74" s="7">
        <f t="shared" si="148"/>
        <v>-0.20514285714284597</v>
      </c>
      <c r="MB74" s="7">
        <v>1.7</v>
      </c>
      <c r="MC74" s="7">
        <f t="shared" si="149"/>
        <v>-2.1449999999999996</v>
      </c>
      <c r="MD74" s="7">
        <f t="shared" si="150"/>
        <v>0.25710498911294283</v>
      </c>
      <c r="ME74" s="7">
        <f t="shared" si="151"/>
        <v>-0.12067226890755646</v>
      </c>
      <c r="MF74" s="84">
        <v>38.049142857142861</v>
      </c>
      <c r="MG74" s="15">
        <f t="shared" si="152"/>
        <v>96.64482285714287</v>
      </c>
      <c r="MH74" s="5">
        <v>103.5</v>
      </c>
      <c r="MI74" s="15">
        <f t="shared" si="153"/>
        <v>6.85517714285713</v>
      </c>
      <c r="MJ74" s="34">
        <v>0.36616249999999995</v>
      </c>
      <c r="MK74" s="34">
        <v>0.198325</v>
      </c>
      <c r="ML74" s="34">
        <v>9.2556250000000007E-2</v>
      </c>
      <c r="MM74" s="34">
        <v>0.31276875000000004</v>
      </c>
      <c r="MN74" s="34">
        <v>0.12040624999999999</v>
      </c>
      <c r="MO74" s="34">
        <v>8.4474999999999995E-2</v>
      </c>
      <c r="MP74" s="34">
        <v>0.50457202531911172</v>
      </c>
      <c r="MQ74" s="34">
        <v>0.44396731424555497</v>
      </c>
      <c r="MR74" s="34">
        <v>0.5961701227608438</v>
      </c>
      <c r="MS74" s="34">
        <v>0.54294157147181965</v>
      </c>
      <c r="MT74" s="34">
        <v>0.24436889551817217</v>
      </c>
      <c r="MU74" s="34">
        <v>0.36389349389822823</v>
      </c>
      <c r="MV74" s="34">
        <v>0.29690280597685947</v>
      </c>
      <c r="MW74" s="35">
        <v>0.27251874999999998</v>
      </c>
      <c r="MX74" s="35">
        <v>0.14759375</v>
      </c>
      <c r="MY74" s="35">
        <v>6.8037500000000001E-2</v>
      </c>
      <c r="MZ74" s="35">
        <v>0.23576875000000003</v>
      </c>
      <c r="NA74" s="35">
        <v>8.1100000000000019E-2</v>
      </c>
      <c r="NB74" s="35">
        <v>6.2106250000000002E-2</v>
      </c>
      <c r="NC74" s="35">
        <v>0.54038198010265359</v>
      </c>
      <c r="ND74" s="35">
        <v>0.48845066977448215</v>
      </c>
      <c r="NE74" s="35">
        <v>0.59980108396580023</v>
      </c>
      <c r="NF74" s="35">
        <v>0.5526405432106013</v>
      </c>
      <c r="NG74" s="35">
        <v>0.29110187537212273</v>
      </c>
      <c r="NH74" s="35">
        <v>0.37000302715428646</v>
      </c>
      <c r="NI74" s="35">
        <v>0.29681773700364661</v>
      </c>
      <c r="NJ74" s="36">
        <v>26.699374999999996</v>
      </c>
      <c r="NK74" s="36">
        <v>27.931874999999998</v>
      </c>
      <c r="NL74" s="36">
        <v>30.9175</v>
      </c>
      <c r="NM74" s="36">
        <v>31.033749999999991</v>
      </c>
      <c r="NN74" s="7">
        <f t="shared" si="154"/>
        <v>4.2181250000000041</v>
      </c>
      <c r="NO74" s="7">
        <v>2.2999999999999998</v>
      </c>
      <c r="NP74" s="7">
        <f t="shared" si="155"/>
        <v>-1.9729999999999999</v>
      </c>
      <c r="NQ74" s="7">
        <f t="shared" si="156"/>
        <v>0.83970229214702341</v>
      </c>
      <c r="NR74" s="36">
        <v>74.536874999999995</v>
      </c>
      <c r="NS74" s="9">
        <f t="shared" si="104"/>
        <v>189.32366249999998</v>
      </c>
      <c r="NT74" s="5">
        <v>194</v>
      </c>
      <c r="NU74" s="9">
        <f t="shared" si="105"/>
        <v>4.6763375000000167</v>
      </c>
      <c r="NV74" s="37">
        <v>0.36237215189873417</v>
      </c>
      <c r="NW74" s="37">
        <v>0.21093544303797462</v>
      </c>
      <c r="NX74" s="37">
        <v>0.11223037974683543</v>
      </c>
      <c r="NY74" s="37">
        <v>0.31275443037974682</v>
      </c>
      <c r="NZ74" s="37">
        <v>0.13469367088607598</v>
      </c>
      <c r="OA74" s="37">
        <v>9.8508860759493638E-2</v>
      </c>
      <c r="OB74" s="37">
        <v>0.45746897460265068</v>
      </c>
      <c r="OC74" s="37">
        <v>0.39767440373750307</v>
      </c>
      <c r="OD74" s="37">
        <v>0.52647420481431273</v>
      </c>
      <c r="OE74" s="37">
        <v>0.47160576356798922</v>
      </c>
      <c r="OF74" s="37">
        <v>0.22134743269648216</v>
      </c>
      <c r="OG74" s="37">
        <v>0.30643822885601291</v>
      </c>
      <c r="OH74" s="37">
        <v>0.26338190063980887</v>
      </c>
      <c r="OI74" s="38">
        <v>21.06582278481013</v>
      </c>
      <c r="OJ74" s="38">
        <v>23.730253164556959</v>
      </c>
      <c r="OK74" s="38">
        <v>26.012025316455698</v>
      </c>
      <c r="OL74" s="38">
        <v>26.108101265822789</v>
      </c>
      <c r="OM74" s="7">
        <f t="shared" si="157"/>
        <v>4.946202531645568</v>
      </c>
      <c r="ON74" s="7">
        <v>1.5</v>
      </c>
      <c r="OO74" s="7">
        <f t="shared" si="158"/>
        <v>-0.28500000000000014</v>
      </c>
      <c r="OP74" s="7">
        <f t="shared" si="159"/>
        <v>0.92017634681540328</v>
      </c>
      <c r="OQ74" s="38">
        <v>63.538354430379769</v>
      </c>
      <c r="OR74" s="15">
        <f t="shared" si="160"/>
        <v>161.38742025316461</v>
      </c>
      <c r="OS74" s="5">
        <v>170</v>
      </c>
      <c r="OT74" s="15">
        <f t="shared" si="161"/>
        <v>8.6125797468353937</v>
      </c>
      <c r="OU74" s="39">
        <v>0.29755312500000003</v>
      </c>
      <c r="OV74" s="39">
        <v>0.20013125000000001</v>
      </c>
      <c r="OW74" s="39">
        <v>0.11794687499999999</v>
      </c>
      <c r="OX74" s="39">
        <v>0.26423124999999997</v>
      </c>
      <c r="OY74" s="39">
        <v>0.12764062500000001</v>
      </c>
      <c r="OZ74" s="39">
        <v>9.6512499999999987E-2</v>
      </c>
      <c r="PA74" s="39">
        <v>0.39945299795876887</v>
      </c>
      <c r="PB74" s="39">
        <v>0.34876858637602548</v>
      </c>
      <c r="PC74" s="39">
        <v>0.43265137377180907</v>
      </c>
      <c r="PD74" s="39">
        <v>0.38339517894273867</v>
      </c>
      <c r="PE74" s="39">
        <v>0.22278671451340162</v>
      </c>
      <c r="PF74" s="39">
        <v>0.26074994367475018</v>
      </c>
      <c r="PG74" s="39">
        <v>0.19498670387027087</v>
      </c>
      <c r="PH74" s="40">
        <v>20.916250000000005</v>
      </c>
      <c r="PI74" s="40">
        <v>20.451562499999998</v>
      </c>
      <c r="PJ74" s="40">
        <v>22.825937499999991</v>
      </c>
      <c r="PK74" s="40">
        <v>22.537187500000009</v>
      </c>
      <c r="PL74" s="7">
        <f t="shared" si="162"/>
        <v>1.9096874999999862</v>
      </c>
      <c r="PM74" s="7">
        <v>1.8</v>
      </c>
      <c r="PN74" s="7">
        <f t="shared" si="163"/>
        <v>-0.91800000000000015</v>
      </c>
      <c r="PO74" s="7">
        <f t="shared" si="164"/>
        <v>0.44756054131053913</v>
      </c>
      <c r="PP74" s="40">
        <v>68.450312499999995</v>
      </c>
      <c r="PQ74" s="15">
        <f t="shared" si="165"/>
        <v>173.86379374999999</v>
      </c>
      <c r="PR74" s="5">
        <v>182</v>
      </c>
      <c r="PS74" s="15">
        <f t="shared" si="166"/>
        <v>8.136206250000015</v>
      </c>
      <c r="PT74" s="41">
        <v>0.28592894736842106</v>
      </c>
      <c r="PU74" s="41">
        <v>0.18611578947368421</v>
      </c>
      <c r="PV74" s="41">
        <v>0.1236842105263158</v>
      </c>
      <c r="PW74" s="41">
        <v>0.23947105263157895</v>
      </c>
      <c r="PX74" s="41">
        <v>0.13805000000000001</v>
      </c>
      <c r="PY74" s="41">
        <v>9.4357894736842085E-2</v>
      </c>
      <c r="PZ74" s="41">
        <v>0.34725880982664836</v>
      </c>
      <c r="QA74" s="41">
        <v>0.26802408160690183</v>
      </c>
      <c r="QB74" s="41">
        <v>0.39475604381107959</v>
      </c>
      <c r="QC74" s="41">
        <v>0.31855390670992473</v>
      </c>
      <c r="QD74" s="41">
        <v>0.14818316897348857</v>
      </c>
      <c r="QE74" s="41">
        <v>0.20205089628847483</v>
      </c>
      <c r="QF74" s="41">
        <v>0.21029804840043176</v>
      </c>
      <c r="QG74" s="42">
        <v>30.177105263157895</v>
      </c>
      <c r="QH74" s="42">
        <v>30.209736842105269</v>
      </c>
      <c r="QI74" s="42">
        <v>32.027631578947371</v>
      </c>
      <c r="QJ74" s="42">
        <v>32.616578947368424</v>
      </c>
      <c r="QK74" s="7">
        <f t="shared" si="167"/>
        <v>1.8505263157894767</v>
      </c>
      <c r="QL74" s="7">
        <v>3.2</v>
      </c>
      <c r="QM74" s="7">
        <f t="shared" si="168"/>
        <v>-3.8719999999999999</v>
      </c>
      <c r="QN74" s="7">
        <f t="shared" si="169"/>
        <v>0.61718359747513762</v>
      </c>
      <c r="QO74" s="42">
        <v>70.483947368421056</v>
      </c>
      <c r="QP74" s="15">
        <f t="shared" si="170"/>
        <v>179.02922631578949</v>
      </c>
      <c r="QQ74" s="5">
        <v>186</v>
      </c>
      <c r="QR74" s="15">
        <f t="shared" si="171"/>
        <v>6.9707736842105135</v>
      </c>
      <c r="QS74" s="7">
        <f t="shared" si="106"/>
        <v>-750.95085881886803</v>
      </c>
      <c r="QT74" s="7">
        <f t="shared" si="107"/>
        <v>-750.01393807318027</v>
      </c>
      <c r="QU74" s="7">
        <f t="shared" si="108"/>
        <v>0.57807533547396972</v>
      </c>
    </row>
    <row r="75" spans="1:463" x14ac:dyDescent="0.25">
      <c r="A75" s="5">
        <v>2</v>
      </c>
      <c r="B75" s="5">
        <v>8</v>
      </c>
      <c r="C75" s="6">
        <v>804</v>
      </c>
      <c r="D75" s="9">
        <v>-9999</v>
      </c>
      <c r="E75" s="5">
        <v>4</v>
      </c>
      <c r="F75" s="5">
        <v>69.599999999999994</v>
      </c>
      <c r="G75" s="15">
        <v>292.7</v>
      </c>
      <c r="H75" s="15">
        <f t="shared" si="109"/>
        <v>362.29999999999995</v>
      </c>
      <c r="I75" s="7">
        <f t="shared" si="110"/>
        <v>0.62080191912268667</v>
      </c>
      <c r="J75" s="5" t="s">
        <v>10</v>
      </c>
      <c r="K75" s="9">
        <v>75</v>
      </c>
      <c r="L75" s="9">
        <f t="shared" si="111"/>
        <v>84.000000000000014</v>
      </c>
      <c r="M75" s="9">
        <v>-9999</v>
      </c>
      <c r="N75" s="9">
        <v>-9999</v>
      </c>
      <c r="O75" s="9">
        <v>-9999</v>
      </c>
      <c r="P75" s="9">
        <v>-9999</v>
      </c>
      <c r="Q75" s="9">
        <v>-9999</v>
      </c>
      <c r="R75" s="9">
        <v>-9999</v>
      </c>
      <c r="S75" s="9">
        <v>-9999</v>
      </c>
      <c r="T75" s="9">
        <v>-9999</v>
      </c>
      <c r="U75" s="9">
        <v>-9999</v>
      </c>
      <c r="V75" s="9">
        <v>-9999</v>
      </c>
      <c r="W75" s="9">
        <v>-9999</v>
      </c>
      <c r="X75" s="9">
        <v>-9999</v>
      </c>
      <c r="Y75" s="9">
        <v>-9999</v>
      </c>
      <c r="Z75" s="9">
        <v>-9999</v>
      </c>
      <c r="AA75" s="9">
        <v>-9999</v>
      </c>
      <c r="AB75" s="9">
        <v>-9999</v>
      </c>
      <c r="AC75" s="9">
        <v>-9999</v>
      </c>
      <c r="AD75" s="9">
        <v>-9999</v>
      </c>
      <c r="AE75" s="9">
        <v>-9999</v>
      </c>
      <c r="AF75" s="9">
        <v>-9999</v>
      </c>
      <c r="AG75" s="9">
        <v>-9999</v>
      </c>
      <c r="AH75" s="9">
        <v>-9999</v>
      </c>
      <c r="AI75" s="9">
        <v>-9999</v>
      </c>
      <c r="AJ75" s="9">
        <v>-9999</v>
      </c>
      <c r="AK75" s="9">
        <v>-9999</v>
      </c>
      <c r="AL75" s="9">
        <v>-9999</v>
      </c>
      <c r="AM75" s="9">
        <v>-9999</v>
      </c>
      <c r="AN75" s="9">
        <v>-9999</v>
      </c>
      <c r="AO75" s="9">
        <v>-9999</v>
      </c>
      <c r="AP75" s="9">
        <v>-9999</v>
      </c>
      <c r="AQ75" s="9">
        <v>-9999</v>
      </c>
      <c r="AR75" s="9">
        <v>-9999</v>
      </c>
      <c r="AS75" s="9">
        <v>-9999</v>
      </c>
      <c r="AT75" s="9">
        <v>-9999</v>
      </c>
      <c r="AU75" s="9">
        <v>-9999</v>
      </c>
      <c r="AV75" s="9">
        <v>-9999</v>
      </c>
      <c r="AW75" s="9">
        <v>-9999</v>
      </c>
      <c r="AX75" s="9">
        <v>-9999</v>
      </c>
      <c r="AY75" s="9">
        <v>-9999</v>
      </c>
      <c r="AZ75" s="9">
        <v>-9999</v>
      </c>
      <c r="BA75" s="9">
        <v>-9999</v>
      </c>
      <c r="BB75" s="9">
        <v>-9999</v>
      </c>
      <c r="BC75" s="22">
        <v>-9999</v>
      </c>
      <c r="BD75" s="9">
        <v>-9999</v>
      </c>
      <c r="BE75" s="7">
        <f t="shared" si="185"/>
        <v>-79992</v>
      </c>
      <c r="BF75" s="9">
        <v>-9999</v>
      </c>
      <c r="BG75" s="9">
        <v>-9999</v>
      </c>
      <c r="BH75" s="9">
        <v>-9999</v>
      </c>
      <c r="BI75" s="9">
        <v>-9999</v>
      </c>
      <c r="BJ75" s="9">
        <v>-9999</v>
      </c>
      <c r="BK75" s="9">
        <v>-9999</v>
      </c>
      <c r="BL75" s="9">
        <v>-9999</v>
      </c>
      <c r="BM75" s="9">
        <v>-9999</v>
      </c>
      <c r="BN75" s="9">
        <v>-9999</v>
      </c>
      <c r="BO75" s="44">
        <v>-9999</v>
      </c>
      <c r="BP75" s="9">
        <v>-9999</v>
      </c>
      <c r="BQ75" s="9">
        <v>-9999</v>
      </c>
      <c r="BR75" s="9">
        <v>-9999</v>
      </c>
      <c r="BS75" s="45">
        <v>-9999</v>
      </c>
      <c r="BT75" s="9">
        <v>-9999</v>
      </c>
      <c r="BU75" s="46">
        <v>-9999</v>
      </c>
      <c r="BV75" s="9">
        <v>-9999</v>
      </c>
      <c r="BW75" s="47">
        <v>-9999</v>
      </c>
      <c r="BX75" s="9">
        <v>-9999</v>
      </c>
      <c r="BY75" s="9">
        <v>-9999</v>
      </c>
      <c r="BZ75" s="9">
        <v>-9999</v>
      </c>
      <c r="CA75" s="7">
        <v>721.2</v>
      </c>
      <c r="CB75" s="7">
        <f t="shared" si="183"/>
        <v>4808.0000000000009</v>
      </c>
      <c r="CC75" s="5">
        <v>1.66</v>
      </c>
      <c r="CD75" s="15">
        <f t="shared" si="112"/>
        <v>79.81280000000001</v>
      </c>
      <c r="CE75" s="7">
        <v>1385.85</v>
      </c>
      <c r="CF75" s="7">
        <v>4.1712999999999996</v>
      </c>
      <c r="CG75" s="7">
        <v>3322.3455517464581</v>
      </c>
      <c r="CH75" s="7">
        <f t="shared" si="113"/>
        <v>3322.3455517464581</v>
      </c>
      <c r="CI75" s="9">
        <v>-9999</v>
      </c>
      <c r="CJ75" s="3">
        <v>61.6</v>
      </c>
      <c r="CK75" s="7">
        <f t="shared" si="114"/>
        <v>55.1509361589912</v>
      </c>
      <c r="CL75" s="7">
        <v>52.5</v>
      </c>
      <c r="CM75" s="7">
        <v>900</v>
      </c>
      <c r="CN75" s="7">
        <f t="shared" si="115"/>
        <v>58.333333333333336</v>
      </c>
      <c r="CO75" s="7">
        <v>72.5</v>
      </c>
      <c r="CP75" s="7">
        <v>0.71823846153846149</v>
      </c>
      <c r="CQ75" s="7">
        <v>0.50267692307692313</v>
      </c>
      <c r="CR75" s="7">
        <v>0.45038076923076925</v>
      </c>
      <c r="CS75" s="7">
        <v>0.22906103846153839</v>
      </c>
      <c r="CT75" s="7">
        <v>0.17642892307692307</v>
      </c>
      <c r="CU75" s="7">
        <v>5.1307692307692312</v>
      </c>
      <c r="CV75" s="7">
        <v>4.804615384615385</v>
      </c>
      <c r="CW75" s="7">
        <v>4.6561538461538472</v>
      </c>
      <c r="CX75" s="7">
        <v>4.4615384615384608</v>
      </c>
      <c r="CY75" s="7">
        <f t="shared" si="116"/>
        <v>-0.474615384615384</v>
      </c>
      <c r="CZ75" s="7">
        <v>0.7</v>
      </c>
      <c r="DA75" s="7">
        <f t="shared" si="117"/>
        <v>1.105</v>
      </c>
      <c r="DB75" s="7">
        <f t="shared" si="178"/>
        <v>-0.36778006626667847</v>
      </c>
      <c r="DC75" s="7">
        <v>41.5</v>
      </c>
      <c r="DD75" s="7">
        <v>0.73978695652173909</v>
      </c>
      <c r="DE75" s="7">
        <v>0.48705217391304351</v>
      </c>
      <c r="DF75" s="7">
        <v>0.43425652173913037</v>
      </c>
      <c r="DG75" s="7">
        <v>0.26009204347826087</v>
      </c>
      <c r="DH75" s="7">
        <v>0.20585300000000006</v>
      </c>
      <c r="DI75" s="7">
        <v>8.2473913043478255</v>
      </c>
      <c r="DJ75" s="7">
        <v>8.4395652173913067</v>
      </c>
      <c r="DK75" s="7">
        <v>8.6239130434782592</v>
      </c>
      <c r="DL75" s="7">
        <v>7.8860869565217389</v>
      </c>
      <c r="DM75" s="7">
        <f t="shared" si="118"/>
        <v>0.37652173913043363</v>
      </c>
      <c r="DN75" s="7">
        <v>0.8</v>
      </c>
      <c r="DO75" s="7">
        <f t="shared" si="119"/>
        <v>0.7799999999999998</v>
      </c>
      <c r="DP75" s="7">
        <f t="shared" si="120"/>
        <v>-8.7332956898174482E-2</v>
      </c>
      <c r="DQ75" s="7">
        <v>23.59391304347826</v>
      </c>
      <c r="DR75" s="7">
        <v>0.86456078431372574</v>
      </c>
      <c r="DS75" s="7">
        <v>0.323956862745098</v>
      </c>
      <c r="DT75" s="7">
        <v>0.48668039215686287</v>
      </c>
      <c r="DU75" s="7">
        <v>0.77589607843137243</v>
      </c>
      <c r="DV75" s="7">
        <v>0.52783921568627457</v>
      </c>
      <c r="DW75" s="7">
        <v>0.30060588235294117</v>
      </c>
      <c r="DX75" s="7">
        <v>0.24166309803921562</v>
      </c>
      <c r="DY75" s="7">
        <v>0.19014872549019612</v>
      </c>
      <c r="DZ75" s="7">
        <v>0.27942460784313716</v>
      </c>
      <c r="EA75" s="7">
        <v>0.22887903921568631</v>
      </c>
      <c r="EB75" s="7">
        <v>-0.23967588235294118</v>
      </c>
      <c r="EC75" s="7">
        <v>-0.2011800196078431</v>
      </c>
      <c r="ED75" s="7">
        <v>0.45490182352941178</v>
      </c>
      <c r="EE75" s="7">
        <v>3.8968627450980389</v>
      </c>
      <c r="EF75" s="7">
        <v>4.4241176470588233</v>
      </c>
      <c r="EG75" s="7">
        <v>4.4041176470588246</v>
      </c>
      <c r="EH75" s="7">
        <v>4.074901960784314</v>
      </c>
      <c r="EI75" s="7">
        <f t="shared" si="121"/>
        <v>0.50725490196078571</v>
      </c>
      <c r="EJ75" s="7">
        <v>0.6</v>
      </c>
      <c r="EK75" s="7">
        <f t="shared" si="122"/>
        <v>1.43</v>
      </c>
      <c r="EL75" s="7">
        <f t="shared" si="179"/>
        <v>-0.23242949572776173</v>
      </c>
      <c r="EM75" s="15">
        <v>44.06</v>
      </c>
      <c r="EN75" s="15">
        <f t="shared" si="123"/>
        <v>111.91240000000001</v>
      </c>
      <c r="EO75" s="5">
        <v>112</v>
      </c>
      <c r="EP75" s="15">
        <f t="shared" si="124"/>
        <v>8.7599999999994793E-2</v>
      </c>
      <c r="EQ75" s="27">
        <v>1.0428181818181819</v>
      </c>
      <c r="ER75" s="27">
        <v>-1.6847727272727269</v>
      </c>
      <c r="ES75" s="27">
        <v>0.43636818181818188</v>
      </c>
      <c r="ET75" s="27">
        <v>0.77698181818181811</v>
      </c>
      <c r="EU75" s="27">
        <v>0.67115909090909109</v>
      </c>
      <c r="EV75" s="27">
        <v>0.14659545454545458</v>
      </c>
      <c r="EW75" s="27">
        <v>0.21624645454545455</v>
      </c>
      <c r="EX75" s="27">
        <v>7.2736636363636351E-2</v>
      </c>
      <c r="EY75" s="27">
        <v>0.40935263636363645</v>
      </c>
      <c r="EZ75" s="27">
        <v>0.28031431818181818</v>
      </c>
      <c r="FA75" s="27">
        <v>2.3267305</v>
      </c>
      <c r="FB75" s="27">
        <v>1.6999895454545457</v>
      </c>
      <c r="FC75" s="27">
        <v>-4.2981823636363634</v>
      </c>
      <c r="FD75" s="27">
        <v>9.7368181818181814</v>
      </c>
      <c r="FE75" s="27">
        <v>6.4399999999999986</v>
      </c>
      <c r="FF75" s="27">
        <v>6.490909090909093</v>
      </c>
      <c r="FG75" s="27">
        <v>6.4854545454545454</v>
      </c>
      <c r="FH75" s="27">
        <f t="shared" si="125"/>
        <v>-3.2459090909090884</v>
      </c>
      <c r="FI75" s="7">
        <v>0.9</v>
      </c>
      <c r="FJ75" s="7">
        <f t="shared" si="126"/>
        <v>0.45499999999999963</v>
      </c>
      <c r="FK75" s="7">
        <f t="shared" si="180"/>
        <v>-0.74841437632135244</v>
      </c>
      <c r="FL75" s="27">
        <v>20.90727272727273</v>
      </c>
      <c r="FM75" s="28">
        <v>-9999</v>
      </c>
      <c r="FN75" s="28">
        <v>-9999</v>
      </c>
      <c r="FO75" s="28">
        <v>-9999</v>
      </c>
      <c r="FP75" s="94">
        <v>0.55720399999999992</v>
      </c>
      <c r="FQ75" s="94">
        <v>0.36392000000000002</v>
      </c>
      <c r="FR75" s="94">
        <v>0.19922399999999996</v>
      </c>
      <c r="FS75" s="94">
        <v>0.4857280000000001</v>
      </c>
      <c r="FT75" s="94">
        <v>0.21569599999999997</v>
      </c>
      <c r="FU75" s="94">
        <v>0.15504800000000002</v>
      </c>
      <c r="FV75" s="94">
        <v>0.44142811999999992</v>
      </c>
      <c r="FW75" s="94">
        <v>0.38456984000000005</v>
      </c>
      <c r="FX75" s="94">
        <v>0.47309471999999997</v>
      </c>
      <c r="FY75" s="94">
        <v>0.41816456000000002</v>
      </c>
      <c r="FZ75" s="94">
        <v>0.25569856000000002</v>
      </c>
      <c r="GA75" s="94">
        <v>0.29268860000000002</v>
      </c>
      <c r="GB75" s="94">
        <v>0.20945084000000003</v>
      </c>
      <c r="GC75" s="94">
        <v>17.645599999999998</v>
      </c>
      <c r="GD75" s="94">
        <v>16.528799999999993</v>
      </c>
      <c r="GE75" s="94">
        <v>16.721200000000007</v>
      </c>
      <c r="GF75" s="94">
        <v>17.363599999999998</v>
      </c>
      <c r="GG75" s="7">
        <f t="shared" si="127"/>
        <v>-0.92439999999999145</v>
      </c>
      <c r="GH75" s="7">
        <v>0.5</v>
      </c>
      <c r="GI75" s="7">
        <f t="shared" si="128"/>
        <v>1.7549999999999999</v>
      </c>
      <c r="GJ75" s="7">
        <f t="shared" si="181"/>
        <v>-0.73508916323730888</v>
      </c>
      <c r="GK75" s="96">
        <v>22.4</v>
      </c>
      <c r="GL75" s="15">
        <f t="shared" si="129"/>
        <v>56.895999999999994</v>
      </c>
      <c r="GM75" s="5">
        <v>102</v>
      </c>
      <c r="GN75" s="9">
        <v>-9999</v>
      </c>
      <c r="GO75" s="60">
        <v>-9999</v>
      </c>
      <c r="GP75" s="60">
        <v>-9999</v>
      </c>
      <c r="GQ75" s="60">
        <v>-9999</v>
      </c>
      <c r="GR75" s="60">
        <v>-9999</v>
      </c>
      <c r="GS75" s="60">
        <v>-9999</v>
      </c>
      <c r="GT75" s="60">
        <v>-9999</v>
      </c>
      <c r="GU75" s="60">
        <v>-9999</v>
      </c>
      <c r="GV75" s="60">
        <v>-9999</v>
      </c>
      <c r="GW75" s="60">
        <v>-9999</v>
      </c>
      <c r="GX75" s="60">
        <v>-9999</v>
      </c>
      <c r="GY75" s="60">
        <v>-9999</v>
      </c>
      <c r="GZ75" s="60">
        <v>-9999</v>
      </c>
      <c r="HA75" s="60">
        <v>-9999</v>
      </c>
      <c r="HB75" s="60">
        <v>-9999</v>
      </c>
      <c r="HC75" s="60">
        <v>-9999</v>
      </c>
      <c r="HD75" s="60">
        <v>-9999</v>
      </c>
      <c r="HE75" s="60">
        <v>-9999</v>
      </c>
      <c r="HF75" s="98">
        <f t="shared" si="37"/>
        <v>0</v>
      </c>
      <c r="HG75" s="60">
        <v>-9999</v>
      </c>
      <c r="HH75" s="98">
        <f t="shared" si="38"/>
        <v>32500.13</v>
      </c>
      <c r="HI75" s="98">
        <f t="shared" si="95"/>
        <v>1.0001661807930087</v>
      </c>
      <c r="HJ75" s="60">
        <v>-9999</v>
      </c>
      <c r="HK75" s="100">
        <f t="shared" si="40"/>
        <v>-25397.46</v>
      </c>
      <c r="HL75" s="60">
        <v>-9999</v>
      </c>
      <c r="HM75" s="100">
        <f t="shared" si="41"/>
        <v>15398.46</v>
      </c>
      <c r="HN75" s="101">
        <v>0.64382702702702699</v>
      </c>
      <c r="HO75" s="101">
        <v>0.35381621621621612</v>
      </c>
      <c r="HP75" s="101">
        <v>0.17197837837837837</v>
      </c>
      <c r="HQ75" s="101">
        <v>0.56440540540540529</v>
      </c>
      <c r="HR75" s="101">
        <v>0.22671081081081074</v>
      </c>
      <c r="HS75" s="101">
        <v>0.14351891891891891</v>
      </c>
      <c r="HT75" s="101">
        <v>0.47901405047187484</v>
      </c>
      <c r="HU75" s="101">
        <v>0.42687115736779552</v>
      </c>
      <c r="HV75" s="101">
        <v>0.57851691680952833</v>
      </c>
      <c r="HW75" s="101">
        <v>0.53314303994686918</v>
      </c>
      <c r="HX75" s="101">
        <v>0.2190895940031706</v>
      </c>
      <c r="HY75" s="101">
        <v>0.34635424086621774</v>
      </c>
      <c r="HZ75" s="101">
        <v>0.29057849323867746</v>
      </c>
      <c r="IA75" s="101">
        <v>19.15864864864864</v>
      </c>
      <c r="IB75" s="101">
        <v>17.043783783783788</v>
      </c>
      <c r="IC75" s="101">
        <v>17.002432432432418</v>
      </c>
      <c r="ID75" s="101">
        <v>17.767027027027027</v>
      </c>
      <c r="IE75" s="7">
        <f t="shared" si="130"/>
        <v>-2.1562162162162224</v>
      </c>
      <c r="IF75" s="7">
        <v>1.5</v>
      </c>
      <c r="IG75" s="7">
        <f t="shared" si="131"/>
        <v>-1.4950000000000001</v>
      </c>
      <c r="IH75" s="7">
        <f t="shared" si="132"/>
        <v>-9.5897928385238904E-2</v>
      </c>
      <c r="II75" s="102">
        <v>36.337297297297283</v>
      </c>
      <c r="IJ75" s="15">
        <f t="shared" si="133"/>
        <v>92.296735135135094</v>
      </c>
      <c r="IK75" s="5">
        <v>97.5</v>
      </c>
      <c r="IL75" s="15">
        <f t="shared" si="134"/>
        <v>5.2032648648649058</v>
      </c>
      <c r="IM75" s="29">
        <v>0.64720666666666671</v>
      </c>
      <c r="IN75" s="29">
        <v>0.37142666666666668</v>
      </c>
      <c r="IO75" s="29">
        <v>0.17800666666666665</v>
      </c>
      <c r="IP75" s="29">
        <v>0.57469333333333339</v>
      </c>
      <c r="IQ75" s="29">
        <v>0.22412000000000001</v>
      </c>
      <c r="IR75" s="29">
        <v>0.14883333333333329</v>
      </c>
      <c r="IS75" s="29">
        <v>0.4856118139794498</v>
      </c>
      <c r="IT75" s="29">
        <v>0.4389406337852006</v>
      </c>
      <c r="IU75" s="29">
        <v>0.56896987259125653</v>
      </c>
      <c r="IV75" s="29">
        <v>0.52745751066240731</v>
      </c>
      <c r="IW75" s="29">
        <v>0.24750581953036666</v>
      </c>
      <c r="IX75" s="29">
        <v>0.35269009482302649</v>
      </c>
      <c r="IY75" s="29">
        <v>0.27065968509144434</v>
      </c>
      <c r="IZ75" s="29">
        <v>16.724333333333327</v>
      </c>
      <c r="JA75" s="29">
        <v>17.556000000000001</v>
      </c>
      <c r="JB75" s="29">
        <v>18.126333333333331</v>
      </c>
      <c r="JC75" s="29">
        <v>16.848000000000006</v>
      </c>
      <c r="JD75" s="29">
        <f t="shared" si="135"/>
        <v>1.4020000000000046</v>
      </c>
      <c r="JE75" s="7">
        <v>1.2</v>
      </c>
      <c r="JF75" s="7">
        <f t="shared" si="136"/>
        <v>-0.52</v>
      </c>
      <c r="JG75" s="7">
        <f t="shared" si="137"/>
        <v>0.32466216216216293</v>
      </c>
      <c r="JH75" s="86">
        <v>35.973333333333322</v>
      </c>
      <c r="JI75" s="15">
        <f t="shared" si="138"/>
        <v>91.372266666666633</v>
      </c>
      <c r="JJ75" s="5">
        <v>103.5</v>
      </c>
      <c r="JK75" s="15">
        <f t="shared" si="139"/>
        <v>12.127733333333367</v>
      </c>
      <c r="JL75" s="30">
        <v>0.49218823529411748</v>
      </c>
      <c r="JM75" s="30">
        <v>0.25940882352941186</v>
      </c>
      <c r="JN75" s="30">
        <v>0.11840588235294118</v>
      </c>
      <c r="JO75" s="30">
        <v>0.42781470588235299</v>
      </c>
      <c r="JP75" s="30">
        <v>0.15374411764705884</v>
      </c>
      <c r="JQ75" s="30">
        <v>0.10071176470588235</v>
      </c>
      <c r="JR75" s="30">
        <v>0.52404303792884321</v>
      </c>
      <c r="JS75" s="30">
        <v>0.47155790904251316</v>
      </c>
      <c r="JT75" s="30">
        <v>0.61234454499888935</v>
      </c>
      <c r="JU75" s="30">
        <v>0.56671670881778069</v>
      </c>
      <c r="JV75" s="30">
        <v>0.25618002285642172</v>
      </c>
      <c r="JW75" s="30">
        <v>0.37399056098571698</v>
      </c>
      <c r="JX75" s="30">
        <v>0.30953057373278203</v>
      </c>
      <c r="JY75" s="30">
        <v>23.862647058823523</v>
      </c>
      <c r="JZ75" s="30">
        <v>23.073235294117666</v>
      </c>
      <c r="KA75" s="30">
        <v>23.582058823529422</v>
      </c>
      <c r="KB75" s="30">
        <v>20.926176470588253</v>
      </c>
      <c r="KC75" s="30">
        <f t="shared" si="140"/>
        <v>-0.28058823529410049</v>
      </c>
      <c r="KD75" s="7">
        <v>1.8</v>
      </c>
      <c r="KE75" s="7">
        <f t="shared" si="141"/>
        <v>-2.4700000000000006</v>
      </c>
      <c r="KF75" s="7">
        <f t="shared" si="142"/>
        <v>0.27819717467673444</v>
      </c>
      <c r="KG75" s="85">
        <v>36.24</v>
      </c>
      <c r="KH75" s="15">
        <f t="shared" si="143"/>
        <v>92.049600000000012</v>
      </c>
      <c r="KI75" s="5">
        <v>103.5</v>
      </c>
      <c r="KJ75" s="15">
        <f t="shared" si="182"/>
        <v>11.450399999999988</v>
      </c>
      <c r="KK75" s="31">
        <v>0.40667999999999999</v>
      </c>
      <c r="KL75" s="31">
        <v>0.22217999999999999</v>
      </c>
      <c r="KM75" s="31">
        <v>8.1314285714285728E-2</v>
      </c>
      <c r="KN75" s="31">
        <v>0.34973428571428572</v>
      </c>
      <c r="KO75" s="31">
        <v>0.1095457142857143</v>
      </c>
      <c r="KP75" s="31">
        <v>8.2231428571428566E-2</v>
      </c>
      <c r="KQ75" s="31">
        <v>0.57627187572409644</v>
      </c>
      <c r="KR75" s="31">
        <v>0.52393620445613565</v>
      </c>
      <c r="KS75" s="31">
        <v>0.66726192089363157</v>
      </c>
      <c r="KT75" s="31">
        <v>0.62349879740824043</v>
      </c>
      <c r="KU75" s="31">
        <v>0.34097402083927142</v>
      </c>
      <c r="KV75" s="31">
        <v>0.46608549647239234</v>
      </c>
      <c r="KW75" s="31">
        <v>0.29325415048767101</v>
      </c>
      <c r="KX75" s="32">
        <v>25.744000000000007</v>
      </c>
      <c r="KY75" s="32">
        <v>24.694285714285733</v>
      </c>
      <c r="KZ75" s="32">
        <v>24.84800000000001</v>
      </c>
      <c r="LA75" s="32">
        <v>23.263142857142864</v>
      </c>
      <c r="LB75" s="7">
        <f t="shared" si="144"/>
        <v>-0.89599999999999724</v>
      </c>
      <c r="LC75" s="7">
        <v>0.9</v>
      </c>
      <c r="LD75" s="7">
        <f t="shared" si="145"/>
        <v>0.45499999999999963</v>
      </c>
      <c r="LE75" s="7">
        <f t="shared" si="184"/>
        <v>-0.27320525783619753</v>
      </c>
      <c r="LF75" s="32">
        <v>36.989428571428562</v>
      </c>
      <c r="LG75" s="15">
        <f t="shared" si="146"/>
        <v>93.953148571428542</v>
      </c>
      <c r="LH75" s="5">
        <v>103.5</v>
      </c>
      <c r="LI75" s="15">
        <f t="shared" si="147"/>
        <v>9.5468514285714576</v>
      </c>
      <c r="LJ75" s="33">
        <v>0.38845249999999992</v>
      </c>
      <c r="LK75" s="33">
        <v>0.20800250000000001</v>
      </c>
      <c r="LL75" s="33">
        <v>8.8162500000000005E-2</v>
      </c>
      <c r="LM75" s="33">
        <v>0.33467500000000006</v>
      </c>
      <c r="LN75" s="33">
        <v>0.11891999999999998</v>
      </c>
      <c r="LO75" s="33">
        <v>8.2500000000000018E-2</v>
      </c>
      <c r="LP75" s="33">
        <v>0.53111520505397947</v>
      </c>
      <c r="LQ75" s="33">
        <v>0.47559099474446909</v>
      </c>
      <c r="LR75" s="33">
        <v>0.63005411393559996</v>
      </c>
      <c r="LS75" s="33">
        <v>0.58353060340153062</v>
      </c>
      <c r="LT75" s="33">
        <v>0.27267839912315239</v>
      </c>
      <c r="LU75" s="33">
        <v>0.40577399184714391</v>
      </c>
      <c r="LV75" s="33">
        <v>0.30231158354590965</v>
      </c>
      <c r="LW75" s="33">
        <v>25.344249999999995</v>
      </c>
      <c r="LX75" s="33">
        <v>22.911749999999991</v>
      </c>
      <c r="LY75" s="33">
        <v>23.238750000000007</v>
      </c>
      <c r="LZ75" s="33">
        <v>22.119999999999983</v>
      </c>
      <c r="MA75" s="7">
        <f t="shared" si="148"/>
        <v>-2.1054999999999886</v>
      </c>
      <c r="MB75" s="7">
        <v>1.7</v>
      </c>
      <c r="MC75" s="7">
        <f t="shared" si="149"/>
        <v>-2.1449999999999996</v>
      </c>
      <c r="MD75" s="7">
        <f t="shared" si="150"/>
        <v>5.2352551358530114E-3</v>
      </c>
      <c r="ME75" s="7">
        <f t="shared" si="151"/>
        <v>-1.2385294117646992</v>
      </c>
      <c r="MF75" s="84">
        <v>34.260750000000002</v>
      </c>
      <c r="MG75" s="15">
        <f t="shared" si="152"/>
        <v>87.022305000000003</v>
      </c>
      <c r="MH75" s="5">
        <v>103.5</v>
      </c>
      <c r="MI75" s="15">
        <f t="shared" si="153"/>
        <v>16.477694999999997</v>
      </c>
      <c r="MJ75" s="34">
        <v>0.36675882352941175</v>
      </c>
      <c r="MK75" s="34">
        <v>0.19228235294117649</v>
      </c>
      <c r="ML75" s="34">
        <v>8.1747058823529409E-2</v>
      </c>
      <c r="MM75" s="34">
        <v>0.31804117647058827</v>
      </c>
      <c r="MN75" s="34">
        <v>0.10974705882352941</v>
      </c>
      <c r="MO75" s="34">
        <v>7.7917647058823536E-2</v>
      </c>
      <c r="MP75" s="34">
        <v>0.5393680565670067</v>
      </c>
      <c r="MQ75" s="34">
        <v>0.48704442876439014</v>
      </c>
      <c r="MR75" s="34">
        <v>0.63550796600225556</v>
      </c>
      <c r="MS75" s="34">
        <v>0.59118314142990647</v>
      </c>
      <c r="MT75" s="34">
        <v>0.27387549560847274</v>
      </c>
      <c r="MU75" s="34">
        <v>0.40366482825827071</v>
      </c>
      <c r="MV75" s="34">
        <v>0.31198122735325567</v>
      </c>
      <c r="MW75" s="35">
        <v>0.29746666666666671</v>
      </c>
      <c r="MX75" s="35">
        <v>0.14602666666666667</v>
      </c>
      <c r="MY75" s="35">
        <v>5.4066666666666673E-2</v>
      </c>
      <c r="MZ75" s="35">
        <v>0.25013333333333332</v>
      </c>
      <c r="NA75" s="35">
        <v>6.9773333333333326E-2</v>
      </c>
      <c r="NB75" s="35">
        <v>5.479333333333334E-2</v>
      </c>
      <c r="NC75" s="35">
        <v>0.61818671329156938</v>
      </c>
      <c r="ND75" s="35">
        <v>0.56249868029306505</v>
      </c>
      <c r="NE75" s="35">
        <v>0.6904740259773603</v>
      </c>
      <c r="NF75" s="35">
        <v>0.64354377103173344</v>
      </c>
      <c r="NG75" s="35">
        <v>0.35351516712407249</v>
      </c>
      <c r="NH75" s="35">
        <v>0.46023982446876838</v>
      </c>
      <c r="NI75" s="35">
        <v>0.33998660604724551</v>
      </c>
      <c r="NJ75" s="36">
        <v>26.576666666666664</v>
      </c>
      <c r="NK75" s="36">
        <v>23.937999999999999</v>
      </c>
      <c r="NL75" s="36">
        <v>26.86333333333333</v>
      </c>
      <c r="NM75" s="36">
        <v>27.722666666666662</v>
      </c>
      <c r="NN75" s="7">
        <f t="shared" si="154"/>
        <v>0.28666666666666529</v>
      </c>
      <c r="NO75" s="7">
        <v>2.2999999999999998</v>
      </c>
      <c r="NP75" s="7">
        <f t="shared" si="155"/>
        <v>-1.9729999999999999</v>
      </c>
      <c r="NQ75" s="7">
        <f t="shared" si="156"/>
        <v>0.3064785930647857</v>
      </c>
      <c r="NR75" s="36">
        <v>62.382666666666665</v>
      </c>
      <c r="NS75" s="9">
        <f t="shared" si="104"/>
        <v>158.45197333333334</v>
      </c>
      <c r="NT75" s="5">
        <v>194</v>
      </c>
      <c r="NU75" s="9">
        <f t="shared" si="105"/>
        <v>35.548026666666658</v>
      </c>
      <c r="NV75" s="37">
        <v>0.39443124999999996</v>
      </c>
      <c r="NW75" s="37">
        <v>0.20306875000000002</v>
      </c>
      <c r="NX75" s="37">
        <v>8.372499999999998E-2</v>
      </c>
      <c r="NY75" s="37">
        <v>0.33985625000000003</v>
      </c>
      <c r="NZ75" s="37">
        <v>0.11390937499999999</v>
      </c>
      <c r="OA75" s="37">
        <v>8.854999999999999E-2</v>
      </c>
      <c r="OB75" s="37">
        <v>0.55086892309774294</v>
      </c>
      <c r="OC75" s="37">
        <v>0.49687257811769936</v>
      </c>
      <c r="OD75" s="37">
        <v>0.6486833185633446</v>
      </c>
      <c r="OE75" s="37">
        <v>0.60356450618323987</v>
      </c>
      <c r="OF75" s="37">
        <v>0.2814595831530719</v>
      </c>
      <c r="OG75" s="37">
        <v>0.41653333352316946</v>
      </c>
      <c r="OH75" s="37">
        <v>0.31945252104940847</v>
      </c>
      <c r="OI75" s="38">
        <v>20.688750000000006</v>
      </c>
      <c r="OJ75" s="38">
        <v>21.986250000000009</v>
      </c>
      <c r="OK75" s="38">
        <v>23.296249999999997</v>
      </c>
      <c r="OL75" s="38">
        <v>23.179374999999993</v>
      </c>
      <c r="OM75" s="7">
        <f t="shared" si="157"/>
        <v>2.607499999999991</v>
      </c>
      <c r="ON75" s="7">
        <v>1.5</v>
      </c>
      <c r="OO75" s="7">
        <f t="shared" si="158"/>
        <v>-0.28500000000000014</v>
      </c>
      <c r="OP75" s="7">
        <f t="shared" si="159"/>
        <v>0.5087950747581339</v>
      </c>
      <c r="OQ75" s="38">
        <v>56.787187500000002</v>
      </c>
      <c r="OR75" s="15">
        <f t="shared" si="160"/>
        <v>144.23945625000002</v>
      </c>
      <c r="OS75" s="5">
        <v>170</v>
      </c>
      <c r="OT75" s="15">
        <f t="shared" si="161"/>
        <v>25.760543749999982</v>
      </c>
      <c r="OU75" s="39">
        <v>0.32338750000000005</v>
      </c>
      <c r="OV75" s="39">
        <v>0.19015937499999999</v>
      </c>
      <c r="OW75" s="39">
        <v>8.3156249999999987E-2</v>
      </c>
      <c r="OX75" s="39">
        <v>0.28320312500000006</v>
      </c>
      <c r="OY75" s="39">
        <v>0.10741562499999999</v>
      </c>
      <c r="OZ75" s="39">
        <v>8.413749999999999E-2</v>
      </c>
      <c r="PA75" s="39">
        <v>0.50066210680509904</v>
      </c>
      <c r="PB75" s="39">
        <v>0.44968980692688593</v>
      </c>
      <c r="PC75" s="39">
        <v>0.59025407059133328</v>
      </c>
      <c r="PD75" s="39">
        <v>0.54565056903125941</v>
      </c>
      <c r="PE75" s="39">
        <v>0.2791803142919142</v>
      </c>
      <c r="PF75" s="39">
        <v>0.39383482695776989</v>
      </c>
      <c r="PG75" s="39">
        <v>0.25855327281708917</v>
      </c>
      <c r="PH75" s="40">
        <v>21.011874999999996</v>
      </c>
      <c r="PI75" s="40">
        <v>20.338437499999998</v>
      </c>
      <c r="PJ75" s="40">
        <v>20.02218749999999</v>
      </c>
      <c r="PK75" s="40">
        <v>21.392500000000013</v>
      </c>
      <c r="PL75" s="7">
        <f t="shared" si="162"/>
        <v>-0.98968750000000583</v>
      </c>
      <c r="PM75" s="7">
        <v>1.8</v>
      </c>
      <c r="PN75" s="7">
        <f t="shared" si="163"/>
        <v>-0.91800000000000015</v>
      </c>
      <c r="PO75" s="7">
        <f t="shared" si="164"/>
        <v>-1.1346549540994883E-2</v>
      </c>
      <c r="PP75" s="40">
        <v>65.426562499999989</v>
      </c>
      <c r="PQ75" s="15">
        <f t="shared" si="165"/>
        <v>166.18346874999997</v>
      </c>
      <c r="PR75" s="5">
        <v>182</v>
      </c>
      <c r="PS75" s="15">
        <f t="shared" si="166"/>
        <v>15.816531250000025</v>
      </c>
      <c r="PT75" s="41">
        <v>0.30013611111111105</v>
      </c>
      <c r="PU75" s="41">
        <v>0.1845222222222222</v>
      </c>
      <c r="PV75" s="41">
        <v>0.10060000000000001</v>
      </c>
      <c r="PW75" s="41">
        <v>0.25406111111111113</v>
      </c>
      <c r="PX75" s="41">
        <v>0.12251388888888887</v>
      </c>
      <c r="PY75" s="41">
        <v>8.7316666666666654E-2</v>
      </c>
      <c r="PZ75" s="41">
        <v>0.41887442678156456</v>
      </c>
      <c r="QA75" s="41">
        <v>0.3479990098093535</v>
      </c>
      <c r="QB75" s="41">
        <v>0.49661229538037766</v>
      </c>
      <c r="QC75" s="41">
        <v>0.43166051658718096</v>
      </c>
      <c r="QD75" s="41">
        <v>0.20230535748028278</v>
      </c>
      <c r="QE75" s="41">
        <v>0.29533740257961855</v>
      </c>
      <c r="QF75" s="41">
        <v>0.23745485562658095</v>
      </c>
      <c r="QG75" s="42">
        <v>30.109166666666667</v>
      </c>
      <c r="QH75" s="42">
        <v>26.81</v>
      </c>
      <c r="QI75" s="42">
        <v>29.184999999999988</v>
      </c>
      <c r="QJ75" s="42">
        <v>29.287499999999991</v>
      </c>
      <c r="QK75" s="7">
        <f t="shared" si="167"/>
        <v>-0.92416666666667879</v>
      </c>
      <c r="QL75" s="7">
        <v>3.2</v>
      </c>
      <c r="QM75" s="7">
        <f t="shared" si="168"/>
        <v>-3.8719999999999999</v>
      </c>
      <c r="QN75" s="7">
        <f t="shared" si="169"/>
        <v>0.31792853034224772</v>
      </c>
      <c r="QO75" s="42">
        <v>69.455277777777781</v>
      </c>
      <c r="QP75" s="15">
        <f t="shared" si="170"/>
        <v>176.41640555555557</v>
      </c>
      <c r="QQ75" s="5">
        <v>186</v>
      </c>
      <c r="QR75" s="15">
        <f t="shared" si="171"/>
        <v>9.5835944444444294</v>
      </c>
      <c r="QS75" s="7">
        <f t="shared" si="106"/>
        <v>-751.7888723123657</v>
      </c>
      <c r="QT75" s="7">
        <f t="shared" si="107"/>
        <v>-751.17072521841567</v>
      </c>
      <c r="QU75" s="7">
        <f t="shared" si="108"/>
        <v>-0.51684970311220202</v>
      </c>
    </row>
    <row r="76" spans="1:463" x14ac:dyDescent="0.25">
      <c r="A76" s="5">
        <v>2</v>
      </c>
      <c r="B76" s="5">
        <v>8</v>
      </c>
      <c r="C76" s="6">
        <v>805</v>
      </c>
      <c r="D76" s="9">
        <v>-9999</v>
      </c>
      <c r="E76" s="5">
        <v>5</v>
      </c>
      <c r="F76" s="5">
        <v>69.599999999999994</v>
      </c>
      <c r="G76" s="15">
        <v>347.3</v>
      </c>
      <c r="H76" s="15">
        <f t="shared" si="109"/>
        <v>416.9</v>
      </c>
      <c r="I76" s="7">
        <f t="shared" si="110"/>
        <v>0.71435915010281004</v>
      </c>
      <c r="J76" s="5" t="s">
        <v>10</v>
      </c>
      <c r="K76" s="9">
        <v>75</v>
      </c>
      <c r="L76" s="9">
        <f t="shared" si="111"/>
        <v>84.000000000000014</v>
      </c>
      <c r="M76" s="9">
        <v>-9999</v>
      </c>
      <c r="N76" s="9">
        <v>-9999</v>
      </c>
      <c r="O76" s="9">
        <v>-9999</v>
      </c>
      <c r="P76" s="9">
        <v>-9999</v>
      </c>
      <c r="Q76" s="9">
        <v>-9999</v>
      </c>
      <c r="R76" s="9">
        <v>-9999</v>
      </c>
      <c r="S76" s="9">
        <v>-9999</v>
      </c>
      <c r="T76" s="9">
        <v>-9999</v>
      </c>
      <c r="U76" s="9">
        <v>-9999</v>
      </c>
      <c r="V76" s="9">
        <v>-9999</v>
      </c>
      <c r="W76" s="9">
        <v>-9999</v>
      </c>
      <c r="X76" s="9">
        <v>-9999</v>
      </c>
      <c r="Y76" s="9">
        <v>-9999</v>
      </c>
      <c r="Z76" s="9">
        <v>-9999</v>
      </c>
      <c r="AA76" s="9">
        <v>-9999</v>
      </c>
      <c r="AB76" s="9">
        <v>-9999</v>
      </c>
      <c r="AC76" s="9">
        <v>-9999</v>
      </c>
      <c r="AD76" s="9">
        <v>-9999</v>
      </c>
      <c r="AE76" s="9">
        <v>-9999</v>
      </c>
      <c r="AF76" s="9">
        <v>-9999</v>
      </c>
      <c r="AG76" s="9">
        <v>-9999</v>
      </c>
      <c r="AH76" s="9">
        <v>-9999</v>
      </c>
      <c r="AI76" s="9">
        <v>-9999</v>
      </c>
      <c r="AJ76" s="9">
        <v>-9999</v>
      </c>
      <c r="AK76" s="9">
        <v>-9999</v>
      </c>
      <c r="AL76" s="9">
        <v>-9999</v>
      </c>
      <c r="AM76" s="9">
        <v>-9999</v>
      </c>
      <c r="AN76" s="9">
        <v>-9999</v>
      </c>
      <c r="AO76" s="9">
        <v>-9999</v>
      </c>
      <c r="AP76" s="9">
        <v>-9999</v>
      </c>
      <c r="AQ76" s="9">
        <v>-9999</v>
      </c>
      <c r="AR76" s="9">
        <v>-9999</v>
      </c>
      <c r="AS76" s="9">
        <v>-9999</v>
      </c>
      <c r="AT76" s="9">
        <v>-9999</v>
      </c>
      <c r="AU76" s="9">
        <v>-9999</v>
      </c>
      <c r="AV76" s="9">
        <v>-9999</v>
      </c>
      <c r="AW76" s="9">
        <v>-9999</v>
      </c>
      <c r="AX76" s="9">
        <v>-9999</v>
      </c>
      <c r="AY76" s="9">
        <v>-9999</v>
      </c>
      <c r="AZ76" s="9">
        <v>-9999</v>
      </c>
      <c r="BA76" s="9">
        <v>-9999</v>
      </c>
      <c r="BB76" s="9">
        <v>-9999</v>
      </c>
      <c r="BC76" s="22">
        <v>-9999</v>
      </c>
      <c r="BD76" s="9">
        <v>-9999</v>
      </c>
      <c r="BE76" s="7">
        <f t="shared" si="185"/>
        <v>-79992</v>
      </c>
      <c r="BF76" s="9">
        <v>-9999</v>
      </c>
      <c r="BG76" s="9">
        <v>-9999</v>
      </c>
      <c r="BH76" s="9">
        <v>-9999</v>
      </c>
      <c r="BI76" s="9">
        <v>-9999</v>
      </c>
      <c r="BJ76" s="9">
        <v>-9999</v>
      </c>
      <c r="BK76" s="61">
        <v>3.76</v>
      </c>
      <c r="BL76" s="9">
        <v>-9999</v>
      </c>
      <c r="BM76" s="9">
        <v>-9999</v>
      </c>
      <c r="BN76" s="9">
        <v>-9999</v>
      </c>
      <c r="BO76" s="23">
        <v>25.7</v>
      </c>
      <c r="BP76" s="7">
        <f t="shared" si="172"/>
        <v>1713.3333333333335</v>
      </c>
      <c r="BQ76" s="7">
        <v>2.1585977133385335</v>
      </c>
      <c r="BR76" s="7">
        <f t="shared" si="173"/>
        <v>36.983974155200208</v>
      </c>
      <c r="BS76" s="24">
        <v>169.03</v>
      </c>
      <c r="BT76" s="7">
        <f t="shared" si="174"/>
        <v>11268.666666666668</v>
      </c>
      <c r="BU76" s="25">
        <v>1.1000000000000001</v>
      </c>
      <c r="BV76" s="7">
        <f t="shared" si="175"/>
        <v>123.95533333333337</v>
      </c>
      <c r="BW76" s="26">
        <v>235.32</v>
      </c>
      <c r="BX76" s="7">
        <f t="shared" si="176"/>
        <v>15688.000000000002</v>
      </c>
      <c r="BY76" s="5">
        <v>0.74299999999999999</v>
      </c>
      <c r="BZ76" s="7">
        <f t="shared" si="177"/>
        <v>116.56184000000002</v>
      </c>
      <c r="CA76" s="9">
        <v>-9999</v>
      </c>
      <c r="CB76" s="9">
        <v>-9999</v>
      </c>
      <c r="CC76" s="5">
        <v>1.56</v>
      </c>
      <c r="CD76" s="15">
        <f t="shared" si="112"/>
        <v>-155.98439999999999</v>
      </c>
      <c r="CE76" s="7">
        <v>1816.65</v>
      </c>
      <c r="CF76" s="7">
        <v>4.6492000000000004</v>
      </c>
      <c r="CG76" s="7">
        <v>3907.4464423986919</v>
      </c>
      <c r="CH76" s="7">
        <f t="shared" si="113"/>
        <v>3907.4464423986919</v>
      </c>
      <c r="CI76" s="7">
        <f>CH76/(BX76)</f>
        <v>0.24907231274851424</v>
      </c>
      <c r="CJ76" s="3">
        <v>59.9</v>
      </c>
      <c r="CK76" s="7">
        <f t="shared" si="114"/>
        <v>60.9561645014196</v>
      </c>
      <c r="CL76" s="7">
        <v>54.2</v>
      </c>
      <c r="CM76" s="7">
        <v>951</v>
      </c>
      <c r="CN76" s="7">
        <f t="shared" si="115"/>
        <v>56.992639327024186</v>
      </c>
      <c r="CO76" s="7">
        <v>62.5</v>
      </c>
      <c r="CP76" s="7">
        <v>0.72343076923076921</v>
      </c>
      <c r="CQ76" s="7">
        <v>0.49105769230769247</v>
      </c>
      <c r="CR76" s="7">
        <v>0.44241923076923079</v>
      </c>
      <c r="CS76" s="7">
        <v>0.24104657692307691</v>
      </c>
      <c r="CT76" s="7">
        <v>0.19160269230769231</v>
      </c>
      <c r="CU76" s="7">
        <v>5.1476923076923082</v>
      </c>
      <c r="CV76" s="7">
        <v>4.8053846153846163</v>
      </c>
      <c r="CW76" s="7">
        <v>4.5769230769230784</v>
      </c>
      <c r="CX76" s="7">
        <v>4.569230769230769</v>
      </c>
      <c r="CY76" s="7">
        <f t="shared" si="116"/>
        <v>-0.57076923076922981</v>
      </c>
      <c r="CZ76" s="7">
        <v>0.7</v>
      </c>
      <c r="DA76" s="7">
        <f t="shared" si="117"/>
        <v>1.105</v>
      </c>
      <c r="DB76" s="7">
        <f t="shared" si="178"/>
        <v>-0.39016745768783001</v>
      </c>
      <c r="DC76" s="7">
        <v>40.9</v>
      </c>
      <c r="DD76" s="7">
        <v>0.74121904761904767</v>
      </c>
      <c r="DE76" s="7">
        <v>0.47294285714285716</v>
      </c>
      <c r="DF76" s="7">
        <v>0.42252857142857153</v>
      </c>
      <c r="DG76" s="7">
        <v>0.27398328571428571</v>
      </c>
      <c r="DH76" s="7">
        <v>0.22137695238095237</v>
      </c>
      <c r="DI76" s="7">
        <v>7.4952380952380953</v>
      </c>
      <c r="DJ76" s="7">
        <v>7.6976190476190496</v>
      </c>
      <c r="DK76" s="7">
        <v>7.7647619047619072</v>
      </c>
      <c r="DL76" s="7">
        <v>7.1857142857142859</v>
      </c>
      <c r="DM76" s="7">
        <f t="shared" si="118"/>
        <v>0.26952380952381194</v>
      </c>
      <c r="DN76" s="7">
        <v>0.8</v>
      </c>
      <c r="DO76" s="7">
        <f t="shared" si="119"/>
        <v>0.7799999999999998</v>
      </c>
      <c r="DP76" s="7">
        <f t="shared" si="120"/>
        <v>-0.11049268192125276</v>
      </c>
      <c r="DQ76" s="7">
        <v>21.367619047619048</v>
      </c>
      <c r="DR76" s="7">
        <v>0.87063125000000008</v>
      </c>
      <c r="DS76" s="7">
        <v>0.32765624999999998</v>
      </c>
      <c r="DT76" s="7">
        <v>0.47767499999999991</v>
      </c>
      <c r="DU76" s="7">
        <v>0.77917291666666666</v>
      </c>
      <c r="DV76" s="7">
        <v>0.51912708333333335</v>
      </c>
      <c r="DW76" s="7">
        <v>0.29774791666666672</v>
      </c>
      <c r="DX76" s="7">
        <v>0.25279652083333332</v>
      </c>
      <c r="DY76" s="7">
        <v>0.2001897083333333</v>
      </c>
      <c r="DZ76" s="7">
        <v>0.29172062500000001</v>
      </c>
      <c r="EA76" s="7">
        <v>0.24018143750000001</v>
      </c>
      <c r="EB76" s="7">
        <v>-0.22566477083333336</v>
      </c>
      <c r="EC76" s="7">
        <v>-0.18541077083333338</v>
      </c>
      <c r="ED76" s="7">
        <v>0.4528849166666668</v>
      </c>
      <c r="EE76" s="7">
        <v>3.4593750000000001</v>
      </c>
      <c r="EF76" s="7">
        <v>4.024375</v>
      </c>
      <c r="EG76" s="7">
        <v>4.0324583333333326</v>
      </c>
      <c r="EH76" s="7">
        <v>3.6445833333333333</v>
      </c>
      <c r="EI76" s="7">
        <f t="shared" si="121"/>
        <v>0.5730833333333325</v>
      </c>
      <c r="EJ76" s="7">
        <v>0.6</v>
      </c>
      <c r="EK76" s="7">
        <f t="shared" si="122"/>
        <v>1.43</v>
      </c>
      <c r="EL76" s="7">
        <f t="shared" si="179"/>
        <v>-0.21584802686817817</v>
      </c>
      <c r="EM76" s="15">
        <v>43.770555555555553</v>
      </c>
      <c r="EN76" s="15">
        <f t="shared" si="123"/>
        <v>111.17721111111111</v>
      </c>
      <c r="EO76" s="5">
        <v>112</v>
      </c>
      <c r="EP76" s="15">
        <f t="shared" si="124"/>
        <v>0.82278888888889412</v>
      </c>
      <c r="EQ76" s="27">
        <v>1.0652565217391305</v>
      </c>
      <c r="ER76" s="27">
        <v>-1.6671217391304345</v>
      </c>
      <c r="ES76" s="27">
        <v>0.43173478260869563</v>
      </c>
      <c r="ET76" s="27">
        <v>0.77636086956521755</v>
      </c>
      <c r="EU76" s="27">
        <v>0.67056956521739142</v>
      </c>
      <c r="EV76" s="27">
        <v>0.14147391304347828</v>
      </c>
      <c r="EW76" s="27">
        <v>0.22655556521739137</v>
      </c>
      <c r="EX76" s="27">
        <v>7.2259434782608711E-2</v>
      </c>
      <c r="EY76" s="27">
        <v>0.42255513043478266</v>
      </c>
      <c r="EZ76" s="27">
        <v>0.28444239130434784</v>
      </c>
      <c r="FA76" s="27">
        <v>2.3479900434782608</v>
      </c>
      <c r="FB76" s="27">
        <v>1.6996968695652175</v>
      </c>
      <c r="FC76" s="27">
        <v>-4.5953978695652173</v>
      </c>
      <c r="FD76" s="27">
        <v>10.159565217391306</v>
      </c>
      <c r="FE76" s="27">
        <v>6.7199999999999989</v>
      </c>
      <c r="FF76" s="27">
        <v>6.7721739130434777</v>
      </c>
      <c r="FG76" s="27">
        <v>6.6156521739130429</v>
      </c>
      <c r="FH76" s="27">
        <f t="shared" si="125"/>
        <v>-3.3873913043478279</v>
      </c>
      <c r="FI76" s="7">
        <v>0.9</v>
      </c>
      <c r="FJ76" s="7">
        <f t="shared" si="126"/>
        <v>0.45499999999999963</v>
      </c>
      <c r="FK76" s="7">
        <f t="shared" si="180"/>
        <v>-0.77702554182969208</v>
      </c>
      <c r="FL76" s="27">
        <v>21.954347826086959</v>
      </c>
      <c r="FM76" s="28">
        <v>-9999</v>
      </c>
      <c r="FN76" s="28">
        <v>-9999</v>
      </c>
      <c r="FO76" s="28">
        <v>-9999</v>
      </c>
      <c r="FP76" s="94">
        <v>0.56104999999999994</v>
      </c>
      <c r="FQ76" s="94">
        <v>0.36341250000000008</v>
      </c>
      <c r="FR76" s="94">
        <v>0.20602083333333335</v>
      </c>
      <c r="FS76" s="94">
        <v>0.48663333333333331</v>
      </c>
      <c r="FT76" s="94">
        <v>0.22448333333333328</v>
      </c>
      <c r="FU76" s="94">
        <v>0.15595833333333331</v>
      </c>
      <c r="FV76" s="94">
        <v>0.42740945833333344</v>
      </c>
      <c r="FW76" s="94">
        <v>0.36772375000000007</v>
      </c>
      <c r="FX76" s="94">
        <v>0.46259887499999985</v>
      </c>
      <c r="FY76" s="94">
        <v>0.40516050000000003</v>
      </c>
      <c r="FZ76" s="94">
        <v>0.23679295833333336</v>
      </c>
      <c r="GA76" s="94">
        <v>0.27796379166666663</v>
      </c>
      <c r="GB76" s="94">
        <v>0.21253341666666667</v>
      </c>
      <c r="GC76" s="94">
        <v>17.642083333333332</v>
      </c>
      <c r="GD76" s="94">
        <v>16.515416666666663</v>
      </c>
      <c r="GE76" s="94">
        <v>16.70708333333333</v>
      </c>
      <c r="GF76" s="94">
        <v>16.388750000000005</v>
      </c>
      <c r="GG76" s="7">
        <f t="shared" si="127"/>
        <v>-0.93500000000000227</v>
      </c>
      <c r="GH76" s="7">
        <v>0.5</v>
      </c>
      <c r="GI76" s="7">
        <f t="shared" si="128"/>
        <v>1.7549999999999999</v>
      </c>
      <c r="GJ76" s="7">
        <f t="shared" si="181"/>
        <v>-0.73799725651577552</v>
      </c>
      <c r="GK76" s="96">
        <v>23.125</v>
      </c>
      <c r="GL76" s="15">
        <f t="shared" si="129"/>
        <v>58.737500000000004</v>
      </c>
      <c r="GM76" s="5">
        <v>102</v>
      </c>
      <c r="GN76" s="9">
        <v>-9999</v>
      </c>
      <c r="GO76" s="60">
        <v>-9999</v>
      </c>
      <c r="GP76" s="60">
        <v>-9999</v>
      </c>
      <c r="GQ76" s="60">
        <v>-9999</v>
      </c>
      <c r="GR76" s="60">
        <v>-9999</v>
      </c>
      <c r="GS76" s="60">
        <v>-9999</v>
      </c>
      <c r="GT76" s="60">
        <v>-9999</v>
      </c>
      <c r="GU76" s="60">
        <v>-9999</v>
      </c>
      <c r="GV76" s="60">
        <v>-9999</v>
      </c>
      <c r="GW76" s="60">
        <v>-9999</v>
      </c>
      <c r="GX76" s="60">
        <v>-9999</v>
      </c>
      <c r="GY76" s="60">
        <v>-9999</v>
      </c>
      <c r="GZ76" s="60">
        <v>-9999</v>
      </c>
      <c r="HA76" s="60">
        <v>-9999</v>
      </c>
      <c r="HB76" s="60">
        <v>-9999</v>
      </c>
      <c r="HC76" s="60">
        <v>-9999</v>
      </c>
      <c r="HD76" s="60">
        <v>-9999</v>
      </c>
      <c r="HE76" s="60">
        <v>-9999</v>
      </c>
      <c r="HF76" s="98">
        <f t="shared" si="37"/>
        <v>0</v>
      </c>
      <c r="HG76" s="60">
        <v>-9999</v>
      </c>
      <c r="HH76" s="98">
        <f t="shared" si="38"/>
        <v>32500.13</v>
      </c>
      <c r="HI76" s="98">
        <f t="shared" si="95"/>
        <v>1.0001661807930087</v>
      </c>
      <c r="HJ76" s="60">
        <v>-9999</v>
      </c>
      <c r="HK76" s="100">
        <f t="shared" si="40"/>
        <v>-25397.46</v>
      </c>
      <c r="HL76" s="60">
        <v>-9999</v>
      </c>
      <c r="HM76" s="100">
        <f t="shared" si="41"/>
        <v>15398.46</v>
      </c>
      <c r="HN76" s="101">
        <v>0.64247499999999969</v>
      </c>
      <c r="HO76" s="101">
        <v>0.34942777777777778</v>
      </c>
      <c r="HP76" s="101">
        <v>0.17928611111111115</v>
      </c>
      <c r="HQ76" s="101">
        <v>0.56135000000000002</v>
      </c>
      <c r="HR76" s="101">
        <v>0.22869166666666663</v>
      </c>
      <c r="HS76" s="101">
        <v>0.1437194444444444</v>
      </c>
      <c r="HT76" s="101">
        <v>0.47507050160683484</v>
      </c>
      <c r="HU76" s="101">
        <v>0.4212488372698811</v>
      </c>
      <c r="HV76" s="101">
        <v>0.56473161452627463</v>
      </c>
      <c r="HW76" s="101">
        <v>0.51694074598344786</v>
      </c>
      <c r="HX76" s="101">
        <v>0.20928157043373266</v>
      </c>
      <c r="HY76" s="101">
        <v>0.32393502313367228</v>
      </c>
      <c r="HZ76" s="101">
        <v>0.29544330986005723</v>
      </c>
      <c r="IA76" s="101">
        <v>19.231388888888894</v>
      </c>
      <c r="IB76" s="101">
        <v>18.283888888888892</v>
      </c>
      <c r="IC76" s="101">
        <v>17.33111111111111</v>
      </c>
      <c r="ID76" s="101">
        <v>17.731666666666673</v>
      </c>
      <c r="IE76" s="7">
        <f t="shared" si="130"/>
        <v>-1.9002777777777844</v>
      </c>
      <c r="IF76" s="7">
        <v>1.5</v>
      </c>
      <c r="IG76" s="7">
        <f t="shared" si="131"/>
        <v>-1.4950000000000001</v>
      </c>
      <c r="IH76" s="7">
        <f t="shared" si="132"/>
        <v>-5.8778502940940426E-2</v>
      </c>
      <c r="II76" s="102">
        <v>36.579722222222216</v>
      </c>
      <c r="IJ76" s="15">
        <f t="shared" si="133"/>
        <v>92.912494444444434</v>
      </c>
      <c r="IK76" s="5">
        <v>97.5</v>
      </c>
      <c r="IL76" s="15">
        <f t="shared" si="134"/>
        <v>4.5875055555555662</v>
      </c>
      <c r="IM76" s="29">
        <v>0.63665151515151508</v>
      </c>
      <c r="IN76" s="29">
        <v>0.36009090909090902</v>
      </c>
      <c r="IO76" s="29">
        <v>0.17434242424242422</v>
      </c>
      <c r="IP76" s="29">
        <v>0.55990000000000006</v>
      </c>
      <c r="IQ76" s="29">
        <v>0.2205151515151515</v>
      </c>
      <c r="IR76" s="29">
        <v>0.14387272727272724</v>
      </c>
      <c r="IS76" s="29">
        <v>0.48543881991829352</v>
      </c>
      <c r="IT76" s="29">
        <v>0.43502003816923823</v>
      </c>
      <c r="IU76" s="29">
        <v>0.57039426009116601</v>
      </c>
      <c r="IV76" s="29">
        <v>0.52550383553600688</v>
      </c>
      <c r="IW76" s="29">
        <v>0.24121695870117904</v>
      </c>
      <c r="IX76" s="29">
        <v>0.3491112819049158</v>
      </c>
      <c r="IY76" s="29">
        <v>0.27703599034275761</v>
      </c>
      <c r="IZ76" s="29">
        <v>16.647878787878788</v>
      </c>
      <c r="JA76" s="29">
        <v>17.571515151515143</v>
      </c>
      <c r="JB76" s="29">
        <v>17.497575757575749</v>
      </c>
      <c r="JC76" s="29">
        <v>15.716060606060603</v>
      </c>
      <c r="JD76" s="29">
        <f t="shared" si="135"/>
        <v>0.84969696969696074</v>
      </c>
      <c r="JE76" s="7">
        <v>1.2</v>
      </c>
      <c r="JF76" s="7">
        <f t="shared" si="136"/>
        <v>-0.52</v>
      </c>
      <c r="JG76" s="7">
        <f t="shared" si="137"/>
        <v>0.23136773136772987</v>
      </c>
      <c r="JH76" s="86">
        <v>36.059393939393935</v>
      </c>
      <c r="JI76" s="15">
        <f t="shared" si="138"/>
        <v>91.590860606060602</v>
      </c>
      <c r="JJ76" s="5">
        <v>103.5</v>
      </c>
      <c r="JK76" s="15">
        <f t="shared" si="139"/>
        <v>11.909139393939398</v>
      </c>
      <c r="JL76" s="30">
        <v>0.47818285714285713</v>
      </c>
      <c r="JM76" s="30">
        <v>0.24383428571428573</v>
      </c>
      <c r="JN76" s="30">
        <v>0.10875428571428573</v>
      </c>
      <c r="JO76" s="30">
        <v>0.41682571428571435</v>
      </c>
      <c r="JP76" s="30">
        <v>0.14583428571428569</v>
      </c>
      <c r="JQ76" s="30">
        <v>9.5585714285714302E-2</v>
      </c>
      <c r="JR76" s="30">
        <v>0.53266459515537168</v>
      </c>
      <c r="JS76" s="30">
        <v>0.48190368207509665</v>
      </c>
      <c r="JT76" s="30">
        <v>0.62909346140098688</v>
      </c>
      <c r="JU76" s="30">
        <v>0.58596255235973693</v>
      </c>
      <c r="JV76" s="30">
        <v>0.25297619999805443</v>
      </c>
      <c r="JW76" s="30">
        <v>0.38489146393759538</v>
      </c>
      <c r="JX76" s="30">
        <v>0.32351506535698732</v>
      </c>
      <c r="JY76" s="30">
        <v>23.652857142857147</v>
      </c>
      <c r="JZ76" s="30">
        <v>21.733999999999995</v>
      </c>
      <c r="KA76" s="30">
        <v>23.420571428571417</v>
      </c>
      <c r="KB76" s="30">
        <v>20.864857142857144</v>
      </c>
      <c r="KC76" s="30">
        <f t="shared" si="140"/>
        <v>-0.23228571428573019</v>
      </c>
      <c r="KD76" s="7">
        <v>1.8</v>
      </c>
      <c r="KE76" s="7">
        <f t="shared" si="141"/>
        <v>-2.4700000000000006</v>
      </c>
      <c r="KF76" s="7">
        <f t="shared" si="142"/>
        <v>0.28433472499545998</v>
      </c>
      <c r="KG76" s="85">
        <v>37.09742857142858</v>
      </c>
      <c r="KH76" s="15">
        <f t="shared" si="143"/>
        <v>94.227468571428588</v>
      </c>
      <c r="KI76" s="5">
        <v>103.5</v>
      </c>
      <c r="KJ76" s="15">
        <f t="shared" si="182"/>
        <v>9.272531428571412</v>
      </c>
      <c r="KK76" s="31">
        <v>0.4052944444444444</v>
      </c>
      <c r="KL76" s="31">
        <v>0.2112138888888889</v>
      </c>
      <c r="KM76" s="31">
        <v>7.185833333333333E-2</v>
      </c>
      <c r="KN76" s="31">
        <v>0.34326666666666672</v>
      </c>
      <c r="KO76" s="31">
        <v>0.1019361111111111</v>
      </c>
      <c r="KP76" s="31">
        <v>7.5052777777777802E-2</v>
      </c>
      <c r="KQ76" s="31">
        <v>0.59758434744580369</v>
      </c>
      <c r="KR76" s="31">
        <v>0.54159100644145564</v>
      </c>
      <c r="KS76" s="31">
        <v>0.69870004671197783</v>
      </c>
      <c r="KT76" s="31">
        <v>0.65405601074098729</v>
      </c>
      <c r="KU76" s="31">
        <v>0.34939156428350376</v>
      </c>
      <c r="KV76" s="31">
        <v>0.49334061032443394</v>
      </c>
      <c r="KW76" s="31">
        <v>0.31400436448498281</v>
      </c>
      <c r="KX76" s="32">
        <v>25.594444444444449</v>
      </c>
      <c r="KY76" s="32">
        <v>24.672222222222203</v>
      </c>
      <c r="KZ76" s="32">
        <v>24.701944444444464</v>
      </c>
      <c r="LA76" s="32">
        <v>23.39444444444446</v>
      </c>
      <c r="LB76" s="7">
        <f t="shared" si="144"/>
        <v>-0.89249999999998408</v>
      </c>
      <c r="LC76" s="7">
        <v>0.9</v>
      </c>
      <c r="LD76" s="7">
        <f t="shared" si="145"/>
        <v>0.45499999999999963</v>
      </c>
      <c r="LE76" s="7">
        <f t="shared" si="184"/>
        <v>-0.27249747219413217</v>
      </c>
      <c r="LF76" s="32">
        <v>37.108333333333327</v>
      </c>
      <c r="LG76" s="15">
        <f t="shared" si="146"/>
        <v>94.255166666666653</v>
      </c>
      <c r="LH76" s="5">
        <v>103.5</v>
      </c>
      <c r="LI76" s="15">
        <f t="shared" si="147"/>
        <v>9.2448333333333466</v>
      </c>
      <c r="LJ76" s="33">
        <v>0.40291463414634149</v>
      </c>
      <c r="LK76" s="33">
        <v>0.2049756097560976</v>
      </c>
      <c r="LL76" s="33">
        <v>7.825609756097561E-2</v>
      </c>
      <c r="LM76" s="33">
        <v>0.3444975609756098</v>
      </c>
      <c r="LN76" s="33">
        <v>0.10783902439024391</v>
      </c>
      <c r="LO76" s="33">
        <v>7.8031707317073137E-2</v>
      </c>
      <c r="LP76" s="33">
        <v>0.57723100450068454</v>
      </c>
      <c r="LQ76" s="33">
        <v>0.52283027289124739</v>
      </c>
      <c r="LR76" s="33">
        <v>0.67568281862438573</v>
      </c>
      <c r="LS76" s="33">
        <v>0.63099324742077456</v>
      </c>
      <c r="LT76" s="33">
        <v>0.31039963633061035</v>
      </c>
      <c r="LU76" s="33">
        <v>0.44967654774859167</v>
      </c>
      <c r="LV76" s="33">
        <v>0.32542921698860683</v>
      </c>
      <c r="LW76" s="33">
        <v>25.267560975609751</v>
      </c>
      <c r="LX76" s="33">
        <v>22.711707317073156</v>
      </c>
      <c r="LY76" s="33">
        <v>23.25292682926829</v>
      </c>
      <c r="LZ76" s="33">
        <v>21.428292682926852</v>
      </c>
      <c r="MA76" s="7">
        <f t="shared" si="148"/>
        <v>-2.0146341463414608</v>
      </c>
      <c r="MB76" s="7">
        <v>1.7</v>
      </c>
      <c r="MC76" s="7">
        <f t="shared" si="149"/>
        <v>-2.1449999999999996</v>
      </c>
      <c r="MD76" s="7">
        <f t="shared" si="150"/>
        <v>1.7278443162165515E-2</v>
      </c>
      <c r="ME76" s="7">
        <f t="shared" si="151"/>
        <v>-1.185078909612624</v>
      </c>
      <c r="MF76" s="84">
        <v>32.518780487804875</v>
      </c>
      <c r="MG76" s="15">
        <f t="shared" si="152"/>
        <v>82.597702439024388</v>
      </c>
      <c r="MH76" s="5">
        <v>103.5</v>
      </c>
      <c r="MI76" s="15">
        <f t="shared" si="153"/>
        <v>20.902297560975612</v>
      </c>
      <c r="MJ76" s="34">
        <v>0.38164999999999993</v>
      </c>
      <c r="MK76" s="34">
        <v>0.18843888888888888</v>
      </c>
      <c r="ML76" s="34">
        <v>6.7816666666666664E-2</v>
      </c>
      <c r="MM76" s="34">
        <v>0.33139444444444449</v>
      </c>
      <c r="MN76" s="34">
        <v>9.8550000000000013E-2</v>
      </c>
      <c r="MO76" s="34">
        <v>7.4322222222222234E-2</v>
      </c>
      <c r="MP76" s="34">
        <v>0.58946832591125853</v>
      </c>
      <c r="MQ76" s="34">
        <v>0.54136887019241586</v>
      </c>
      <c r="MR76" s="34">
        <v>0.69815601953850881</v>
      </c>
      <c r="MS76" s="34">
        <v>0.65994112676511785</v>
      </c>
      <c r="MT76" s="34">
        <v>0.31348865019896233</v>
      </c>
      <c r="MU76" s="34">
        <v>0.47060271217289323</v>
      </c>
      <c r="MV76" s="34">
        <v>0.33877586407789095</v>
      </c>
      <c r="MW76" s="35">
        <v>0.29460666666666663</v>
      </c>
      <c r="MX76" s="35">
        <v>0.14590000000000003</v>
      </c>
      <c r="MY76" s="35">
        <v>4.850666666666667E-2</v>
      </c>
      <c r="MZ76" s="35">
        <v>0.24987333333333334</v>
      </c>
      <c r="NA76" s="35">
        <v>6.7846666666666666E-2</v>
      </c>
      <c r="NB76" s="35">
        <v>5.226666666666667E-2</v>
      </c>
      <c r="NC76" s="35">
        <v>0.62515420241463515</v>
      </c>
      <c r="ND76" s="35">
        <v>0.57270539625503492</v>
      </c>
      <c r="NE76" s="35">
        <v>0.71716794857551869</v>
      </c>
      <c r="NF76" s="35">
        <v>0.6749253460277187</v>
      </c>
      <c r="NG76" s="35">
        <v>0.3655618721913052</v>
      </c>
      <c r="NH76" s="35">
        <v>0.50145325290920539</v>
      </c>
      <c r="NI76" s="35">
        <v>0.33693337726875067</v>
      </c>
      <c r="NJ76" s="36">
        <v>26.593999999999994</v>
      </c>
      <c r="NK76" s="36">
        <v>23.402666666666665</v>
      </c>
      <c r="NL76" s="36">
        <v>25.552000000000007</v>
      </c>
      <c r="NM76" s="36">
        <v>25.944666666666663</v>
      </c>
      <c r="NN76" s="7">
        <f t="shared" si="154"/>
        <v>-1.0419999999999874</v>
      </c>
      <c r="NO76" s="7">
        <v>2.2999999999999998</v>
      </c>
      <c r="NP76" s="7">
        <f t="shared" si="155"/>
        <v>-1.9729999999999999</v>
      </c>
      <c r="NQ76" s="7">
        <f t="shared" si="156"/>
        <v>0.12627153126271701</v>
      </c>
      <c r="NR76" s="36">
        <v>74.84</v>
      </c>
      <c r="NS76" s="9">
        <f t="shared" si="104"/>
        <v>190.09360000000001</v>
      </c>
      <c r="NT76" s="5">
        <v>194</v>
      </c>
      <c r="NU76" s="9">
        <f t="shared" si="105"/>
        <v>3.9063999999999908</v>
      </c>
      <c r="NV76" s="37">
        <v>0.39474242424242423</v>
      </c>
      <c r="NW76" s="37">
        <v>0.20653636363636366</v>
      </c>
      <c r="NX76" s="37">
        <v>7.6633333333333331E-2</v>
      </c>
      <c r="NY76" s="37">
        <v>0.33929090909090909</v>
      </c>
      <c r="NZ76" s="37">
        <v>0.10820909090909091</v>
      </c>
      <c r="OA76" s="37">
        <v>8.5545454545454563E-2</v>
      </c>
      <c r="OB76" s="37">
        <v>0.56911976431492595</v>
      </c>
      <c r="OC76" s="37">
        <v>0.51621331443863905</v>
      </c>
      <c r="OD76" s="37">
        <v>0.67478988838178733</v>
      </c>
      <c r="OE76" s="37">
        <v>0.63162759421095505</v>
      </c>
      <c r="OF76" s="37">
        <v>0.31283074320885029</v>
      </c>
      <c r="OG76" s="37">
        <v>0.45924742136493446</v>
      </c>
      <c r="OH76" s="37">
        <v>0.31220256664666818</v>
      </c>
      <c r="OI76" s="38">
        <v>20.478787878787884</v>
      </c>
      <c r="OJ76" s="38">
        <v>21.754545454545454</v>
      </c>
      <c r="OK76" s="38">
        <v>21.346969696969701</v>
      </c>
      <c r="OL76" s="38">
        <v>21.36393939393939</v>
      </c>
      <c r="OM76" s="7">
        <f t="shared" si="157"/>
        <v>0.86818181818181728</v>
      </c>
      <c r="ON76" s="7">
        <v>1.5</v>
      </c>
      <c r="OO76" s="7">
        <f t="shared" si="158"/>
        <v>-0.28500000000000014</v>
      </c>
      <c r="OP76" s="7">
        <f t="shared" si="159"/>
        <v>0.20284640601263276</v>
      </c>
      <c r="OQ76" s="38">
        <v>62.395454545454548</v>
      </c>
      <c r="OR76" s="15">
        <f t="shared" si="160"/>
        <v>158.48445454545455</v>
      </c>
      <c r="OS76" s="5">
        <v>170</v>
      </c>
      <c r="OT76" s="15">
        <f t="shared" si="161"/>
        <v>11.515545454545446</v>
      </c>
      <c r="OU76" s="39">
        <v>0.31552000000000002</v>
      </c>
      <c r="OV76" s="39">
        <v>0.18302666666666667</v>
      </c>
      <c r="OW76" s="39">
        <v>7.3723333333333349E-2</v>
      </c>
      <c r="OX76" s="39">
        <v>0.27697666666666659</v>
      </c>
      <c r="OY76" s="39">
        <v>9.9026666666666666E-2</v>
      </c>
      <c r="OZ76" s="39">
        <v>7.9193333333333324E-2</v>
      </c>
      <c r="PA76" s="39">
        <v>0.52141343706610743</v>
      </c>
      <c r="PB76" s="39">
        <v>0.47283504982447028</v>
      </c>
      <c r="PC76" s="39">
        <v>0.62051096314152965</v>
      </c>
      <c r="PD76" s="39">
        <v>0.5792449821671638</v>
      </c>
      <c r="PE76" s="39">
        <v>0.29780387661637336</v>
      </c>
      <c r="PF76" s="39">
        <v>0.42588909350978621</v>
      </c>
      <c r="PG76" s="39">
        <v>0.26460207928728202</v>
      </c>
      <c r="PH76" s="40">
        <v>21.053999999999991</v>
      </c>
      <c r="PI76" s="40">
        <v>20.345333333333329</v>
      </c>
      <c r="PJ76" s="40">
        <v>19.910333333333337</v>
      </c>
      <c r="PK76" s="40">
        <v>20.71166666666667</v>
      </c>
      <c r="PL76" s="7">
        <f t="shared" si="162"/>
        <v>-1.143666666666654</v>
      </c>
      <c r="PM76" s="7">
        <v>1.8</v>
      </c>
      <c r="PN76" s="7">
        <f t="shared" si="163"/>
        <v>-0.91800000000000015</v>
      </c>
      <c r="PO76" s="7">
        <f t="shared" si="164"/>
        <v>-3.5718054236570713E-2</v>
      </c>
      <c r="PP76" s="40">
        <v>69.145666666666685</v>
      </c>
      <c r="PQ76" s="15">
        <f t="shared" si="165"/>
        <v>175.62999333333337</v>
      </c>
      <c r="PR76" s="5">
        <v>182</v>
      </c>
      <c r="PS76" s="15">
        <f t="shared" si="166"/>
        <v>6.370006666666626</v>
      </c>
      <c r="PT76" s="41">
        <v>0.30735142857142855</v>
      </c>
      <c r="PU76" s="41">
        <v>0.1804971428571428</v>
      </c>
      <c r="PV76" s="41">
        <v>9.2077142857142857E-2</v>
      </c>
      <c r="PW76" s="41">
        <v>0.25690285714285716</v>
      </c>
      <c r="PX76" s="41">
        <v>0.11799714285714286</v>
      </c>
      <c r="PY76" s="41">
        <v>8.36114285714286E-2</v>
      </c>
      <c r="PZ76" s="41">
        <v>0.44445230533068375</v>
      </c>
      <c r="QA76" s="41">
        <v>0.37004692771946579</v>
      </c>
      <c r="QB76" s="41">
        <v>0.5383488136640977</v>
      </c>
      <c r="QC76" s="41">
        <v>0.47181757436998817</v>
      </c>
      <c r="QD76" s="41">
        <v>0.20950880125972465</v>
      </c>
      <c r="QE76" s="41">
        <v>0.32459986152159059</v>
      </c>
      <c r="QF76" s="41">
        <v>0.25908311161257508</v>
      </c>
      <c r="QG76" s="42">
        <v>30.01714285714284</v>
      </c>
      <c r="QH76" s="42">
        <v>26.36000000000001</v>
      </c>
      <c r="QI76" s="42">
        <v>28.939999999999994</v>
      </c>
      <c r="QJ76" s="42">
        <v>27.69285714285715</v>
      </c>
      <c r="QK76" s="7">
        <f t="shared" si="167"/>
        <v>-1.0771428571428459</v>
      </c>
      <c r="QL76" s="7">
        <v>3.2</v>
      </c>
      <c r="QM76" s="7">
        <f t="shared" si="168"/>
        <v>-3.8719999999999999</v>
      </c>
      <c r="QN76" s="7">
        <f t="shared" si="169"/>
        <v>0.30142980401824354</v>
      </c>
      <c r="QO76" s="42">
        <v>69.843428571428575</v>
      </c>
      <c r="QP76" s="15">
        <f t="shared" si="170"/>
        <v>177.40230857142859</v>
      </c>
      <c r="QQ76" s="5">
        <v>186</v>
      </c>
      <c r="QR76" s="15">
        <f t="shared" si="171"/>
        <v>8.5976914285714088</v>
      </c>
      <c r="QS76" s="7">
        <f t="shared" si="106"/>
        <v>-751.91571763839124</v>
      </c>
      <c r="QT76" s="7">
        <f t="shared" si="107"/>
        <v>-751.50268090915517</v>
      </c>
      <c r="QU76" s="7">
        <f t="shared" si="108"/>
        <v>-0.79491818041155127</v>
      </c>
    </row>
    <row r="77" spans="1:463" x14ac:dyDescent="0.25">
      <c r="A77" s="5">
        <v>2</v>
      </c>
      <c r="B77" s="5">
        <v>8</v>
      </c>
      <c r="C77" s="6">
        <v>806</v>
      </c>
      <c r="D77" s="9">
        <v>-9999</v>
      </c>
      <c r="E77" s="5">
        <v>6</v>
      </c>
      <c r="F77" s="5">
        <v>69.599999999999994</v>
      </c>
      <c r="G77" s="15">
        <v>404.7</v>
      </c>
      <c r="H77" s="15">
        <f t="shared" si="109"/>
        <v>474.29999999999995</v>
      </c>
      <c r="I77" s="7">
        <f t="shared" si="110"/>
        <v>0.81271418779986282</v>
      </c>
      <c r="J77" s="5" t="s">
        <v>10</v>
      </c>
      <c r="K77" s="9">
        <v>75</v>
      </c>
      <c r="L77" s="9">
        <f t="shared" si="111"/>
        <v>84.000000000000014</v>
      </c>
      <c r="M77" s="9">
        <v>-9999</v>
      </c>
      <c r="N77" s="9">
        <v>-9999</v>
      </c>
      <c r="O77" s="9">
        <v>-9999</v>
      </c>
      <c r="P77" s="9">
        <v>-9999</v>
      </c>
      <c r="Q77" s="9">
        <v>-9999</v>
      </c>
      <c r="R77" s="9">
        <v>-9999</v>
      </c>
      <c r="S77" s="9">
        <v>-9999</v>
      </c>
      <c r="T77" s="9">
        <v>-9999</v>
      </c>
      <c r="U77" s="9">
        <v>-9999</v>
      </c>
      <c r="V77" s="9">
        <v>-9999</v>
      </c>
      <c r="W77" s="9">
        <v>-9999</v>
      </c>
      <c r="X77" s="9">
        <v>-9999</v>
      </c>
      <c r="Y77" s="9">
        <v>-9999</v>
      </c>
      <c r="Z77" s="9">
        <v>-9999</v>
      </c>
      <c r="AA77" s="9">
        <v>-9999</v>
      </c>
      <c r="AB77" s="9">
        <v>-9999</v>
      </c>
      <c r="AC77" s="9">
        <v>-9999</v>
      </c>
      <c r="AD77" s="9">
        <v>-9999</v>
      </c>
      <c r="AE77" s="9">
        <v>-9999</v>
      </c>
      <c r="AF77" s="9">
        <v>-9999</v>
      </c>
      <c r="AG77" s="9">
        <v>-9999</v>
      </c>
      <c r="AH77" s="9">
        <v>-9999</v>
      </c>
      <c r="AI77" s="9">
        <v>-9999</v>
      </c>
      <c r="AJ77" s="9">
        <v>-9999</v>
      </c>
      <c r="AK77" s="9">
        <v>-9999</v>
      </c>
      <c r="AL77" s="9">
        <v>-9999</v>
      </c>
      <c r="AM77" s="9">
        <v>-9999</v>
      </c>
      <c r="AN77" s="9">
        <v>-9999</v>
      </c>
      <c r="AO77" s="9">
        <v>-9999</v>
      </c>
      <c r="AP77" s="9">
        <v>-9999</v>
      </c>
      <c r="AQ77" s="9">
        <v>-9999</v>
      </c>
      <c r="AR77" s="9">
        <v>-9999</v>
      </c>
      <c r="AS77" s="9">
        <v>-9999</v>
      </c>
      <c r="AT77" s="9">
        <v>-9999</v>
      </c>
      <c r="AU77" s="9">
        <v>-9999</v>
      </c>
      <c r="AV77" s="9">
        <v>-9999</v>
      </c>
      <c r="AW77" s="9">
        <v>-9999</v>
      </c>
      <c r="AX77" s="9">
        <v>-9999</v>
      </c>
      <c r="AY77" s="9">
        <v>-9999</v>
      </c>
      <c r="AZ77" s="9">
        <v>-9999</v>
      </c>
      <c r="BA77" s="9">
        <v>-9999</v>
      </c>
      <c r="BB77" s="9">
        <v>-9999</v>
      </c>
      <c r="BC77" s="9">
        <v>-9999</v>
      </c>
      <c r="BD77" s="9">
        <v>-9999</v>
      </c>
      <c r="BE77" s="7">
        <f t="shared" si="185"/>
        <v>-79992</v>
      </c>
      <c r="BF77" s="9">
        <v>-9999</v>
      </c>
      <c r="BG77" s="9">
        <v>-9999</v>
      </c>
      <c r="BH77" s="9">
        <v>-9999</v>
      </c>
      <c r="BI77" s="9">
        <v>-9999</v>
      </c>
      <c r="BJ77" s="9">
        <v>-9999</v>
      </c>
      <c r="BK77" s="9">
        <v>-9999</v>
      </c>
      <c r="BL77" s="9">
        <v>-9999</v>
      </c>
      <c r="BM77" s="9">
        <v>-9999</v>
      </c>
      <c r="BN77" s="9">
        <v>-9999</v>
      </c>
      <c r="BO77" s="44">
        <v>-9999</v>
      </c>
      <c r="BP77" s="9">
        <v>-9999</v>
      </c>
      <c r="BQ77" s="9">
        <v>-9999</v>
      </c>
      <c r="BR77" s="9">
        <v>-9999</v>
      </c>
      <c r="BS77" s="45">
        <v>-9999</v>
      </c>
      <c r="BT77" s="9">
        <v>-9999</v>
      </c>
      <c r="BU77" s="46">
        <v>-9999</v>
      </c>
      <c r="BV77" s="9">
        <v>-9999</v>
      </c>
      <c r="BW77" s="47">
        <v>-9999</v>
      </c>
      <c r="BX77" s="9">
        <v>-9999</v>
      </c>
      <c r="BY77" s="9">
        <v>-9999</v>
      </c>
      <c r="BZ77" s="9">
        <v>-9999</v>
      </c>
      <c r="CA77" s="7">
        <v>695.4</v>
      </c>
      <c r="CB77" s="7">
        <f t="shared" si="183"/>
        <v>4636</v>
      </c>
      <c r="CC77" s="5">
        <v>1.51</v>
      </c>
      <c r="CD77" s="15">
        <f t="shared" si="112"/>
        <v>70.003599999999992</v>
      </c>
      <c r="CE77" s="7">
        <v>1905.1</v>
      </c>
      <c r="CF77" s="7">
        <v>4.9973000000000001</v>
      </c>
      <c r="CG77" s="7">
        <v>3812.2586196546135</v>
      </c>
      <c r="CH77" s="7">
        <f t="shared" si="113"/>
        <v>3812.2586196546135</v>
      </c>
      <c r="CI77" s="9">
        <v>-9999</v>
      </c>
      <c r="CJ77" s="3">
        <v>59.7</v>
      </c>
      <c r="CK77" s="7">
        <f t="shared" si="114"/>
        <v>57.565105156784668</v>
      </c>
      <c r="CL77" s="7">
        <v>13.7</v>
      </c>
      <c r="CM77" s="7">
        <v>2465</v>
      </c>
      <c r="CN77" s="7">
        <f t="shared" si="115"/>
        <v>5.5578093306288032</v>
      </c>
      <c r="CO77" s="7">
        <v>62.5</v>
      </c>
      <c r="CP77" s="7">
        <v>0.71189285714285711</v>
      </c>
      <c r="CQ77" s="7">
        <v>0.50260000000000005</v>
      </c>
      <c r="CR77" s="7">
        <v>0.44882142857142843</v>
      </c>
      <c r="CS77" s="7">
        <v>0.22650403571428576</v>
      </c>
      <c r="CT77" s="7">
        <v>0.17217228571428572</v>
      </c>
      <c r="CU77" s="7">
        <v>5.2639285714285711</v>
      </c>
      <c r="CV77" s="7">
        <v>4.7346428571428572</v>
      </c>
      <c r="CW77" s="7">
        <v>4.6789285714285711</v>
      </c>
      <c r="CX77" s="7">
        <v>4.6596428571428561</v>
      </c>
      <c r="CY77" s="7">
        <f t="shared" si="116"/>
        <v>-0.58499999999999996</v>
      </c>
      <c r="CZ77" s="7">
        <v>0.7</v>
      </c>
      <c r="DA77" s="7">
        <f t="shared" si="117"/>
        <v>1.105</v>
      </c>
      <c r="DB77" s="7">
        <f t="shared" si="178"/>
        <v>-0.39348079161816063</v>
      </c>
      <c r="DC77" s="7">
        <v>41.727272727272727</v>
      </c>
      <c r="DD77" s="7">
        <v>0.73290499999999992</v>
      </c>
      <c r="DE77" s="7">
        <v>0.49550499999999997</v>
      </c>
      <c r="DF77" s="7">
        <v>0.44086000000000009</v>
      </c>
      <c r="DG77" s="7">
        <v>0.24880975000000002</v>
      </c>
      <c r="DH77" s="7">
        <v>0.19325694999999998</v>
      </c>
      <c r="DI77" s="7">
        <v>7.8260000000000005</v>
      </c>
      <c r="DJ77" s="7">
        <v>8.0750000000000011</v>
      </c>
      <c r="DK77" s="7">
        <v>8.2459999999999987</v>
      </c>
      <c r="DL77" s="7">
        <v>7.740499999999999</v>
      </c>
      <c r="DM77" s="7">
        <f t="shared" si="118"/>
        <v>0.41999999999999815</v>
      </c>
      <c r="DN77" s="7">
        <v>0.8</v>
      </c>
      <c r="DO77" s="7">
        <f t="shared" si="119"/>
        <v>0.7799999999999998</v>
      </c>
      <c r="DP77" s="7">
        <f t="shared" si="120"/>
        <v>-7.7922077922078267E-2</v>
      </c>
      <c r="DQ77" s="7">
        <v>22.801500000000001</v>
      </c>
      <c r="DR77" s="7">
        <v>0.85497647058823534</v>
      </c>
      <c r="DS77" s="7">
        <v>0.33028235294117642</v>
      </c>
      <c r="DT77" s="7">
        <v>0.49269215686274526</v>
      </c>
      <c r="DU77" s="7">
        <v>0.77300196078431371</v>
      </c>
      <c r="DV77" s="7">
        <v>0.5335784313725489</v>
      </c>
      <c r="DW77" s="7">
        <v>0.30444705882352946</v>
      </c>
      <c r="DX77" s="7">
        <v>0.23126745098039214</v>
      </c>
      <c r="DY77" s="7">
        <v>0.18312203921568623</v>
      </c>
      <c r="DZ77" s="7">
        <v>0.26846460784313725</v>
      </c>
      <c r="EA77" s="7">
        <v>0.22119280392156851</v>
      </c>
      <c r="EB77" s="7">
        <v>-0.23549039215686279</v>
      </c>
      <c r="EC77" s="7">
        <v>-0.19769588235294114</v>
      </c>
      <c r="ED77" s="7">
        <v>0.44252409803921572</v>
      </c>
      <c r="EE77" s="7">
        <v>3.3992156862745091</v>
      </c>
      <c r="EF77" s="7">
        <v>4.3872549019607856</v>
      </c>
      <c r="EG77" s="7">
        <v>4.1719019607843135</v>
      </c>
      <c r="EH77" s="7">
        <v>3.8686274509803935</v>
      </c>
      <c r="EI77" s="7">
        <f t="shared" si="121"/>
        <v>0.77268627450980443</v>
      </c>
      <c r="EJ77" s="7">
        <v>0.6</v>
      </c>
      <c r="EK77" s="7">
        <f t="shared" si="122"/>
        <v>1.43</v>
      </c>
      <c r="EL77" s="7">
        <f t="shared" si="179"/>
        <v>-0.16557020793203914</v>
      </c>
      <c r="EM77" s="15">
        <v>44.011428571428567</v>
      </c>
      <c r="EN77" s="15">
        <f t="shared" si="123"/>
        <v>111.78902857142856</v>
      </c>
      <c r="EO77" s="5">
        <v>112</v>
      </c>
      <c r="EP77" s="15">
        <f t="shared" si="124"/>
        <v>0.21097142857144036</v>
      </c>
      <c r="EQ77" s="27">
        <v>1.0780500000000002</v>
      </c>
      <c r="ER77" s="27">
        <v>-1.6637681818181818</v>
      </c>
      <c r="ES77" s="27">
        <v>0.45094545454545454</v>
      </c>
      <c r="ET77" s="27">
        <v>0.78192272727272716</v>
      </c>
      <c r="EU77" s="27">
        <v>0.68980454545454539</v>
      </c>
      <c r="EV77" s="27">
        <v>0.15119545454545455</v>
      </c>
      <c r="EW77" s="27">
        <v>0.21897881818181822</v>
      </c>
      <c r="EX77" s="27">
        <v>6.177377272727274E-2</v>
      </c>
      <c r="EY77" s="27">
        <v>0.40944095454545459</v>
      </c>
      <c r="EZ77" s="27">
        <v>0.26756113636363638</v>
      </c>
      <c r="FA77" s="27">
        <v>2.419190636363636</v>
      </c>
      <c r="FB77" s="27">
        <v>1.7448815454545454</v>
      </c>
      <c r="FC77" s="27">
        <v>-4.7494066818181828</v>
      </c>
      <c r="FD77" s="27">
        <v>9.709090909090909</v>
      </c>
      <c r="FE77" s="27">
        <v>6.4377272727272716</v>
      </c>
      <c r="FF77" s="27">
        <v>6.4877272727272732</v>
      </c>
      <c r="FG77" s="27">
        <v>6.3486363636363627</v>
      </c>
      <c r="FH77" s="27">
        <f t="shared" si="125"/>
        <v>-3.2213636363636358</v>
      </c>
      <c r="FI77" s="7">
        <v>0.9</v>
      </c>
      <c r="FJ77" s="7">
        <f t="shared" si="126"/>
        <v>0.45499999999999963</v>
      </c>
      <c r="FK77" s="7">
        <f t="shared" si="180"/>
        <v>-0.74345068480558851</v>
      </c>
      <c r="FL77" s="27">
        <v>20.937272727272727</v>
      </c>
      <c r="FM77" s="28">
        <v>-9999</v>
      </c>
      <c r="FN77" s="28">
        <v>-9999</v>
      </c>
      <c r="FO77" s="28">
        <v>-9999</v>
      </c>
      <c r="FP77" s="94">
        <v>0.5697181818181819</v>
      </c>
      <c r="FQ77" s="94">
        <v>0.38454999999999995</v>
      </c>
      <c r="FR77" s="94">
        <v>0.22411818181818183</v>
      </c>
      <c r="FS77" s="94">
        <v>0.49890909090909086</v>
      </c>
      <c r="FT77" s="94">
        <v>0.23988181818181814</v>
      </c>
      <c r="FU77" s="94">
        <v>0.16615000000000002</v>
      </c>
      <c r="FV77" s="94">
        <v>0.40695750000000003</v>
      </c>
      <c r="FW77" s="94">
        <v>0.35023718181818181</v>
      </c>
      <c r="FX77" s="94">
        <v>0.43517613636363622</v>
      </c>
      <c r="FY77" s="94">
        <v>0.37985986363636359</v>
      </c>
      <c r="FZ77" s="94">
        <v>0.23171209090909087</v>
      </c>
      <c r="GA77" s="94">
        <v>0.26417672727272734</v>
      </c>
      <c r="GB77" s="94">
        <v>0.19346627272727276</v>
      </c>
      <c r="GC77" s="94">
        <v>15.991818181818184</v>
      </c>
      <c r="GD77" s="94">
        <v>14.996363636363634</v>
      </c>
      <c r="GE77" s="94">
        <v>15.169545454545455</v>
      </c>
      <c r="GF77" s="94">
        <v>15.889090909090903</v>
      </c>
      <c r="GG77" s="7">
        <f t="shared" si="127"/>
        <v>-0.82227272727272904</v>
      </c>
      <c r="GH77" s="7">
        <v>0.5</v>
      </c>
      <c r="GI77" s="7">
        <f t="shared" si="128"/>
        <v>1.7549999999999999</v>
      </c>
      <c r="GJ77" s="7">
        <f t="shared" si="181"/>
        <v>-0.7070707070707074</v>
      </c>
      <c r="GK77" s="96">
        <v>21.363636363636363</v>
      </c>
      <c r="GL77" s="15">
        <f t="shared" si="129"/>
        <v>54.263636363636365</v>
      </c>
      <c r="GM77" s="5">
        <v>102</v>
      </c>
      <c r="GN77" s="9">
        <v>-9999</v>
      </c>
      <c r="GO77" s="60">
        <v>-9999</v>
      </c>
      <c r="GP77" s="60">
        <v>-9999</v>
      </c>
      <c r="GQ77" s="60">
        <v>-9999</v>
      </c>
      <c r="GR77" s="60">
        <v>-9999</v>
      </c>
      <c r="GS77" s="60">
        <v>-9999</v>
      </c>
      <c r="GT77" s="60">
        <v>-9999</v>
      </c>
      <c r="GU77" s="60">
        <v>-9999</v>
      </c>
      <c r="GV77" s="60">
        <v>-9999</v>
      </c>
      <c r="GW77" s="60">
        <v>-9999</v>
      </c>
      <c r="GX77" s="60">
        <v>-9999</v>
      </c>
      <c r="GY77" s="60">
        <v>-9999</v>
      </c>
      <c r="GZ77" s="60">
        <v>-9999</v>
      </c>
      <c r="HA77" s="60">
        <v>-9999</v>
      </c>
      <c r="HB77" s="60">
        <v>-9999</v>
      </c>
      <c r="HC77" s="60">
        <v>-9999</v>
      </c>
      <c r="HD77" s="60">
        <v>-9999</v>
      </c>
      <c r="HE77" s="60">
        <v>-9999</v>
      </c>
      <c r="HF77" s="98">
        <f t="shared" si="37"/>
        <v>0</v>
      </c>
      <c r="HG77" s="60">
        <v>-9999</v>
      </c>
      <c r="HH77" s="98">
        <f t="shared" si="38"/>
        <v>32500.13</v>
      </c>
      <c r="HI77" s="98">
        <f t="shared" si="95"/>
        <v>1.0001661807930087</v>
      </c>
      <c r="HJ77" s="60">
        <v>-9999</v>
      </c>
      <c r="HK77" s="100">
        <f t="shared" si="40"/>
        <v>-25397.46</v>
      </c>
      <c r="HL77" s="60">
        <v>-9999</v>
      </c>
      <c r="HM77" s="100">
        <f t="shared" si="41"/>
        <v>15398.46</v>
      </c>
      <c r="HN77" s="101">
        <v>0.63751666666666695</v>
      </c>
      <c r="HO77" s="101">
        <v>0.35657777777777772</v>
      </c>
      <c r="HP77" s="101">
        <v>0.18593888888888888</v>
      </c>
      <c r="HQ77" s="101">
        <v>0.55962499999999993</v>
      </c>
      <c r="HR77" s="101">
        <v>0.23438888888888887</v>
      </c>
      <c r="HS77" s="101">
        <v>0.14671388888888887</v>
      </c>
      <c r="HT77" s="101">
        <v>0.46237896547752944</v>
      </c>
      <c r="HU77" s="101">
        <v>0.40978110975001314</v>
      </c>
      <c r="HV77" s="101">
        <v>0.54895842404015738</v>
      </c>
      <c r="HW77" s="101">
        <v>0.50184153200165083</v>
      </c>
      <c r="HX77" s="101">
        <v>0.20695811086099689</v>
      </c>
      <c r="HY77" s="101">
        <v>0.31570858966911325</v>
      </c>
      <c r="HZ77" s="101">
        <v>0.28266689260450278</v>
      </c>
      <c r="IA77" s="101">
        <v>19.186388888888899</v>
      </c>
      <c r="IB77" s="101">
        <v>18.839999999999993</v>
      </c>
      <c r="IC77" s="101">
        <v>18.910000000000004</v>
      </c>
      <c r="ID77" s="101">
        <v>18.421944444444456</v>
      </c>
      <c r="IE77" s="7">
        <f t="shared" si="130"/>
        <v>-0.27638888888889568</v>
      </c>
      <c r="IF77" s="7">
        <v>1.5</v>
      </c>
      <c r="IG77" s="7">
        <f t="shared" si="131"/>
        <v>-1.4950000000000001</v>
      </c>
      <c r="IH77" s="7">
        <f t="shared" si="132"/>
        <v>0.17673837724599048</v>
      </c>
      <c r="II77" s="102">
        <v>36.682500000000005</v>
      </c>
      <c r="IJ77" s="15">
        <f t="shared" si="133"/>
        <v>93.173550000000006</v>
      </c>
      <c r="IK77" s="5">
        <v>97.5</v>
      </c>
      <c r="IL77" s="15">
        <f t="shared" si="134"/>
        <v>4.3264499999999941</v>
      </c>
      <c r="IM77" s="29">
        <v>0.63033125000000001</v>
      </c>
      <c r="IN77" s="29">
        <v>0.36783437500000005</v>
      </c>
      <c r="IO77" s="29">
        <v>0.18008437500000002</v>
      </c>
      <c r="IP77" s="29">
        <v>0.55534687500000002</v>
      </c>
      <c r="IQ77" s="29">
        <v>0.22646250000000001</v>
      </c>
      <c r="IR77" s="29">
        <v>0.14735312500000003</v>
      </c>
      <c r="IS77" s="29">
        <v>0.47159021047350985</v>
      </c>
      <c r="IT77" s="29">
        <v>0.42119750038500164</v>
      </c>
      <c r="IU77" s="29">
        <v>0.5558884375665003</v>
      </c>
      <c r="IV77" s="29">
        <v>0.51071893386134737</v>
      </c>
      <c r="IW77" s="29">
        <v>0.23854897615203879</v>
      </c>
      <c r="IX77" s="29">
        <v>0.34403652619942288</v>
      </c>
      <c r="IY77" s="29">
        <v>0.26264021211684146</v>
      </c>
      <c r="IZ77" s="29">
        <v>16.708437500000002</v>
      </c>
      <c r="JA77" s="29">
        <v>17.594687499999988</v>
      </c>
      <c r="JB77" s="29">
        <v>17.758437499999989</v>
      </c>
      <c r="JC77" s="29">
        <v>16.561249999999994</v>
      </c>
      <c r="JD77" s="29">
        <f t="shared" si="135"/>
        <v>1.0499999999999865</v>
      </c>
      <c r="JE77" s="7">
        <v>1.2</v>
      </c>
      <c r="JF77" s="7">
        <f t="shared" si="136"/>
        <v>-0.52</v>
      </c>
      <c r="JG77" s="7">
        <f t="shared" si="137"/>
        <v>0.26520270270270041</v>
      </c>
      <c r="JH77" s="86">
        <v>36.060937500000001</v>
      </c>
      <c r="JI77" s="15">
        <f t="shared" si="138"/>
        <v>91.594781250000011</v>
      </c>
      <c r="JJ77" s="5">
        <v>103.5</v>
      </c>
      <c r="JK77" s="15">
        <f t="shared" si="139"/>
        <v>11.905218749999989</v>
      </c>
      <c r="JL77" s="30">
        <v>0.47685789473684198</v>
      </c>
      <c r="JM77" s="30">
        <v>0.25122368421052638</v>
      </c>
      <c r="JN77" s="30">
        <v>0.11579210526315785</v>
      </c>
      <c r="JO77" s="30">
        <v>0.41600526315789471</v>
      </c>
      <c r="JP77" s="30">
        <v>0.15286052631578953</v>
      </c>
      <c r="JQ77" s="30">
        <v>9.7899999999999987E-2</v>
      </c>
      <c r="JR77" s="30">
        <v>0.51558636369499278</v>
      </c>
      <c r="JS77" s="30">
        <v>0.46378918287564019</v>
      </c>
      <c r="JT77" s="30">
        <v>0.60926991853944368</v>
      </c>
      <c r="JU77" s="30">
        <v>0.56475352282834079</v>
      </c>
      <c r="JV77" s="30">
        <v>0.24509459161204605</v>
      </c>
      <c r="JW77" s="30">
        <v>0.37128449459601998</v>
      </c>
      <c r="JX77" s="30">
        <v>0.30924161369584102</v>
      </c>
      <c r="JY77" s="30">
        <v>23.675789473684205</v>
      </c>
      <c r="JZ77" s="30">
        <v>23.328684210526337</v>
      </c>
      <c r="KA77" s="30">
        <v>23.616315789473703</v>
      </c>
      <c r="KB77" s="30">
        <v>21.240789473684202</v>
      </c>
      <c r="KC77" s="30">
        <f t="shared" si="140"/>
        <v>-5.9473684210502142E-2</v>
      </c>
      <c r="KD77" s="7">
        <v>1.8</v>
      </c>
      <c r="KE77" s="7">
        <f t="shared" si="141"/>
        <v>-2.4700000000000006</v>
      </c>
      <c r="KF77" s="7">
        <f t="shared" si="142"/>
        <v>0.30629305156156267</v>
      </c>
      <c r="KG77" s="85">
        <v>36.262368421052635</v>
      </c>
      <c r="KH77" s="15">
        <f t="shared" si="143"/>
        <v>92.106415789473701</v>
      </c>
      <c r="KI77" s="5">
        <v>103.5</v>
      </c>
      <c r="KJ77" s="15">
        <f t="shared" si="182"/>
        <v>11.393584210526299</v>
      </c>
      <c r="KK77" s="31">
        <v>0.39703513513513505</v>
      </c>
      <c r="KL77" s="31">
        <v>0.21394324324324321</v>
      </c>
      <c r="KM77" s="31">
        <v>7.6145945945945939E-2</v>
      </c>
      <c r="KN77" s="31">
        <v>0.33858108108108115</v>
      </c>
      <c r="KO77" s="31">
        <v>0.10511081081081079</v>
      </c>
      <c r="KP77" s="31">
        <v>7.7543243243243257E-2</v>
      </c>
      <c r="KQ77" s="31">
        <v>0.58143598285058795</v>
      </c>
      <c r="KR77" s="31">
        <v>0.52620154794307106</v>
      </c>
      <c r="KS77" s="31">
        <v>0.67851219004172647</v>
      </c>
      <c r="KT77" s="31">
        <v>0.63299573094457784</v>
      </c>
      <c r="KU77" s="31">
        <v>0.34142369947847823</v>
      </c>
      <c r="KV77" s="31">
        <v>0.47613433822841361</v>
      </c>
      <c r="KW77" s="31">
        <v>0.29958523821704064</v>
      </c>
      <c r="KX77" s="32">
        <v>25.347837837837837</v>
      </c>
      <c r="KY77" s="32">
        <v>24.639189189189175</v>
      </c>
      <c r="KZ77" s="32">
        <v>24.771351351351331</v>
      </c>
      <c r="LA77" s="32">
        <v>23.197567567567564</v>
      </c>
      <c r="LB77" s="7">
        <f t="shared" si="144"/>
        <v>-0.57648648648650536</v>
      </c>
      <c r="LC77" s="7">
        <v>0.9</v>
      </c>
      <c r="LD77" s="7">
        <f t="shared" si="145"/>
        <v>0.45499999999999963</v>
      </c>
      <c r="LE77" s="7">
        <f t="shared" si="184"/>
        <v>-0.20859180717623962</v>
      </c>
      <c r="LF77" s="32">
        <v>34.392432432432429</v>
      </c>
      <c r="LG77" s="15">
        <f t="shared" si="146"/>
        <v>87.356778378378365</v>
      </c>
      <c r="LH77" s="5">
        <v>103.5</v>
      </c>
      <c r="LI77" s="15">
        <f t="shared" si="147"/>
        <v>16.143221621621635</v>
      </c>
      <c r="LJ77" s="33">
        <v>0.39543000000000006</v>
      </c>
      <c r="LK77" s="33">
        <v>0.20863749999999998</v>
      </c>
      <c r="LL77" s="33">
        <v>8.3510000000000001E-2</v>
      </c>
      <c r="LM77" s="33">
        <v>0.33687250000000002</v>
      </c>
      <c r="LN77" s="33">
        <v>0.11052999999999999</v>
      </c>
      <c r="LO77" s="33">
        <v>7.9594999999999999E-2</v>
      </c>
      <c r="LP77" s="33">
        <v>0.56309672912355357</v>
      </c>
      <c r="LQ77" s="33">
        <v>0.50595710720780362</v>
      </c>
      <c r="LR77" s="33">
        <v>0.65183125904054628</v>
      </c>
      <c r="LS77" s="33">
        <v>0.60332771739730828</v>
      </c>
      <c r="LT77" s="33">
        <v>0.30731396817688239</v>
      </c>
      <c r="LU77" s="33">
        <v>0.42949321742787927</v>
      </c>
      <c r="LV77" s="33">
        <v>0.30933553648966999</v>
      </c>
      <c r="LW77" s="33">
        <v>25.312999999999985</v>
      </c>
      <c r="LX77" s="33">
        <v>22.931999999999981</v>
      </c>
      <c r="LY77" s="33">
        <v>23.275749999999984</v>
      </c>
      <c r="LZ77" s="33">
        <v>21.545500000000001</v>
      </c>
      <c r="MA77" s="7">
        <f t="shared" si="148"/>
        <v>-2.0372500000000002</v>
      </c>
      <c r="MB77" s="7">
        <v>1.7</v>
      </c>
      <c r="MC77" s="7">
        <f t="shared" si="149"/>
        <v>-2.1449999999999996</v>
      </c>
      <c r="MD77" s="7">
        <f t="shared" si="150"/>
        <v>1.4280980781974732E-2</v>
      </c>
      <c r="ME77" s="7">
        <f t="shared" si="151"/>
        <v>-1.1983823529411766</v>
      </c>
      <c r="MF77" s="84">
        <v>36.172000000000011</v>
      </c>
      <c r="MG77" s="15">
        <f t="shared" si="152"/>
        <v>91.876880000000028</v>
      </c>
      <c r="MH77" s="5">
        <v>103.5</v>
      </c>
      <c r="MI77" s="15">
        <f t="shared" si="153"/>
        <v>11.623119999999972</v>
      </c>
      <c r="MJ77" s="34">
        <v>0.38190555555555561</v>
      </c>
      <c r="MK77" s="34">
        <v>0.19198888888888888</v>
      </c>
      <c r="ML77" s="34">
        <v>6.7961111111111125E-2</v>
      </c>
      <c r="MM77" s="34">
        <v>0.32424444444444445</v>
      </c>
      <c r="MN77" s="34">
        <v>9.8100000000000007E-2</v>
      </c>
      <c r="MO77" s="34">
        <v>7.1266666666666659E-2</v>
      </c>
      <c r="MP77" s="34">
        <v>0.59072495397668623</v>
      </c>
      <c r="MQ77" s="34">
        <v>0.53522199223293976</v>
      </c>
      <c r="MR77" s="34">
        <v>0.69798144530829331</v>
      </c>
      <c r="MS77" s="34">
        <v>0.65381178381783966</v>
      </c>
      <c r="MT77" s="34">
        <v>0.32385906291107153</v>
      </c>
      <c r="MU77" s="34">
        <v>0.47798657140063266</v>
      </c>
      <c r="MV77" s="34">
        <v>0.3302729710420545</v>
      </c>
      <c r="MW77" s="35">
        <v>0.30771874999999993</v>
      </c>
      <c r="MX77" s="35">
        <v>0.14515624999999999</v>
      </c>
      <c r="MY77" s="35">
        <v>4.3631249999999996E-2</v>
      </c>
      <c r="MZ77" s="35">
        <v>0.2616</v>
      </c>
      <c r="NA77" s="35">
        <v>6.2631249999999999E-2</v>
      </c>
      <c r="NB77" s="35">
        <v>5.254375E-2</v>
      </c>
      <c r="NC77" s="35">
        <v>0.66112231810386801</v>
      </c>
      <c r="ND77" s="35">
        <v>0.61341781662040473</v>
      </c>
      <c r="NE77" s="35">
        <v>0.75105324759033232</v>
      </c>
      <c r="NF77" s="35">
        <v>0.71389923140882861</v>
      </c>
      <c r="NG77" s="35">
        <v>0.39682192337452649</v>
      </c>
      <c r="NH77" s="35">
        <v>0.53765650990484559</v>
      </c>
      <c r="NI77" s="35">
        <v>0.3584048533610571</v>
      </c>
      <c r="NJ77" s="36">
        <v>26.669374999999999</v>
      </c>
      <c r="NK77" s="36">
        <v>23.141874999999992</v>
      </c>
      <c r="NL77" s="36">
        <v>25.30875</v>
      </c>
      <c r="NM77" s="36">
        <v>24.969374999999992</v>
      </c>
      <c r="NN77" s="7">
        <f t="shared" si="154"/>
        <v>-1.3606249999999989</v>
      </c>
      <c r="NO77" s="7">
        <v>2.2999999999999998</v>
      </c>
      <c r="NP77" s="7">
        <f t="shared" si="155"/>
        <v>-1.9729999999999999</v>
      </c>
      <c r="NQ77" s="7">
        <f t="shared" si="156"/>
        <v>8.3056422080564352E-2</v>
      </c>
      <c r="NR77" s="36">
        <v>71.202500000000001</v>
      </c>
      <c r="NS77" s="9">
        <f t="shared" si="104"/>
        <v>180.85435000000001</v>
      </c>
      <c r="NT77" s="5">
        <v>194</v>
      </c>
      <c r="NU77" s="9">
        <f t="shared" si="105"/>
        <v>13.145649999999989</v>
      </c>
      <c r="NV77" s="37">
        <v>0.41105862068965504</v>
      </c>
      <c r="NW77" s="37">
        <v>0.20819655172413795</v>
      </c>
      <c r="NX77" s="37">
        <v>6.6851724137931043E-2</v>
      </c>
      <c r="NY77" s="37">
        <v>0.35545172413793102</v>
      </c>
      <c r="NZ77" s="37">
        <v>0.10014482758620688</v>
      </c>
      <c r="OA77" s="37">
        <v>8.3175862068965517E-2</v>
      </c>
      <c r="OB77" s="37">
        <v>0.60751354406319436</v>
      </c>
      <c r="OC77" s="37">
        <v>0.55969556194358849</v>
      </c>
      <c r="OD77" s="37">
        <v>0.71957459829296488</v>
      </c>
      <c r="OE77" s="37">
        <v>0.68277366455294175</v>
      </c>
      <c r="OF77" s="37">
        <v>0.35026420079861276</v>
      </c>
      <c r="OG77" s="37">
        <v>0.51370515100010505</v>
      </c>
      <c r="OH77" s="37">
        <v>0.32706362839463243</v>
      </c>
      <c r="OI77" s="38">
        <v>20.309999999999999</v>
      </c>
      <c r="OJ77" s="38">
        <v>20.607241379310345</v>
      </c>
      <c r="OK77" s="38">
        <v>21.011724137931029</v>
      </c>
      <c r="OL77" s="38">
        <v>21.062758620689646</v>
      </c>
      <c r="OM77" s="7">
        <f t="shared" si="157"/>
        <v>0.70172413793103061</v>
      </c>
      <c r="ON77" s="7">
        <v>1.5</v>
      </c>
      <c r="OO77" s="7">
        <f t="shared" si="158"/>
        <v>-0.28500000000000014</v>
      </c>
      <c r="OP77" s="7">
        <f t="shared" si="159"/>
        <v>0.17356625117520327</v>
      </c>
      <c r="OQ77" s="38">
        <v>52.011034482758625</v>
      </c>
      <c r="OR77" s="15">
        <f t="shared" si="160"/>
        <v>132.1080275862069</v>
      </c>
      <c r="OS77" s="5">
        <v>170</v>
      </c>
      <c r="OT77" s="15">
        <f t="shared" si="161"/>
        <v>37.891972413793098</v>
      </c>
      <c r="OU77" s="39">
        <v>0.3523862068965517</v>
      </c>
      <c r="OV77" s="39">
        <v>0.19505172413793107</v>
      </c>
      <c r="OW77" s="39">
        <v>6.5165517241379312E-2</v>
      </c>
      <c r="OX77" s="39">
        <v>0.31056206896551719</v>
      </c>
      <c r="OY77" s="39">
        <v>9.4817241379310344E-2</v>
      </c>
      <c r="OZ77" s="39">
        <v>7.9931034482758623E-2</v>
      </c>
      <c r="PA77" s="39">
        <v>0.57410157833556463</v>
      </c>
      <c r="PB77" s="39">
        <v>0.53077167028147276</v>
      </c>
      <c r="PC77" s="39">
        <v>0.68608445704614873</v>
      </c>
      <c r="PD77" s="39">
        <v>0.65172425361197472</v>
      </c>
      <c r="PE77" s="39">
        <v>0.34537135196246627</v>
      </c>
      <c r="PF77" s="39">
        <v>0.49847893298722101</v>
      </c>
      <c r="PG77" s="39">
        <v>0.28548279002053617</v>
      </c>
      <c r="PH77" s="40">
        <v>20.657931034482761</v>
      </c>
      <c r="PI77" s="40">
        <v>19.937586206896558</v>
      </c>
      <c r="PJ77" s="40">
        <v>19.920000000000005</v>
      </c>
      <c r="PK77" s="40">
        <v>19.836206896551719</v>
      </c>
      <c r="PL77" s="7">
        <f t="shared" si="162"/>
        <v>-0.73793103448275588</v>
      </c>
      <c r="PM77" s="7">
        <v>1.8</v>
      </c>
      <c r="PN77" s="7">
        <f t="shared" si="163"/>
        <v>-0.91800000000000015</v>
      </c>
      <c r="PO77" s="7">
        <f t="shared" si="164"/>
        <v>2.8500944209756927E-2</v>
      </c>
      <c r="PP77" s="40">
        <v>58.458620689655177</v>
      </c>
      <c r="PQ77" s="15">
        <f t="shared" si="165"/>
        <v>148.48489655172415</v>
      </c>
      <c r="PR77" s="5">
        <v>182</v>
      </c>
      <c r="PS77" s="15">
        <f t="shared" si="166"/>
        <v>33.515103448275852</v>
      </c>
      <c r="PT77" s="41">
        <v>0.32952647058823531</v>
      </c>
      <c r="PU77" s="41">
        <v>0.18869117647058825</v>
      </c>
      <c r="PV77" s="41">
        <v>7.7841176470588261E-2</v>
      </c>
      <c r="PW77" s="41">
        <v>0.28294117647058825</v>
      </c>
      <c r="PX77" s="41">
        <v>0.1098441176470588</v>
      </c>
      <c r="PY77" s="41">
        <v>8.0111764705882327E-2</v>
      </c>
      <c r="PZ77" s="41">
        <v>0.49849738596410303</v>
      </c>
      <c r="QA77" s="41">
        <v>0.43882641310163223</v>
      </c>
      <c r="QB77" s="41">
        <v>0.61657203315397158</v>
      </c>
      <c r="QC77" s="41">
        <v>0.56683653342317453</v>
      </c>
      <c r="QD77" s="41">
        <v>0.26344625755648987</v>
      </c>
      <c r="QE77" s="41">
        <v>0.41531313781505436</v>
      </c>
      <c r="QF77" s="41">
        <v>0.27066291021317984</v>
      </c>
      <c r="QG77" s="42">
        <v>29.81176470588235</v>
      </c>
      <c r="QH77" s="42">
        <v>26.345000000000002</v>
      </c>
      <c r="QI77" s="42">
        <v>26.814117647058815</v>
      </c>
      <c r="QJ77" s="42">
        <v>26.856764705882366</v>
      </c>
      <c r="QK77" s="7">
        <f t="shared" si="167"/>
        <v>-2.9976470588235351</v>
      </c>
      <c r="QL77" s="7">
        <v>3.2</v>
      </c>
      <c r="QM77" s="7">
        <f t="shared" si="168"/>
        <v>-3.8719999999999999</v>
      </c>
      <c r="QN77" s="7">
        <f t="shared" si="169"/>
        <v>9.4300360351214918E-2</v>
      </c>
      <c r="QO77" s="42">
        <v>62.179117647058803</v>
      </c>
      <c r="QP77" s="15">
        <f t="shared" si="170"/>
        <v>157.93495882352937</v>
      </c>
      <c r="QQ77" s="5">
        <v>186</v>
      </c>
      <c r="QR77" s="15">
        <f t="shared" si="171"/>
        <v>28.065041176470629</v>
      </c>
      <c r="QS77" s="7">
        <f t="shared" si="106"/>
        <v>-751.98556851561739</v>
      </c>
      <c r="QT77" s="7">
        <f t="shared" si="107"/>
        <v>-751.67572145277904</v>
      </c>
      <c r="QU77" s="7">
        <f t="shared" si="108"/>
        <v>-0.73577139262213365</v>
      </c>
    </row>
    <row r="78" spans="1:463" x14ac:dyDescent="0.25">
      <c r="A78" s="5">
        <v>2</v>
      </c>
      <c r="B78" s="5">
        <v>8</v>
      </c>
      <c r="C78" s="6">
        <v>807</v>
      </c>
      <c r="D78" s="5">
        <v>16</v>
      </c>
      <c r="E78" s="5">
        <v>7</v>
      </c>
      <c r="F78" s="5">
        <v>69.599999999999994</v>
      </c>
      <c r="G78" s="15">
        <v>472</v>
      </c>
      <c r="H78" s="15">
        <f t="shared" si="109"/>
        <v>541.6</v>
      </c>
      <c r="I78" s="7">
        <f t="shared" si="110"/>
        <v>0.92803289924605892</v>
      </c>
      <c r="J78" s="5" t="s">
        <v>10</v>
      </c>
      <c r="K78" s="9">
        <v>75</v>
      </c>
      <c r="L78" s="9">
        <f t="shared" si="111"/>
        <v>84.000000000000014</v>
      </c>
      <c r="M78" s="15">
        <v>61.679999999999993</v>
      </c>
      <c r="N78" s="15">
        <v>17.439999999999998</v>
      </c>
      <c r="O78" s="15">
        <v>20.880000000000003</v>
      </c>
      <c r="P78" s="15">
        <v>57.68</v>
      </c>
      <c r="Q78" s="15">
        <v>19.439999999999998</v>
      </c>
      <c r="R78" s="15">
        <v>22.880000000000003</v>
      </c>
      <c r="S78" s="15">
        <v>67.679999999999993</v>
      </c>
      <c r="T78" s="15">
        <v>15.439999999999998</v>
      </c>
      <c r="U78" s="15">
        <v>16.880000000000003</v>
      </c>
      <c r="V78" s="15">
        <v>69.679999999999993</v>
      </c>
      <c r="W78" s="15">
        <v>13.439999999999998</v>
      </c>
      <c r="X78" s="15">
        <v>16.880000000000003</v>
      </c>
      <c r="Y78" s="15">
        <v>63.679999999999993</v>
      </c>
      <c r="Z78" s="15">
        <v>13.439999999999998</v>
      </c>
      <c r="AA78" s="15">
        <v>22.880000000000003</v>
      </c>
      <c r="AB78" s="15">
        <v>54.400000000000006</v>
      </c>
      <c r="AC78" s="15">
        <v>20.72</v>
      </c>
      <c r="AD78" s="15">
        <v>24.880000000000003</v>
      </c>
      <c r="AE78" s="9">
        <v>-9999</v>
      </c>
      <c r="AF78" s="5">
        <v>8.5</v>
      </c>
      <c r="AG78" s="5">
        <v>7.2</v>
      </c>
      <c r="AH78" s="5">
        <v>0.51</v>
      </c>
      <c r="AI78" s="5" t="s">
        <v>56</v>
      </c>
      <c r="AJ78" s="9">
        <v>-9999</v>
      </c>
      <c r="AK78" s="5">
        <v>238</v>
      </c>
      <c r="AL78" s="5">
        <v>0.74</v>
      </c>
      <c r="AM78" s="5">
        <v>4026</v>
      </c>
      <c r="AN78" s="5">
        <v>188</v>
      </c>
      <c r="AO78" s="5">
        <v>242</v>
      </c>
      <c r="AP78" s="5">
        <v>23.4</v>
      </c>
      <c r="AQ78" s="5">
        <v>0</v>
      </c>
      <c r="AR78" s="5">
        <v>3</v>
      </c>
      <c r="AS78" s="5">
        <v>86</v>
      </c>
      <c r="AT78" s="5">
        <v>7</v>
      </c>
      <c r="AU78" s="5">
        <v>4</v>
      </c>
      <c r="AV78" s="5">
        <v>40</v>
      </c>
      <c r="AW78" s="5">
        <v>55</v>
      </c>
      <c r="AX78" s="5">
        <v>0.5</v>
      </c>
      <c r="AY78" s="48">
        <v>2.2166710999999999E-2</v>
      </c>
      <c r="AZ78" s="48">
        <v>2.741524E-2</v>
      </c>
      <c r="BA78" s="48">
        <v>-7.679901900000001E-3</v>
      </c>
      <c r="BB78" s="48">
        <v>-1.3365730000000001E-2</v>
      </c>
      <c r="BC78" s="49">
        <v>0.03</v>
      </c>
      <c r="BD78" s="49">
        <v>0.03</v>
      </c>
      <c r="BE78" s="7">
        <f t="shared" si="185"/>
        <v>1.0241108723999999</v>
      </c>
      <c r="BF78" s="5">
        <f t="shared" si="186"/>
        <v>1.498137439999999E-2</v>
      </c>
      <c r="BG78" s="9">
        <v>-9999</v>
      </c>
      <c r="BH78" s="9">
        <v>-9999</v>
      </c>
      <c r="BI78" s="9">
        <v>-9999</v>
      </c>
      <c r="BJ78" s="9">
        <v>-9999</v>
      </c>
      <c r="BK78" s="9">
        <v>-9999</v>
      </c>
      <c r="BL78" s="9">
        <v>-9999</v>
      </c>
      <c r="BM78" s="9">
        <v>-9999</v>
      </c>
      <c r="BN78" s="9">
        <v>-9999</v>
      </c>
      <c r="BO78" s="23">
        <v>27.54</v>
      </c>
      <c r="BP78" s="7">
        <f t="shared" si="172"/>
        <v>1836</v>
      </c>
      <c r="BQ78" s="7">
        <v>2.2424828620356032</v>
      </c>
      <c r="BR78" s="7">
        <f t="shared" si="173"/>
        <v>41.171985346973678</v>
      </c>
      <c r="BS78" s="24">
        <v>102.99</v>
      </c>
      <c r="BT78" s="7">
        <f t="shared" si="174"/>
        <v>6866</v>
      </c>
      <c r="BU78" s="25">
        <v>0.99</v>
      </c>
      <c r="BV78" s="7">
        <f t="shared" si="175"/>
        <v>67.973399999999998</v>
      </c>
      <c r="BW78" s="26">
        <v>288.85000000000002</v>
      </c>
      <c r="BX78" s="7">
        <f t="shared" si="176"/>
        <v>19256.666666666668</v>
      </c>
      <c r="BY78" s="5">
        <v>0.63500000000000001</v>
      </c>
      <c r="BZ78" s="7">
        <f t="shared" si="177"/>
        <v>122.27983333333333</v>
      </c>
      <c r="CA78" s="9">
        <v>-9999</v>
      </c>
      <c r="CB78" s="9">
        <v>-9999</v>
      </c>
      <c r="CC78" s="5">
        <v>1.5</v>
      </c>
      <c r="CD78" s="15">
        <f t="shared" si="112"/>
        <v>-149.98500000000001</v>
      </c>
      <c r="CE78" s="7">
        <v>1700.7</v>
      </c>
      <c r="CF78" s="7">
        <v>4.2480000000000002</v>
      </c>
      <c r="CG78" s="7">
        <v>4003.5310734463278</v>
      </c>
      <c r="CH78" s="7">
        <f t="shared" si="113"/>
        <v>4003.5310734463278</v>
      </c>
      <c r="CI78" s="7">
        <f>CH78/(BX78)</f>
        <v>0.20790363891879837</v>
      </c>
      <c r="CJ78" s="3">
        <v>61</v>
      </c>
      <c r="CK78" s="7">
        <f t="shared" si="114"/>
        <v>60.052966101694921</v>
      </c>
      <c r="CL78" s="7">
        <v>169.2</v>
      </c>
      <c r="CM78" s="7">
        <v>3021</v>
      </c>
      <c r="CN78" s="7">
        <f t="shared" si="115"/>
        <v>56.007944389275075</v>
      </c>
      <c r="CO78" s="7">
        <v>90</v>
      </c>
      <c r="CP78" s="7">
        <v>0.71743214285714296</v>
      </c>
      <c r="CQ78" s="7">
        <v>0.50741785714285714</v>
      </c>
      <c r="CR78" s="7">
        <v>0.45341785714285704</v>
      </c>
      <c r="CS78" s="7">
        <v>0.22545128571428577</v>
      </c>
      <c r="CT78" s="7">
        <v>0.17143696428571426</v>
      </c>
      <c r="CU78" s="7">
        <v>4.8082142857142864</v>
      </c>
      <c r="CV78" s="7">
        <v>4.319642857142858</v>
      </c>
      <c r="CW78" s="7">
        <v>4.2564285714285708</v>
      </c>
      <c r="CX78" s="7">
        <v>4.1464285714285714</v>
      </c>
      <c r="CY78" s="7">
        <f t="shared" si="116"/>
        <v>-0.55178571428571566</v>
      </c>
      <c r="CZ78" s="7">
        <v>0.7</v>
      </c>
      <c r="DA78" s="7">
        <f t="shared" si="117"/>
        <v>1.105</v>
      </c>
      <c r="DB78" s="7">
        <f t="shared" si="178"/>
        <v>-0.38574754698154035</v>
      </c>
      <c r="DC78" s="7">
        <v>40.9</v>
      </c>
      <c r="DD78" s="7">
        <v>0.74564782608695634</v>
      </c>
      <c r="DE78" s="7">
        <v>0.5024260869565218</v>
      </c>
      <c r="DF78" s="7">
        <v>0.44781304347826095</v>
      </c>
      <c r="DG78" s="7">
        <v>0.24946400000000005</v>
      </c>
      <c r="DH78" s="7">
        <v>0.1947296086956522</v>
      </c>
      <c r="DI78" s="7">
        <v>7.5086956521739125</v>
      </c>
      <c r="DJ78" s="7">
        <v>7.7195652173913034</v>
      </c>
      <c r="DK78" s="7">
        <v>7.8795652173913027</v>
      </c>
      <c r="DL78" s="7">
        <v>7.3143478260869559</v>
      </c>
      <c r="DM78" s="7">
        <f t="shared" si="118"/>
        <v>0.37086956521739012</v>
      </c>
      <c r="DN78" s="7">
        <v>0.8</v>
      </c>
      <c r="DO78" s="7">
        <f t="shared" si="119"/>
        <v>0.7799999999999998</v>
      </c>
      <c r="DP78" s="7">
        <f t="shared" si="120"/>
        <v>-8.855637116506701E-2</v>
      </c>
      <c r="DQ78" s="7">
        <v>21.495217391304347</v>
      </c>
      <c r="DR78" s="7">
        <v>0.86715769230769246</v>
      </c>
      <c r="DS78" s="7">
        <v>0.34216538461538454</v>
      </c>
      <c r="DT78" s="7">
        <v>0.496123076923077</v>
      </c>
      <c r="DU78" s="7">
        <v>0.78265000000000018</v>
      </c>
      <c r="DV78" s="7">
        <v>0.5404557692307691</v>
      </c>
      <c r="DW78" s="7">
        <v>0.30686923076923073</v>
      </c>
      <c r="DX78" s="7">
        <v>0.23199505769230772</v>
      </c>
      <c r="DY78" s="7">
        <v>0.18286953846153839</v>
      </c>
      <c r="DZ78" s="7">
        <v>0.27200796153846163</v>
      </c>
      <c r="EA78" s="7">
        <v>0.22382915384615376</v>
      </c>
      <c r="EB78" s="7">
        <v>-0.22503119230769225</v>
      </c>
      <c r="EC78" s="7">
        <v>-0.18412659615384616</v>
      </c>
      <c r="ED78" s="7">
        <v>0.43429511538461552</v>
      </c>
      <c r="EE78" s="7">
        <v>2.9505769230769232</v>
      </c>
      <c r="EF78" s="7">
        <v>3.5473076923076925</v>
      </c>
      <c r="EG78" s="7">
        <v>3.4845576923076922</v>
      </c>
      <c r="EH78" s="7">
        <v>3.3136153846153849</v>
      </c>
      <c r="EI78" s="7">
        <f t="shared" si="121"/>
        <v>0.53398076923076898</v>
      </c>
      <c r="EJ78" s="7">
        <v>0.6</v>
      </c>
      <c r="EK78" s="7">
        <f t="shared" si="122"/>
        <v>1.43</v>
      </c>
      <c r="EL78" s="7">
        <f t="shared" si="179"/>
        <v>-0.22569753923658206</v>
      </c>
      <c r="EM78" s="15">
        <v>43.798421052631575</v>
      </c>
      <c r="EN78" s="15">
        <f t="shared" si="123"/>
        <v>111.2479894736842</v>
      </c>
      <c r="EO78" s="5">
        <v>112</v>
      </c>
      <c r="EP78" s="15">
        <f t="shared" si="124"/>
        <v>0.75201052631580012</v>
      </c>
      <c r="EQ78" s="27">
        <v>1.0651043478260871</v>
      </c>
      <c r="ER78" s="27">
        <v>-1.6731652173913043</v>
      </c>
      <c r="ES78" s="27">
        <v>0.44754782608695648</v>
      </c>
      <c r="ET78" s="27">
        <v>0.77986521739130421</v>
      </c>
      <c r="EU78" s="27">
        <v>0.68500434782608688</v>
      </c>
      <c r="EV78" s="27">
        <v>0.14427391304347825</v>
      </c>
      <c r="EW78" s="27">
        <v>0.21640808695652175</v>
      </c>
      <c r="EX78" s="27">
        <v>6.4288521739130425E-2</v>
      </c>
      <c r="EY78" s="27">
        <v>0.40736608695652182</v>
      </c>
      <c r="EZ78" s="27">
        <v>0.27016286956521746</v>
      </c>
      <c r="FA78" s="27">
        <v>2.3890211739130431</v>
      </c>
      <c r="FB78" s="27">
        <v>1.7309993913043475</v>
      </c>
      <c r="FC78" s="27">
        <v>-4.5615868695652173</v>
      </c>
      <c r="FD78" s="27">
        <v>10.147826086956524</v>
      </c>
      <c r="FE78" s="27">
        <v>6.7147826086956535</v>
      </c>
      <c r="FF78" s="27">
        <v>6.7669565217391314</v>
      </c>
      <c r="FG78" s="27">
        <v>6.7356521739130457</v>
      </c>
      <c r="FH78" s="27">
        <f t="shared" si="125"/>
        <v>-3.3808695652173926</v>
      </c>
      <c r="FI78" s="7">
        <v>0.9</v>
      </c>
      <c r="FJ78" s="7">
        <f t="shared" si="126"/>
        <v>0.45499999999999963</v>
      </c>
      <c r="FK78" s="7">
        <f t="shared" si="180"/>
        <v>-0.77570668659603481</v>
      </c>
      <c r="FL78" s="27">
        <v>21.735652173913039</v>
      </c>
      <c r="FM78" s="28">
        <v>-9999</v>
      </c>
      <c r="FN78" s="28">
        <v>-9999</v>
      </c>
      <c r="FO78" s="28">
        <v>-9999</v>
      </c>
      <c r="FP78" s="94">
        <v>0.575508695652174</v>
      </c>
      <c r="FQ78" s="94">
        <v>0.38561304347826086</v>
      </c>
      <c r="FR78" s="94">
        <v>0.22673913043478255</v>
      </c>
      <c r="FS78" s="94">
        <v>0.50044782608695659</v>
      </c>
      <c r="FT78" s="94">
        <v>0.24165217391304347</v>
      </c>
      <c r="FU78" s="94">
        <v>0.16766521739130433</v>
      </c>
      <c r="FV78" s="94">
        <v>0.40820830434782607</v>
      </c>
      <c r="FW78" s="94">
        <v>0.34847630434782612</v>
      </c>
      <c r="FX78" s="94">
        <v>0.43451382608695649</v>
      </c>
      <c r="FY78" s="94">
        <v>0.37620860869565215</v>
      </c>
      <c r="FZ78" s="94">
        <v>0.22975804347826084</v>
      </c>
      <c r="GA78" s="94">
        <v>0.260048</v>
      </c>
      <c r="GB78" s="94">
        <v>0.19698960869565219</v>
      </c>
      <c r="GC78" s="94">
        <v>16.80913043478261</v>
      </c>
      <c r="GD78" s="94">
        <v>15.94</v>
      </c>
      <c r="GE78" s="94">
        <v>15.943043478260877</v>
      </c>
      <c r="GF78" s="94">
        <v>16.718695652173913</v>
      </c>
      <c r="GG78" s="7">
        <f t="shared" si="127"/>
        <v>-0.86608695652173218</v>
      </c>
      <c r="GH78" s="7">
        <v>0.5</v>
      </c>
      <c r="GI78" s="7">
        <f t="shared" si="128"/>
        <v>1.7549999999999999</v>
      </c>
      <c r="GJ78" s="7">
        <f t="shared" si="181"/>
        <v>-0.71909107174807452</v>
      </c>
      <c r="GK78" s="96">
        <v>21.043478260869566</v>
      </c>
      <c r="GL78" s="15">
        <f t="shared" si="129"/>
        <v>53.450434782608696</v>
      </c>
      <c r="GM78" s="5">
        <v>102</v>
      </c>
      <c r="GN78" s="9">
        <v>-9999</v>
      </c>
      <c r="GO78" s="60">
        <v>-9999</v>
      </c>
      <c r="GP78" s="60">
        <v>-9999</v>
      </c>
      <c r="GQ78" s="60">
        <v>-9999</v>
      </c>
      <c r="GR78" s="60">
        <v>-9999</v>
      </c>
      <c r="GS78" s="60">
        <v>-9999</v>
      </c>
      <c r="GT78" s="60">
        <v>-9999</v>
      </c>
      <c r="GU78" s="60">
        <v>-9999</v>
      </c>
      <c r="GV78" s="60">
        <v>-9999</v>
      </c>
      <c r="GW78" s="60">
        <v>-9999</v>
      </c>
      <c r="GX78" s="60">
        <v>-9999</v>
      </c>
      <c r="GY78" s="60">
        <v>-9999</v>
      </c>
      <c r="GZ78" s="60">
        <v>-9999</v>
      </c>
      <c r="HA78" s="60">
        <v>-9999</v>
      </c>
      <c r="HB78" s="60">
        <v>-9999</v>
      </c>
      <c r="HC78" s="60">
        <v>-9999</v>
      </c>
      <c r="HD78" s="60">
        <v>-9999</v>
      </c>
      <c r="HE78" s="60">
        <v>-9999</v>
      </c>
      <c r="HF78" s="98">
        <f t="shared" si="37"/>
        <v>0</v>
      </c>
      <c r="HG78" s="60">
        <v>-9999</v>
      </c>
      <c r="HH78" s="98">
        <f t="shared" si="38"/>
        <v>32500.13</v>
      </c>
      <c r="HI78" s="98">
        <f t="shared" si="95"/>
        <v>1.0001661807930087</v>
      </c>
      <c r="HJ78" s="60">
        <v>-9999</v>
      </c>
      <c r="HK78" s="100">
        <f t="shared" si="40"/>
        <v>-25397.46</v>
      </c>
      <c r="HL78" s="60">
        <v>-9999</v>
      </c>
      <c r="HM78" s="100">
        <f t="shared" si="41"/>
        <v>15398.46</v>
      </c>
      <c r="HN78" s="101">
        <v>0.62997647058823536</v>
      </c>
      <c r="HO78" s="101">
        <v>0.34261470588235304</v>
      </c>
      <c r="HP78" s="101">
        <v>0.17366470588235292</v>
      </c>
      <c r="HQ78" s="101">
        <v>0.55006764705882349</v>
      </c>
      <c r="HR78" s="101">
        <v>0.22455588235294122</v>
      </c>
      <c r="HS78" s="101">
        <v>0.13866764705882351</v>
      </c>
      <c r="HT78" s="101">
        <v>0.47450311340133344</v>
      </c>
      <c r="HU78" s="101">
        <v>0.42045328351769234</v>
      </c>
      <c r="HV78" s="101">
        <v>0.56773943181261322</v>
      </c>
      <c r="HW78" s="101">
        <v>0.52007780805803694</v>
      </c>
      <c r="HX78" s="101">
        <v>0.20859502312257228</v>
      </c>
      <c r="HY78" s="101">
        <v>0.3276011895374551</v>
      </c>
      <c r="HZ78" s="101">
        <v>0.2953207520846175</v>
      </c>
      <c r="IA78" s="101">
        <v>18.960294117647052</v>
      </c>
      <c r="IB78" s="101">
        <v>17.184411764705878</v>
      </c>
      <c r="IC78" s="101">
        <v>16.997058823529411</v>
      </c>
      <c r="ID78" s="101">
        <v>17.335588235294125</v>
      </c>
      <c r="IE78" s="7">
        <f t="shared" si="130"/>
        <v>-1.9632352941176414</v>
      </c>
      <c r="IF78" s="7">
        <v>1.5</v>
      </c>
      <c r="IG78" s="7">
        <f t="shared" si="131"/>
        <v>-1.4950000000000001</v>
      </c>
      <c r="IH78" s="7">
        <f t="shared" si="132"/>
        <v>-6.7909397261441809E-2</v>
      </c>
      <c r="II78" s="102">
        <v>35.991764705882346</v>
      </c>
      <c r="IJ78" s="15">
        <f t="shared" si="133"/>
        <v>91.41908235294116</v>
      </c>
      <c r="IK78" s="5">
        <v>97.5</v>
      </c>
      <c r="IL78" s="15">
        <f t="shared" si="134"/>
        <v>6.0809176470588397</v>
      </c>
      <c r="IM78" s="29">
        <v>0.61065588235294133</v>
      </c>
      <c r="IN78" s="29">
        <v>0.34771176470588244</v>
      </c>
      <c r="IO78" s="29">
        <v>0.16349411764705882</v>
      </c>
      <c r="IP78" s="29">
        <v>0.53638823529411772</v>
      </c>
      <c r="IQ78" s="29">
        <v>0.20242647058823526</v>
      </c>
      <c r="IR78" s="29">
        <v>0.13614117647058824</v>
      </c>
      <c r="IS78" s="29">
        <v>0.50203896957300764</v>
      </c>
      <c r="IT78" s="29">
        <v>0.45214714870112027</v>
      </c>
      <c r="IU78" s="29">
        <v>0.57814370888780064</v>
      </c>
      <c r="IV78" s="29">
        <v>0.53351672886051837</v>
      </c>
      <c r="IW78" s="29">
        <v>0.26419535772687164</v>
      </c>
      <c r="IX78" s="29">
        <v>0.36190024119945863</v>
      </c>
      <c r="IY78" s="29">
        <v>0.2741706999122025</v>
      </c>
      <c r="IZ78" s="29">
        <v>16.865294117647053</v>
      </c>
      <c r="JA78" s="29">
        <v>17.48500000000001</v>
      </c>
      <c r="JB78" s="29">
        <v>17.296470588235298</v>
      </c>
      <c r="JC78" s="29">
        <v>15.284411764705871</v>
      </c>
      <c r="JD78" s="29">
        <f t="shared" si="135"/>
        <v>0.4311764705882446</v>
      </c>
      <c r="JE78" s="7">
        <v>1.2</v>
      </c>
      <c r="JF78" s="7">
        <f t="shared" si="136"/>
        <v>-0.52</v>
      </c>
      <c r="JG78" s="7">
        <f t="shared" si="137"/>
        <v>0.16067170111287915</v>
      </c>
      <c r="JH78" s="86">
        <v>35.421764705882353</v>
      </c>
      <c r="JI78" s="15">
        <f t="shared" si="138"/>
        <v>89.971282352941174</v>
      </c>
      <c r="JJ78" s="5">
        <v>103.5</v>
      </c>
      <c r="JK78" s="15">
        <f t="shared" si="139"/>
        <v>13.528717647058826</v>
      </c>
      <c r="JL78" s="30">
        <v>0.45072972972972974</v>
      </c>
      <c r="JM78" s="30">
        <v>0.22957837837837838</v>
      </c>
      <c r="JN78" s="30">
        <v>9.4870270270270271E-2</v>
      </c>
      <c r="JO78" s="30">
        <v>0.38926756756756759</v>
      </c>
      <c r="JP78" s="30">
        <v>0.12565405405405405</v>
      </c>
      <c r="JQ78" s="30">
        <v>8.4110810810810802E-2</v>
      </c>
      <c r="JR78" s="30">
        <v>0.56376535546039619</v>
      </c>
      <c r="JS78" s="30">
        <v>0.51185333834168112</v>
      </c>
      <c r="JT78" s="30">
        <v>0.65241989184229454</v>
      </c>
      <c r="JU78" s="30">
        <v>0.60829227635747096</v>
      </c>
      <c r="JV78" s="30">
        <v>0.29229844389307341</v>
      </c>
      <c r="JW78" s="30">
        <v>0.41622493323212806</v>
      </c>
      <c r="JX78" s="30">
        <v>0.32494166599371277</v>
      </c>
      <c r="JY78" s="30">
        <v>23.799459459459452</v>
      </c>
      <c r="JZ78" s="30">
        <v>23.396756756756741</v>
      </c>
      <c r="KA78" s="30">
        <v>23.904324324324303</v>
      </c>
      <c r="KB78" s="30">
        <v>21.973243243243246</v>
      </c>
      <c r="KC78" s="30">
        <f t="shared" si="140"/>
        <v>0.10486486486485092</v>
      </c>
      <c r="KD78" s="7">
        <v>1.8</v>
      </c>
      <c r="KE78" s="7">
        <f t="shared" si="141"/>
        <v>-2.4700000000000006</v>
      </c>
      <c r="KF78" s="7">
        <f t="shared" si="142"/>
        <v>0.32717469693327206</v>
      </c>
      <c r="KG78" s="85">
        <v>35.950810810810793</v>
      </c>
      <c r="KH78" s="15">
        <f t="shared" si="143"/>
        <v>91.31505945945942</v>
      </c>
      <c r="KI78" s="5">
        <v>103.5</v>
      </c>
      <c r="KJ78" s="15">
        <f t="shared" si="182"/>
        <v>12.18494054054058</v>
      </c>
      <c r="KK78" s="31">
        <v>0.39873589743589749</v>
      </c>
      <c r="KL78" s="31">
        <v>0.21369230769230768</v>
      </c>
      <c r="KM78" s="31">
        <v>6.8428205128205147E-2</v>
      </c>
      <c r="KN78" s="31">
        <v>0.34174615384615376</v>
      </c>
      <c r="KO78" s="31">
        <v>9.9305128205128199E-2</v>
      </c>
      <c r="KP78" s="31">
        <v>7.4979487179487173E-2</v>
      </c>
      <c r="KQ78" s="31">
        <v>0.60075565878680948</v>
      </c>
      <c r="KR78" s="31">
        <v>0.54931525298409933</v>
      </c>
      <c r="KS78" s="31">
        <v>0.70679748014187949</v>
      </c>
      <c r="KT78" s="31">
        <v>0.66607751238838253</v>
      </c>
      <c r="KU78" s="31">
        <v>0.36532289520676342</v>
      </c>
      <c r="KV78" s="31">
        <v>0.51497217395860606</v>
      </c>
      <c r="KW78" s="31">
        <v>0.30174950915427506</v>
      </c>
      <c r="KX78" s="32">
        <v>25.247435897435896</v>
      </c>
      <c r="KY78" s="32">
        <v>24.080512820512826</v>
      </c>
      <c r="KZ78" s="32">
        <v>24.622051282051295</v>
      </c>
      <c r="LA78" s="32">
        <v>22.101025641025632</v>
      </c>
      <c r="LB78" s="7">
        <f t="shared" si="144"/>
        <v>-0.62538461538460055</v>
      </c>
      <c r="LC78" s="7">
        <v>0.9</v>
      </c>
      <c r="LD78" s="7">
        <f t="shared" si="145"/>
        <v>0.45499999999999963</v>
      </c>
      <c r="LE78" s="7">
        <f t="shared" si="184"/>
        <v>-0.21848020533561174</v>
      </c>
      <c r="LF78" s="32">
        <v>35.258205128205127</v>
      </c>
      <c r="LG78" s="15">
        <f t="shared" si="146"/>
        <v>89.55584102564103</v>
      </c>
      <c r="LH78" s="5">
        <v>103.5</v>
      </c>
      <c r="LI78" s="15">
        <f t="shared" si="147"/>
        <v>13.94415897435897</v>
      </c>
      <c r="LJ78" s="33">
        <v>0.39564047619047621</v>
      </c>
      <c r="LK78" s="33">
        <v>0.2028166666666667</v>
      </c>
      <c r="LL78" s="33">
        <v>7.325238095238093E-2</v>
      </c>
      <c r="LM78" s="33">
        <v>0.34370714285714288</v>
      </c>
      <c r="LN78" s="33">
        <v>0.10355476190476191</v>
      </c>
      <c r="LO78" s="33">
        <v>7.5395238095238098E-2</v>
      </c>
      <c r="LP78" s="33">
        <v>0.58498983096298118</v>
      </c>
      <c r="LQ78" s="33">
        <v>0.53693998573739476</v>
      </c>
      <c r="LR78" s="33">
        <v>0.68737730490856552</v>
      </c>
      <c r="LS78" s="33">
        <v>0.64860916193403617</v>
      </c>
      <c r="LT78" s="33">
        <v>0.32379406633967345</v>
      </c>
      <c r="LU78" s="33">
        <v>0.46929521333716356</v>
      </c>
      <c r="LV78" s="33">
        <v>0.32210053912696451</v>
      </c>
      <c r="LW78" s="33">
        <v>25.403809523809525</v>
      </c>
      <c r="LX78" s="33">
        <v>22.83833333333336</v>
      </c>
      <c r="LY78" s="33">
        <v>23.29285714285713</v>
      </c>
      <c r="LZ78" s="33">
        <v>21.42166666666666</v>
      </c>
      <c r="MA78" s="7">
        <f t="shared" si="148"/>
        <v>-2.1109523809523942</v>
      </c>
      <c r="MB78" s="7">
        <v>1.7</v>
      </c>
      <c r="MC78" s="7">
        <f t="shared" si="149"/>
        <v>-2.1449999999999996</v>
      </c>
      <c r="MD78" s="7">
        <f t="shared" si="150"/>
        <v>4.5126068982909657E-3</v>
      </c>
      <c r="ME78" s="7">
        <f t="shared" si="151"/>
        <v>-1.2417366946778789</v>
      </c>
      <c r="MF78" s="84">
        <v>36.615238095238091</v>
      </c>
      <c r="MG78" s="15">
        <f t="shared" si="152"/>
        <v>93.002704761904752</v>
      </c>
      <c r="MH78" s="5">
        <v>103.5</v>
      </c>
      <c r="MI78" s="15">
        <f t="shared" si="153"/>
        <v>10.497295238095248</v>
      </c>
      <c r="MJ78" s="34">
        <v>0.38758333333333334</v>
      </c>
      <c r="MK78" s="34">
        <v>0.18367222222222224</v>
      </c>
      <c r="ML78" s="34">
        <v>5.5594444444444439E-2</v>
      </c>
      <c r="MM78" s="34">
        <v>0.32594999999999996</v>
      </c>
      <c r="MN78" s="34">
        <v>8.8438888888888886E-2</v>
      </c>
      <c r="MO78" s="34">
        <v>6.7183333333333317E-2</v>
      </c>
      <c r="MP78" s="34">
        <v>0.62840833168061572</v>
      </c>
      <c r="MQ78" s="34">
        <v>0.57293796388282026</v>
      </c>
      <c r="MR78" s="34">
        <v>0.74902324071878901</v>
      </c>
      <c r="MS78" s="34">
        <v>0.70820463273604839</v>
      </c>
      <c r="MT78" s="34">
        <v>0.35025215327389608</v>
      </c>
      <c r="MU78" s="34">
        <v>0.53567982963804461</v>
      </c>
      <c r="MV78" s="34">
        <v>0.35638493685573314</v>
      </c>
      <c r="MW78" s="35">
        <v>0.30896000000000001</v>
      </c>
      <c r="MX78" s="35">
        <v>0.14826666666666666</v>
      </c>
      <c r="MY78" s="35">
        <v>4.0966666666666672E-2</v>
      </c>
      <c r="MZ78" s="35">
        <v>0.25940000000000002</v>
      </c>
      <c r="NA78" s="35">
        <v>6.2426666666666665E-2</v>
      </c>
      <c r="NB78" s="35">
        <v>5.1006666666666652E-2</v>
      </c>
      <c r="NC78" s="35">
        <v>0.6627222741726384</v>
      </c>
      <c r="ND78" s="35">
        <v>0.61165186131462856</v>
      </c>
      <c r="NE78" s="35">
        <v>0.76472175705859124</v>
      </c>
      <c r="NF78" s="35">
        <v>0.72678213943931902</v>
      </c>
      <c r="NG78" s="35">
        <v>0.40729672944267409</v>
      </c>
      <c r="NH78" s="35">
        <v>0.56637823278011135</v>
      </c>
      <c r="NI78" s="35">
        <v>0.35037215368939623</v>
      </c>
      <c r="NJ78" s="36">
        <v>26.783333333333335</v>
      </c>
      <c r="NK78" s="36">
        <v>23.151333333333334</v>
      </c>
      <c r="NL78" s="36">
        <v>25.57866666666666</v>
      </c>
      <c r="NM78" s="36">
        <v>23.793333333333337</v>
      </c>
      <c r="NN78" s="7">
        <f t="shared" si="154"/>
        <v>-1.2046666666666752</v>
      </c>
      <c r="NO78" s="7">
        <v>2.2999999999999998</v>
      </c>
      <c r="NP78" s="7">
        <f t="shared" si="155"/>
        <v>-1.9729999999999999</v>
      </c>
      <c r="NQ78" s="7">
        <f t="shared" si="156"/>
        <v>0.10420905104208933</v>
      </c>
      <c r="NR78" s="36">
        <v>75.455333333333328</v>
      </c>
      <c r="NS78" s="9">
        <f t="shared" si="104"/>
        <v>191.65654666666666</v>
      </c>
      <c r="NT78" s="5">
        <v>194</v>
      </c>
      <c r="NU78" s="9">
        <f t="shared" si="105"/>
        <v>2.3434533333333434</v>
      </c>
      <c r="NV78" s="37">
        <v>0.42371666666666669</v>
      </c>
      <c r="NW78" s="37">
        <v>0.21312666666666669</v>
      </c>
      <c r="NX78" s="37">
        <v>6.5550000000000011E-2</v>
      </c>
      <c r="NY78" s="37">
        <v>0.36961666666666665</v>
      </c>
      <c r="NZ78" s="37">
        <v>0.10321666666666668</v>
      </c>
      <c r="OA78" s="37">
        <v>8.4090000000000012E-2</v>
      </c>
      <c r="OB78" s="37">
        <v>0.60722078397593626</v>
      </c>
      <c r="OC78" s="37">
        <v>0.56243656289761534</v>
      </c>
      <c r="OD78" s="37">
        <v>0.73111138427748468</v>
      </c>
      <c r="OE78" s="37">
        <v>0.69765771324273829</v>
      </c>
      <c r="OF78" s="37">
        <v>0.3473298048292614</v>
      </c>
      <c r="OG78" s="37">
        <v>0.52915656022860624</v>
      </c>
      <c r="OH78" s="37">
        <v>0.32981281803218671</v>
      </c>
      <c r="OI78" s="38">
        <v>20.278666666666659</v>
      </c>
      <c r="OJ78" s="38">
        <v>18.526333333333337</v>
      </c>
      <c r="OK78" s="38">
        <v>21.029333333333323</v>
      </c>
      <c r="OL78" s="38">
        <v>20.810000000000002</v>
      </c>
      <c r="OM78" s="7">
        <f t="shared" si="157"/>
        <v>0.75066666666666393</v>
      </c>
      <c r="ON78" s="7">
        <v>1.5</v>
      </c>
      <c r="OO78" s="7">
        <f t="shared" si="158"/>
        <v>-0.28500000000000014</v>
      </c>
      <c r="OP78" s="7">
        <f t="shared" si="159"/>
        <v>0.18217531515684501</v>
      </c>
      <c r="OQ78" s="38">
        <v>55.119333333333323</v>
      </c>
      <c r="OR78" s="15">
        <f t="shared" si="160"/>
        <v>140.00310666666664</v>
      </c>
      <c r="OS78" s="5">
        <v>170</v>
      </c>
      <c r="OT78" s="15">
        <f t="shared" si="161"/>
        <v>29.996893333333361</v>
      </c>
      <c r="OU78" s="39">
        <v>0.35598620689655175</v>
      </c>
      <c r="OV78" s="39">
        <v>0.19877241379310351</v>
      </c>
      <c r="OW78" s="39">
        <v>6.5299999999999997E-2</v>
      </c>
      <c r="OX78" s="39">
        <v>0.31181724137931033</v>
      </c>
      <c r="OY78" s="39">
        <v>9.6099999999999991E-2</v>
      </c>
      <c r="OZ78" s="39">
        <v>8.2900000000000001E-2</v>
      </c>
      <c r="PA78" s="39">
        <v>0.57323556742101522</v>
      </c>
      <c r="PB78" s="39">
        <v>0.52778807623830137</v>
      </c>
      <c r="PC78" s="39">
        <v>0.68830111429706808</v>
      </c>
      <c r="PD78" s="39">
        <v>0.65248835294208096</v>
      </c>
      <c r="PE78" s="39">
        <v>0.34771832316333634</v>
      </c>
      <c r="PF78" s="39">
        <v>0.50486861981368159</v>
      </c>
      <c r="PG78" s="39">
        <v>0.28183307317469602</v>
      </c>
      <c r="PH78" s="40">
        <v>20.244482758620688</v>
      </c>
      <c r="PI78" s="40">
        <v>19.511034482758625</v>
      </c>
      <c r="PJ78" s="40">
        <v>19.920000000000005</v>
      </c>
      <c r="PK78" s="40">
        <v>19.744827586206892</v>
      </c>
      <c r="PL78" s="7">
        <f t="shared" si="162"/>
        <v>-0.32448275862068243</v>
      </c>
      <c r="PM78" s="7">
        <v>1.8</v>
      </c>
      <c r="PN78" s="7">
        <f t="shared" si="163"/>
        <v>-0.91800000000000015</v>
      </c>
      <c r="PO78" s="7">
        <f t="shared" si="164"/>
        <v>9.3940683978999309E-2</v>
      </c>
      <c r="PP78" s="40">
        <v>62.663793103448292</v>
      </c>
      <c r="PQ78" s="15">
        <f t="shared" si="165"/>
        <v>159.16603448275868</v>
      </c>
      <c r="PR78" s="5">
        <v>182</v>
      </c>
      <c r="PS78" s="15">
        <f t="shared" si="166"/>
        <v>22.833965517241325</v>
      </c>
      <c r="PT78" s="41">
        <v>0.33580588235294118</v>
      </c>
      <c r="PU78" s="41">
        <v>0.18877058823529408</v>
      </c>
      <c r="PV78" s="41">
        <v>7.7832352941176464E-2</v>
      </c>
      <c r="PW78" s="41">
        <v>0.28796176470588231</v>
      </c>
      <c r="PX78" s="41">
        <v>0.11002941176470588</v>
      </c>
      <c r="PY78" s="41">
        <v>8.1755882352941178E-2</v>
      </c>
      <c r="PZ78" s="41">
        <v>0.50389155859067003</v>
      </c>
      <c r="QA78" s="41">
        <v>0.44466598839131577</v>
      </c>
      <c r="QB78" s="41">
        <v>0.62133773895452216</v>
      </c>
      <c r="QC78" s="41">
        <v>0.57210818181892253</v>
      </c>
      <c r="QD78" s="41">
        <v>0.26313444616370785</v>
      </c>
      <c r="QE78" s="41">
        <v>0.41555268201179912</v>
      </c>
      <c r="QF78" s="41">
        <v>0.27820363798909753</v>
      </c>
      <c r="QG78" s="42">
        <v>29.546764705882353</v>
      </c>
      <c r="QH78" s="42">
        <v>26.335588235294125</v>
      </c>
      <c r="QI78" s="42">
        <v>25.52176470588234</v>
      </c>
      <c r="QJ78" s="42">
        <v>26.850294117647074</v>
      </c>
      <c r="QK78" s="7">
        <f t="shared" si="167"/>
        <v>-4.0250000000000128</v>
      </c>
      <c r="QL78" s="7">
        <v>3.2</v>
      </c>
      <c r="QM78" s="7">
        <f t="shared" si="168"/>
        <v>-3.8719999999999999</v>
      </c>
      <c r="QN78" s="7">
        <f t="shared" si="169"/>
        <v>-1.6501294219155836E-2</v>
      </c>
      <c r="QO78" s="42">
        <v>56.982941176470582</v>
      </c>
      <c r="QP78" s="15">
        <f t="shared" si="170"/>
        <v>144.73667058823528</v>
      </c>
      <c r="QQ78" s="5">
        <v>186</v>
      </c>
      <c r="QR78" s="15">
        <f t="shared" si="171"/>
        <v>41.263329411764715</v>
      </c>
      <c r="QS78" s="7">
        <f t="shared" si="106"/>
        <v>-752.32989274145928</v>
      </c>
      <c r="QT78" s="7">
        <f t="shared" si="107"/>
        <v>-751.89560888006247</v>
      </c>
      <c r="QU78" s="7">
        <f t="shared" si="108"/>
        <v>-0.97538380508696954</v>
      </c>
    </row>
    <row r="79" spans="1:463" x14ac:dyDescent="0.25">
      <c r="A79" s="5">
        <v>2</v>
      </c>
      <c r="B79" s="5">
        <v>8</v>
      </c>
      <c r="C79" s="6">
        <v>808</v>
      </c>
      <c r="D79" s="9">
        <v>-9999</v>
      </c>
      <c r="E79" s="5">
        <v>8</v>
      </c>
      <c r="F79" s="5">
        <v>69.599999999999994</v>
      </c>
      <c r="G79" s="15">
        <v>514</v>
      </c>
      <c r="H79" s="15">
        <f t="shared" si="109"/>
        <v>583.6</v>
      </c>
      <c r="I79" s="7">
        <f t="shared" si="110"/>
        <v>1</v>
      </c>
      <c r="J79" s="5" t="s">
        <v>10</v>
      </c>
      <c r="K79" s="9">
        <v>75</v>
      </c>
      <c r="L79" s="9">
        <f t="shared" si="111"/>
        <v>84.000000000000014</v>
      </c>
      <c r="M79" s="9">
        <v>-9999</v>
      </c>
      <c r="N79" s="9">
        <v>-9999</v>
      </c>
      <c r="O79" s="9">
        <v>-9999</v>
      </c>
      <c r="P79" s="9">
        <v>-9999</v>
      </c>
      <c r="Q79" s="9">
        <v>-9999</v>
      </c>
      <c r="R79" s="9">
        <v>-9999</v>
      </c>
      <c r="S79" s="9">
        <v>-9999</v>
      </c>
      <c r="T79" s="9">
        <v>-9999</v>
      </c>
      <c r="U79" s="9">
        <v>-9999</v>
      </c>
      <c r="V79" s="9">
        <v>-9999</v>
      </c>
      <c r="W79" s="9">
        <v>-9999</v>
      </c>
      <c r="X79" s="9">
        <v>-9999</v>
      </c>
      <c r="Y79" s="9">
        <v>-9999</v>
      </c>
      <c r="Z79" s="9">
        <v>-9999</v>
      </c>
      <c r="AA79" s="9">
        <v>-9999</v>
      </c>
      <c r="AB79" s="9">
        <v>-9999</v>
      </c>
      <c r="AC79" s="9">
        <v>-9999</v>
      </c>
      <c r="AD79" s="9">
        <v>-9999</v>
      </c>
      <c r="AE79" s="9">
        <v>-9999</v>
      </c>
      <c r="AF79" s="9">
        <v>-9999</v>
      </c>
      <c r="AG79" s="9">
        <v>-9999</v>
      </c>
      <c r="AH79" s="9">
        <v>-9999</v>
      </c>
      <c r="AI79" s="9">
        <v>-9999</v>
      </c>
      <c r="AJ79" s="9">
        <v>-9999</v>
      </c>
      <c r="AK79" s="9">
        <v>-9999</v>
      </c>
      <c r="AL79" s="9">
        <v>-9999</v>
      </c>
      <c r="AM79" s="9">
        <v>-9999</v>
      </c>
      <c r="AN79" s="9">
        <v>-9999</v>
      </c>
      <c r="AO79" s="9">
        <v>-9999</v>
      </c>
      <c r="AP79" s="9">
        <v>-9999</v>
      </c>
      <c r="AQ79" s="9">
        <v>-9999</v>
      </c>
      <c r="AR79" s="9">
        <v>-9999</v>
      </c>
      <c r="AS79" s="9">
        <v>-9999</v>
      </c>
      <c r="AT79" s="9">
        <v>-9999</v>
      </c>
      <c r="AU79" s="9">
        <v>-9999</v>
      </c>
      <c r="AV79" s="9">
        <v>-9999</v>
      </c>
      <c r="AW79" s="9">
        <v>-9999</v>
      </c>
      <c r="AX79" s="9">
        <v>-9999</v>
      </c>
      <c r="AY79" s="9">
        <v>-9999</v>
      </c>
      <c r="AZ79" s="9">
        <v>-9999</v>
      </c>
      <c r="BA79" s="9">
        <v>-9999</v>
      </c>
      <c r="BB79" s="9">
        <v>-9999</v>
      </c>
      <c r="BC79" s="9">
        <v>-9999</v>
      </c>
      <c r="BD79" s="9">
        <v>-9999</v>
      </c>
      <c r="BE79" s="7">
        <f t="shared" si="185"/>
        <v>-79992</v>
      </c>
      <c r="BF79" s="9">
        <v>-9999</v>
      </c>
      <c r="BG79" s="9">
        <v>-9999</v>
      </c>
      <c r="BH79" s="9">
        <v>-9999</v>
      </c>
      <c r="BI79" s="9">
        <v>-9999</v>
      </c>
      <c r="BJ79" s="9">
        <v>-9999</v>
      </c>
      <c r="BK79" s="9">
        <v>-9999</v>
      </c>
      <c r="BL79" s="9">
        <v>-9999</v>
      </c>
      <c r="BM79" s="9">
        <v>-9999</v>
      </c>
      <c r="BN79" s="9">
        <v>-9999</v>
      </c>
      <c r="BO79" s="44">
        <v>-9999</v>
      </c>
      <c r="BP79" s="9">
        <v>-9999</v>
      </c>
      <c r="BQ79" s="9">
        <v>-9999</v>
      </c>
      <c r="BR79" s="9">
        <v>-9999</v>
      </c>
      <c r="BS79" s="45">
        <v>-9999</v>
      </c>
      <c r="BT79" s="9">
        <v>-9999</v>
      </c>
      <c r="BU79" s="46">
        <v>-9999</v>
      </c>
      <c r="BV79" s="9">
        <v>-9999</v>
      </c>
      <c r="BW79" s="47">
        <v>-9999</v>
      </c>
      <c r="BX79" s="9">
        <v>-9999</v>
      </c>
      <c r="BY79" s="9">
        <v>-9999</v>
      </c>
      <c r="BZ79" s="9">
        <v>-9999</v>
      </c>
      <c r="CA79" s="7">
        <v>693.26</v>
      </c>
      <c r="CB79" s="7">
        <f t="shared" si="183"/>
        <v>4621.7333333333336</v>
      </c>
      <c r="CC79" s="5">
        <v>1.47</v>
      </c>
      <c r="CD79" s="15">
        <f t="shared" si="112"/>
        <v>67.939480000000003</v>
      </c>
      <c r="CE79" s="7">
        <v>1568.7</v>
      </c>
      <c r="CF79" s="7">
        <v>4.1772</v>
      </c>
      <c r="CG79" s="7">
        <v>3755.3863832232114</v>
      </c>
      <c r="CH79" s="7">
        <f t="shared" si="113"/>
        <v>3755.3863832232114</v>
      </c>
      <c r="CI79" s="9">
        <v>-9999</v>
      </c>
      <c r="CJ79" s="3">
        <v>61.3</v>
      </c>
      <c r="CK79" s="7">
        <f t="shared" si="114"/>
        <v>55.204179833381204</v>
      </c>
      <c r="CL79" s="7">
        <v>167.3</v>
      </c>
      <c r="CM79" s="7">
        <v>2795</v>
      </c>
      <c r="CN79" s="7">
        <f t="shared" si="115"/>
        <v>59.856887298747765</v>
      </c>
      <c r="CO79" s="7">
        <v>75</v>
      </c>
      <c r="CP79" s="7">
        <v>0.72738928571428585</v>
      </c>
      <c r="CQ79" s="7">
        <v>0.5175142857142857</v>
      </c>
      <c r="CR79" s="7">
        <v>0.46272857142857138</v>
      </c>
      <c r="CS79" s="7">
        <v>0.22239575</v>
      </c>
      <c r="CT79" s="7">
        <v>0.16861889285714282</v>
      </c>
      <c r="CU79" s="7">
        <v>5.3110714285714291</v>
      </c>
      <c r="CV79" s="7">
        <v>4.885357142857143</v>
      </c>
      <c r="CW79" s="7">
        <v>4.6828571428571433</v>
      </c>
      <c r="CX79" s="7">
        <v>4.8110714285714282</v>
      </c>
      <c r="CY79" s="7">
        <f t="shared" si="116"/>
        <v>-0.62821428571428584</v>
      </c>
      <c r="CZ79" s="7">
        <v>0.7</v>
      </c>
      <c r="DA79" s="7">
        <f t="shared" si="117"/>
        <v>1.105</v>
      </c>
      <c r="DB79" s="7">
        <f t="shared" si="178"/>
        <v>-0.40354232496258108</v>
      </c>
      <c r="DC79" s="7">
        <v>41.375</v>
      </c>
      <c r="DD79" s="7">
        <v>0.74631904761904744</v>
      </c>
      <c r="DE79" s="7">
        <v>0.50511904761904758</v>
      </c>
      <c r="DF79" s="7">
        <v>0.44984761904761905</v>
      </c>
      <c r="DG79" s="7">
        <v>0.24788528571428567</v>
      </c>
      <c r="DH79" s="7">
        <v>0.19281228571428574</v>
      </c>
      <c r="DI79" s="7">
        <v>8.213809523809525</v>
      </c>
      <c r="DJ79" s="7">
        <v>8.4495238095238072</v>
      </c>
      <c r="DK79" s="7">
        <v>8.6233333333333331</v>
      </c>
      <c r="DL79" s="7">
        <v>8.0661904761904761</v>
      </c>
      <c r="DM79" s="7">
        <f t="shared" si="118"/>
        <v>0.40952380952380807</v>
      </c>
      <c r="DN79" s="7">
        <v>0.8</v>
      </c>
      <c r="DO79" s="7">
        <f t="shared" si="119"/>
        <v>0.7799999999999998</v>
      </c>
      <c r="DP79" s="7">
        <f t="shared" si="120"/>
        <v>-8.0189651618223307E-2</v>
      </c>
      <c r="DQ79" s="7">
        <v>23.565238095238097</v>
      </c>
      <c r="DR79" s="7">
        <v>0.87254444444444446</v>
      </c>
      <c r="DS79" s="7">
        <v>0.34567407407407408</v>
      </c>
      <c r="DT79" s="7">
        <v>0.50183518518518511</v>
      </c>
      <c r="DU79" s="7">
        <v>0.78565000000000018</v>
      </c>
      <c r="DV79" s="7">
        <v>0.54497037037037044</v>
      </c>
      <c r="DW79" s="7">
        <v>0.30915555555555557</v>
      </c>
      <c r="DX79" s="7">
        <v>0.23109218518518515</v>
      </c>
      <c r="DY79" s="7">
        <v>0.18089720370370369</v>
      </c>
      <c r="DZ79" s="7">
        <v>0.26969564814814817</v>
      </c>
      <c r="EA79" s="7">
        <v>0.22042894444444439</v>
      </c>
      <c r="EB79" s="7">
        <v>-0.22387233333333342</v>
      </c>
      <c r="EC79" s="7">
        <v>-0.18440170370370376</v>
      </c>
      <c r="ED79" s="7">
        <v>0.43252540740740747</v>
      </c>
      <c r="EE79" s="7">
        <v>3.1781481481481482</v>
      </c>
      <c r="EF79" s="7">
        <v>3.8922222222222214</v>
      </c>
      <c r="EG79" s="7">
        <v>3.8383333333333347</v>
      </c>
      <c r="EH79" s="7">
        <v>3.4171111111111108</v>
      </c>
      <c r="EI79" s="7">
        <f t="shared" si="121"/>
        <v>0.66018518518518654</v>
      </c>
      <c r="EJ79" s="7">
        <v>0.6</v>
      </c>
      <c r="EK79" s="7">
        <f t="shared" si="122"/>
        <v>1.43</v>
      </c>
      <c r="EL79" s="7">
        <f t="shared" si="179"/>
        <v>-0.19390801380725775</v>
      </c>
      <c r="EM79" s="15">
        <v>44.019999999999996</v>
      </c>
      <c r="EN79" s="15">
        <f t="shared" si="123"/>
        <v>111.81079999999999</v>
      </c>
      <c r="EO79" s="5">
        <v>112</v>
      </c>
      <c r="EP79" s="15">
        <f t="shared" si="124"/>
        <v>0.1892000000000138</v>
      </c>
      <c r="EQ79" s="27">
        <v>1.0781857142857141</v>
      </c>
      <c r="ER79" s="27">
        <v>-1.6566666666666667</v>
      </c>
      <c r="ES79" s="27">
        <v>0.46510476190476197</v>
      </c>
      <c r="ET79" s="27">
        <v>0.81117619047619038</v>
      </c>
      <c r="EU79" s="27">
        <v>0.69525714285714291</v>
      </c>
      <c r="EV79" s="27">
        <v>0.15374285714285713</v>
      </c>
      <c r="EW79" s="27">
        <v>0.21539609523809522</v>
      </c>
      <c r="EX79" s="27">
        <v>7.6610000000000011E-2</v>
      </c>
      <c r="EY79" s="27">
        <v>0.39667728571428573</v>
      </c>
      <c r="EZ79" s="27">
        <v>0.27072461904761908</v>
      </c>
      <c r="FA79" s="27">
        <v>2.4501240952380949</v>
      </c>
      <c r="FB79" s="27">
        <v>1.7816721428571429</v>
      </c>
      <c r="FC79" s="27">
        <v>-4.8031751428571425</v>
      </c>
      <c r="FD79" s="27">
        <v>9.2938095238095251</v>
      </c>
      <c r="FE79" s="27">
        <v>6.128571428571429</v>
      </c>
      <c r="FF79" s="27">
        <v>6.1757142857142853</v>
      </c>
      <c r="FG79" s="27">
        <v>6.1228571428571437</v>
      </c>
      <c r="FH79" s="27">
        <f t="shared" si="125"/>
        <v>-3.1180952380952398</v>
      </c>
      <c r="FI79" s="7">
        <v>0.9</v>
      </c>
      <c r="FJ79" s="7">
        <f t="shared" si="126"/>
        <v>0.45499999999999963</v>
      </c>
      <c r="FK79" s="7">
        <f t="shared" si="180"/>
        <v>-0.72256728778467927</v>
      </c>
      <c r="FL79" s="27">
        <v>20.204761904761906</v>
      </c>
      <c r="FM79" s="28">
        <v>-9999</v>
      </c>
      <c r="FN79" s="28">
        <v>-9999</v>
      </c>
      <c r="FO79" s="28">
        <v>-9999</v>
      </c>
      <c r="FP79" s="94">
        <v>0.57600869565217394</v>
      </c>
      <c r="FQ79" s="94">
        <v>0.38834782608695656</v>
      </c>
      <c r="FR79" s="94">
        <v>0.23496086956521739</v>
      </c>
      <c r="FS79" s="94">
        <v>0.50221304347826079</v>
      </c>
      <c r="FT79" s="94">
        <v>0.24530869565217384</v>
      </c>
      <c r="FU79" s="94">
        <v>0.16954782608695654</v>
      </c>
      <c r="FV79" s="94">
        <v>0.40294439130434773</v>
      </c>
      <c r="FW79" s="94">
        <v>0.34393182608695655</v>
      </c>
      <c r="FX79" s="94">
        <v>0.42085999999999996</v>
      </c>
      <c r="FY79" s="94">
        <v>0.36287673913043483</v>
      </c>
      <c r="FZ79" s="94">
        <v>0.22604460869565221</v>
      </c>
      <c r="GA79" s="94">
        <v>0.24667560869565222</v>
      </c>
      <c r="GB79" s="94">
        <v>0.19461121739130435</v>
      </c>
      <c r="GC79" s="94">
        <v>16.796086956521737</v>
      </c>
      <c r="GD79" s="94">
        <v>16.098260869565227</v>
      </c>
      <c r="GE79" s="94">
        <v>15.923043478260871</v>
      </c>
      <c r="GF79" s="94">
        <v>16.448260869565214</v>
      </c>
      <c r="GG79" s="7">
        <f t="shared" si="127"/>
        <v>-0.87304347826086648</v>
      </c>
      <c r="GH79" s="7">
        <v>0.5</v>
      </c>
      <c r="GI79" s="7">
        <f t="shared" si="128"/>
        <v>1.7549999999999999</v>
      </c>
      <c r="GJ79" s="7">
        <f t="shared" si="181"/>
        <v>-0.72099958251326912</v>
      </c>
      <c r="GK79" s="96">
        <v>20.304347826086957</v>
      </c>
      <c r="GL79" s="15">
        <f t="shared" si="129"/>
        <v>51.573043478260871</v>
      </c>
      <c r="GM79" s="5">
        <v>102</v>
      </c>
      <c r="GN79" s="9">
        <v>-9999</v>
      </c>
      <c r="GO79" s="60">
        <v>-9999</v>
      </c>
      <c r="GP79" s="60">
        <v>-9999</v>
      </c>
      <c r="GQ79" s="60">
        <v>-9999</v>
      </c>
      <c r="GR79" s="60">
        <v>-9999</v>
      </c>
      <c r="GS79" s="60">
        <v>-9999</v>
      </c>
      <c r="GT79" s="60">
        <v>-9999</v>
      </c>
      <c r="GU79" s="60">
        <v>-9999</v>
      </c>
      <c r="GV79" s="60">
        <v>-9999</v>
      </c>
      <c r="GW79" s="60">
        <v>-9999</v>
      </c>
      <c r="GX79" s="60">
        <v>-9999</v>
      </c>
      <c r="GY79" s="60">
        <v>-9999</v>
      </c>
      <c r="GZ79" s="60">
        <v>-9999</v>
      </c>
      <c r="HA79" s="60">
        <v>-9999</v>
      </c>
      <c r="HB79" s="60">
        <v>-9999</v>
      </c>
      <c r="HC79" s="60">
        <v>-9999</v>
      </c>
      <c r="HD79" s="60">
        <v>-9999</v>
      </c>
      <c r="HE79" s="60">
        <v>-9999</v>
      </c>
      <c r="HF79" s="98">
        <f t="shared" si="37"/>
        <v>0</v>
      </c>
      <c r="HG79" s="60">
        <v>-9999</v>
      </c>
      <c r="HH79" s="98">
        <f t="shared" si="38"/>
        <v>32500.13</v>
      </c>
      <c r="HI79" s="98">
        <f t="shared" si="95"/>
        <v>1.0001661807930087</v>
      </c>
      <c r="HJ79" s="60">
        <v>-9999</v>
      </c>
      <c r="HK79" s="100">
        <f t="shared" si="40"/>
        <v>-25397.46</v>
      </c>
      <c r="HL79" s="60">
        <v>-9999</v>
      </c>
      <c r="HM79" s="100">
        <f t="shared" si="41"/>
        <v>15398.46</v>
      </c>
      <c r="HN79" s="101">
        <v>0.63251666666666684</v>
      </c>
      <c r="HO79" s="101">
        <v>0.35126111111111125</v>
      </c>
      <c r="HP79" s="101">
        <v>0.18452777777777776</v>
      </c>
      <c r="HQ79" s="101">
        <v>0.55238611111111113</v>
      </c>
      <c r="HR79" s="101">
        <v>0.23368333333333333</v>
      </c>
      <c r="HS79" s="101">
        <v>0.14480555555555558</v>
      </c>
      <c r="HT79" s="101">
        <v>0.46043467320038939</v>
      </c>
      <c r="HU79" s="101">
        <v>0.4055958232239969</v>
      </c>
      <c r="HV79" s="101">
        <v>0.54864971385253969</v>
      </c>
      <c r="HW79" s="101">
        <v>0.49964688049204015</v>
      </c>
      <c r="HX79" s="101">
        <v>0.20127883365479954</v>
      </c>
      <c r="HY79" s="101">
        <v>0.31191141306809578</v>
      </c>
      <c r="HZ79" s="101">
        <v>0.28580876237398178</v>
      </c>
      <c r="IA79" s="101">
        <v>18.806944444444454</v>
      </c>
      <c r="IB79" s="101">
        <v>16.686666666666664</v>
      </c>
      <c r="IC79" s="101">
        <v>17.088333333333338</v>
      </c>
      <c r="ID79" s="101">
        <v>17.324722222222231</v>
      </c>
      <c r="IE79" s="7">
        <f t="shared" si="130"/>
        <v>-1.718611111111116</v>
      </c>
      <c r="IF79" s="7">
        <v>1.5</v>
      </c>
      <c r="IG79" s="7">
        <f t="shared" si="131"/>
        <v>-1.4950000000000001</v>
      </c>
      <c r="IH79" s="7">
        <f t="shared" si="132"/>
        <v>-3.243090806542652E-2</v>
      </c>
      <c r="II79" s="102">
        <v>36.363888888888887</v>
      </c>
      <c r="IJ79" s="15">
        <f t="shared" si="133"/>
        <v>92.364277777777772</v>
      </c>
      <c r="IK79" s="5">
        <v>97.5</v>
      </c>
      <c r="IL79" s="15">
        <f t="shared" si="134"/>
        <v>5.1357222222222276</v>
      </c>
      <c r="IM79" s="29">
        <v>0.62031428571428571</v>
      </c>
      <c r="IN79" s="29">
        <v>0.3582885714285714</v>
      </c>
      <c r="IO79" s="29">
        <v>0.1764571428571429</v>
      </c>
      <c r="IP79" s="29">
        <v>0.55387142857142857</v>
      </c>
      <c r="IQ79" s="29">
        <v>0.22016000000000002</v>
      </c>
      <c r="IR79" s="29">
        <v>0.1429057142857143</v>
      </c>
      <c r="IS79" s="29">
        <v>0.47642171618459028</v>
      </c>
      <c r="IT79" s="29">
        <v>0.43160968513555392</v>
      </c>
      <c r="IU79" s="29">
        <v>0.55778164396430641</v>
      </c>
      <c r="IV79" s="29">
        <v>0.51758153296355824</v>
      </c>
      <c r="IW79" s="29">
        <v>0.23917582400637438</v>
      </c>
      <c r="IX79" s="29">
        <v>0.34131918195944855</v>
      </c>
      <c r="IY79" s="29">
        <v>0.26786155472169959</v>
      </c>
      <c r="IZ79" s="29">
        <v>17.068285714285722</v>
      </c>
      <c r="JA79" s="29">
        <v>17.384</v>
      </c>
      <c r="JB79" s="29">
        <v>17.454285714285714</v>
      </c>
      <c r="JC79" s="29">
        <v>15.521714285714278</v>
      </c>
      <c r="JD79" s="29">
        <f t="shared" si="135"/>
        <v>0.38599999999999213</v>
      </c>
      <c r="JE79" s="7">
        <v>1.2</v>
      </c>
      <c r="JF79" s="7">
        <f t="shared" si="136"/>
        <v>-0.52</v>
      </c>
      <c r="JG79" s="7">
        <f t="shared" si="137"/>
        <v>0.15304054054053923</v>
      </c>
      <c r="JH79" s="86">
        <v>36.451142857142855</v>
      </c>
      <c r="JI79" s="15">
        <f t="shared" si="138"/>
        <v>92.585902857142855</v>
      </c>
      <c r="JJ79" s="5">
        <v>103.5</v>
      </c>
      <c r="JK79" s="15">
        <f t="shared" si="139"/>
        <v>10.914097142857145</v>
      </c>
      <c r="JL79" s="30">
        <v>0.44555405405405413</v>
      </c>
      <c r="JM79" s="30">
        <v>0.23185405405405399</v>
      </c>
      <c r="JN79" s="30">
        <v>0.10168918918918918</v>
      </c>
      <c r="JO79" s="30">
        <v>0.38967027027027024</v>
      </c>
      <c r="JP79" s="30">
        <v>0.13400000000000001</v>
      </c>
      <c r="JQ79" s="30">
        <v>8.6427027027027023E-2</v>
      </c>
      <c r="JR79" s="30">
        <v>0.53761938473155635</v>
      </c>
      <c r="JS79" s="30">
        <v>0.48863531003307958</v>
      </c>
      <c r="JT79" s="30">
        <v>0.62831686589653024</v>
      </c>
      <c r="JU79" s="30">
        <v>0.58650606076989142</v>
      </c>
      <c r="JV79" s="30">
        <v>0.2680047732631346</v>
      </c>
      <c r="JW79" s="30">
        <v>0.39118965690264884</v>
      </c>
      <c r="JX79" s="30">
        <v>0.31510810152548019</v>
      </c>
      <c r="JY79" s="30">
        <v>23.927027027027023</v>
      </c>
      <c r="JZ79" s="30">
        <v>23.371621621621621</v>
      </c>
      <c r="KA79" s="30">
        <v>23.878378378378375</v>
      </c>
      <c r="KB79" s="30">
        <v>22.407027027027027</v>
      </c>
      <c r="KC79" s="30">
        <f t="shared" si="140"/>
        <v>-4.8648648648647708E-2</v>
      </c>
      <c r="KD79" s="7">
        <v>1.8</v>
      </c>
      <c r="KE79" s="7">
        <f t="shared" si="141"/>
        <v>-2.4700000000000006</v>
      </c>
      <c r="KF79" s="7">
        <f t="shared" si="142"/>
        <v>0.30766853257323412</v>
      </c>
      <c r="KG79" s="85">
        <v>35.268378378378372</v>
      </c>
      <c r="KH79" s="15">
        <f t="shared" si="143"/>
        <v>89.581681081081072</v>
      </c>
      <c r="KI79" s="5">
        <v>103.5</v>
      </c>
      <c r="KJ79" s="15">
        <f t="shared" si="182"/>
        <v>13.918318918918928</v>
      </c>
      <c r="KK79" s="31">
        <v>0.38718536585365848</v>
      </c>
      <c r="KL79" s="31">
        <v>0.20806097560975617</v>
      </c>
      <c r="KM79" s="31">
        <v>7.2658536585365849E-2</v>
      </c>
      <c r="KN79" s="31">
        <v>0.33439512195121951</v>
      </c>
      <c r="KO79" s="31">
        <v>0.10160731707317072</v>
      </c>
      <c r="KP79" s="31">
        <v>7.4609756097560986E-2</v>
      </c>
      <c r="KQ79" s="31">
        <v>0.58378270727745674</v>
      </c>
      <c r="KR79" s="31">
        <v>0.53371203800163369</v>
      </c>
      <c r="KS79" s="31">
        <v>0.68378355427014637</v>
      </c>
      <c r="KT79" s="31">
        <v>0.64305409271495717</v>
      </c>
      <c r="KU79" s="31">
        <v>0.34385677072307946</v>
      </c>
      <c r="KV79" s="31">
        <v>0.48251245173623619</v>
      </c>
      <c r="KW79" s="31">
        <v>0.3004888810650429</v>
      </c>
      <c r="KX79" s="32">
        <v>25.223658536585372</v>
      </c>
      <c r="KY79" s="32">
        <v>24.376097560975627</v>
      </c>
      <c r="KZ79" s="32">
        <v>24.68439024390246</v>
      </c>
      <c r="LA79" s="32">
        <v>23.427317073170716</v>
      </c>
      <c r="LB79" s="7">
        <f t="shared" si="144"/>
        <v>-0.53926829268291243</v>
      </c>
      <c r="LC79" s="7">
        <v>0.9</v>
      </c>
      <c r="LD79" s="7">
        <f t="shared" si="145"/>
        <v>0.45499999999999963</v>
      </c>
      <c r="LE79" s="7">
        <f t="shared" si="184"/>
        <v>-0.20106537769118543</v>
      </c>
      <c r="LF79" s="32">
        <v>36.536829268292699</v>
      </c>
      <c r="LG79" s="15">
        <f t="shared" si="146"/>
        <v>92.803546341463459</v>
      </c>
      <c r="LH79" s="5">
        <v>103.5</v>
      </c>
      <c r="LI79" s="15">
        <f t="shared" si="147"/>
        <v>10.696453658536541</v>
      </c>
      <c r="LJ79" s="33">
        <v>0.39248</v>
      </c>
      <c r="LK79" s="33">
        <v>0.20758500000000005</v>
      </c>
      <c r="LL79" s="33">
        <v>8.1377500000000005E-2</v>
      </c>
      <c r="LM79" s="33">
        <v>0.33588999999999997</v>
      </c>
      <c r="LN79" s="33">
        <v>0.11003250000000002</v>
      </c>
      <c r="LO79" s="33">
        <v>7.8640000000000002E-2</v>
      </c>
      <c r="LP79" s="33">
        <v>0.562012150840143</v>
      </c>
      <c r="LQ79" s="33">
        <v>0.50657284561290472</v>
      </c>
      <c r="LR79" s="33">
        <v>0.65676972735449457</v>
      </c>
      <c r="LS79" s="33">
        <v>0.6101352793150594</v>
      </c>
      <c r="LT79" s="33">
        <v>0.30736805163948022</v>
      </c>
      <c r="LU79" s="33">
        <v>0.43727392989619984</v>
      </c>
      <c r="LV79" s="33">
        <v>0.30793895839193891</v>
      </c>
      <c r="LW79" s="33">
        <v>25.623500000000007</v>
      </c>
      <c r="LX79" s="33">
        <v>22.946750000000016</v>
      </c>
      <c r="LY79" s="33">
        <v>23.30524999999998</v>
      </c>
      <c r="LZ79" s="33">
        <v>21.950499999999984</v>
      </c>
      <c r="MA79" s="7">
        <f t="shared" si="148"/>
        <v>-2.3182500000000275</v>
      </c>
      <c r="MB79" s="7">
        <v>1.7</v>
      </c>
      <c r="MC79" s="7">
        <f t="shared" si="149"/>
        <v>-2.1449999999999996</v>
      </c>
      <c r="MD79" s="7">
        <f t="shared" si="150"/>
        <v>-2.2962226640162741E-2</v>
      </c>
      <c r="ME79" s="7">
        <f t="shared" si="151"/>
        <v>-1.3636764705882516</v>
      </c>
      <c r="MF79" s="84">
        <v>36.0565</v>
      </c>
      <c r="MG79" s="15">
        <f t="shared" si="152"/>
        <v>91.583510000000004</v>
      </c>
      <c r="MH79" s="5">
        <v>103.5</v>
      </c>
      <c r="MI79" s="15">
        <f t="shared" si="153"/>
        <v>11.916489999999996</v>
      </c>
      <c r="MJ79" s="34">
        <v>0.37699047619047621</v>
      </c>
      <c r="MK79" s="34">
        <v>0.18568095238095242</v>
      </c>
      <c r="ML79" s="34">
        <v>5.9014285714285707E-2</v>
      </c>
      <c r="MM79" s="34">
        <v>0.31918571428571418</v>
      </c>
      <c r="MN79" s="34">
        <v>8.8576190476190489E-2</v>
      </c>
      <c r="MO79" s="34">
        <v>6.875714285714285E-2</v>
      </c>
      <c r="MP79" s="34">
        <v>0.61899003678709763</v>
      </c>
      <c r="MQ79" s="34">
        <v>0.56506497250540533</v>
      </c>
      <c r="MR79" s="34">
        <v>0.72897192328670013</v>
      </c>
      <c r="MS79" s="34">
        <v>0.68745403445606923</v>
      </c>
      <c r="MT79" s="34">
        <v>0.35398593903273767</v>
      </c>
      <c r="MU79" s="34">
        <v>0.51784050912328194</v>
      </c>
      <c r="MV79" s="34">
        <v>0.33936583967608885</v>
      </c>
      <c r="MW79" s="35">
        <v>0.30888749999999998</v>
      </c>
      <c r="MX79" s="35">
        <v>0.14713749999999998</v>
      </c>
      <c r="MY79" s="35">
        <v>4.48E-2</v>
      </c>
      <c r="MZ79" s="35">
        <v>0.26004375000000002</v>
      </c>
      <c r="NA79" s="35">
        <v>6.2924999999999995E-2</v>
      </c>
      <c r="NB79" s="35">
        <v>5.2050000000000006E-2</v>
      </c>
      <c r="NC79" s="35">
        <v>0.6607060161925653</v>
      </c>
      <c r="ND79" s="35">
        <v>0.60989688394794483</v>
      </c>
      <c r="NE79" s="35">
        <v>0.74584929231243324</v>
      </c>
      <c r="NF79" s="35">
        <v>0.70554081630262588</v>
      </c>
      <c r="NG79" s="35">
        <v>0.40056351161854198</v>
      </c>
      <c r="NH79" s="35">
        <v>0.53295870375843579</v>
      </c>
      <c r="NI79" s="35">
        <v>0.35365203084884378</v>
      </c>
      <c r="NJ79" s="36">
        <v>26.905000000000001</v>
      </c>
      <c r="NK79" s="36">
        <v>23.160625000000007</v>
      </c>
      <c r="NL79" s="36">
        <v>25.590624999999992</v>
      </c>
      <c r="NM79" s="36">
        <v>24.828125</v>
      </c>
      <c r="NN79" s="7">
        <f t="shared" si="154"/>
        <v>-1.314375000000009</v>
      </c>
      <c r="NO79" s="7">
        <v>2.2999999999999998</v>
      </c>
      <c r="NP79" s="7">
        <f t="shared" si="155"/>
        <v>-1.9729999999999999</v>
      </c>
      <c r="NQ79" s="7">
        <f t="shared" si="156"/>
        <v>8.932930964329186E-2</v>
      </c>
      <c r="NR79" s="36">
        <v>71.323125000000005</v>
      </c>
      <c r="NS79" s="9">
        <f t="shared" si="104"/>
        <v>181.16073750000001</v>
      </c>
      <c r="NT79" s="5">
        <v>194</v>
      </c>
      <c r="NU79" s="9">
        <f t="shared" si="105"/>
        <v>12.83926249999999</v>
      </c>
      <c r="NV79" s="37">
        <v>0.41692580645161298</v>
      </c>
      <c r="NW79" s="37">
        <v>0.20902903225806449</v>
      </c>
      <c r="NX79" s="37">
        <v>7.0393548387096785E-2</v>
      </c>
      <c r="NY79" s="37">
        <v>0.35660645161290322</v>
      </c>
      <c r="NZ79" s="37">
        <v>0.10379677419354838</v>
      </c>
      <c r="OA79" s="37">
        <v>8.4309677419354842E-2</v>
      </c>
      <c r="OB79" s="37">
        <v>0.60060294463761665</v>
      </c>
      <c r="OC79" s="37">
        <v>0.54854962839474608</v>
      </c>
      <c r="OD79" s="37">
        <v>0.71056462618907745</v>
      </c>
      <c r="OE79" s="37">
        <v>0.66992034120079691</v>
      </c>
      <c r="OF79" s="37">
        <v>0.3360039755716831</v>
      </c>
      <c r="OG79" s="37">
        <v>0.49572073535029487</v>
      </c>
      <c r="OH79" s="37">
        <v>0.33171520135120164</v>
      </c>
      <c r="OI79" s="38">
        <v>20.406451612903226</v>
      </c>
      <c r="OJ79" s="38">
        <v>19.051935483870963</v>
      </c>
      <c r="OK79" s="38">
        <v>21.046774193548384</v>
      </c>
      <c r="OL79" s="38">
        <v>20.921290322580649</v>
      </c>
      <c r="OM79" s="7">
        <f t="shared" si="157"/>
        <v>0.64032258064515801</v>
      </c>
      <c r="ON79" s="7">
        <v>1.5</v>
      </c>
      <c r="OO79" s="7">
        <f t="shared" si="158"/>
        <v>-0.28500000000000014</v>
      </c>
      <c r="OP79" s="7">
        <f t="shared" si="159"/>
        <v>0.16276562544329956</v>
      </c>
      <c r="OQ79" s="38">
        <v>54.026774193548398</v>
      </c>
      <c r="OR79" s="15">
        <f t="shared" si="160"/>
        <v>137.22800645161294</v>
      </c>
      <c r="OS79" s="5">
        <v>170</v>
      </c>
      <c r="OT79" s="15">
        <f t="shared" si="161"/>
        <v>32.771993548387059</v>
      </c>
      <c r="OU79" s="39">
        <v>0.3584633333333333</v>
      </c>
      <c r="OV79" s="39">
        <v>0.19360333333333332</v>
      </c>
      <c r="OW79" s="39">
        <v>6.6610000000000003E-2</v>
      </c>
      <c r="OX79" s="39">
        <v>0.3167666666666667</v>
      </c>
      <c r="OY79" s="39">
        <v>9.6059999999999993E-2</v>
      </c>
      <c r="OZ79" s="39">
        <v>8.076333333333334E-2</v>
      </c>
      <c r="PA79" s="39">
        <v>0.57612996612811407</v>
      </c>
      <c r="PB79" s="39">
        <v>0.53361538916010576</v>
      </c>
      <c r="PC79" s="39">
        <v>0.68550135899338727</v>
      </c>
      <c r="PD79" s="39">
        <v>0.65153654110531001</v>
      </c>
      <c r="PE79" s="39">
        <v>0.33599786178184171</v>
      </c>
      <c r="PF79" s="39">
        <v>0.48709143261400911</v>
      </c>
      <c r="PG79" s="39">
        <v>0.29782828850484794</v>
      </c>
      <c r="PH79" s="40">
        <v>19.895666666666667</v>
      </c>
      <c r="PI79" s="40">
        <v>18.440333333333335</v>
      </c>
      <c r="PJ79" s="40">
        <v>19.905000000000005</v>
      </c>
      <c r="PK79" s="40">
        <v>19.373333333333331</v>
      </c>
      <c r="PL79" s="7">
        <f t="shared" si="162"/>
        <v>9.3333333333376345E-3</v>
      </c>
      <c r="PM79" s="7">
        <v>1.8</v>
      </c>
      <c r="PN79" s="7">
        <f t="shared" si="163"/>
        <v>-0.91800000000000015</v>
      </c>
      <c r="PO79" s="7">
        <f t="shared" si="164"/>
        <v>0.146776406035666</v>
      </c>
      <c r="PP79" s="40">
        <v>60.075666666666649</v>
      </c>
      <c r="PQ79" s="15">
        <f t="shared" si="165"/>
        <v>152.59219333333328</v>
      </c>
      <c r="PR79" s="5">
        <v>182</v>
      </c>
      <c r="PS79" s="15">
        <f t="shared" si="166"/>
        <v>29.407806666666716</v>
      </c>
      <c r="PT79" s="41">
        <v>0.34347352941176473</v>
      </c>
      <c r="PU79" s="41">
        <v>0.18835000000000002</v>
      </c>
      <c r="PV79" s="41">
        <v>7.9844117647058843E-2</v>
      </c>
      <c r="PW79" s="41">
        <v>0.29000882352941165</v>
      </c>
      <c r="PX79" s="41">
        <v>0.10999999999999999</v>
      </c>
      <c r="PY79" s="41">
        <v>8.0879411764705894E-2</v>
      </c>
      <c r="PZ79" s="41">
        <v>0.513896435609701</v>
      </c>
      <c r="QA79" s="41">
        <v>0.44890036940010086</v>
      </c>
      <c r="QB79" s="41">
        <v>0.62183412241643765</v>
      </c>
      <c r="QC79" s="41">
        <v>0.56716489060390018</v>
      </c>
      <c r="QD79" s="41">
        <v>0.26207221235992517</v>
      </c>
      <c r="QE79" s="41">
        <v>0.4039229538507072</v>
      </c>
      <c r="QF79" s="41">
        <v>0.29115814896745429</v>
      </c>
      <c r="QG79" s="42">
        <v>29.201176470588237</v>
      </c>
      <c r="QH79" s="42">
        <v>25.959117647058839</v>
      </c>
      <c r="QI79" s="42">
        <v>25.50823529411764</v>
      </c>
      <c r="QJ79" s="42">
        <v>26.844117647058823</v>
      </c>
      <c r="QK79" s="7">
        <f t="shared" si="167"/>
        <v>-3.6929411764705975</v>
      </c>
      <c r="QL79" s="7">
        <v>3.2</v>
      </c>
      <c r="QM79" s="7">
        <f t="shared" si="168"/>
        <v>-3.8719999999999999</v>
      </c>
      <c r="QN79" s="7">
        <f t="shared" si="169"/>
        <v>1.9311779931989039E-2</v>
      </c>
      <c r="QO79" s="42">
        <v>67.996176470588239</v>
      </c>
      <c r="QP79" s="15">
        <f t="shared" si="170"/>
        <v>172.71028823529412</v>
      </c>
      <c r="QQ79" s="5">
        <v>186</v>
      </c>
      <c r="QR79" s="15">
        <f t="shared" si="171"/>
        <v>13.289711764705885</v>
      </c>
      <c r="QS79" s="7">
        <f t="shared" si="106"/>
        <v>-752.42336908970117</v>
      </c>
      <c r="QT79" s="7">
        <f t="shared" si="107"/>
        <v>-751.89243359577881</v>
      </c>
      <c r="QU79" s="7">
        <f t="shared" si="108"/>
        <v>-0.91749168046967244</v>
      </c>
    </row>
    <row r="80" spans="1:463" x14ac:dyDescent="0.25">
      <c r="A80" s="5">
        <v>2</v>
      </c>
      <c r="B80" s="5">
        <v>8</v>
      </c>
      <c r="C80" s="6">
        <v>809</v>
      </c>
      <c r="D80" s="9">
        <v>-9999</v>
      </c>
      <c r="E80" s="5">
        <v>9</v>
      </c>
      <c r="F80" s="5">
        <v>69.599999999999994</v>
      </c>
      <c r="G80" s="15">
        <v>549</v>
      </c>
      <c r="H80" s="15">
        <f t="shared" si="109"/>
        <v>618.6</v>
      </c>
      <c r="I80" s="7">
        <f t="shared" si="110"/>
        <v>1.0599725839616176</v>
      </c>
      <c r="J80" s="5" t="s">
        <v>10</v>
      </c>
      <c r="K80" s="9">
        <v>75</v>
      </c>
      <c r="L80" s="9">
        <f t="shared" si="111"/>
        <v>84.000000000000014</v>
      </c>
      <c r="M80" s="9">
        <v>-9999</v>
      </c>
      <c r="N80" s="9">
        <v>-9999</v>
      </c>
      <c r="O80" s="9">
        <v>-9999</v>
      </c>
      <c r="P80" s="9">
        <v>-9999</v>
      </c>
      <c r="Q80" s="9">
        <v>-9999</v>
      </c>
      <c r="R80" s="9">
        <v>-9999</v>
      </c>
      <c r="S80" s="9">
        <v>-9999</v>
      </c>
      <c r="T80" s="9">
        <v>-9999</v>
      </c>
      <c r="U80" s="9">
        <v>-9999</v>
      </c>
      <c r="V80" s="9">
        <v>-9999</v>
      </c>
      <c r="W80" s="9">
        <v>-9999</v>
      </c>
      <c r="X80" s="9">
        <v>-9999</v>
      </c>
      <c r="Y80" s="9">
        <v>-9999</v>
      </c>
      <c r="Z80" s="9">
        <v>-9999</v>
      </c>
      <c r="AA80" s="9">
        <v>-9999</v>
      </c>
      <c r="AB80" s="9">
        <v>-9999</v>
      </c>
      <c r="AC80" s="9">
        <v>-9999</v>
      </c>
      <c r="AD80" s="9">
        <v>-9999</v>
      </c>
      <c r="AE80" s="9">
        <v>-9999</v>
      </c>
      <c r="AF80" s="9">
        <v>-9999</v>
      </c>
      <c r="AG80" s="9">
        <v>-9999</v>
      </c>
      <c r="AH80" s="9">
        <v>-9999</v>
      </c>
      <c r="AI80" s="9">
        <v>-9999</v>
      </c>
      <c r="AJ80" s="9">
        <v>-9999</v>
      </c>
      <c r="AK80" s="9">
        <v>-9999</v>
      </c>
      <c r="AL80" s="9">
        <v>-9999</v>
      </c>
      <c r="AM80" s="9">
        <v>-9999</v>
      </c>
      <c r="AN80" s="9">
        <v>-9999</v>
      </c>
      <c r="AO80" s="9">
        <v>-9999</v>
      </c>
      <c r="AP80" s="9">
        <v>-9999</v>
      </c>
      <c r="AQ80" s="9">
        <v>-9999</v>
      </c>
      <c r="AR80" s="9">
        <v>-9999</v>
      </c>
      <c r="AS80" s="9">
        <v>-9999</v>
      </c>
      <c r="AT80" s="9">
        <v>-9999</v>
      </c>
      <c r="AU80" s="9">
        <v>-9999</v>
      </c>
      <c r="AV80" s="9">
        <v>-9999</v>
      </c>
      <c r="AW80" s="9">
        <v>-9999</v>
      </c>
      <c r="AX80" s="9">
        <v>-9999</v>
      </c>
      <c r="AY80" s="9">
        <v>-9999</v>
      </c>
      <c r="AZ80" s="9">
        <v>-9999</v>
      </c>
      <c r="BA80" s="9">
        <v>-9999</v>
      </c>
      <c r="BB80" s="9">
        <v>-9999</v>
      </c>
      <c r="BC80" s="9">
        <v>-9999</v>
      </c>
      <c r="BD80" s="9">
        <v>-9999</v>
      </c>
      <c r="BE80" s="7">
        <f t="shared" si="185"/>
        <v>-79992</v>
      </c>
      <c r="BF80" s="9">
        <v>-9999</v>
      </c>
      <c r="BG80" s="9">
        <v>-9999</v>
      </c>
      <c r="BH80" s="9">
        <v>-9999</v>
      </c>
      <c r="BI80" s="9">
        <v>-9999</v>
      </c>
      <c r="BJ80" s="9">
        <v>-9999</v>
      </c>
      <c r="BK80" s="9">
        <v>-9999</v>
      </c>
      <c r="BL80" s="9">
        <v>-9999</v>
      </c>
      <c r="BM80" s="9">
        <v>-9999</v>
      </c>
      <c r="BN80" s="9">
        <v>-9999</v>
      </c>
      <c r="BO80" s="23">
        <v>27.08</v>
      </c>
      <c r="BP80" s="7">
        <f t="shared" si="172"/>
        <v>1805.3333333333335</v>
      </c>
      <c r="BQ80" s="7">
        <v>1.980284878619367</v>
      </c>
      <c r="BR80" s="7">
        <f t="shared" si="173"/>
        <v>35.750743008674974</v>
      </c>
      <c r="BS80" s="24">
        <v>115.61</v>
      </c>
      <c r="BT80" s="7">
        <f t="shared" si="174"/>
        <v>7707.3333333333339</v>
      </c>
      <c r="BU80" s="25">
        <v>0.996</v>
      </c>
      <c r="BV80" s="7">
        <f t="shared" si="175"/>
        <v>76.765040000000013</v>
      </c>
      <c r="BW80" s="26">
        <v>266.39</v>
      </c>
      <c r="BX80" s="7">
        <f t="shared" si="176"/>
        <v>17759.333333333332</v>
      </c>
      <c r="BY80" s="5">
        <v>0.71799999999999997</v>
      </c>
      <c r="BZ80" s="7">
        <f t="shared" si="177"/>
        <v>127.51201333333333</v>
      </c>
      <c r="CA80" s="9">
        <v>-9999</v>
      </c>
      <c r="CB80" s="9">
        <v>-9999</v>
      </c>
      <c r="CC80" s="5">
        <v>1.47</v>
      </c>
      <c r="CD80" s="15">
        <f t="shared" si="112"/>
        <v>-146.9853</v>
      </c>
      <c r="CE80" s="7">
        <v>1791.3</v>
      </c>
      <c r="CF80" s="7">
        <v>4.5548000000000002</v>
      </c>
      <c r="CG80" s="7">
        <v>3932.7742162114687</v>
      </c>
      <c r="CH80" s="7">
        <f t="shared" si="113"/>
        <v>3932.7742162114687</v>
      </c>
      <c r="CI80" s="7">
        <f>CH80/(BX80)</f>
        <v>0.22144830227550596</v>
      </c>
      <c r="CJ80" s="3">
        <v>60.8</v>
      </c>
      <c r="CK80" s="7">
        <f t="shared" si="114"/>
        <v>57.81178097830859</v>
      </c>
      <c r="CL80" s="7">
        <v>153.4</v>
      </c>
      <c r="CM80" s="7">
        <v>2751</v>
      </c>
      <c r="CN80" s="7">
        <f t="shared" si="115"/>
        <v>55.761541257724467</v>
      </c>
      <c r="CO80" s="7">
        <v>82.5</v>
      </c>
      <c r="CP80" s="7">
        <v>0.73395172413793097</v>
      </c>
      <c r="CQ80" s="7">
        <v>0.51722413793103461</v>
      </c>
      <c r="CR80" s="7">
        <v>0.46327931034482767</v>
      </c>
      <c r="CS80" s="7">
        <v>0.22600768965517246</v>
      </c>
      <c r="CT80" s="7">
        <v>0.17316906896551723</v>
      </c>
      <c r="CU80" s="7">
        <v>5.1186206896551729</v>
      </c>
      <c r="CV80" s="7">
        <v>4.5048275862068961</v>
      </c>
      <c r="CW80" s="7">
        <v>4.5213793103448277</v>
      </c>
      <c r="CX80" s="7">
        <v>4.6934482758620684</v>
      </c>
      <c r="CY80" s="7">
        <f t="shared" si="116"/>
        <v>-0.59724137931034527</v>
      </c>
      <c r="CZ80" s="7">
        <v>0.7</v>
      </c>
      <c r="DA80" s="7">
        <f t="shared" si="117"/>
        <v>1.105</v>
      </c>
      <c r="DB80" s="7">
        <f t="shared" si="178"/>
        <v>-0.39633093813977771</v>
      </c>
      <c r="DC80" s="7">
        <v>40.727272727272727</v>
      </c>
      <c r="DD80" s="7">
        <v>0.74127826086956516</v>
      </c>
      <c r="DE80" s="7">
        <v>0.49251304347826086</v>
      </c>
      <c r="DF80" s="7">
        <v>0.43869999999999992</v>
      </c>
      <c r="DG80" s="7">
        <v>0.25635995652173915</v>
      </c>
      <c r="DH80" s="7">
        <v>0.20157130434782605</v>
      </c>
      <c r="DI80" s="7">
        <v>7.5721739130434793</v>
      </c>
      <c r="DJ80" s="7">
        <v>7.7073913043478264</v>
      </c>
      <c r="DK80" s="7">
        <v>7.8652173913043466</v>
      </c>
      <c r="DL80" s="7">
        <v>7.2943478260869554</v>
      </c>
      <c r="DM80" s="7">
        <f t="shared" si="118"/>
        <v>0.2930434782608673</v>
      </c>
      <c r="DN80" s="7">
        <v>0.8</v>
      </c>
      <c r="DO80" s="7">
        <f t="shared" si="119"/>
        <v>0.7799999999999998</v>
      </c>
      <c r="DP80" s="7">
        <f t="shared" si="120"/>
        <v>-0.10540184453227974</v>
      </c>
      <c r="DQ80" s="7">
        <v>21.666521739130435</v>
      </c>
      <c r="DR80" s="7">
        <v>0.88067692307692291</v>
      </c>
      <c r="DS80" s="7">
        <v>0.34958269230769229</v>
      </c>
      <c r="DT80" s="7">
        <v>0.49954807692307707</v>
      </c>
      <c r="DU80" s="7">
        <v>0.79296153846153861</v>
      </c>
      <c r="DV80" s="7">
        <v>0.54117307692307681</v>
      </c>
      <c r="DW80" s="7">
        <v>0.30881923076923079</v>
      </c>
      <c r="DX80" s="7">
        <v>0.23864944230769222</v>
      </c>
      <c r="DY80" s="7">
        <v>0.18866434615384614</v>
      </c>
      <c r="DZ80" s="7">
        <v>0.27596723076923085</v>
      </c>
      <c r="EA80" s="7">
        <v>0.22690794230769223</v>
      </c>
      <c r="EB80" s="7">
        <v>-0.21529773076923078</v>
      </c>
      <c r="EC80" s="7">
        <v>-0.17687396153846152</v>
      </c>
      <c r="ED80" s="7">
        <v>0.43167688461538456</v>
      </c>
      <c r="EE80" s="7">
        <v>3.296730769230769</v>
      </c>
      <c r="EF80" s="7">
        <v>4.1253846153846148</v>
      </c>
      <c r="EG80" s="7">
        <v>3.8759615384615387</v>
      </c>
      <c r="EH80" s="7">
        <v>3.5596153846153844</v>
      </c>
      <c r="EI80" s="7">
        <f t="shared" si="121"/>
        <v>0.57923076923076966</v>
      </c>
      <c r="EJ80" s="7">
        <v>0.6</v>
      </c>
      <c r="EK80" s="7">
        <f t="shared" si="122"/>
        <v>1.43</v>
      </c>
      <c r="EL80" s="7">
        <f t="shared" si="179"/>
        <v>-0.21429955434993203</v>
      </c>
      <c r="EM80" s="15">
        <v>43.942999999999998</v>
      </c>
      <c r="EN80" s="15">
        <f t="shared" si="123"/>
        <v>111.61521999999999</v>
      </c>
      <c r="EO80" s="5">
        <v>112</v>
      </c>
      <c r="EP80" s="15">
        <f t="shared" si="124"/>
        <v>0.38478000000000634</v>
      </c>
      <c r="EQ80" s="27">
        <v>1.1090869565217392</v>
      </c>
      <c r="ER80" s="27">
        <v>-1.654539130434783</v>
      </c>
      <c r="ES80" s="27">
        <v>0.4519434782608695</v>
      </c>
      <c r="ET80" s="27">
        <v>0.82002173913043486</v>
      </c>
      <c r="EU80" s="27">
        <v>0.69375652173913049</v>
      </c>
      <c r="EV80" s="27">
        <v>0.14996521739130439</v>
      </c>
      <c r="EW80" s="27">
        <v>0.22958939130434783</v>
      </c>
      <c r="EX80" s="27">
        <v>8.3297347826086957E-2</v>
      </c>
      <c r="EY80" s="27">
        <v>0.42016521739130441</v>
      </c>
      <c r="EZ80" s="27">
        <v>0.28926221739130442</v>
      </c>
      <c r="FA80" s="27">
        <v>2.4462609565217397</v>
      </c>
      <c r="FB80" s="27">
        <v>1.7522852608695652</v>
      </c>
      <c r="FC80" s="27">
        <v>-5.1485309565217392</v>
      </c>
      <c r="FD80" s="27">
        <v>10.202608695652174</v>
      </c>
      <c r="FE80" s="27">
        <v>6.714347826086958</v>
      </c>
      <c r="FF80" s="27">
        <v>6.7634782608695669</v>
      </c>
      <c r="FG80" s="27">
        <v>6.7917391304347818</v>
      </c>
      <c r="FH80" s="27">
        <f t="shared" si="125"/>
        <v>-3.4391304347826068</v>
      </c>
      <c r="FI80" s="7">
        <v>0.9</v>
      </c>
      <c r="FJ80" s="7">
        <f t="shared" si="126"/>
        <v>0.45499999999999963</v>
      </c>
      <c r="FK80" s="7">
        <f t="shared" si="180"/>
        <v>-0.78748846001670503</v>
      </c>
      <c r="FL80" s="27">
        <v>21.720869565217392</v>
      </c>
      <c r="FM80" s="28">
        <v>-9999</v>
      </c>
      <c r="FN80" s="28">
        <v>-9999</v>
      </c>
      <c r="FO80" s="28">
        <v>-9999</v>
      </c>
      <c r="FP80" s="94">
        <v>0.57808000000000004</v>
      </c>
      <c r="FQ80" s="94">
        <v>0.38447200000000004</v>
      </c>
      <c r="FR80" s="94">
        <v>0.22415600000000005</v>
      </c>
      <c r="FS80" s="94">
        <v>0.50461200000000006</v>
      </c>
      <c r="FT80" s="94">
        <v>0.23425200000000002</v>
      </c>
      <c r="FU80" s="94">
        <v>0.16672799999999999</v>
      </c>
      <c r="FV80" s="94">
        <v>0.42328248000000002</v>
      </c>
      <c r="FW80" s="94">
        <v>0.36591636000000011</v>
      </c>
      <c r="FX80" s="94">
        <v>0.44114871999999999</v>
      </c>
      <c r="FY80" s="94">
        <v>0.38477147999999994</v>
      </c>
      <c r="FZ80" s="94">
        <v>0.24315315999999998</v>
      </c>
      <c r="GA80" s="94">
        <v>0.26402692</v>
      </c>
      <c r="GB80" s="94">
        <v>0.20090960000000005</v>
      </c>
      <c r="GC80" s="94">
        <v>16.064799999999998</v>
      </c>
      <c r="GD80" s="94">
        <v>15.126799999999996</v>
      </c>
      <c r="GE80" s="94">
        <v>15.293199999999999</v>
      </c>
      <c r="GF80" s="94">
        <v>15.254000000000001</v>
      </c>
      <c r="GG80" s="7">
        <f t="shared" si="127"/>
        <v>-0.7715999999999994</v>
      </c>
      <c r="GH80" s="7">
        <v>0.5</v>
      </c>
      <c r="GI80" s="7">
        <f t="shared" si="128"/>
        <v>1.7549999999999999</v>
      </c>
      <c r="GJ80" s="7">
        <f t="shared" si="181"/>
        <v>-0.69316872427983511</v>
      </c>
      <c r="GK80" s="96">
        <v>19.64</v>
      </c>
      <c r="GL80" s="15">
        <f t="shared" si="129"/>
        <v>49.885600000000004</v>
      </c>
      <c r="GM80" s="5">
        <v>102</v>
      </c>
      <c r="GN80" s="9">
        <v>-9999</v>
      </c>
      <c r="GO80" s="60">
        <v>-9999</v>
      </c>
      <c r="GP80" s="60">
        <v>-9999</v>
      </c>
      <c r="GQ80" s="60">
        <v>-9999</v>
      </c>
      <c r="GR80" s="60">
        <v>-9999</v>
      </c>
      <c r="GS80" s="60">
        <v>-9999</v>
      </c>
      <c r="GT80" s="60">
        <v>-9999</v>
      </c>
      <c r="GU80" s="60">
        <v>-9999</v>
      </c>
      <c r="GV80" s="60">
        <v>-9999</v>
      </c>
      <c r="GW80" s="60">
        <v>-9999</v>
      </c>
      <c r="GX80" s="60">
        <v>-9999</v>
      </c>
      <c r="GY80" s="60">
        <v>-9999</v>
      </c>
      <c r="GZ80" s="60">
        <v>-9999</v>
      </c>
      <c r="HA80" s="60">
        <v>-9999</v>
      </c>
      <c r="HB80" s="60">
        <v>-9999</v>
      </c>
      <c r="HC80" s="60">
        <v>-9999</v>
      </c>
      <c r="HD80" s="60">
        <v>-9999</v>
      </c>
      <c r="HE80" s="60">
        <v>-9999</v>
      </c>
      <c r="HF80" s="98">
        <f t="shared" si="37"/>
        <v>0</v>
      </c>
      <c r="HG80" s="60">
        <v>-9999</v>
      </c>
      <c r="HH80" s="98">
        <f t="shared" si="38"/>
        <v>32500.13</v>
      </c>
      <c r="HI80" s="98">
        <f t="shared" si="95"/>
        <v>1.0001661807930087</v>
      </c>
      <c r="HJ80" s="60">
        <v>-9999</v>
      </c>
      <c r="HK80" s="100">
        <f t="shared" si="40"/>
        <v>-25397.46</v>
      </c>
      <c r="HL80" s="60">
        <v>-9999</v>
      </c>
      <c r="HM80" s="100">
        <f t="shared" si="41"/>
        <v>15398.46</v>
      </c>
      <c r="HN80" s="101">
        <v>0.63571470588235302</v>
      </c>
      <c r="HO80" s="101">
        <v>0.35189705882352945</v>
      </c>
      <c r="HP80" s="101">
        <v>0.1758529411764706</v>
      </c>
      <c r="HQ80" s="101">
        <v>0.55611764705882338</v>
      </c>
      <c r="HR80" s="101">
        <v>0.22662058823529407</v>
      </c>
      <c r="HS80" s="101">
        <v>0.14107058823529409</v>
      </c>
      <c r="HT80" s="101">
        <v>0.47453431051642037</v>
      </c>
      <c r="HU80" s="101">
        <v>0.42113551232291518</v>
      </c>
      <c r="HV80" s="101">
        <v>0.56704259472355312</v>
      </c>
      <c r="HW80" s="101">
        <v>0.52006465963245785</v>
      </c>
      <c r="HX80" s="101">
        <v>0.21687048017654345</v>
      </c>
      <c r="HY80" s="101">
        <v>0.33464677639490559</v>
      </c>
      <c r="HZ80" s="101">
        <v>0.28734045725849311</v>
      </c>
      <c r="IA80" s="101">
        <v>18.889411764705891</v>
      </c>
      <c r="IB80" s="101">
        <v>16.915294117647054</v>
      </c>
      <c r="IC80" s="101">
        <v>17.086176470588246</v>
      </c>
      <c r="ID80" s="101">
        <v>17.643235294117645</v>
      </c>
      <c r="IE80" s="7">
        <f t="shared" si="130"/>
        <v>-1.8032352941176448</v>
      </c>
      <c r="IF80" s="7">
        <v>1.5</v>
      </c>
      <c r="IG80" s="7">
        <f t="shared" si="131"/>
        <v>-1.4950000000000001</v>
      </c>
      <c r="IH80" s="7">
        <f t="shared" si="132"/>
        <v>-4.4704176086677982E-2</v>
      </c>
      <c r="II80" s="102">
        <v>36.064705882352939</v>
      </c>
      <c r="IJ80" s="15">
        <f t="shared" si="133"/>
        <v>91.604352941176472</v>
      </c>
      <c r="IK80" s="5">
        <v>97.5</v>
      </c>
      <c r="IL80" s="15">
        <f t="shared" si="134"/>
        <v>5.8956470588235277</v>
      </c>
      <c r="IM80" s="29">
        <v>0.60904545454545456</v>
      </c>
      <c r="IN80" s="29">
        <v>0.35063636363636358</v>
      </c>
      <c r="IO80" s="29">
        <v>0.16568181818181821</v>
      </c>
      <c r="IP80" s="29">
        <v>0.5395727272727272</v>
      </c>
      <c r="IQ80" s="29">
        <v>0.20992727272727274</v>
      </c>
      <c r="IR80" s="29">
        <v>0.13502424242424241</v>
      </c>
      <c r="IS80" s="29">
        <v>0.48753114736728076</v>
      </c>
      <c r="IT80" s="29">
        <v>0.44018199309301526</v>
      </c>
      <c r="IU80" s="29">
        <v>0.57220917023110918</v>
      </c>
      <c r="IV80" s="29">
        <v>0.53019480374069017</v>
      </c>
      <c r="IW80" s="29">
        <v>0.25165696402705517</v>
      </c>
      <c r="IX80" s="29">
        <v>0.35934175631375265</v>
      </c>
      <c r="IY80" s="29">
        <v>0.26889089619837386</v>
      </c>
      <c r="IZ80" s="29">
        <v>17.336969696969696</v>
      </c>
      <c r="JA80" s="29">
        <v>17.5030303030303</v>
      </c>
      <c r="JB80" s="29">
        <v>17.678484848484857</v>
      </c>
      <c r="JC80" s="29">
        <v>15.91666666666667</v>
      </c>
      <c r="JD80" s="29">
        <f t="shared" si="135"/>
        <v>0.34151515151516065</v>
      </c>
      <c r="JE80" s="7">
        <v>1.2</v>
      </c>
      <c r="JF80" s="7">
        <f t="shared" si="136"/>
        <v>-0.52</v>
      </c>
      <c r="JG80" s="7">
        <f t="shared" si="137"/>
        <v>0.14552620802620958</v>
      </c>
      <c r="JH80" s="86">
        <v>36.115757575757584</v>
      </c>
      <c r="JI80" s="15">
        <f t="shared" si="138"/>
        <v>91.734024242424269</v>
      </c>
      <c r="JJ80" s="5">
        <v>103.5</v>
      </c>
      <c r="JK80" s="15">
        <f t="shared" si="139"/>
        <v>11.765975757575731</v>
      </c>
      <c r="JL80" s="30">
        <v>0.43689444444444453</v>
      </c>
      <c r="JM80" s="30">
        <v>0.22331944444444451</v>
      </c>
      <c r="JN80" s="30">
        <v>9.0463888888888858E-2</v>
      </c>
      <c r="JO80" s="30">
        <v>0.37985555555555561</v>
      </c>
      <c r="JP80" s="30">
        <v>0.12415277777777775</v>
      </c>
      <c r="JQ80" s="30">
        <v>8.1566666666666676E-2</v>
      </c>
      <c r="JR80" s="30">
        <v>0.55738666132816195</v>
      </c>
      <c r="JS80" s="30">
        <v>0.50750081067906605</v>
      </c>
      <c r="JT80" s="30">
        <v>0.65714732508152107</v>
      </c>
      <c r="JU80" s="30">
        <v>0.61561458746240116</v>
      </c>
      <c r="JV80" s="30">
        <v>0.28587172680278877</v>
      </c>
      <c r="JW80" s="30">
        <v>0.42433797591451561</v>
      </c>
      <c r="JX80" s="30">
        <v>0.32314361351496124</v>
      </c>
      <c r="JY80" s="30">
        <v>24.047499999999989</v>
      </c>
      <c r="JZ80" s="30">
        <v>23.36000000000001</v>
      </c>
      <c r="KA80" s="30">
        <v>23.87</v>
      </c>
      <c r="KB80" s="30">
        <v>23.464166666666657</v>
      </c>
      <c r="KC80" s="30">
        <f t="shared" si="140"/>
        <v>-0.17749999999998778</v>
      </c>
      <c r="KD80" s="7">
        <v>1.8</v>
      </c>
      <c r="KE80" s="7">
        <f t="shared" si="141"/>
        <v>-2.4700000000000006</v>
      </c>
      <c r="KF80" s="7">
        <f t="shared" si="142"/>
        <v>0.29129606099110705</v>
      </c>
      <c r="KG80" s="85">
        <v>36.444166666666668</v>
      </c>
      <c r="KH80" s="15">
        <f t="shared" si="143"/>
        <v>92.568183333333337</v>
      </c>
      <c r="KI80" s="5">
        <v>103.5</v>
      </c>
      <c r="KJ80" s="15">
        <f t="shared" si="182"/>
        <v>10.931816666666663</v>
      </c>
      <c r="KK80" s="31">
        <v>0.39059487179487173</v>
      </c>
      <c r="KL80" s="31">
        <v>0.2078153846153846</v>
      </c>
      <c r="KM80" s="31">
        <v>6.968205128205128E-2</v>
      </c>
      <c r="KN80" s="31">
        <v>0.33916153846153846</v>
      </c>
      <c r="KO80" s="31">
        <v>0.10053846153846153</v>
      </c>
      <c r="KP80" s="31">
        <v>7.5058974358974337E-2</v>
      </c>
      <c r="KQ80" s="31">
        <v>0.59001226452550948</v>
      </c>
      <c r="KR80" s="31">
        <v>0.54253161371434788</v>
      </c>
      <c r="KS80" s="31">
        <v>0.69707485506489963</v>
      </c>
      <c r="KT80" s="31">
        <v>0.65921796014988809</v>
      </c>
      <c r="KU80" s="31">
        <v>0.34785502784635197</v>
      </c>
      <c r="KV80" s="31">
        <v>0.49784163789944075</v>
      </c>
      <c r="KW80" s="31">
        <v>0.30494225446415035</v>
      </c>
      <c r="KX80" s="32">
        <v>25.282564102564098</v>
      </c>
      <c r="KY80" s="32">
        <v>24.548461538461517</v>
      </c>
      <c r="KZ80" s="32">
        <v>24.641538461538445</v>
      </c>
      <c r="LA80" s="32">
        <v>23.428205128205136</v>
      </c>
      <c r="LB80" s="7">
        <f t="shared" si="144"/>
        <v>-0.64102564102565296</v>
      </c>
      <c r="LC80" s="7">
        <v>0.9</v>
      </c>
      <c r="LD80" s="7">
        <f t="shared" si="145"/>
        <v>0.45499999999999963</v>
      </c>
      <c r="LE80" s="7">
        <f t="shared" si="184"/>
        <v>-0.22164320344300353</v>
      </c>
      <c r="LF80" s="32">
        <v>37.63051282051282</v>
      </c>
      <c r="LG80" s="15">
        <f t="shared" si="146"/>
        <v>95.581502564102564</v>
      </c>
      <c r="LH80" s="5">
        <v>103.5</v>
      </c>
      <c r="LI80" s="15">
        <f t="shared" si="147"/>
        <v>7.9184974358974358</v>
      </c>
      <c r="LJ80" s="33">
        <v>0.39436341463414637</v>
      </c>
      <c r="LK80" s="33">
        <v>0.20296829268292688</v>
      </c>
      <c r="LL80" s="33">
        <v>7.3978048780487804E-2</v>
      </c>
      <c r="LM80" s="33">
        <v>0.33806097560975606</v>
      </c>
      <c r="LN80" s="33">
        <v>0.10351219512195121</v>
      </c>
      <c r="LO80" s="33">
        <v>7.4946341463414626E-2</v>
      </c>
      <c r="LP80" s="33">
        <v>0.58404398059560758</v>
      </c>
      <c r="LQ80" s="33">
        <v>0.53120886092870123</v>
      </c>
      <c r="LR80" s="33">
        <v>0.68388868557496107</v>
      </c>
      <c r="LS80" s="33">
        <v>0.64093624322516363</v>
      </c>
      <c r="LT80" s="33">
        <v>0.32458624593993307</v>
      </c>
      <c r="LU80" s="33">
        <v>0.46605300754907941</v>
      </c>
      <c r="LV80" s="33">
        <v>0.32024241658833746</v>
      </c>
      <c r="LW80" s="33">
        <v>25.719512195121972</v>
      </c>
      <c r="LX80" s="33">
        <v>22.949756097560989</v>
      </c>
      <c r="LY80" s="33">
        <v>23.314146341463388</v>
      </c>
      <c r="LZ80" s="33">
        <v>22.025365853658528</v>
      </c>
      <c r="MA80" s="7">
        <f t="shared" si="148"/>
        <v>-2.4053658536585836</v>
      </c>
      <c r="MB80" s="7">
        <v>1.7</v>
      </c>
      <c r="MC80" s="7">
        <f t="shared" si="149"/>
        <v>-2.1449999999999996</v>
      </c>
      <c r="MD80" s="7">
        <f t="shared" si="150"/>
        <v>-3.4508396773834861E-2</v>
      </c>
      <c r="ME80" s="7">
        <f t="shared" si="151"/>
        <v>-1.4149210903874021</v>
      </c>
      <c r="MF80" s="84">
        <v>36.122439024390239</v>
      </c>
      <c r="MG80" s="15">
        <f t="shared" si="152"/>
        <v>91.750995121951206</v>
      </c>
      <c r="MH80" s="5">
        <v>103.5</v>
      </c>
      <c r="MI80" s="15">
        <f t="shared" si="153"/>
        <v>11.749004878048794</v>
      </c>
      <c r="MJ80" s="34">
        <v>0.38238571428571422</v>
      </c>
      <c r="MK80" s="34">
        <v>0.1852095238095238</v>
      </c>
      <c r="ML80" s="34">
        <v>5.4638095238095236E-2</v>
      </c>
      <c r="MM80" s="34">
        <v>0.33118571428571419</v>
      </c>
      <c r="MN80" s="34">
        <v>8.7528571428571428E-2</v>
      </c>
      <c r="MO80" s="34">
        <v>6.6304761904761908E-2</v>
      </c>
      <c r="MP80" s="34">
        <v>0.62737877157601452</v>
      </c>
      <c r="MQ80" s="34">
        <v>0.58159801789194432</v>
      </c>
      <c r="MR80" s="34">
        <v>0.7498279174859096</v>
      </c>
      <c r="MS80" s="34">
        <v>0.71665624392894922</v>
      </c>
      <c r="MT80" s="34">
        <v>0.35843428028577629</v>
      </c>
      <c r="MU80" s="34">
        <v>0.54465571185057138</v>
      </c>
      <c r="MV80" s="34">
        <v>0.3472179496852425</v>
      </c>
      <c r="MW80" s="35">
        <v>0.3128555555555555</v>
      </c>
      <c r="MX80" s="35">
        <v>0.14782222222222222</v>
      </c>
      <c r="MY80" s="35">
        <v>4.048888888888888E-2</v>
      </c>
      <c r="MZ80" s="35">
        <v>0.26552777777777775</v>
      </c>
      <c r="NA80" s="35">
        <v>6.1349999999999988E-2</v>
      </c>
      <c r="NB80" s="35">
        <v>5.2433333333333339E-2</v>
      </c>
      <c r="NC80" s="35">
        <v>0.6712225862489779</v>
      </c>
      <c r="ND80" s="35">
        <v>0.6240174208478052</v>
      </c>
      <c r="NE80" s="35">
        <v>0.77036244691865541</v>
      </c>
      <c r="NF80" s="35">
        <v>0.73498677713887428</v>
      </c>
      <c r="NG80" s="35">
        <v>0.41319351706674728</v>
      </c>
      <c r="NH80" s="35">
        <v>0.57012643208170066</v>
      </c>
      <c r="NI80" s="35">
        <v>0.35709387933541969</v>
      </c>
      <c r="NJ80" s="36">
        <v>27.081111111111113</v>
      </c>
      <c r="NK80" s="36">
        <v>23.170000000000012</v>
      </c>
      <c r="NL80" s="36">
        <v>24.682222222222229</v>
      </c>
      <c r="NM80" s="36">
        <v>23.646666666666661</v>
      </c>
      <c r="NN80" s="7">
        <f t="shared" si="154"/>
        <v>-2.3988888888888837</v>
      </c>
      <c r="NO80" s="7">
        <v>2.2999999999999998</v>
      </c>
      <c r="NP80" s="7">
        <f t="shared" si="155"/>
        <v>-1.9729999999999999</v>
      </c>
      <c r="NQ80" s="7">
        <f t="shared" si="156"/>
        <v>-5.7763310577632426E-2</v>
      </c>
      <c r="NR80" s="36">
        <v>72.447222222222223</v>
      </c>
      <c r="NS80" s="9">
        <f t="shared" si="104"/>
        <v>184.01594444444444</v>
      </c>
      <c r="NT80" s="5">
        <v>194</v>
      </c>
      <c r="NU80" s="9">
        <f t="shared" si="105"/>
        <v>9.9840555555555568</v>
      </c>
      <c r="NV80" s="37">
        <v>0.43727096774193541</v>
      </c>
      <c r="NW80" s="37">
        <v>0.21793548387096776</v>
      </c>
      <c r="NX80" s="37">
        <v>6.37225806451613E-2</v>
      </c>
      <c r="NY80" s="37">
        <v>0.37493225806451619</v>
      </c>
      <c r="NZ80" s="37">
        <v>0.10127741935483874</v>
      </c>
      <c r="OA80" s="37">
        <v>8.4180645161290327E-2</v>
      </c>
      <c r="OB80" s="37">
        <v>0.62332945981788712</v>
      </c>
      <c r="OC80" s="37">
        <v>0.57405443278279078</v>
      </c>
      <c r="OD80" s="37">
        <v>0.74519388950812959</v>
      </c>
      <c r="OE80" s="37">
        <v>0.70899441597089874</v>
      </c>
      <c r="OF80" s="37">
        <v>0.36518636646291791</v>
      </c>
      <c r="OG80" s="37">
        <v>0.54719584988343806</v>
      </c>
      <c r="OH80" s="37">
        <v>0.33414622805340799</v>
      </c>
      <c r="OI80" s="38">
        <v>20.382258064516126</v>
      </c>
      <c r="OJ80" s="38">
        <v>18.679354838709678</v>
      </c>
      <c r="OK80" s="38">
        <v>21.06387096774192</v>
      </c>
      <c r="OL80" s="38">
        <v>20.937096774193559</v>
      </c>
      <c r="OM80" s="7">
        <f t="shared" si="157"/>
        <v>0.68161290322579404</v>
      </c>
      <c r="ON80" s="7">
        <v>1.5</v>
      </c>
      <c r="OO80" s="7">
        <f t="shared" si="158"/>
        <v>-0.28500000000000014</v>
      </c>
      <c r="OP80" s="7">
        <f t="shared" si="159"/>
        <v>0.17002865492098401</v>
      </c>
      <c r="OQ80" s="38">
        <v>52.370322580645173</v>
      </c>
      <c r="OR80" s="15">
        <f t="shared" si="160"/>
        <v>133.02061935483874</v>
      </c>
      <c r="OS80" s="5">
        <v>170</v>
      </c>
      <c r="OT80" s="15">
        <f t="shared" si="161"/>
        <v>36.979380645161257</v>
      </c>
      <c r="OU80" s="39">
        <v>0.3755633333333333</v>
      </c>
      <c r="OV80" s="39">
        <v>0.20407999999999996</v>
      </c>
      <c r="OW80" s="39">
        <v>6.5163333333333323E-2</v>
      </c>
      <c r="OX80" s="39">
        <v>0.33266666666666661</v>
      </c>
      <c r="OY80" s="39">
        <v>9.8003333333333317E-2</v>
      </c>
      <c r="OZ80" s="39">
        <v>8.4100000000000008E-2</v>
      </c>
      <c r="PA80" s="39">
        <v>0.58539535198459802</v>
      </c>
      <c r="PB80" s="39">
        <v>0.54426461012401384</v>
      </c>
      <c r="PC80" s="39">
        <v>0.70379586490559021</v>
      </c>
      <c r="PD80" s="39">
        <v>0.67196202447052522</v>
      </c>
      <c r="PE80" s="39">
        <v>0.3510697860419052</v>
      </c>
      <c r="PF80" s="39">
        <v>0.51589454173890792</v>
      </c>
      <c r="PG80" s="39">
        <v>0.29493633936826558</v>
      </c>
      <c r="PH80" s="40">
        <v>19.776999999999994</v>
      </c>
      <c r="PI80" s="40">
        <v>19.358333333333341</v>
      </c>
      <c r="PJ80" s="40">
        <v>19.879999999999995</v>
      </c>
      <c r="PK80" s="40">
        <v>19.714000000000006</v>
      </c>
      <c r="PL80" s="7">
        <f t="shared" si="162"/>
        <v>0.10300000000000153</v>
      </c>
      <c r="PM80" s="7">
        <v>1.8</v>
      </c>
      <c r="PN80" s="7">
        <f t="shared" si="163"/>
        <v>-0.91800000000000015</v>
      </c>
      <c r="PO80" s="7">
        <f t="shared" si="164"/>
        <v>0.16160177271288409</v>
      </c>
      <c r="PP80" s="40">
        <v>66.773333333333326</v>
      </c>
      <c r="PQ80" s="15">
        <f t="shared" si="165"/>
        <v>169.60426666666666</v>
      </c>
      <c r="PR80" s="5">
        <v>182</v>
      </c>
      <c r="PS80" s="15">
        <f t="shared" si="166"/>
        <v>12.395733333333339</v>
      </c>
      <c r="PT80" s="41">
        <v>0.35386176470588238</v>
      </c>
      <c r="PU80" s="41">
        <v>0.19298529411764706</v>
      </c>
      <c r="PV80" s="41">
        <v>7.6944117647058816E-2</v>
      </c>
      <c r="PW80" s="41">
        <v>0.30036176470588238</v>
      </c>
      <c r="PX80" s="41">
        <v>0.11107058823529414</v>
      </c>
      <c r="PY80" s="41">
        <v>8.2652941176470596E-2</v>
      </c>
      <c r="PZ80" s="41">
        <v>0.52085290354821079</v>
      </c>
      <c r="QA80" s="41">
        <v>0.4592355541265089</v>
      </c>
      <c r="QB80" s="41">
        <v>0.6414933246757748</v>
      </c>
      <c r="QC80" s="41">
        <v>0.59119473745295115</v>
      </c>
      <c r="QD80" s="41">
        <v>0.26894265317586197</v>
      </c>
      <c r="QE80" s="41">
        <v>0.42929032408155965</v>
      </c>
      <c r="QF80" s="41">
        <v>0.29309643730129126</v>
      </c>
      <c r="QG80" s="42">
        <v>28.95058823529412</v>
      </c>
      <c r="QH80" s="42">
        <v>25.697647058823513</v>
      </c>
      <c r="QI80" s="42">
        <v>25.490000000000002</v>
      </c>
      <c r="QJ80" s="42">
        <v>26.028235294117653</v>
      </c>
      <c r="QK80" s="7">
        <f t="shared" si="167"/>
        <v>-3.460588235294118</v>
      </c>
      <c r="QL80" s="7">
        <v>3.2</v>
      </c>
      <c r="QM80" s="7">
        <f t="shared" si="168"/>
        <v>-3.8719999999999999</v>
      </c>
      <c r="QN80" s="7">
        <f t="shared" si="169"/>
        <v>4.4371415520479067E-2</v>
      </c>
      <c r="QO80" s="42">
        <v>64.113529411764716</v>
      </c>
      <c r="QP80" s="15">
        <f t="shared" si="170"/>
        <v>162.84836470588237</v>
      </c>
      <c r="QQ80" s="5">
        <v>186</v>
      </c>
      <c r="QR80" s="15">
        <f t="shared" si="171"/>
        <v>23.151635294117625</v>
      </c>
      <c r="QS80" s="7">
        <f t="shared" si="106"/>
        <v>-752.37319925161239</v>
      </c>
      <c r="QT80" s="7">
        <f t="shared" si="107"/>
        <v>-751.95084006835611</v>
      </c>
      <c r="QU80" s="7">
        <f t="shared" si="108"/>
        <v>-1.0301519633689038</v>
      </c>
    </row>
    <row r="81" spans="1:463" x14ac:dyDescent="0.25">
      <c r="A81" s="5">
        <v>2</v>
      </c>
      <c r="B81" s="5">
        <v>8</v>
      </c>
      <c r="C81" s="6">
        <v>810</v>
      </c>
      <c r="D81" s="9">
        <v>-9999</v>
      </c>
      <c r="E81" s="5">
        <v>10</v>
      </c>
      <c r="F81" s="5">
        <v>69.599999999999994</v>
      </c>
      <c r="G81" s="15">
        <v>589.70000000000005</v>
      </c>
      <c r="H81" s="15">
        <f t="shared" si="109"/>
        <v>659.30000000000007</v>
      </c>
      <c r="I81" s="7">
        <f t="shared" si="110"/>
        <v>1.1297121315969842</v>
      </c>
      <c r="J81" s="5" t="s">
        <v>10</v>
      </c>
      <c r="K81" s="9">
        <v>75</v>
      </c>
      <c r="L81" s="9">
        <f t="shared" si="111"/>
        <v>84.000000000000014</v>
      </c>
      <c r="M81" s="9">
        <v>-9999</v>
      </c>
      <c r="N81" s="9">
        <v>-9999</v>
      </c>
      <c r="O81" s="9">
        <v>-9999</v>
      </c>
      <c r="P81" s="9">
        <v>-9999</v>
      </c>
      <c r="Q81" s="9">
        <v>-9999</v>
      </c>
      <c r="R81" s="9">
        <v>-9999</v>
      </c>
      <c r="S81" s="9">
        <v>-9999</v>
      </c>
      <c r="T81" s="9">
        <v>-9999</v>
      </c>
      <c r="U81" s="9">
        <v>-9999</v>
      </c>
      <c r="V81" s="9">
        <v>-9999</v>
      </c>
      <c r="W81" s="9">
        <v>-9999</v>
      </c>
      <c r="X81" s="9">
        <v>-9999</v>
      </c>
      <c r="Y81" s="9">
        <v>-9999</v>
      </c>
      <c r="Z81" s="9">
        <v>-9999</v>
      </c>
      <c r="AA81" s="9">
        <v>-9999</v>
      </c>
      <c r="AB81" s="9">
        <v>-9999</v>
      </c>
      <c r="AC81" s="9">
        <v>-9999</v>
      </c>
      <c r="AD81" s="9">
        <v>-9999</v>
      </c>
      <c r="AE81" s="9">
        <v>-9999</v>
      </c>
      <c r="AF81" s="9">
        <v>-9999</v>
      </c>
      <c r="AG81" s="9">
        <v>-9999</v>
      </c>
      <c r="AH81" s="9">
        <v>-9999</v>
      </c>
      <c r="AI81" s="9">
        <v>-9999</v>
      </c>
      <c r="AJ81" s="9">
        <v>-9999</v>
      </c>
      <c r="AK81" s="9">
        <v>-9999</v>
      </c>
      <c r="AL81" s="9">
        <v>-9999</v>
      </c>
      <c r="AM81" s="9">
        <v>-9999</v>
      </c>
      <c r="AN81" s="9">
        <v>-9999</v>
      </c>
      <c r="AO81" s="9">
        <v>-9999</v>
      </c>
      <c r="AP81" s="9">
        <v>-9999</v>
      </c>
      <c r="AQ81" s="9">
        <v>-9999</v>
      </c>
      <c r="AR81" s="9">
        <v>-9999</v>
      </c>
      <c r="AS81" s="9">
        <v>-9999</v>
      </c>
      <c r="AT81" s="9">
        <v>-9999</v>
      </c>
      <c r="AU81" s="9">
        <v>-9999</v>
      </c>
      <c r="AV81" s="9">
        <v>-9999</v>
      </c>
      <c r="AW81" s="9">
        <v>-9999</v>
      </c>
      <c r="AX81" s="9">
        <v>-9999</v>
      </c>
      <c r="AY81" s="9">
        <v>-9999</v>
      </c>
      <c r="AZ81" s="9">
        <v>-9999</v>
      </c>
      <c r="BA81" s="9">
        <v>-9999</v>
      </c>
      <c r="BB81" s="9">
        <v>-9999</v>
      </c>
      <c r="BC81" s="9">
        <v>-9999</v>
      </c>
      <c r="BD81" s="9">
        <v>-9999</v>
      </c>
      <c r="BE81" s="7">
        <f t="shared" si="185"/>
        <v>-79992</v>
      </c>
      <c r="BF81" s="9">
        <v>-9999</v>
      </c>
      <c r="BG81" s="9">
        <v>-9999</v>
      </c>
      <c r="BH81" s="9">
        <v>-9999</v>
      </c>
      <c r="BI81" s="9">
        <v>-9999</v>
      </c>
      <c r="BJ81" s="9">
        <v>-9999</v>
      </c>
      <c r="BK81" s="61">
        <v>5.2299999999999995</v>
      </c>
      <c r="BL81" s="9">
        <v>-9999</v>
      </c>
      <c r="BM81" s="9">
        <v>-9999</v>
      </c>
      <c r="BN81" s="9">
        <v>-9999</v>
      </c>
      <c r="BO81" s="44">
        <v>-9999</v>
      </c>
      <c r="BP81" s="9">
        <v>-9999</v>
      </c>
      <c r="BQ81" s="9">
        <v>-9999</v>
      </c>
      <c r="BR81" s="9">
        <v>-9999</v>
      </c>
      <c r="BS81" s="45">
        <v>-9999</v>
      </c>
      <c r="BT81" s="9">
        <v>-9999</v>
      </c>
      <c r="BU81" s="46">
        <v>-9999</v>
      </c>
      <c r="BV81" s="9">
        <v>-9999</v>
      </c>
      <c r="BW81" s="47">
        <v>-9999</v>
      </c>
      <c r="BX81" s="9">
        <v>-9999</v>
      </c>
      <c r="BY81" s="9">
        <v>-9999</v>
      </c>
      <c r="BZ81" s="9">
        <v>-9999</v>
      </c>
      <c r="CA81" s="7">
        <v>734.8</v>
      </c>
      <c r="CB81" s="7">
        <f t="shared" si="183"/>
        <v>4898.666666666667</v>
      </c>
      <c r="CC81" s="5">
        <v>1.38</v>
      </c>
      <c r="CD81" s="15">
        <f t="shared" si="112"/>
        <v>67.601600000000005</v>
      </c>
      <c r="CE81" s="7">
        <v>1941.9</v>
      </c>
      <c r="CF81" s="7">
        <v>4.5430000000000001</v>
      </c>
      <c r="CG81" s="7">
        <v>4274.4882236407666</v>
      </c>
      <c r="CH81" s="7">
        <f t="shared" si="113"/>
        <v>4274.4882236407666</v>
      </c>
      <c r="CI81" s="9">
        <v>-9999</v>
      </c>
      <c r="CJ81" s="3">
        <v>59.3</v>
      </c>
      <c r="CK81" s="7">
        <f t="shared" si="114"/>
        <v>58.987937486242572</v>
      </c>
      <c r="CL81" s="7">
        <v>191.2</v>
      </c>
      <c r="CM81" s="7">
        <v>3313</v>
      </c>
      <c r="CN81" s="7">
        <f t="shared" si="115"/>
        <v>57.712043465137334</v>
      </c>
      <c r="CO81" s="7">
        <v>87.5</v>
      </c>
      <c r="CP81" s="7">
        <v>0.72594615384615402</v>
      </c>
      <c r="CQ81" s="7">
        <v>0.51481153846153838</v>
      </c>
      <c r="CR81" s="7">
        <v>0.45905769230769228</v>
      </c>
      <c r="CS81" s="7">
        <v>0.22522934615384615</v>
      </c>
      <c r="CT81" s="7">
        <v>0.17018865384615384</v>
      </c>
      <c r="CU81" s="7">
        <v>5.1788461538461537</v>
      </c>
      <c r="CV81" s="7">
        <v>4.8888461538461536</v>
      </c>
      <c r="CW81" s="7">
        <v>4.5838461538461539</v>
      </c>
      <c r="CX81" s="7">
        <v>4.7315384615384612</v>
      </c>
      <c r="CY81" s="7">
        <f t="shared" si="116"/>
        <v>-0.59499999999999975</v>
      </c>
      <c r="CZ81" s="7">
        <v>0.7</v>
      </c>
      <c r="DA81" s="7">
        <f t="shared" si="117"/>
        <v>1.105</v>
      </c>
      <c r="DB81" s="7">
        <f t="shared" si="178"/>
        <v>-0.39580908032596035</v>
      </c>
      <c r="DC81" s="7">
        <v>40</v>
      </c>
      <c r="DD81" s="7">
        <v>0.75040833333333345</v>
      </c>
      <c r="DE81" s="7">
        <v>0.50559166666666666</v>
      </c>
      <c r="DF81" s="7">
        <v>0.45014166666666666</v>
      </c>
      <c r="DG81" s="7">
        <v>0.25043566666666661</v>
      </c>
      <c r="DH81" s="7">
        <v>0.19530916666666667</v>
      </c>
      <c r="DI81" s="7">
        <v>7.9295833333333334</v>
      </c>
      <c r="DJ81" s="7">
        <v>8.0495833333333309</v>
      </c>
      <c r="DK81" s="7">
        <v>8.2133333333333347</v>
      </c>
      <c r="DL81" s="7">
        <v>7.6604166666666655</v>
      </c>
      <c r="DM81" s="7">
        <f t="shared" si="118"/>
        <v>0.28375000000000128</v>
      </c>
      <c r="DN81" s="7">
        <v>0.8</v>
      </c>
      <c r="DO81" s="7">
        <f t="shared" si="119"/>
        <v>0.7799999999999998</v>
      </c>
      <c r="DP81" s="7">
        <f t="shared" si="120"/>
        <v>-0.10741341991341957</v>
      </c>
      <c r="DQ81" s="7">
        <v>22.627916666666668</v>
      </c>
      <c r="DR81" s="7">
        <v>0.86312173913043477</v>
      </c>
      <c r="DS81" s="7">
        <v>0.34744347826086963</v>
      </c>
      <c r="DT81" s="7">
        <v>0.49855652173913045</v>
      </c>
      <c r="DU81" s="7">
        <v>0.77795652173913032</v>
      </c>
      <c r="DV81" s="7">
        <v>0.54176304347826099</v>
      </c>
      <c r="DW81" s="7">
        <v>0.30741086956521735</v>
      </c>
      <c r="DX81" s="7">
        <v>0.22873697826086956</v>
      </c>
      <c r="DY81" s="7">
        <v>0.17897667391304348</v>
      </c>
      <c r="DZ81" s="7">
        <v>0.26763960869565223</v>
      </c>
      <c r="EA81" s="7">
        <v>0.21879965217391301</v>
      </c>
      <c r="EB81" s="7">
        <v>-0.21866913043478267</v>
      </c>
      <c r="EC81" s="7">
        <v>-0.17889489130434783</v>
      </c>
      <c r="ED81" s="7">
        <v>0.42605919565217393</v>
      </c>
      <c r="EE81" s="7">
        <v>3.2489130434782614</v>
      </c>
      <c r="EF81" s="7">
        <v>4.2010869565217392</v>
      </c>
      <c r="EG81" s="7">
        <v>4.1328260869565216</v>
      </c>
      <c r="EH81" s="7">
        <v>3.777173913043478</v>
      </c>
      <c r="EI81" s="7">
        <f t="shared" si="121"/>
        <v>0.88391304347826027</v>
      </c>
      <c r="EJ81" s="7">
        <v>0.6</v>
      </c>
      <c r="EK81" s="7">
        <f t="shared" si="122"/>
        <v>1.43</v>
      </c>
      <c r="EL81" s="7">
        <f t="shared" si="179"/>
        <v>-0.13755338955207547</v>
      </c>
      <c r="EM81" s="15">
        <v>44.037222222222233</v>
      </c>
      <c r="EN81" s="15">
        <f t="shared" si="123"/>
        <v>111.85454444444447</v>
      </c>
      <c r="EO81" s="5">
        <v>112</v>
      </c>
      <c r="EP81" s="15">
        <f t="shared" si="124"/>
        <v>0.1454555555555288</v>
      </c>
      <c r="EQ81" s="27">
        <v>1.0909791666666666</v>
      </c>
      <c r="ER81" s="27">
        <v>-1.64605</v>
      </c>
      <c r="ES81" s="27">
        <v>0.4681249999999999</v>
      </c>
      <c r="ET81" s="27">
        <v>0.83139583333333322</v>
      </c>
      <c r="EU81" s="27">
        <v>0.71610416666666676</v>
      </c>
      <c r="EV81" s="27">
        <v>0.16423750000000001</v>
      </c>
      <c r="EW81" s="27">
        <v>0.20704041666666662</v>
      </c>
      <c r="EX81" s="27">
        <v>7.4557541666666671E-2</v>
      </c>
      <c r="EY81" s="27">
        <v>0.39901679166666665</v>
      </c>
      <c r="EZ81" s="27">
        <v>0.27956424999999996</v>
      </c>
      <c r="FA81" s="27">
        <v>2.555649041666666</v>
      </c>
      <c r="FB81" s="27">
        <v>1.7992036249999999</v>
      </c>
      <c r="FC81" s="27">
        <v>-5.1140672499999988</v>
      </c>
      <c r="FD81" s="27">
        <v>9.8008333333333351</v>
      </c>
      <c r="FE81" s="27">
        <v>6.430416666666666</v>
      </c>
      <c r="FF81" s="27">
        <v>6.6558333333333364</v>
      </c>
      <c r="FG81" s="27">
        <v>6.8641666666666659</v>
      </c>
      <c r="FH81" s="27">
        <f t="shared" si="125"/>
        <v>-3.1449999999999987</v>
      </c>
      <c r="FI81" s="7">
        <v>0.9</v>
      </c>
      <c r="FJ81" s="7">
        <f t="shared" si="126"/>
        <v>0.45499999999999963</v>
      </c>
      <c r="FK81" s="7">
        <f t="shared" si="180"/>
        <v>-0.72800808897876601</v>
      </c>
      <c r="FL81" s="27">
        <v>20.982083333333335</v>
      </c>
      <c r="FM81" s="28">
        <v>-9999</v>
      </c>
      <c r="FN81" s="28">
        <v>-9999</v>
      </c>
      <c r="FO81" s="28">
        <v>-9999</v>
      </c>
      <c r="FP81" s="94">
        <v>0.57380399999999998</v>
      </c>
      <c r="FQ81" s="94">
        <v>0.38124799999999992</v>
      </c>
      <c r="FR81" s="94">
        <v>0.22150400000000001</v>
      </c>
      <c r="FS81" s="94">
        <v>0.49684000000000011</v>
      </c>
      <c r="FT81" s="94">
        <v>0.24637599999999998</v>
      </c>
      <c r="FU81" s="94">
        <v>0.165688</v>
      </c>
      <c r="FV81" s="94">
        <v>0.40047127999999999</v>
      </c>
      <c r="FW81" s="94">
        <v>0.33839243999999996</v>
      </c>
      <c r="FX81" s="94">
        <v>0.44327928</v>
      </c>
      <c r="FY81" s="94">
        <v>0.38358811999999992</v>
      </c>
      <c r="FZ81" s="94">
        <v>0.21671695999999996</v>
      </c>
      <c r="GA81" s="94">
        <v>0.26564771999999998</v>
      </c>
      <c r="GB81" s="94">
        <v>0.20167956000000004</v>
      </c>
      <c r="GC81" s="94">
        <v>16.6036</v>
      </c>
      <c r="GD81" s="94">
        <v>15.761600000000005</v>
      </c>
      <c r="GE81" s="94">
        <v>15.932800000000004</v>
      </c>
      <c r="GF81" s="94">
        <v>16.265600000000003</v>
      </c>
      <c r="GG81" s="7">
        <f t="shared" si="127"/>
        <v>-0.67079999999999629</v>
      </c>
      <c r="GH81" s="7">
        <v>0.5</v>
      </c>
      <c r="GI81" s="7">
        <f t="shared" si="128"/>
        <v>1.7549999999999999</v>
      </c>
      <c r="GJ81" s="7">
        <f t="shared" si="181"/>
        <v>-0.66551440329217992</v>
      </c>
      <c r="GK81" s="96">
        <v>22.8</v>
      </c>
      <c r="GL81" s="15">
        <f t="shared" si="129"/>
        <v>57.912000000000006</v>
      </c>
      <c r="GM81" s="5">
        <v>102</v>
      </c>
      <c r="GN81" s="9">
        <v>-9999</v>
      </c>
      <c r="GO81" s="60">
        <v>-9999</v>
      </c>
      <c r="GP81" s="60">
        <v>-9999</v>
      </c>
      <c r="GQ81" s="60">
        <v>-9999</v>
      </c>
      <c r="GR81" s="60">
        <v>-9999</v>
      </c>
      <c r="GS81" s="60">
        <v>-9999</v>
      </c>
      <c r="GT81" s="60">
        <v>-9999</v>
      </c>
      <c r="GU81" s="60">
        <v>-9999</v>
      </c>
      <c r="GV81" s="60">
        <v>-9999</v>
      </c>
      <c r="GW81" s="60">
        <v>-9999</v>
      </c>
      <c r="GX81" s="60">
        <v>-9999</v>
      </c>
      <c r="GY81" s="60">
        <v>-9999</v>
      </c>
      <c r="GZ81" s="60">
        <v>-9999</v>
      </c>
      <c r="HA81" s="60">
        <v>-9999</v>
      </c>
      <c r="HB81" s="60">
        <v>-9999</v>
      </c>
      <c r="HC81" s="60">
        <v>-9999</v>
      </c>
      <c r="HD81" s="60">
        <v>-9999</v>
      </c>
      <c r="HE81" s="60">
        <v>-9999</v>
      </c>
      <c r="HF81" s="98">
        <f t="shared" si="37"/>
        <v>0</v>
      </c>
      <c r="HG81" s="60">
        <v>-9999</v>
      </c>
      <c r="HH81" s="98">
        <f t="shared" si="38"/>
        <v>32500.13</v>
      </c>
      <c r="HI81" s="98">
        <f t="shared" si="95"/>
        <v>1.0001661807930087</v>
      </c>
      <c r="HJ81" s="60">
        <v>-9999</v>
      </c>
      <c r="HK81" s="100">
        <f t="shared" si="40"/>
        <v>-25397.46</v>
      </c>
      <c r="HL81" s="60">
        <v>-9999</v>
      </c>
      <c r="HM81" s="100">
        <f t="shared" si="41"/>
        <v>15398.46</v>
      </c>
      <c r="HN81" s="101">
        <v>0.63170555555555541</v>
      </c>
      <c r="HO81" s="101">
        <v>0.34981388888888898</v>
      </c>
      <c r="HP81" s="101">
        <v>0.17901666666666674</v>
      </c>
      <c r="HQ81" s="101">
        <v>0.55070833333333336</v>
      </c>
      <c r="HR81" s="101">
        <v>0.22860277777777782</v>
      </c>
      <c r="HS81" s="101">
        <v>0.14195277777777773</v>
      </c>
      <c r="HT81" s="101">
        <v>0.46864911451142066</v>
      </c>
      <c r="HU81" s="101">
        <v>0.4136421677288305</v>
      </c>
      <c r="HV81" s="101">
        <v>0.5588190286700383</v>
      </c>
      <c r="HW81" s="101">
        <v>0.51007520141832574</v>
      </c>
      <c r="HX81" s="101">
        <v>0.21002227547002816</v>
      </c>
      <c r="HY81" s="101">
        <v>0.32414654912748558</v>
      </c>
      <c r="HZ81" s="101">
        <v>0.28703453598097761</v>
      </c>
      <c r="IA81" s="101">
        <v>18.889166666666661</v>
      </c>
      <c r="IB81" s="101">
        <v>17.222222222222221</v>
      </c>
      <c r="IC81" s="101">
        <v>17.513888888888886</v>
      </c>
      <c r="ID81" s="101">
        <v>18.389722222222218</v>
      </c>
      <c r="IE81" s="7">
        <f t="shared" si="130"/>
        <v>-1.3752777777777752</v>
      </c>
      <c r="IF81" s="7">
        <v>1.5</v>
      </c>
      <c r="IG81" s="7">
        <f t="shared" si="131"/>
        <v>-1.4950000000000001</v>
      </c>
      <c r="IH81" s="7">
        <f t="shared" si="132"/>
        <v>1.7363629038756337E-2</v>
      </c>
      <c r="II81" s="102">
        <v>36.204722222222216</v>
      </c>
      <c r="IJ81" s="15">
        <f t="shared" si="133"/>
        <v>91.959994444444433</v>
      </c>
      <c r="IK81" s="5">
        <v>97.5</v>
      </c>
      <c r="IL81" s="15">
        <f t="shared" si="134"/>
        <v>5.5400055555555667</v>
      </c>
      <c r="IM81" s="29">
        <v>0.61279374999999991</v>
      </c>
      <c r="IN81" s="29">
        <v>0.35013750000000005</v>
      </c>
      <c r="IO81" s="29">
        <v>0.16892499999999999</v>
      </c>
      <c r="IP81" s="29">
        <v>0.54301562500000011</v>
      </c>
      <c r="IQ81" s="29">
        <v>0.21515000000000004</v>
      </c>
      <c r="IR81" s="29">
        <v>0.13734374999999999</v>
      </c>
      <c r="IS81" s="29">
        <v>0.48139567175998738</v>
      </c>
      <c r="IT81" s="29">
        <v>0.43379383217121154</v>
      </c>
      <c r="IU81" s="29">
        <v>0.56860881722986722</v>
      </c>
      <c r="IV81" s="29">
        <v>0.52648937845374288</v>
      </c>
      <c r="IW81" s="29">
        <v>0.24038347496983806</v>
      </c>
      <c r="IX81" s="29">
        <v>0.3509228403551759</v>
      </c>
      <c r="IY81" s="29">
        <v>0.27284356568901702</v>
      </c>
      <c r="IZ81" s="29">
        <v>17.626250000000002</v>
      </c>
      <c r="JA81" s="29">
        <v>17.63</v>
      </c>
      <c r="JB81" s="29">
        <v>17.926250000000007</v>
      </c>
      <c r="JC81" s="29">
        <v>16.929374999999997</v>
      </c>
      <c r="JD81" s="29">
        <f t="shared" si="135"/>
        <v>0.30000000000000426</v>
      </c>
      <c r="JE81" s="7">
        <v>1.2</v>
      </c>
      <c r="JF81" s="7">
        <f t="shared" si="136"/>
        <v>-0.52</v>
      </c>
      <c r="JG81" s="7">
        <f t="shared" si="137"/>
        <v>0.13851351351351424</v>
      </c>
      <c r="JH81" s="86">
        <v>36.411562500000009</v>
      </c>
      <c r="JI81" s="15">
        <f t="shared" si="138"/>
        <v>92.485368750000021</v>
      </c>
      <c r="JJ81" s="5">
        <v>103.5</v>
      </c>
      <c r="JK81" s="15">
        <f t="shared" si="139"/>
        <v>11.014631249999979</v>
      </c>
      <c r="JL81" s="30">
        <v>0.44159428571428572</v>
      </c>
      <c r="JM81" s="30">
        <v>0.22401142857142861</v>
      </c>
      <c r="JN81" s="30">
        <v>9.0631428571428585E-2</v>
      </c>
      <c r="JO81" s="30">
        <v>0.38302000000000003</v>
      </c>
      <c r="JP81" s="30">
        <v>0.12604285714285715</v>
      </c>
      <c r="JQ81" s="30">
        <v>8.1354285714285698E-2</v>
      </c>
      <c r="JR81" s="30">
        <v>0.55674932965732515</v>
      </c>
      <c r="JS81" s="30">
        <v>0.50573735007661647</v>
      </c>
      <c r="JT81" s="30">
        <v>0.65921531162429958</v>
      </c>
      <c r="JU81" s="30">
        <v>0.61718869776079877</v>
      </c>
      <c r="JV81" s="30">
        <v>0.28147537679265117</v>
      </c>
      <c r="JW81" s="30">
        <v>0.42441729180117088</v>
      </c>
      <c r="JX81" s="30">
        <v>0.32641628667610589</v>
      </c>
      <c r="JY81" s="30">
        <v>24.142857142857153</v>
      </c>
      <c r="JZ81" s="30">
        <v>23.361142857142866</v>
      </c>
      <c r="KA81" s="30">
        <v>23.874000000000002</v>
      </c>
      <c r="KB81" s="30">
        <v>23.393714285714271</v>
      </c>
      <c r="KC81" s="30">
        <f t="shared" si="140"/>
        <v>-0.26885714285715068</v>
      </c>
      <c r="KD81" s="7">
        <v>1.8</v>
      </c>
      <c r="KE81" s="7">
        <f t="shared" si="141"/>
        <v>-2.4700000000000006</v>
      </c>
      <c r="KF81" s="7">
        <f t="shared" si="142"/>
        <v>0.27968778362679159</v>
      </c>
      <c r="KG81" s="85">
        <v>36.876285714285707</v>
      </c>
      <c r="KH81" s="15">
        <f t="shared" si="143"/>
        <v>93.665765714285698</v>
      </c>
      <c r="KI81" s="5">
        <v>103.5</v>
      </c>
      <c r="KJ81" s="15">
        <f t="shared" si="182"/>
        <v>9.8342342857143024</v>
      </c>
      <c r="KK81" s="31">
        <v>0.39486428571428567</v>
      </c>
      <c r="KL81" s="31">
        <v>0.20700952380952384</v>
      </c>
      <c r="KM81" s="31">
        <v>6.8159523809523809E-2</v>
      </c>
      <c r="KN81" s="31">
        <v>0.34457142857142858</v>
      </c>
      <c r="KO81" s="31">
        <v>0.10013571428571429</v>
      </c>
      <c r="KP81" s="31">
        <v>7.3530952380952377E-2</v>
      </c>
      <c r="KQ81" s="31">
        <v>0.59541467016775707</v>
      </c>
      <c r="KR81" s="31">
        <v>0.54999600872086829</v>
      </c>
      <c r="KS81" s="31">
        <v>0.70540175068126498</v>
      </c>
      <c r="KT81" s="31">
        <v>0.66966668091448278</v>
      </c>
      <c r="KU81" s="31">
        <v>0.34882907079763109</v>
      </c>
      <c r="KV81" s="31">
        <v>0.50487999856089349</v>
      </c>
      <c r="KW81" s="31">
        <v>0.31140703728884317</v>
      </c>
      <c r="KX81" s="32">
        <v>25.348809523809535</v>
      </c>
      <c r="KY81" s="32">
        <v>24.524047619047604</v>
      </c>
      <c r="KZ81" s="32">
        <v>24.602857142857154</v>
      </c>
      <c r="LA81" s="32">
        <v>23.334523809523805</v>
      </c>
      <c r="LB81" s="7">
        <f t="shared" si="144"/>
        <v>-0.74595238095238159</v>
      </c>
      <c r="LC81" s="7">
        <v>0.9</v>
      </c>
      <c r="LD81" s="7">
        <f t="shared" si="145"/>
        <v>0.45499999999999963</v>
      </c>
      <c r="LE81" s="7">
        <f t="shared" si="184"/>
        <v>-0.24286195772545624</v>
      </c>
      <c r="LF81" s="32">
        <v>36.467380952380957</v>
      </c>
      <c r="LG81" s="15">
        <f t="shared" si="146"/>
        <v>92.627147619047633</v>
      </c>
      <c r="LH81" s="5">
        <v>103.5</v>
      </c>
      <c r="LI81" s="15">
        <f t="shared" si="147"/>
        <v>10.872852380952367</v>
      </c>
      <c r="LJ81" s="33">
        <v>0.39972439024390244</v>
      </c>
      <c r="LK81" s="33">
        <v>0.20214146341463421</v>
      </c>
      <c r="LL81" s="33">
        <v>7.2321951219512182E-2</v>
      </c>
      <c r="LM81" s="33">
        <v>0.34176341463414639</v>
      </c>
      <c r="LN81" s="33">
        <v>0.10116341463414633</v>
      </c>
      <c r="LO81" s="33">
        <v>7.382439024390243E-2</v>
      </c>
      <c r="LP81" s="33">
        <v>0.59577901673397982</v>
      </c>
      <c r="LQ81" s="33">
        <v>0.54307506202939926</v>
      </c>
      <c r="LR81" s="33">
        <v>0.69362571551150054</v>
      </c>
      <c r="LS81" s="33">
        <v>0.65096993513087176</v>
      </c>
      <c r="LT81" s="33">
        <v>0.33302321257987116</v>
      </c>
      <c r="LU81" s="33">
        <v>0.47380599559860248</v>
      </c>
      <c r="LV81" s="33">
        <v>0.32801051644741425</v>
      </c>
      <c r="LW81" s="33">
        <v>25.775853658536583</v>
      </c>
      <c r="LX81" s="33">
        <v>22.642682926829284</v>
      </c>
      <c r="LY81" s="33">
        <v>23.331463414634161</v>
      </c>
      <c r="LZ81" s="33">
        <v>21.356341463414648</v>
      </c>
      <c r="MA81" s="7">
        <f t="shared" si="148"/>
        <v>-2.4443902439024221</v>
      </c>
      <c r="MB81" s="7">
        <v>1.7</v>
      </c>
      <c r="MC81" s="7">
        <f t="shared" si="149"/>
        <v>-2.1449999999999996</v>
      </c>
      <c r="MD81" s="7">
        <f t="shared" si="150"/>
        <v>-3.9680615494025517E-2</v>
      </c>
      <c r="ME81" s="7">
        <f t="shared" si="151"/>
        <v>-1.4378766140602484</v>
      </c>
      <c r="MF81" s="84">
        <v>30.836097560975588</v>
      </c>
      <c r="MG81" s="15">
        <f t="shared" si="152"/>
        <v>78.323687804877991</v>
      </c>
      <c r="MH81" s="5">
        <v>103.5</v>
      </c>
      <c r="MI81" s="15">
        <f t="shared" si="153"/>
        <v>25.176312195122009</v>
      </c>
      <c r="MJ81" s="34">
        <v>0.38804285714285713</v>
      </c>
      <c r="MK81" s="34">
        <v>0.18789047619047622</v>
      </c>
      <c r="ML81" s="34">
        <v>5.5433333333333328E-2</v>
      </c>
      <c r="MM81" s="34">
        <v>0.33806190476190484</v>
      </c>
      <c r="MN81" s="34">
        <v>8.5704761904761909E-2</v>
      </c>
      <c r="MO81" s="34">
        <v>6.7233333333333326E-2</v>
      </c>
      <c r="MP81" s="34">
        <v>0.63793711610815307</v>
      </c>
      <c r="MQ81" s="34">
        <v>0.59534269793006678</v>
      </c>
      <c r="MR81" s="34">
        <v>0.74982650035660792</v>
      </c>
      <c r="MS81" s="34">
        <v>0.71824787272943302</v>
      </c>
      <c r="MT81" s="34">
        <v>0.37331768675398852</v>
      </c>
      <c r="MU81" s="34">
        <v>0.54457167044241506</v>
      </c>
      <c r="MV81" s="34">
        <v>0.34725098230573859</v>
      </c>
      <c r="MW81" s="35">
        <v>0.31655555555555553</v>
      </c>
      <c r="MX81" s="35">
        <v>0.15182222222222225</v>
      </c>
      <c r="MY81" s="35">
        <v>4.4927777777777775E-2</v>
      </c>
      <c r="MZ81" s="35">
        <v>0.27063333333333334</v>
      </c>
      <c r="NA81" s="35">
        <v>6.9566666666666666E-2</v>
      </c>
      <c r="NB81" s="35">
        <v>5.4683333333333334E-2</v>
      </c>
      <c r="NC81" s="35">
        <v>0.63529851510056412</v>
      </c>
      <c r="ND81" s="35">
        <v>0.59006500817130758</v>
      </c>
      <c r="NE81" s="35">
        <v>0.74829233440632503</v>
      </c>
      <c r="NF81" s="35">
        <v>0.71362422261295289</v>
      </c>
      <c r="NG81" s="35">
        <v>0.37775487592894375</v>
      </c>
      <c r="NH81" s="35">
        <v>0.54421457048434196</v>
      </c>
      <c r="NI81" s="35">
        <v>0.34750797037757369</v>
      </c>
      <c r="NJ81" s="36">
        <v>27.376111111111115</v>
      </c>
      <c r="NK81" s="36">
        <v>29.954444444444441</v>
      </c>
      <c r="NL81" s="36">
        <v>26.440555555555566</v>
      </c>
      <c r="NM81" s="36">
        <v>24.111111111111104</v>
      </c>
      <c r="NN81" s="7">
        <f t="shared" si="154"/>
        <v>-0.93555555555554903</v>
      </c>
      <c r="NO81" s="7">
        <v>2.2999999999999998</v>
      </c>
      <c r="NP81" s="7">
        <f t="shared" si="155"/>
        <v>-1.9729999999999999</v>
      </c>
      <c r="NQ81" s="7">
        <f t="shared" si="156"/>
        <v>0.14070859140708677</v>
      </c>
      <c r="NR81" s="36">
        <v>72.186111111111131</v>
      </c>
      <c r="NS81" s="9">
        <f t="shared" si="104"/>
        <v>183.35272222222227</v>
      </c>
      <c r="NT81" s="5">
        <v>194</v>
      </c>
      <c r="NU81" s="9">
        <f t="shared" si="105"/>
        <v>10.647277777777731</v>
      </c>
      <c r="NV81" s="37">
        <v>0.42581290322580634</v>
      </c>
      <c r="NW81" s="37">
        <v>0.21463225806451613</v>
      </c>
      <c r="NX81" s="37">
        <v>7.0238709677419339E-2</v>
      </c>
      <c r="NY81" s="37">
        <v>0.37036774193548377</v>
      </c>
      <c r="NZ81" s="37">
        <v>0.10809032258064516</v>
      </c>
      <c r="OA81" s="37">
        <v>8.654193548387093E-2</v>
      </c>
      <c r="OB81" s="37">
        <v>0.59280484679906731</v>
      </c>
      <c r="OC81" s="37">
        <v>0.54547005612831923</v>
      </c>
      <c r="OD81" s="37">
        <v>0.715008838403417</v>
      </c>
      <c r="OE81" s="37">
        <v>0.67889033131762211</v>
      </c>
      <c r="OF81" s="37">
        <v>0.33171915348629438</v>
      </c>
      <c r="OG81" s="37">
        <v>0.50726222411358957</v>
      </c>
      <c r="OH81" s="37">
        <v>0.32752563894732228</v>
      </c>
      <c r="OI81" s="38">
        <v>20.278387096774193</v>
      </c>
      <c r="OJ81" s="38">
        <v>25.12516129032258</v>
      </c>
      <c r="OK81" s="38">
        <v>21.831612903225814</v>
      </c>
      <c r="OL81" s="38">
        <v>21.13032258064516</v>
      </c>
      <c r="OM81" s="7">
        <f t="shared" si="157"/>
        <v>1.5532258064516213</v>
      </c>
      <c r="ON81" s="7">
        <v>1.5</v>
      </c>
      <c r="OO81" s="7">
        <f t="shared" si="158"/>
        <v>-0.28500000000000014</v>
      </c>
      <c r="OP81" s="7">
        <f t="shared" si="159"/>
        <v>0.3233466678015165</v>
      </c>
      <c r="OQ81" s="38">
        <v>52.857419354838704</v>
      </c>
      <c r="OR81" s="15">
        <f t="shared" si="160"/>
        <v>134.25784516129031</v>
      </c>
      <c r="OS81" s="5">
        <v>170</v>
      </c>
      <c r="OT81" s="15">
        <f t="shared" si="161"/>
        <v>35.742154838709695</v>
      </c>
      <c r="OU81" s="39">
        <v>0.35340882352941172</v>
      </c>
      <c r="OV81" s="39">
        <v>0.1996</v>
      </c>
      <c r="OW81" s="39">
        <v>6.9767647058823545E-2</v>
      </c>
      <c r="OX81" s="39">
        <v>0.31355882352941178</v>
      </c>
      <c r="OY81" s="39">
        <v>0.10405882352941177</v>
      </c>
      <c r="OZ81" s="39">
        <v>8.3794117647058811E-2</v>
      </c>
      <c r="PA81" s="39">
        <v>0.54331148996656242</v>
      </c>
      <c r="PB81" s="39">
        <v>0.50102043478300018</v>
      </c>
      <c r="PC81" s="39">
        <v>0.66776844471351238</v>
      </c>
      <c r="PD81" s="39">
        <v>0.63415352276132853</v>
      </c>
      <c r="PE81" s="39">
        <v>0.31740031050096168</v>
      </c>
      <c r="PF81" s="39">
        <v>0.48240925905933496</v>
      </c>
      <c r="PG81" s="39">
        <v>0.27582047470035898</v>
      </c>
      <c r="PH81" s="40">
        <v>19.90735294117647</v>
      </c>
      <c r="PI81" s="40">
        <v>23.164117647058806</v>
      </c>
      <c r="PJ81" s="40">
        <v>20.86970588235295</v>
      </c>
      <c r="PK81" s="40">
        <v>19.939999999999998</v>
      </c>
      <c r="PL81" s="7">
        <f t="shared" si="162"/>
        <v>0.96235294117647996</v>
      </c>
      <c r="PM81" s="7">
        <v>1.8</v>
      </c>
      <c r="PN81" s="7">
        <f t="shared" si="163"/>
        <v>-0.91800000000000015</v>
      </c>
      <c r="PO81" s="7">
        <f t="shared" si="164"/>
        <v>0.29761838258570433</v>
      </c>
      <c r="PP81" s="40">
        <v>61.027941176470584</v>
      </c>
      <c r="PQ81" s="15">
        <f t="shared" si="165"/>
        <v>155.0109705882353</v>
      </c>
      <c r="PR81" s="5">
        <v>182</v>
      </c>
      <c r="PS81" s="15">
        <f t="shared" si="166"/>
        <v>26.989029411764704</v>
      </c>
      <c r="PT81" s="41">
        <v>0.33321176470588243</v>
      </c>
      <c r="PU81" s="41">
        <v>0.19446176470588239</v>
      </c>
      <c r="PV81" s="41">
        <v>8.2982352941176465E-2</v>
      </c>
      <c r="PW81" s="41">
        <v>0.28191176470588236</v>
      </c>
      <c r="PX81" s="41">
        <v>0.11600882352941176</v>
      </c>
      <c r="PY81" s="41">
        <v>8.2855882352941168E-2</v>
      </c>
      <c r="PZ81" s="41">
        <v>0.48051099216565873</v>
      </c>
      <c r="QA81" s="41">
        <v>0.41354893495686984</v>
      </c>
      <c r="QB81" s="41">
        <v>0.59861912932354355</v>
      </c>
      <c r="QC81" s="41">
        <v>0.54212830349369923</v>
      </c>
      <c r="QD81" s="41">
        <v>0.25310493228584763</v>
      </c>
      <c r="QE81" s="41">
        <v>0.40168816343460045</v>
      </c>
      <c r="QF81" s="41">
        <v>0.26058566843109598</v>
      </c>
      <c r="QG81" s="42">
        <v>28.704705882352947</v>
      </c>
      <c r="QH81" s="42">
        <v>32.313529411764691</v>
      </c>
      <c r="QI81" s="42">
        <v>27.722647058823544</v>
      </c>
      <c r="QJ81" s="42">
        <v>26.652941176470595</v>
      </c>
      <c r="QK81" s="7">
        <f t="shared" si="167"/>
        <v>-0.98205882352940321</v>
      </c>
      <c r="QL81" s="7">
        <v>3.2</v>
      </c>
      <c r="QM81" s="7">
        <f t="shared" si="168"/>
        <v>-3.8719999999999999</v>
      </c>
      <c r="QN81" s="7">
        <f t="shared" si="169"/>
        <v>0.31168476881693236</v>
      </c>
      <c r="QO81" s="42">
        <v>66.294999999999973</v>
      </c>
      <c r="QP81" s="15">
        <f t="shared" si="170"/>
        <v>168.38929999999993</v>
      </c>
      <c r="QQ81" s="5">
        <v>186</v>
      </c>
      <c r="QR81" s="15">
        <f t="shared" si="171"/>
        <v>17.610700000000065</v>
      </c>
      <c r="QS81" s="7">
        <f t="shared" si="106"/>
        <v>-750.51304215061384</v>
      </c>
      <c r="QT81" s="7">
        <f t="shared" si="107"/>
        <v>-751.3973507487209</v>
      </c>
      <c r="QU81" s="7">
        <f t="shared" si="108"/>
        <v>-0.52833847180525473</v>
      </c>
    </row>
    <row r="82" spans="1:463" x14ac:dyDescent="0.25">
      <c r="A82" s="5">
        <v>2</v>
      </c>
      <c r="B82" s="5">
        <v>9</v>
      </c>
      <c r="C82" s="6">
        <v>901</v>
      </c>
      <c r="D82" s="9">
        <v>-9999</v>
      </c>
      <c r="E82" s="5">
        <v>1</v>
      </c>
      <c r="F82" s="5">
        <v>69.599999999999994</v>
      </c>
      <c r="G82" s="15">
        <v>162.4</v>
      </c>
      <c r="H82" s="15">
        <f t="shared" si="109"/>
        <v>232</v>
      </c>
      <c r="I82" s="7">
        <f t="shared" si="110"/>
        <v>0.39753255654557917</v>
      </c>
      <c r="J82" s="5" t="s">
        <v>8</v>
      </c>
      <c r="K82" s="9">
        <v>0</v>
      </c>
      <c r="L82" s="9">
        <f t="shared" si="111"/>
        <v>0</v>
      </c>
      <c r="M82" s="9">
        <v>-9999</v>
      </c>
      <c r="N82" s="9">
        <v>-9999</v>
      </c>
      <c r="O82" s="9">
        <v>-9999</v>
      </c>
      <c r="P82" s="9">
        <v>-9999</v>
      </c>
      <c r="Q82" s="9">
        <v>-9999</v>
      </c>
      <c r="R82" s="9">
        <v>-9999</v>
      </c>
      <c r="S82" s="9">
        <v>-9999</v>
      </c>
      <c r="T82" s="9">
        <v>-9999</v>
      </c>
      <c r="U82" s="9">
        <v>-9999</v>
      </c>
      <c r="V82" s="9">
        <v>-9999</v>
      </c>
      <c r="W82" s="9">
        <v>-9999</v>
      </c>
      <c r="X82" s="9">
        <v>-9999</v>
      </c>
      <c r="Y82" s="9">
        <v>-9999</v>
      </c>
      <c r="Z82" s="9">
        <v>-9999</v>
      </c>
      <c r="AA82" s="9">
        <v>-9999</v>
      </c>
      <c r="AB82" s="9">
        <v>-9999</v>
      </c>
      <c r="AC82" s="9">
        <v>-9999</v>
      </c>
      <c r="AD82" s="9">
        <v>-9999</v>
      </c>
      <c r="AE82" s="5">
        <v>21</v>
      </c>
      <c r="AF82" s="9">
        <v>-9999</v>
      </c>
      <c r="AG82" s="9">
        <v>-9999</v>
      </c>
      <c r="AH82" s="9">
        <v>-9999</v>
      </c>
      <c r="AI82" s="9">
        <v>-9999</v>
      </c>
      <c r="AJ82" s="9">
        <v>-9999</v>
      </c>
      <c r="AK82" s="9">
        <v>-9999</v>
      </c>
      <c r="AL82" s="9">
        <v>-9999</v>
      </c>
      <c r="AM82" s="9">
        <v>-9999</v>
      </c>
      <c r="AN82" s="9">
        <v>-9999</v>
      </c>
      <c r="AO82" s="9">
        <v>-9999</v>
      </c>
      <c r="AP82" s="9">
        <v>-9999</v>
      </c>
      <c r="AQ82" s="9">
        <v>-9999</v>
      </c>
      <c r="AR82" s="9">
        <v>-9999</v>
      </c>
      <c r="AS82" s="9">
        <v>-9999</v>
      </c>
      <c r="AT82" s="9">
        <v>-9999</v>
      </c>
      <c r="AU82" s="9">
        <v>-9999</v>
      </c>
      <c r="AV82" s="9">
        <v>-9999</v>
      </c>
      <c r="AW82" s="9">
        <v>-9999</v>
      </c>
      <c r="AX82" s="9">
        <v>-9999</v>
      </c>
      <c r="AY82" s="9">
        <v>-9999</v>
      </c>
      <c r="AZ82" s="9">
        <v>-9999</v>
      </c>
      <c r="BA82" s="9">
        <v>-9999</v>
      </c>
      <c r="BB82" s="9">
        <v>-9999</v>
      </c>
      <c r="BC82" s="9">
        <v>-9999</v>
      </c>
      <c r="BD82" s="9">
        <v>-9999</v>
      </c>
      <c r="BE82" s="7">
        <f t="shared" si="185"/>
        <v>-79992</v>
      </c>
      <c r="BF82" s="9">
        <v>-9999</v>
      </c>
      <c r="BG82" s="9">
        <v>-9999</v>
      </c>
      <c r="BH82" s="9">
        <v>-9999</v>
      </c>
      <c r="BI82" s="9">
        <v>-9999</v>
      </c>
      <c r="BJ82" s="9">
        <v>-9999</v>
      </c>
      <c r="BK82" s="9">
        <v>-9999</v>
      </c>
      <c r="BL82" s="9">
        <v>-9999</v>
      </c>
      <c r="BM82" s="9">
        <v>-9999</v>
      </c>
      <c r="BN82" s="9">
        <v>-9999</v>
      </c>
      <c r="BO82" s="23">
        <v>33.22</v>
      </c>
      <c r="BP82" s="7">
        <f t="shared" si="172"/>
        <v>2214.666666666667</v>
      </c>
      <c r="BQ82" s="7">
        <v>1.8638226207424415</v>
      </c>
      <c r="BR82" s="7">
        <f t="shared" si="173"/>
        <v>41.277458307375944</v>
      </c>
      <c r="BS82" s="24">
        <v>87.27</v>
      </c>
      <c r="BT82" s="7">
        <f t="shared" si="174"/>
        <v>5818</v>
      </c>
      <c r="BU82" s="25">
        <v>0.91900000000000004</v>
      </c>
      <c r="BV82" s="7">
        <f t="shared" si="175"/>
        <v>53.467420000000004</v>
      </c>
      <c r="BW82" s="26">
        <v>63.24</v>
      </c>
      <c r="BX82" s="7">
        <f t="shared" si="176"/>
        <v>4216.0000000000009</v>
      </c>
      <c r="BY82" s="5">
        <v>0.70599999999999996</v>
      </c>
      <c r="BZ82" s="7">
        <f t="shared" si="177"/>
        <v>29.764960000000006</v>
      </c>
      <c r="CA82" s="9">
        <v>-9999</v>
      </c>
      <c r="CB82" s="9">
        <v>-9999</v>
      </c>
      <c r="CC82" s="5">
        <v>1.48</v>
      </c>
      <c r="CD82" s="15">
        <f t="shared" si="112"/>
        <v>-147.98519999999999</v>
      </c>
      <c r="CE82" s="7">
        <v>271.13</v>
      </c>
      <c r="CF82" s="7">
        <v>4.72</v>
      </c>
      <c r="CG82" s="7">
        <v>574.42796610169489</v>
      </c>
      <c r="CH82" s="7">
        <f t="shared" si="113"/>
        <v>574.42796610169489</v>
      </c>
      <c r="CI82" s="7">
        <f>CH82/(BX82)</f>
        <v>0.13624951757630333</v>
      </c>
      <c r="CJ82" s="11">
        <v>-9999</v>
      </c>
      <c r="CK82" s="7">
        <f t="shared" si="114"/>
        <v>8.5015338983050839</v>
      </c>
      <c r="CL82" s="7">
        <v>52.3</v>
      </c>
      <c r="CM82" s="7">
        <v>858</v>
      </c>
      <c r="CN82" s="7">
        <f t="shared" si="115"/>
        <v>60.955710955710956</v>
      </c>
      <c r="CO82" s="7">
        <v>82.5</v>
      </c>
      <c r="CP82" s="7">
        <v>0.73481923076923061</v>
      </c>
      <c r="CQ82" s="7">
        <v>0.52059615384615399</v>
      </c>
      <c r="CR82" s="7">
        <v>0.46641538461538468</v>
      </c>
      <c r="CS82" s="7">
        <v>0.22337653846153849</v>
      </c>
      <c r="CT82" s="7">
        <v>0.17058450000000003</v>
      </c>
      <c r="CU82" s="7">
        <v>5.1015384615384622</v>
      </c>
      <c r="CV82" s="7">
        <v>5.7642307692307693</v>
      </c>
      <c r="CW82" s="7">
        <v>5.2242307692307683</v>
      </c>
      <c r="CX82" s="7">
        <v>5.2930769230769235</v>
      </c>
      <c r="CY82" s="7">
        <f t="shared" si="116"/>
        <v>0.1226923076923061</v>
      </c>
      <c r="CZ82" s="7">
        <v>0.7</v>
      </c>
      <c r="DA82" s="7">
        <f t="shared" si="117"/>
        <v>1.105</v>
      </c>
      <c r="DB82" s="7">
        <f t="shared" si="178"/>
        <v>-0.22870959075848518</v>
      </c>
      <c r="DC82" s="7">
        <v>43.5</v>
      </c>
      <c r="DD82" s="7">
        <v>0.76348000000000016</v>
      </c>
      <c r="DE82" s="7">
        <v>0.51114800000000005</v>
      </c>
      <c r="DF82" s="7">
        <v>0.45707199999999992</v>
      </c>
      <c r="DG82" s="7">
        <v>0.25101528000000001</v>
      </c>
      <c r="DH82" s="7">
        <v>0.19796739999999999</v>
      </c>
      <c r="DI82" s="7">
        <v>8.2148000000000003</v>
      </c>
      <c r="DJ82" s="7">
        <v>8.4347999999999992</v>
      </c>
      <c r="DK82" s="7">
        <v>8.1288000000000018</v>
      </c>
      <c r="DL82" s="7">
        <v>7.4116000000000009</v>
      </c>
      <c r="DM82" s="7">
        <f t="shared" si="118"/>
        <v>-8.5999999999998522E-2</v>
      </c>
      <c r="DN82" s="7">
        <v>0.8</v>
      </c>
      <c r="DO82" s="7">
        <f t="shared" si="119"/>
        <v>0.7799999999999998</v>
      </c>
      <c r="DP82" s="7">
        <f t="shared" si="120"/>
        <v>-0.18744588744588705</v>
      </c>
      <c r="DQ82" s="7">
        <v>23.210799999999995</v>
      </c>
      <c r="DR82" s="7">
        <v>0.85827619047619053</v>
      </c>
      <c r="DS82" s="7">
        <v>0.41712142857142842</v>
      </c>
      <c r="DT82" s="7">
        <v>0.49918571428571423</v>
      </c>
      <c r="DU82" s="7">
        <v>0.77822380952380954</v>
      </c>
      <c r="DV82" s="7">
        <v>0.53319761904761909</v>
      </c>
      <c r="DW82" s="7">
        <v>0.31465952380952383</v>
      </c>
      <c r="DX82" s="7">
        <v>0.23359454761904758</v>
      </c>
      <c r="DY82" s="7">
        <v>0.18687147619047617</v>
      </c>
      <c r="DZ82" s="7">
        <v>0.26449661904761906</v>
      </c>
      <c r="EA82" s="7">
        <v>0.21846976190476189</v>
      </c>
      <c r="EB82" s="7">
        <v>-0.12225821428571429</v>
      </c>
      <c r="EC82" s="7">
        <v>-8.9686976190476192E-2</v>
      </c>
      <c r="ED82" s="7">
        <v>0.34597526190476191</v>
      </c>
      <c r="EE82" s="7">
        <v>3.2683571428571425</v>
      </c>
      <c r="EF82" s="7">
        <v>4.3833333333333346</v>
      </c>
      <c r="EG82" s="7">
        <v>4.4780952380952375</v>
      </c>
      <c r="EH82" s="7">
        <v>4.1559523809523808</v>
      </c>
      <c r="EI82" s="7">
        <f t="shared" si="121"/>
        <v>1.2097380952380949</v>
      </c>
      <c r="EJ82" s="7">
        <v>0.6</v>
      </c>
      <c r="EK82" s="7">
        <f t="shared" si="122"/>
        <v>1.43</v>
      </c>
      <c r="EL82" s="7">
        <f t="shared" si="179"/>
        <v>-5.5481588101235504E-2</v>
      </c>
      <c r="EM82" s="15">
        <v>44.02117647058823</v>
      </c>
      <c r="EN82" s="15">
        <f t="shared" si="123"/>
        <v>111.81378823529411</v>
      </c>
      <c r="EO82" s="5">
        <v>112</v>
      </c>
      <c r="EP82" s="15">
        <f t="shared" si="124"/>
        <v>0.18621176470588807</v>
      </c>
      <c r="EQ82" s="27">
        <v>1.1398739130434783</v>
      </c>
      <c r="ER82" s="27">
        <v>-1.5752913043478258</v>
      </c>
      <c r="ES82" s="27">
        <v>0.50825217391304345</v>
      </c>
      <c r="ET82" s="27">
        <v>0.87433043478260852</v>
      </c>
      <c r="EU82" s="27">
        <v>0.74690434782608706</v>
      </c>
      <c r="EV82" s="27">
        <v>0.19416956521739129</v>
      </c>
      <c r="EW82" s="27">
        <v>0.20739026086956522</v>
      </c>
      <c r="EX82" s="27">
        <v>7.8307347826086962E-2</v>
      </c>
      <c r="EY82" s="27">
        <v>0.38239039130434771</v>
      </c>
      <c r="EZ82" s="27">
        <v>0.26450073913043476</v>
      </c>
      <c r="FA82" s="27">
        <v>2.8068698260869569</v>
      </c>
      <c r="FB82" s="27">
        <v>1.9541472173913046</v>
      </c>
      <c r="FC82" s="27">
        <v>-6.4642815217391298</v>
      </c>
      <c r="FD82" s="27">
        <v>9.9252173913043471</v>
      </c>
      <c r="FE82" s="27">
        <v>6.8352173913043481</v>
      </c>
      <c r="FF82" s="27">
        <v>6.803043478260868</v>
      </c>
      <c r="FG82" s="27">
        <v>6.7208695652173915</v>
      </c>
      <c r="FH82" s="27">
        <f t="shared" si="125"/>
        <v>-3.1221739130434791</v>
      </c>
      <c r="FI82" s="7">
        <v>0.9</v>
      </c>
      <c r="FJ82" s="7">
        <f t="shared" si="126"/>
        <v>0.45499999999999963</v>
      </c>
      <c r="FK82" s="7">
        <f t="shared" si="180"/>
        <v>-0.72339209566096629</v>
      </c>
      <c r="FL82" s="27">
        <v>20.170869565217391</v>
      </c>
      <c r="FM82" s="28">
        <v>-9999</v>
      </c>
      <c r="FN82" s="28">
        <v>-9999</v>
      </c>
      <c r="FO82" s="28">
        <v>-9999</v>
      </c>
      <c r="FP82" s="94">
        <v>0.57054399999999994</v>
      </c>
      <c r="FQ82" s="94">
        <v>0.381212</v>
      </c>
      <c r="FR82" s="94">
        <v>0.22111200000000003</v>
      </c>
      <c r="FS82" s="94">
        <v>0.50188000000000021</v>
      </c>
      <c r="FT82" s="94">
        <v>0.23685600000000004</v>
      </c>
      <c r="FU82" s="94">
        <v>0.16452399999999998</v>
      </c>
      <c r="FV82" s="94">
        <v>0.41309295999999984</v>
      </c>
      <c r="FW82" s="94">
        <v>0.35860916000000004</v>
      </c>
      <c r="FX82" s="94">
        <v>0.44144748000000006</v>
      </c>
      <c r="FY82" s="94">
        <v>0.38839191999999995</v>
      </c>
      <c r="FZ82" s="94">
        <v>0.23356244000000004</v>
      </c>
      <c r="GA82" s="94">
        <v>0.26620568</v>
      </c>
      <c r="GB82" s="94">
        <v>0.19881356</v>
      </c>
      <c r="GC82" s="94">
        <v>15.9672</v>
      </c>
      <c r="GD82" s="94">
        <v>16.244400000000002</v>
      </c>
      <c r="GE82" s="94">
        <v>15.078799999999992</v>
      </c>
      <c r="GF82" s="94">
        <v>15.923600000000004</v>
      </c>
      <c r="GG82" s="7">
        <f t="shared" si="127"/>
        <v>-0.88840000000000785</v>
      </c>
      <c r="GH82" s="7">
        <v>0.5</v>
      </c>
      <c r="GI82" s="7">
        <f t="shared" si="128"/>
        <v>1.7549999999999999</v>
      </c>
      <c r="GJ82" s="7">
        <f t="shared" si="181"/>
        <v>-0.72521262002743692</v>
      </c>
      <c r="GK82" s="96">
        <v>22.64</v>
      </c>
      <c r="GL82" s="15">
        <f t="shared" si="129"/>
        <v>57.505600000000001</v>
      </c>
      <c r="GM82" s="5">
        <v>102</v>
      </c>
      <c r="GN82" s="9">
        <v>-9999</v>
      </c>
      <c r="GO82" s="60">
        <v>-9999</v>
      </c>
      <c r="GP82" s="60">
        <v>-9999</v>
      </c>
      <c r="GQ82" s="60">
        <v>-9999</v>
      </c>
      <c r="GR82" s="60">
        <v>-9999</v>
      </c>
      <c r="GS82" s="60">
        <v>-9999</v>
      </c>
      <c r="GT82" s="60">
        <v>-9999</v>
      </c>
      <c r="GU82" s="60">
        <v>-9999</v>
      </c>
      <c r="GV82" s="60">
        <v>-9999</v>
      </c>
      <c r="GW82" s="60">
        <v>-9999</v>
      </c>
      <c r="GX82" s="60">
        <v>-9999</v>
      </c>
      <c r="GY82" s="60">
        <v>-9999</v>
      </c>
      <c r="GZ82" s="60">
        <v>-9999</v>
      </c>
      <c r="HA82" s="60">
        <v>-9999</v>
      </c>
      <c r="HB82" s="60">
        <v>-9999</v>
      </c>
      <c r="HC82" s="60">
        <v>-9999</v>
      </c>
      <c r="HD82" s="60">
        <v>-9999</v>
      </c>
      <c r="HE82" s="60">
        <v>-9999</v>
      </c>
      <c r="HF82" s="98">
        <f t="shared" si="37"/>
        <v>0</v>
      </c>
      <c r="HG82" s="60">
        <v>-9999</v>
      </c>
      <c r="HH82" s="98">
        <f t="shared" si="38"/>
        <v>32500.13</v>
      </c>
      <c r="HI82" s="98">
        <f t="shared" si="95"/>
        <v>1.0001661807930087</v>
      </c>
      <c r="HJ82" s="60">
        <v>-9999</v>
      </c>
      <c r="HK82" s="100">
        <f t="shared" si="40"/>
        <v>-25397.46</v>
      </c>
      <c r="HL82" s="60">
        <v>-9999</v>
      </c>
      <c r="HM82" s="100">
        <f t="shared" si="41"/>
        <v>15398.46</v>
      </c>
      <c r="HN82" s="101">
        <v>0.65348249999999997</v>
      </c>
      <c r="HO82" s="101">
        <v>0.38303999999999994</v>
      </c>
      <c r="HP82" s="101">
        <v>0.20732749999999997</v>
      </c>
      <c r="HQ82" s="101">
        <v>0.57546999999999982</v>
      </c>
      <c r="HR82" s="101">
        <v>0.26392999999999994</v>
      </c>
      <c r="HS82" s="101">
        <v>0.16336500000000004</v>
      </c>
      <c r="HT82" s="101">
        <v>0.42468805394883741</v>
      </c>
      <c r="HU82" s="101">
        <v>0.37124931477551243</v>
      </c>
      <c r="HV82" s="101">
        <v>0.51871986517467983</v>
      </c>
      <c r="HW82" s="101">
        <v>0.4708074152079903</v>
      </c>
      <c r="HX82" s="101">
        <v>0.18437395887583721</v>
      </c>
      <c r="HY82" s="101">
        <v>0.29862155467672846</v>
      </c>
      <c r="HZ82" s="101">
        <v>0.26089754706932156</v>
      </c>
      <c r="IA82" s="101">
        <v>19.125749999999993</v>
      </c>
      <c r="IB82" s="101">
        <v>20.361749999999997</v>
      </c>
      <c r="IC82" s="101">
        <v>19.86450000000001</v>
      </c>
      <c r="ID82" s="101">
        <v>18.803499999999989</v>
      </c>
      <c r="IE82" s="7">
        <f t="shared" si="130"/>
        <v>0.73875000000001734</v>
      </c>
      <c r="IF82" s="7">
        <v>1.5</v>
      </c>
      <c r="IG82" s="7">
        <f t="shared" si="131"/>
        <v>-1.4950000000000001</v>
      </c>
      <c r="IH82" s="7">
        <f t="shared" si="132"/>
        <v>0.32396664249456381</v>
      </c>
      <c r="II82" s="102">
        <v>36.601500000000009</v>
      </c>
      <c r="IJ82" s="15">
        <f t="shared" si="133"/>
        <v>92.967810000000028</v>
      </c>
      <c r="IK82" s="5">
        <v>97.5</v>
      </c>
      <c r="IL82" s="15">
        <f t="shared" si="134"/>
        <v>4.5321899999999715</v>
      </c>
      <c r="IM82" s="29">
        <v>0.67202333333333342</v>
      </c>
      <c r="IN82" s="29">
        <v>0.41254999999999981</v>
      </c>
      <c r="IO82" s="29">
        <v>0.22158666666666663</v>
      </c>
      <c r="IP82" s="29">
        <v>0.59362333333333339</v>
      </c>
      <c r="IQ82" s="29">
        <v>0.27618999999999994</v>
      </c>
      <c r="IR82" s="29">
        <v>0.17807999999999999</v>
      </c>
      <c r="IS82" s="29">
        <v>0.41761551135333613</v>
      </c>
      <c r="IT82" s="29">
        <v>0.36516549650287605</v>
      </c>
      <c r="IU82" s="29">
        <v>0.50444677762856527</v>
      </c>
      <c r="IV82" s="29">
        <v>0.45691205745740082</v>
      </c>
      <c r="IW82" s="29">
        <v>0.19827534196197463</v>
      </c>
      <c r="IX82" s="29">
        <v>0.30217812007980371</v>
      </c>
      <c r="IY82" s="29">
        <v>0.23922530460513997</v>
      </c>
      <c r="IZ82" s="29">
        <v>17.631666666666668</v>
      </c>
      <c r="JA82" s="29">
        <v>19.790333333333326</v>
      </c>
      <c r="JB82" s="29">
        <v>18.852333333333338</v>
      </c>
      <c r="JC82" s="29">
        <v>17.833333333333329</v>
      </c>
      <c r="JD82" s="29">
        <f t="shared" si="135"/>
        <v>1.2206666666666699</v>
      </c>
      <c r="JE82" s="7">
        <v>1.2</v>
      </c>
      <c r="JF82" s="7">
        <f t="shared" si="136"/>
        <v>-0.52</v>
      </c>
      <c r="JG82" s="7">
        <f t="shared" si="137"/>
        <v>0.29403153153153211</v>
      </c>
      <c r="JH82" s="86">
        <v>37.006666666666661</v>
      </c>
      <c r="JI82" s="15">
        <f t="shared" si="138"/>
        <v>93.996933333333317</v>
      </c>
      <c r="JJ82" s="5">
        <v>103.5</v>
      </c>
      <c r="JK82" s="15">
        <f t="shared" si="139"/>
        <v>9.5030666666666832</v>
      </c>
      <c r="JL82" s="30">
        <v>0.51313888888888881</v>
      </c>
      <c r="JM82" s="30">
        <v>0.30432777777777775</v>
      </c>
      <c r="JN82" s="30">
        <v>0.17589166666666667</v>
      </c>
      <c r="JO82" s="30">
        <v>0.44532499999999992</v>
      </c>
      <c r="JP82" s="30">
        <v>0.21888888888888886</v>
      </c>
      <c r="JQ82" s="30">
        <v>0.13584722222222223</v>
      </c>
      <c r="JR82" s="30">
        <v>0.40205253818841652</v>
      </c>
      <c r="JS82" s="30">
        <v>0.34116730625404695</v>
      </c>
      <c r="JT82" s="30">
        <v>0.48960828692896158</v>
      </c>
      <c r="JU82" s="30">
        <v>0.43406080384333956</v>
      </c>
      <c r="JV82" s="30">
        <v>0.16359784577387282</v>
      </c>
      <c r="JW82" s="30">
        <v>0.26810573706030399</v>
      </c>
      <c r="JX82" s="30">
        <v>0.25532607066821716</v>
      </c>
      <c r="JY82" s="30">
        <v>24.380277777777778</v>
      </c>
      <c r="JZ82" s="30">
        <v>28.124722222222239</v>
      </c>
      <c r="KA82" s="30">
        <v>28.380277777777767</v>
      </c>
      <c r="KB82" s="30">
        <v>26.806666666666683</v>
      </c>
      <c r="KC82" s="30">
        <f t="shared" si="140"/>
        <v>3.9999999999999893</v>
      </c>
      <c r="KD82" s="7">
        <v>1.8</v>
      </c>
      <c r="KE82" s="7">
        <f t="shared" si="141"/>
        <v>-2.4700000000000006</v>
      </c>
      <c r="KF82" s="7">
        <f t="shared" si="142"/>
        <v>0.8221092757306212</v>
      </c>
      <c r="KG82" s="85">
        <v>37.566388888888888</v>
      </c>
      <c r="KH82" s="15">
        <f t="shared" si="143"/>
        <v>95.418627777777772</v>
      </c>
      <c r="KI82" s="5">
        <v>103.5</v>
      </c>
      <c r="KJ82" s="15">
        <f t="shared" si="182"/>
        <v>8.0813722222222282</v>
      </c>
      <c r="KK82" s="31">
        <v>0.42524358974358961</v>
      </c>
      <c r="KL82" s="31">
        <v>0.27518717948717952</v>
      </c>
      <c r="KM82" s="31">
        <v>0.16487435897435898</v>
      </c>
      <c r="KN82" s="31">
        <v>0.37043589743589739</v>
      </c>
      <c r="KO82" s="31">
        <v>0.19197692307692307</v>
      </c>
      <c r="KP82" s="31">
        <v>0.12607948717948722</v>
      </c>
      <c r="KQ82" s="31">
        <v>0.37787786792330219</v>
      </c>
      <c r="KR82" s="31">
        <v>0.31741141464178402</v>
      </c>
      <c r="KS82" s="31">
        <v>0.44136409525972226</v>
      </c>
      <c r="KT82" s="31">
        <v>0.38437025897735316</v>
      </c>
      <c r="KU82" s="31">
        <v>0.17822754591257722</v>
      </c>
      <c r="KV82" s="31">
        <v>0.25127647586760565</v>
      </c>
      <c r="KW82" s="31">
        <v>0.21405022963139439</v>
      </c>
      <c r="KX82" s="32">
        <v>25.735897435897432</v>
      </c>
      <c r="KY82" s="32">
        <v>28.7274358974359</v>
      </c>
      <c r="KZ82" s="32">
        <v>29.007179487179485</v>
      </c>
      <c r="LA82" s="32">
        <v>27.313333333333329</v>
      </c>
      <c r="LB82" s="7">
        <f t="shared" si="144"/>
        <v>3.2712820512820535</v>
      </c>
      <c r="LC82" s="7">
        <v>0.9</v>
      </c>
      <c r="LD82" s="7">
        <f t="shared" si="145"/>
        <v>0.45499999999999963</v>
      </c>
      <c r="LE82" s="7">
        <f t="shared" si="184"/>
        <v>0.56952114282751343</v>
      </c>
      <c r="LF82" s="32">
        <v>38.165897435897435</v>
      </c>
      <c r="LG82" s="15">
        <f t="shared" si="146"/>
        <v>96.941379487179489</v>
      </c>
      <c r="LH82" s="5">
        <v>103.5</v>
      </c>
      <c r="LI82" s="15">
        <f t="shared" si="147"/>
        <v>6.5586205128205108</v>
      </c>
      <c r="LJ82" s="33">
        <v>0.34342307692307689</v>
      </c>
      <c r="LK82" s="33">
        <v>0.23148205128205127</v>
      </c>
      <c r="LL82" s="33">
        <v>0.15694102564102566</v>
      </c>
      <c r="LM82" s="33">
        <v>0.29919743589743586</v>
      </c>
      <c r="LN82" s="33">
        <v>0.17095897435897431</v>
      </c>
      <c r="LO82" s="33">
        <v>0.10920769230769227</v>
      </c>
      <c r="LP82" s="33">
        <v>0.33506142752185691</v>
      </c>
      <c r="LQ82" s="33">
        <v>0.27283394314798481</v>
      </c>
      <c r="LR82" s="33">
        <v>0.37267186871364055</v>
      </c>
      <c r="LS82" s="33">
        <v>0.31209103646944991</v>
      </c>
      <c r="LT82" s="33">
        <v>0.15045676560678586</v>
      </c>
      <c r="LU82" s="33">
        <v>0.19227716169111062</v>
      </c>
      <c r="LV82" s="33">
        <v>0.19446211182352852</v>
      </c>
      <c r="LW82" s="33">
        <v>28.498974358974376</v>
      </c>
      <c r="LX82" s="33">
        <v>34.577948717948729</v>
      </c>
      <c r="LY82" s="33">
        <v>35.168205128205138</v>
      </c>
      <c r="LZ82" s="33">
        <v>33.397435897435876</v>
      </c>
      <c r="MA82" s="7">
        <f t="shared" si="148"/>
        <v>6.6692307692307615</v>
      </c>
      <c r="MB82" s="7">
        <v>1.7</v>
      </c>
      <c r="MC82" s="7">
        <f t="shared" si="149"/>
        <v>-2.1449999999999996</v>
      </c>
      <c r="MD82" s="7">
        <f t="shared" si="150"/>
        <v>1.1682214405872446</v>
      </c>
      <c r="ME82" s="7">
        <f t="shared" si="151"/>
        <v>3.9230769230769185</v>
      </c>
      <c r="MF82" s="84">
        <v>37.862307692307688</v>
      </c>
      <c r="MG82" s="15">
        <f t="shared" si="152"/>
        <v>96.170261538461531</v>
      </c>
      <c r="MH82" s="5">
        <v>103.5</v>
      </c>
      <c r="MI82" s="15">
        <f t="shared" si="153"/>
        <v>7.3297384615384686</v>
      </c>
      <c r="MJ82" s="34">
        <v>0.31966956521739126</v>
      </c>
      <c r="MK82" s="34">
        <v>0.21554782608695652</v>
      </c>
      <c r="ML82" s="34">
        <v>0.15389565217391304</v>
      </c>
      <c r="MM82" s="34">
        <v>0.27353043478260863</v>
      </c>
      <c r="MN82" s="34">
        <v>0.16776521739130434</v>
      </c>
      <c r="MO82" s="34">
        <v>0.10730434782608697</v>
      </c>
      <c r="MP82" s="34">
        <v>0.31119598587249453</v>
      </c>
      <c r="MQ82" s="34">
        <v>0.23941400760278639</v>
      </c>
      <c r="MR82" s="34">
        <v>0.34968724091564157</v>
      </c>
      <c r="MS82" s="34">
        <v>0.27955049466954196</v>
      </c>
      <c r="MT82" s="34">
        <v>0.12470795516093626</v>
      </c>
      <c r="MU82" s="34">
        <v>0.16701873793804123</v>
      </c>
      <c r="MV82" s="34">
        <v>0.19404807116918849</v>
      </c>
      <c r="MW82" s="35">
        <v>0.23910454545454549</v>
      </c>
      <c r="MX82" s="35">
        <v>0.1650409090909091</v>
      </c>
      <c r="MY82" s="35">
        <v>0.12285454545454545</v>
      </c>
      <c r="MZ82" s="35">
        <v>0.20345909090909095</v>
      </c>
      <c r="NA82" s="35">
        <v>0.12332727272727272</v>
      </c>
      <c r="NB82" s="35">
        <v>8.2186363636363641E-2</v>
      </c>
      <c r="NC82" s="35">
        <v>0.31870154556720087</v>
      </c>
      <c r="ND82" s="35">
        <v>0.24513105376895544</v>
      </c>
      <c r="NE82" s="35">
        <v>0.32040428019083217</v>
      </c>
      <c r="NF82" s="35">
        <v>0.24682807298828571</v>
      </c>
      <c r="NG82" s="35">
        <v>0.1445285211396676</v>
      </c>
      <c r="NH82" s="35">
        <v>0.14626295909441589</v>
      </c>
      <c r="NI82" s="35">
        <v>0.18277356344747187</v>
      </c>
      <c r="NJ82" s="36">
        <v>28.045909090909092</v>
      </c>
      <c r="NK82" s="36">
        <v>36.099090909090904</v>
      </c>
      <c r="NL82" s="36">
        <v>38.763636363636358</v>
      </c>
      <c r="NM82" s="36">
        <v>37.492272727272713</v>
      </c>
      <c r="NN82" s="7">
        <f t="shared" si="154"/>
        <v>10.717727272727267</v>
      </c>
      <c r="NO82" s="7">
        <v>2.2999999999999998</v>
      </c>
      <c r="NP82" s="7">
        <f t="shared" si="155"/>
        <v>-1.9729999999999999</v>
      </c>
      <c r="NQ82" s="7">
        <f t="shared" si="156"/>
        <v>1.7212433572124326</v>
      </c>
      <c r="NR82" s="36">
        <v>73.937272727272727</v>
      </c>
      <c r="NS82" s="9">
        <f t="shared" si="104"/>
        <v>187.80067272727274</v>
      </c>
      <c r="NT82" s="5">
        <v>194</v>
      </c>
      <c r="NU82" s="9">
        <f t="shared" si="105"/>
        <v>6.1993272727272597</v>
      </c>
      <c r="NV82" s="37">
        <v>0.30459285714285717</v>
      </c>
      <c r="NW82" s="37">
        <v>0.21859642857142861</v>
      </c>
      <c r="NX82" s="37">
        <v>0.17039642857142859</v>
      </c>
      <c r="NY82" s="37">
        <v>0.26541785714285709</v>
      </c>
      <c r="NZ82" s="37">
        <v>0.17080000000000006</v>
      </c>
      <c r="OA82" s="37">
        <v>0.11163214285714285</v>
      </c>
      <c r="OB82" s="37">
        <v>0.28118473732378246</v>
      </c>
      <c r="OC82" s="37">
        <v>0.21684131738198395</v>
      </c>
      <c r="OD82" s="37">
        <v>0.28226871394867581</v>
      </c>
      <c r="OE82" s="37">
        <v>0.21801146312343933</v>
      </c>
      <c r="OF82" s="37">
        <v>0.12257254279096116</v>
      </c>
      <c r="OG82" s="37">
        <v>0.12378636950877418</v>
      </c>
      <c r="OH82" s="37">
        <v>0.16426560628049353</v>
      </c>
      <c r="OI82" s="38">
        <v>21.427857142857146</v>
      </c>
      <c r="OJ82" s="38">
        <v>28.662142857142864</v>
      </c>
      <c r="OK82" s="38">
        <v>31.950714285714295</v>
      </c>
      <c r="OL82" s="38">
        <v>30.051428571428566</v>
      </c>
      <c r="OM82" s="7">
        <f t="shared" si="157"/>
        <v>10.522857142857148</v>
      </c>
      <c r="ON82" s="7">
        <v>1.5</v>
      </c>
      <c r="OO82" s="7">
        <f t="shared" si="158"/>
        <v>-0.28500000000000014</v>
      </c>
      <c r="OP82" s="7">
        <f t="shared" si="159"/>
        <v>1.9011182309335353</v>
      </c>
      <c r="OQ82" s="38">
        <v>64.365714285714276</v>
      </c>
      <c r="OR82" s="15">
        <f t="shared" si="160"/>
        <v>163.48891428571426</v>
      </c>
      <c r="OS82" s="5">
        <v>170</v>
      </c>
      <c r="OT82" s="15">
        <f t="shared" si="161"/>
        <v>6.5110857142857412</v>
      </c>
      <c r="OU82" s="39">
        <v>0.273221875</v>
      </c>
      <c r="OV82" s="39">
        <v>0.20652187499999997</v>
      </c>
      <c r="OW82" s="39">
        <v>0.16238124999999998</v>
      </c>
      <c r="OX82" s="39">
        <v>0.23989687499999995</v>
      </c>
      <c r="OY82" s="39">
        <v>0.15887187499999997</v>
      </c>
      <c r="OZ82" s="39">
        <v>0.10699375</v>
      </c>
      <c r="PA82" s="39">
        <v>0.2640407239082691</v>
      </c>
      <c r="PB82" s="39">
        <v>0.20286593684177304</v>
      </c>
      <c r="PC82" s="39">
        <v>0.25382836955812027</v>
      </c>
      <c r="PD82" s="39">
        <v>0.19238047554378043</v>
      </c>
      <c r="PE82" s="39">
        <v>0.13005483429054027</v>
      </c>
      <c r="PF82" s="39">
        <v>0.11932845434915634</v>
      </c>
      <c r="PG82" s="39">
        <v>0.13870543364567414</v>
      </c>
      <c r="PH82" s="40">
        <v>20.682500000000008</v>
      </c>
      <c r="PI82" s="40">
        <v>26.898125000000014</v>
      </c>
      <c r="PJ82" s="40">
        <v>27.907812500000002</v>
      </c>
      <c r="PK82" s="40">
        <v>27.585000000000012</v>
      </c>
      <c r="PL82" s="7">
        <f t="shared" si="162"/>
        <v>7.225312499999994</v>
      </c>
      <c r="PM82" s="7">
        <v>1.8</v>
      </c>
      <c r="PN82" s="7">
        <f t="shared" si="163"/>
        <v>-0.91800000000000015</v>
      </c>
      <c r="PO82" s="7">
        <f t="shared" si="164"/>
        <v>1.2889066951566941</v>
      </c>
      <c r="PP82" s="40">
        <v>68.805624999999992</v>
      </c>
      <c r="PQ82" s="15">
        <f t="shared" si="165"/>
        <v>174.76628749999998</v>
      </c>
      <c r="PR82" s="5">
        <v>182</v>
      </c>
      <c r="PS82" s="15">
        <f t="shared" si="166"/>
        <v>7.2337125000000242</v>
      </c>
      <c r="PT82" s="41">
        <v>0.26022121212121208</v>
      </c>
      <c r="PU82" s="41">
        <v>0.18576969696969692</v>
      </c>
      <c r="PV82" s="41">
        <v>0.15338787878787882</v>
      </c>
      <c r="PW82" s="41">
        <v>0.21665151515151515</v>
      </c>
      <c r="PX82" s="41">
        <v>0.15384545454545456</v>
      </c>
      <c r="PY82" s="41">
        <v>9.5845454545454539E-2</v>
      </c>
      <c r="PZ82" s="41">
        <v>0.25596562365992814</v>
      </c>
      <c r="QA82" s="41">
        <v>0.1691033434575171</v>
      </c>
      <c r="QB82" s="41">
        <v>0.25720808263745121</v>
      </c>
      <c r="QC82" s="41">
        <v>0.17041470207847229</v>
      </c>
      <c r="QD82" s="41">
        <v>9.3865139835636491E-2</v>
      </c>
      <c r="QE82" s="41">
        <v>9.5231237286889675E-2</v>
      </c>
      <c r="QF82" s="41">
        <v>0.16607577513341937</v>
      </c>
      <c r="QG82" s="42">
        <v>30.042424242424239</v>
      </c>
      <c r="QH82" s="42">
        <v>37.693636363636386</v>
      </c>
      <c r="QI82" s="42">
        <v>40.145454545454555</v>
      </c>
      <c r="QJ82" s="42">
        <v>38.467575757575752</v>
      </c>
      <c r="QK82" s="7">
        <f t="shared" si="167"/>
        <v>10.103030303030316</v>
      </c>
      <c r="QL82" s="7">
        <v>3.2</v>
      </c>
      <c r="QM82" s="7">
        <f t="shared" si="168"/>
        <v>-3.8719999999999999</v>
      </c>
      <c r="QN82" s="7">
        <f t="shared" si="169"/>
        <v>1.5072293251758322</v>
      </c>
      <c r="QO82" s="42">
        <v>70.969393939393939</v>
      </c>
      <c r="QP82" s="15">
        <f t="shared" si="170"/>
        <v>180.26226060606061</v>
      </c>
      <c r="QQ82" s="5">
        <v>186</v>
      </c>
      <c r="QR82" s="15">
        <f t="shared" si="171"/>
        <v>5.7377393939393926</v>
      </c>
      <c r="QS82" s="7">
        <f t="shared" si="106"/>
        <v>-746.96937415188881</v>
      </c>
      <c r="QT82" s="7">
        <f t="shared" si="107"/>
        <v>-746.353842143257</v>
      </c>
      <c r="QU82" s="7">
        <f t="shared" si="108"/>
        <v>3.9744631452299095</v>
      </c>
    </row>
    <row r="83" spans="1:463" x14ac:dyDescent="0.25">
      <c r="A83" s="5">
        <v>2</v>
      </c>
      <c r="B83" s="5">
        <v>9</v>
      </c>
      <c r="C83" s="6">
        <v>902</v>
      </c>
      <c r="D83" s="9">
        <v>-9999</v>
      </c>
      <c r="E83" s="5">
        <v>2</v>
      </c>
      <c r="F83" s="5">
        <v>69.599999999999994</v>
      </c>
      <c r="G83" s="15">
        <v>200.2</v>
      </c>
      <c r="H83" s="15">
        <f t="shared" si="109"/>
        <v>269.79999999999995</v>
      </c>
      <c r="I83" s="7">
        <f t="shared" si="110"/>
        <v>0.46230294722412602</v>
      </c>
      <c r="J83" s="5" t="s">
        <v>8</v>
      </c>
      <c r="K83" s="9">
        <v>0</v>
      </c>
      <c r="L83" s="9">
        <f t="shared" si="111"/>
        <v>0</v>
      </c>
      <c r="M83" s="9">
        <v>-9999</v>
      </c>
      <c r="N83" s="9">
        <v>-9999</v>
      </c>
      <c r="O83" s="9">
        <v>-9999</v>
      </c>
      <c r="P83" s="9">
        <v>-9999</v>
      </c>
      <c r="Q83" s="9">
        <v>-9999</v>
      </c>
      <c r="R83" s="9">
        <v>-9999</v>
      </c>
      <c r="S83" s="9">
        <v>-9999</v>
      </c>
      <c r="T83" s="9">
        <v>-9999</v>
      </c>
      <c r="U83" s="9">
        <v>-9999</v>
      </c>
      <c r="V83" s="9">
        <v>-9999</v>
      </c>
      <c r="W83" s="9">
        <v>-9999</v>
      </c>
      <c r="X83" s="9">
        <v>-9999</v>
      </c>
      <c r="Y83" s="9">
        <v>-9999</v>
      </c>
      <c r="Z83" s="9">
        <v>-9999</v>
      </c>
      <c r="AA83" s="9">
        <v>-9999</v>
      </c>
      <c r="AB83" s="9">
        <v>-9999</v>
      </c>
      <c r="AC83" s="9">
        <v>-9999</v>
      </c>
      <c r="AD83" s="9">
        <v>-9999</v>
      </c>
      <c r="AE83" s="9">
        <v>-9999</v>
      </c>
      <c r="AF83" s="9">
        <v>-9999</v>
      </c>
      <c r="AG83" s="9">
        <v>-9999</v>
      </c>
      <c r="AH83" s="9">
        <v>-9999</v>
      </c>
      <c r="AI83" s="9">
        <v>-9999</v>
      </c>
      <c r="AJ83" s="9">
        <v>-9999</v>
      </c>
      <c r="AK83" s="9">
        <v>-9999</v>
      </c>
      <c r="AL83" s="9">
        <v>-9999</v>
      </c>
      <c r="AM83" s="9">
        <v>-9999</v>
      </c>
      <c r="AN83" s="9">
        <v>-9999</v>
      </c>
      <c r="AO83" s="9">
        <v>-9999</v>
      </c>
      <c r="AP83" s="9">
        <v>-9999</v>
      </c>
      <c r="AQ83" s="9">
        <v>-9999</v>
      </c>
      <c r="AR83" s="9">
        <v>-9999</v>
      </c>
      <c r="AS83" s="9">
        <v>-9999</v>
      </c>
      <c r="AT83" s="9">
        <v>-9999</v>
      </c>
      <c r="AU83" s="9">
        <v>-9999</v>
      </c>
      <c r="AV83" s="9">
        <v>-9999</v>
      </c>
      <c r="AW83" s="9">
        <v>-9999</v>
      </c>
      <c r="AX83" s="9">
        <v>-9999</v>
      </c>
      <c r="AY83" s="9">
        <v>-9999</v>
      </c>
      <c r="AZ83" s="9">
        <v>-9999</v>
      </c>
      <c r="BA83" s="9">
        <v>-9999</v>
      </c>
      <c r="BB83" s="9">
        <v>-9999</v>
      </c>
      <c r="BC83" s="9">
        <v>-9999</v>
      </c>
      <c r="BD83" s="9">
        <v>-9999</v>
      </c>
      <c r="BE83" s="7">
        <f t="shared" si="185"/>
        <v>-79992</v>
      </c>
      <c r="BF83" s="9">
        <v>-9999</v>
      </c>
      <c r="BG83" s="9">
        <v>-9999</v>
      </c>
      <c r="BH83" s="9">
        <v>-9999</v>
      </c>
      <c r="BI83" s="9">
        <v>-9999</v>
      </c>
      <c r="BJ83" s="9">
        <v>-9999</v>
      </c>
      <c r="BK83" s="62">
        <v>4.32</v>
      </c>
      <c r="BL83" s="9">
        <v>-9999</v>
      </c>
      <c r="BM83" s="9">
        <v>-9999</v>
      </c>
      <c r="BN83" s="9">
        <v>-9999</v>
      </c>
      <c r="BO83" s="44">
        <v>-9999</v>
      </c>
      <c r="BP83" s="9">
        <v>-9999</v>
      </c>
      <c r="BQ83" s="9">
        <v>-9999</v>
      </c>
      <c r="BR83" s="9">
        <v>-9999</v>
      </c>
      <c r="BS83" s="45">
        <v>-9999</v>
      </c>
      <c r="BT83" s="9">
        <v>-9999</v>
      </c>
      <c r="BU83" s="46">
        <v>-9999</v>
      </c>
      <c r="BV83" s="9">
        <v>-9999</v>
      </c>
      <c r="BW83" s="47">
        <v>-9999</v>
      </c>
      <c r="BX83" s="9">
        <v>-9999</v>
      </c>
      <c r="BY83" s="9">
        <v>-9999</v>
      </c>
      <c r="BZ83" s="9">
        <v>-9999</v>
      </c>
      <c r="CA83" s="7">
        <v>253.11</v>
      </c>
      <c r="CB83" s="7">
        <f t="shared" si="183"/>
        <v>1687.4</v>
      </c>
      <c r="CC83" s="5">
        <v>1.39</v>
      </c>
      <c r="CD83" s="15">
        <f t="shared" si="112"/>
        <v>23.45486</v>
      </c>
      <c r="CE83" s="7">
        <v>474.35</v>
      </c>
      <c r="CF83" s="7">
        <v>4.4014000000000006</v>
      </c>
      <c r="CG83" s="7">
        <v>1077.7252692325169</v>
      </c>
      <c r="CH83" s="7">
        <f t="shared" si="113"/>
        <v>1077.7252692325169</v>
      </c>
      <c r="CI83" s="9">
        <v>-9999</v>
      </c>
      <c r="CJ83" s="4">
        <v>59.7</v>
      </c>
      <c r="CK83" s="7">
        <f t="shared" si="114"/>
        <v>14.980381242331985</v>
      </c>
      <c r="CL83" s="7">
        <v>48</v>
      </c>
      <c r="CM83" s="7">
        <v>878</v>
      </c>
      <c r="CN83" s="7">
        <f t="shared" si="115"/>
        <v>54.66970387243736</v>
      </c>
      <c r="CO83" s="7">
        <v>80</v>
      </c>
      <c r="CP83" s="7">
        <v>0.7448999999999999</v>
      </c>
      <c r="CQ83" s="7">
        <v>0.52487083333333329</v>
      </c>
      <c r="CR83" s="7">
        <v>0.47135416666666669</v>
      </c>
      <c r="CS83" s="7">
        <v>0.22486720833333337</v>
      </c>
      <c r="CT83" s="7">
        <v>0.17326204166666667</v>
      </c>
      <c r="CU83" s="7">
        <v>4.963750000000001</v>
      </c>
      <c r="CV83" s="7">
        <v>5.598749999999999</v>
      </c>
      <c r="CW83" s="7">
        <v>5.3412499999999996</v>
      </c>
      <c r="CX83" s="7">
        <v>5.2041666666666666</v>
      </c>
      <c r="CY83" s="7">
        <f t="shared" si="116"/>
        <v>0.37749999999999861</v>
      </c>
      <c r="CZ83" s="7">
        <v>0.7</v>
      </c>
      <c r="DA83" s="7">
        <f t="shared" si="117"/>
        <v>1.105</v>
      </c>
      <c r="DB83" s="7">
        <f t="shared" si="178"/>
        <v>-0.16938300349243338</v>
      </c>
      <c r="DC83" s="7">
        <v>42.555555555555557</v>
      </c>
      <c r="DD83" s="7">
        <v>0.78006956521739124</v>
      </c>
      <c r="DE83" s="7">
        <v>0.51946521739130436</v>
      </c>
      <c r="DF83" s="7">
        <v>0.46506521739130435</v>
      </c>
      <c r="DG83" s="7">
        <v>0.25294195652173912</v>
      </c>
      <c r="DH83" s="7">
        <v>0.20049404347826091</v>
      </c>
      <c r="DI83" s="7">
        <v>7.5308695652173903</v>
      </c>
      <c r="DJ83" s="7">
        <v>7.6673913043478255</v>
      </c>
      <c r="DK83" s="7">
        <v>7.5704347826086948</v>
      </c>
      <c r="DL83" s="7">
        <v>6.7991304347826089</v>
      </c>
      <c r="DM83" s="7">
        <f t="shared" si="118"/>
        <v>3.9565217391304586E-2</v>
      </c>
      <c r="DN83" s="7">
        <v>0.8</v>
      </c>
      <c r="DO83" s="7">
        <f t="shared" si="119"/>
        <v>0.7799999999999998</v>
      </c>
      <c r="DP83" s="7">
        <f t="shared" si="120"/>
        <v>-0.16026726896292101</v>
      </c>
      <c r="DQ83" s="7">
        <v>21.131739130434781</v>
      </c>
      <c r="DR83" s="7">
        <v>0.87623673469387753</v>
      </c>
      <c r="DS83" s="7">
        <v>0.42403673469387754</v>
      </c>
      <c r="DT83" s="7">
        <v>0.50115510204081637</v>
      </c>
      <c r="DU83" s="7">
        <v>0.79602040816326525</v>
      </c>
      <c r="DV83" s="7">
        <v>0.54012040816326534</v>
      </c>
      <c r="DW83" s="7">
        <v>0.31641020408163262</v>
      </c>
      <c r="DX83" s="7">
        <v>0.23728338775510213</v>
      </c>
      <c r="DY83" s="7">
        <v>0.19151387755102045</v>
      </c>
      <c r="DZ83" s="7">
        <v>0.27223787755102036</v>
      </c>
      <c r="EA83" s="7">
        <v>0.2272557346938775</v>
      </c>
      <c r="EB83" s="7">
        <v>-0.12036808163265304</v>
      </c>
      <c r="EC83" s="7">
        <v>-8.3373265306122463E-2</v>
      </c>
      <c r="ED83" s="7">
        <v>0.34772087755102044</v>
      </c>
      <c r="EE83" s="7">
        <v>3.2048979591836728</v>
      </c>
      <c r="EF83" s="7">
        <v>4.1916326530612258</v>
      </c>
      <c r="EG83" s="7">
        <v>4.2863265306122447</v>
      </c>
      <c r="EH83" s="7">
        <v>4.0859183673469373</v>
      </c>
      <c r="EI83" s="7">
        <f t="shared" si="121"/>
        <v>1.0814285714285718</v>
      </c>
      <c r="EJ83" s="7">
        <v>0.6</v>
      </c>
      <c r="EK83" s="7">
        <f t="shared" si="122"/>
        <v>1.43</v>
      </c>
      <c r="EL83" s="7">
        <f t="shared" si="179"/>
        <v>-8.7801367398344599E-2</v>
      </c>
      <c r="EM83" s="15">
        <v>43.67421052631579</v>
      </c>
      <c r="EN83" s="15">
        <f t="shared" si="123"/>
        <v>110.9324947368421</v>
      </c>
      <c r="EO83" s="5">
        <v>112</v>
      </c>
      <c r="EP83" s="15">
        <f t="shared" si="124"/>
        <v>1.0675052631578978</v>
      </c>
      <c r="EQ83" s="27">
        <v>1.1393949999999999</v>
      </c>
      <c r="ER83" s="27">
        <v>-1.58595</v>
      </c>
      <c r="ES83" s="27">
        <v>0.50036499999999995</v>
      </c>
      <c r="ET83" s="27">
        <v>0.89563500000000007</v>
      </c>
      <c r="EU83" s="27">
        <v>0.75124499999999994</v>
      </c>
      <c r="EV83" s="27">
        <v>0.19170499999999999</v>
      </c>
      <c r="EW83" s="27">
        <v>0.20494474999999998</v>
      </c>
      <c r="EX83" s="27">
        <v>8.7446600000000013E-2</v>
      </c>
      <c r="EY83" s="27">
        <v>0.38924170000000002</v>
      </c>
      <c r="EZ83" s="27">
        <v>0.28276610000000002</v>
      </c>
      <c r="FA83" s="27">
        <v>2.8038891000000006</v>
      </c>
      <c r="FB83" s="27">
        <v>1.9228594000000006</v>
      </c>
      <c r="FC83" s="27">
        <v>-6.2667773499999999</v>
      </c>
      <c r="FD83" s="27">
        <v>9.5485000000000007</v>
      </c>
      <c r="FE83" s="27">
        <v>6.4680000000000009</v>
      </c>
      <c r="FF83" s="27">
        <v>6.5250000000000004</v>
      </c>
      <c r="FG83" s="27">
        <v>6.4819999999999993</v>
      </c>
      <c r="FH83" s="27">
        <f t="shared" si="125"/>
        <v>-3.0235000000000003</v>
      </c>
      <c r="FI83" s="7">
        <v>0.9</v>
      </c>
      <c r="FJ83" s="7">
        <f t="shared" si="126"/>
        <v>0.45499999999999963</v>
      </c>
      <c r="FK83" s="7">
        <f t="shared" si="180"/>
        <v>-0.70343781597573296</v>
      </c>
      <c r="FL83" s="27">
        <v>20.8765</v>
      </c>
      <c r="FM83" s="28">
        <v>-9999</v>
      </c>
      <c r="FN83" s="28">
        <v>-9999</v>
      </c>
      <c r="FO83" s="28">
        <v>-9999</v>
      </c>
      <c r="FP83" s="94">
        <v>0.60526250000000004</v>
      </c>
      <c r="FQ83" s="94">
        <v>0.38742083333333333</v>
      </c>
      <c r="FR83" s="94">
        <v>0.20979166666666663</v>
      </c>
      <c r="FS83" s="94">
        <v>0.52572916666666669</v>
      </c>
      <c r="FT83" s="94">
        <v>0.23265416666666663</v>
      </c>
      <c r="FU83" s="94">
        <v>0.16471250000000001</v>
      </c>
      <c r="FV83" s="94">
        <v>0.4449648333333332</v>
      </c>
      <c r="FW83" s="94">
        <v>0.38677966666666669</v>
      </c>
      <c r="FX83" s="94">
        <v>0.4853787916666667</v>
      </c>
      <c r="FY83" s="94">
        <v>0.42985766666666669</v>
      </c>
      <c r="FZ83" s="94">
        <v>0.24996645833333331</v>
      </c>
      <c r="GA83" s="94">
        <v>0.29832375</v>
      </c>
      <c r="GB83" s="94">
        <v>0.21929612499999998</v>
      </c>
      <c r="GC83" s="94">
        <v>16.606666666666666</v>
      </c>
      <c r="GD83" s="94">
        <v>16.421666666666667</v>
      </c>
      <c r="GE83" s="94">
        <v>15.709999999999994</v>
      </c>
      <c r="GF83" s="94">
        <v>16.601666666666663</v>
      </c>
      <c r="GG83" s="7">
        <f t="shared" si="127"/>
        <v>-0.89666666666667183</v>
      </c>
      <c r="GH83" s="7">
        <v>0.5</v>
      </c>
      <c r="GI83" s="7">
        <f t="shared" si="128"/>
        <v>1.7549999999999999</v>
      </c>
      <c r="GJ83" s="7">
        <f t="shared" si="181"/>
        <v>-0.72748056698674113</v>
      </c>
      <c r="GK83" s="96">
        <v>21.541666666666668</v>
      </c>
      <c r="GL83" s="15">
        <f t="shared" si="129"/>
        <v>54.715833333333336</v>
      </c>
      <c r="GM83" s="5">
        <v>102</v>
      </c>
      <c r="GN83" s="9">
        <v>-9999</v>
      </c>
      <c r="GO83" s="60">
        <v>-9999</v>
      </c>
      <c r="GP83" s="60">
        <v>-9999</v>
      </c>
      <c r="GQ83" s="60">
        <v>-9999</v>
      </c>
      <c r="GR83" s="60">
        <v>-9999</v>
      </c>
      <c r="GS83" s="60">
        <v>-9999</v>
      </c>
      <c r="GT83" s="60">
        <v>-9999</v>
      </c>
      <c r="GU83" s="60">
        <v>-9999</v>
      </c>
      <c r="GV83" s="60">
        <v>-9999</v>
      </c>
      <c r="GW83" s="60">
        <v>-9999</v>
      </c>
      <c r="GX83" s="60">
        <v>-9999</v>
      </c>
      <c r="GY83" s="60">
        <v>-9999</v>
      </c>
      <c r="GZ83" s="60">
        <v>-9999</v>
      </c>
      <c r="HA83" s="60">
        <v>-9999</v>
      </c>
      <c r="HB83" s="60">
        <v>-9999</v>
      </c>
      <c r="HC83" s="60">
        <v>-9999</v>
      </c>
      <c r="HD83" s="60">
        <v>-9999</v>
      </c>
      <c r="HE83" s="60">
        <v>-9999</v>
      </c>
      <c r="HF83" s="98">
        <f t="shared" si="37"/>
        <v>0</v>
      </c>
      <c r="HG83" s="60">
        <v>-9999</v>
      </c>
      <c r="HH83" s="98">
        <f t="shared" si="38"/>
        <v>32500.13</v>
      </c>
      <c r="HI83" s="98">
        <f t="shared" si="95"/>
        <v>1.0001661807930087</v>
      </c>
      <c r="HJ83" s="60">
        <v>-9999</v>
      </c>
      <c r="HK83" s="100">
        <f t="shared" si="40"/>
        <v>-25397.46</v>
      </c>
      <c r="HL83" s="60">
        <v>-9999</v>
      </c>
      <c r="HM83" s="100">
        <f t="shared" si="41"/>
        <v>15398.46</v>
      </c>
      <c r="HN83" s="101">
        <v>0.67172972972972966</v>
      </c>
      <c r="HO83" s="101">
        <v>0.38841081081081075</v>
      </c>
      <c r="HP83" s="101">
        <v>0.19878648648648647</v>
      </c>
      <c r="HQ83" s="101">
        <v>0.58849189189189177</v>
      </c>
      <c r="HR83" s="101">
        <v>0.26442432432432439</v>
      </c>
      <c r="HS83" s="101">
        <v>0.16436216216216212</v>
      </c>
      <c r="HT83" s="101">
        <v>0.43501896273898444</v>
      </c>
      <c r="HU83" s="101">
        <v>0.37995102750470777</v>
      </c>
      <c r="HV83" s="101">
        <v>0.54337378401126157</v>
      </c>
      <c r="HW83" s="101">
        <v>0.49515312136153955</v>
      </c>
      <c r="HX83" s="101">
        <v>0.19006044000754913</v>
      </c>
      <c r="HY83" s="101">
        <v>0.32339320340422589</v>
      </c>
      <c r="HZ83" s="101">
        <v>0.26714933449557365</v>
      </c>
      <c r="IA83" s="101">
        <v>19.153783783783783</v>
      </c>
      <c r="IB83" s="101">
        <v>19.692432432432426</v>
      </c>
      <c r="IC83" s="101">
        <v>19.897837837837834</v>
      </c>
      <c r="ID83" s="101">
        <v>18.809999999999985</v>
      </c>
      <c r="IE83" s="7">
        <f t="shared" si="130"/>
        <v>0.74405405405405034</v>
      </c>
      <c r="IF83" s="7">
        <v>1.5</v>
      </c>
      <c r="IG83" s="7">
        <f t="shared" si="131"/>
        <v>-1.4950000000000001</v>
      </c>
      <c r="IH83" s="7">
        <f t="shared" si="132"/>
        <v>0.32473590341610592</v>
      </c>
      <c r="II83" s="102">
        <v>35.69081081081081</v>
      </c>
      <c r="IJ83" s="15">
        <f t="shared" si="133"/>
        <v>90.654659459459452</v>
      </c>
      <c r="IK83" s="5">
        <v>97.5</v>
      </c>
      <c r="IL83" s="15">
        <f t="shared" si="134"/>
        <v>6.8453405405405476</v>
      </c>
      <c r="IM83" s="29">
        <v>0.68403333333333338</v>
      </c>
      <c r="IN83" s="29">
        <v>0.42034666666666659</v>
      </c>
      <c r="IO83" s="29">
        <v>0.21903000000000009</v>
      </c>
      <c r="IP83" s="29">
        <v>0.6050133333333334</v>
      </c>
      <c r="IQ83" s="29">
        <v>0.27666333333333332</v>
      </c>
      <c r="IR83" s="29">
        <v>0.17840000000000006</v>
      </c>
      <c r="IS83" s="29">
        <v>0.4238343007107227</v>
      </c>
      <c r="IT83" s="29">
        <v>0.37244070151519304</v>
      </c>
      <c r="IU83" s="29">
        <v>0.51490191285588882</v>
      </c>
      <c r="IV83" s="29">
        <v>0.46852699904510986</v>
      </c>
      <c r="IW83" s="29">
        <v>0.20630490164721052</v>
      </c>
      <c r="IX83" s="29">
        <v>0.31521659775192246</v>
      </c>
      <c r="IY83" s="29">
        <v>0.23849255418733364</v>
      </c>
      <c r="IZ83" s="29">
        <v>17.523999999999997</v>
      </c>
      <c r="JA83" s="29">
        <v>18.181333333333335</v>
      </c>
      <c r="JB83" s="29">
        <v>17.919000000000008</v>
      </c>
      <c r="JC83" s="29">
        <v>17.278666666666652</v>
      </c>
      <c r="JD83" s="29">
        <f t="shared" si="135"/>
        <v>0.39500000000001023</v>
      </c>
      <c r="JE83" s="7">
        <v>1.2</v>
      </c>
      <c r="JF83" s="7">
        <f t="shared" si="136"/>
        <v>-0.52</v>
      </c>
      <c r="JG83" s="7">
        <f t="shared" si="137"/>
        <v>0.15456081081081255</v>
      </c>
      <c r="JH83" s="86">
        <v>35.881999999999998</v>
      </c>
      <c r="JI83" s="15">
        <f t="shared" si="138"/>
        <v>91.14027999999999</v>
      </c>
      <c r="JJ83" s="5">
        <v>103.5</v>
      </c>
      <c r="JK83" s="15">
        <f t="shared" si="139"/>
        <v>12.35972000000001</v>
      </c>
      <c r="JL83" s="30">
        <v>0.51433142857142855</v>
      </c>
      <c r="JM83" s="30">
        <v>0.30711428571428567</v>
      </c>
      <c r="JN83" s="30">
        <v>0.1745457142857143</v>
      </c>
      <c r="JO83" s="30">
        <v>0.45310571428571428</v>
      </c>
      <c r="JP83" s="30">
        <v>0.21978285714285714</v>
      </c>
      <c r="JQ83" s="30">
        <v>0.13718571428571427</v>
      </c>
      <c r="JR83" s="30">
        <v>0.40116995612173334</v>
      </c>
      <c r="JS83" s="30">
        <v>0.34670312692625416</v>
      </c>
      <c r="JT83" s="30">
        <v>0.49314159353211107</v>
      </c>
      <c r="JU83" s="30">
        <v>0.44381718004286708</v>
      </c>
      <c r="JV83" s="30">
        <v>0.16582957870767331</v>
      </c>
      <c r="JW83" s="30">
        <v>0.27536084760008961</v>
      </c>
      <c r="JX83" s="30">
        <v>0.25211953239211987</v>
      </c>
      <c r="JY83" s="30">
        <v>24.458571428571432</v>
      </c>
      <c r="JZ83" s="30">
        <v>27.730285714285728</v>
      </c>
      <c r="KA83" s="30">
        <v>27.849999999999984</v>
      </c>
      <c r="KB83" s="30">
        <v>26.221714285714278</v>
      </c>
      <c r="KC83" s="30">
        <f t="shared" si="140"/>
        <v>3.3914285714285519</v>
      </c>
      <c r="KD83" s="7">
        <v>1.8</v>
      </c>
      <c r="KE83" s="7">
        <f t="shared" si="141"/>
        <v>-2.4700000000000006</v>
      </c>
      <c r="KF83" s="7">
        <f t="shared" si="142"/>
        <v>0.74478126701760505</v>
      </c>
      <c r="KG83" s="85">
        <v>36.636571428571443</v>
      </c>
      <c r="KH83" s="15">
        <f t="shared" si="143"/>
        <v>93.056891428571461</v>
      </c>
      <c r="KI83" s="5">
        <v>103.5</v>
      </c>
      <c r="KJ83" s="15">
        <f t="shared" si="182"/>
        <v>10.443108571428539</v>
      </c>
      <c r="KK83" s="31">
        <v>0.4286947368421053</v>
      </c>
      <c r="KL83" s="31">
        <v>0.27813947368421049</v>
      </c>
      <c r="KM83" s="31">
        <v>0.16472105263157899</v>
      </c>
      <c r="KN83" s="31">
        <v>0.37826578947368417</v>
      </c>
      <c r="KO83" s="31">
        <v>0.19286315789473682</v>
      </c>
      <c r="KP83" s="31">
        <v>0.12618157894736845</v>
      </c>
      <c r="KQ83" s="31">
        <v>0.37914263453402186</v>
      </c>
      <c r="KR83" s="31">
        <v>0.32468277687904346</v>
      </c>
      <c r="KS83" s="31">
        <v>0.44465421425231461</v>
      </c>
      <c r="KT83" s="31">
        <v>0.39338068223695299</v>
      </c>
      <c r="KU83" s="31">
        <v>0.18113247389344467</v>
      </c>
      <c r="KV83" s="31">
        <v>0.25635430695392442</v>
      </c>
      <c r="KW83" s="31">
        <v>0.21257403823282256</v>
      </c>
      <c r="KX83" s="32">
        <v>25.586315789473684</v>
      </c>
      <c r="KY83" s="32">
        <v>28.6178947368421</v>
      </c>
      <c r="KZ83" s="32">
        <v>28.909999999999997</v>
      </c>
      <c r="LA83" s="32">
        <v>26.925789473684187</v>
      </c>
      <c r="LB83" s="7">
        <f t="shared" si="144"/>
        <v>3.3236842105263129</v>
      </c>
      <c r="LC83" s="7">
        <v>0.9</v>
      </c>
      <c r="LD83" s="7">
        <f t="shared" si="145"/>
        <v>0.45499999999999963</v>
      </c>
      <c r="LE83" s="7">
        <f t="shared" si="184"/>
        <v>0.58011814166356179</v>
      </c>
      <c r="LF83" s="32">
        <v>37.41052631578949</v>
      </c>
      <c r="LG83" s="15">
        <f t="shared" si="146"/>
        <v>95.022736842105303</v>
      </c>
      <c r="LH83" s="5">
        <v>103.5</v>
      </c>
      <c r="LI83" s="15">
        <f t="shared" si="147"/>
        <v>8.4772631578946971</v>
      </c>
      <c r="LJ83" s="33">
        <v>0.35681282051282043</v>
      </c>
      <c r="LK83" s="33">
        <v>0.23259743589743592</v>
      </c>
      <c r="LL83" s="33">
        <v>0.15091794871794872</v>
      </c>
      <c r="LM83" s="33">
        <v>0.30509230769230772</v>
      </c>
      <c r="LN83" s="33">
        <v>0.16888717948717952</v>
      </c>
      <c r="LO83" s="33">
        <v>0.10905897435897437</v>
      </c>
      <c r="LP83" s="33">
        <v>0.35708614551313983</v>
      </c>
      <c r="LQ83" s="33">
        <v>0.28718896434831542</v>
      </c>
      <c r="LR83" s="33">
        <v>0.40530904709225135</v>
      </c>
      <c r="LS83" s="33">
        <v>0.33804265873286887</v>
      </c>
      <c r="LT83" s="33">
        <v>0.15863319500602044</v>
      </c>
      <c r="LU83" s="33">
        <v>0.21307508311952766</v>
      </c>
      <c r="LV83" s="33">
        <v>0.21043625461929075</v>
      </c>
      <c r="LW83" s="33">
        <v>28.52999999999999</v>
      </c>
      <c r="LX83" s="33">
        <v>31.918974358974349</v>
      </c>
      <c r="LY83" s="33">
        <v>32.099999999999994</v>
      </c>
      <c r="LZ83" s="33">
        <v>30.020769230769247</v>
      </c>
      <c r="MA83" s="7">
        <f t="shared" si="148"/>
        <v>3.5700000000000038</v>
      </c>
      <c r="MB83" s="7">
        <v>1.7</v>
      </c>
      <c r="MC83" s="7">
        <f t="shared" si="149"/>
        <v>-2.1449999999999996</v>
      </c>
      <c r="MD83" s="7">
        <f t="shared" si="150"/>
        <v>0.75745526838966248</v>
      </c>
      <c r="ME83" s="7">
        <f t="shared" si="151"/>
        <v>2.1000000000000023</v>
      </c>
      <c r="MF83" s="84">
        <v>37.224615384615383</v>
      </c>
      <c r="MG83" s="15">
        <f t="shared" si="152"/>
        <v>94.550523076923071</v>
      </c>
      <c r="MH83" s="5">
        <v>103.5</v>
      </c>
      <c r="MI83" s="15">
        <f t="shared" si="153"/>
        <v>8.9494769230769293</v>
      </c>
      <c r="MJ83" s="34">
        <v>0.32519999999999999</v>
      </c>
      <c r="MK83" s="34">
        <v>0.21555217391304352</v>
      </c>
      <c r="ML83" s="34">
        <v>0.14468260869565217</v>
      </c>
      <c r="MM83" s="34">
        <v>0.2807608695652174</v>
      </c>
      <c r="MN83" s="34">
        <v>0.16100434782608697</v>
      </c>
      <c r="MO83" s="34">
        <v>0.10459565217391302</v>
      </c>
      <c r="MP83" s="34">
        <v>0.33707275321144126</v>
      </c>
      <c r="MQ83" s="34">
        <v>0.27067249937933763</v>
      </c>
      <c r="MR83" s="34">
        <v>0.38358207683103351</v>
      </c>
      <c r="MS83" s="34">
        <v>0.31950809121639878</v>
      </c>
      <c r="MT83" s="34">
        <v>0.14462884237506796</v>
      </c>
      <c r="MU83" s="34">
        <v>0.19667136953452474</v>
      </c>
      <c r="MV83" s="34">
        <v>0.20223591800421833</v>
      </c>
      <c r="MW83" s="35">
        <v>0.24566363636363642</v>
      </c>
      <c r="MX83" s="35">
        <v>0.16494545454545453</v>
      </c>
      <c r="MY83" s="35">
        <v>0.11471363636363639</v>
      </c>
      <c r="MZ83" s="35">
        <v>0.20760454545454546</v>
      </c>
      <c r="NA83" s="35">
        <v>0.12027727272727272</v>
      </c>
      <c r="NB83" s="35">
        <v>8.0490909090909085E-2</v>
      </c>
      <c r="NC83" s="35">
        <v>0.34157220851331588</v>
      </c>
      <c r="ND83" s="35">
        <v>0.2661997136376178</v>
      </c>
      <c r="NE83" s="35">
        <v>0.36246897692355223</v>
      </c>
      <c r="NF83" s="35">
        <v>0.28815274516612982</v>
      </c>
      <c r="NG83" s="35">
        <v>0.15659170313994974</v>
      </c>
      <c r="NH83" s="35">
        <v>0.17984443076574086</v>
      </c>
      <c r="NI83" s="35">
        <v>0.19565290159760063</v>
      </c>
      <c r="NJ83" s="36">
        <v>28.193181818181824</v>
      </c>
      <c r="NK83" s="36">
        <v>33.27181818181819</v>
      </c>
      <c r="NL83" s="36">
        <v>35.358181818181819</v>
      </c>
      <c r="NM83" s="36">
        <v>35.857272727272715</v>
      </c>
      <c r="NN83" s="7">
        <f t="shared" si="154"/>
        <v>7.1649999999999956</v>
      </c>
      <c r="NO83" s="7">
        <v>2.2999999999999998</v>
      </c>
      <c r="NP83" s="7">
        <f t="shared" si="155"/>
        <v>-1.9729999999999999</v>
      </c>
      <c r="NQ83" s="7">
        <f t="shared" si="156"/>
        <v>1.2393869523938688</v>
      </c>
      <c r="NR83" s="36">
        <v>73.607272727272729</v>
      </c>
      <c r="NS83" s="9">
        <f t="shared" si="104"/>
        <v>186.96247272727274</v>
      </c>
      <c r="NT83" s="5">
        <v>194</v>
      </c>
      <c r="NU83" s="9">
        <f t="shared" si="105"/>
        <v>7.0375272727272602</v>
      </c>
      <c r="NV83" s="37">
        <v>0.31410714285714286</v>
      </c>
      <c r="NW83" s="37">
        <v>0.21958928571428574</v>
      </c>
      <c r="NX83" s="37">
        <v>0.15938214285714286</v>
      </c>
      <c r="NY83" s="37">
        <v>0.27386428571428562</v>
      </c>
      <c r="NZ83" s="37">
        <v>0.16791785714285709</v>
      </c>
      <c r="OA83" s="37">
        <v>0.11303571428571425</v>
      </c>
      <c r="OB83" s="37">
        <v>0.30312885072502826</v>
      </c>
      <c r="OC83" s="37">
        <v>0.23965904943863733</v>
      </c>
      <c r="OD83" s="37">
        <v>0.32669106436042589</v>
      </c>
      <c r="OE83" s="37">
        <v>0.26420265719878744</v>
      </c>
      <c r="OF83" s="37">
        <v>0.13330111924034707</v>
      </c>
      <c r="OG83" s="37">
        <v>0.1590045915690726</v>
      </c>
      <c r="OH83" s="37">
        <v>0.17692007158946163</v>
      </c>
      <c r="OI83" s="38">
        <v>21.444285714285716</v>
      </c>
      <c r="OJ83" s="38">
        <v>26.663928571428585</v>
      </c>
      <c r="OK83" s="38">
        <v>29.497500000000009</v>
      </c>
      <c r="OL83" s="38">
        <v>28.560714285714266</v>
      </c>
      <c r="OM83" s="7">
        <f t="shared" si="157"/>
        <v>8.0532142857142937</v>
      </c>
      <c r="ON83" s="7">
        <v>1.5</v>
      </c>
      <c r="OO83" s="7">
        <f t="shared" si="158"/>
        <v>-0.28500000000000014</v>
      </c>
      <c r="OP83" s="7">
        <f t="shared" si="159"/>
        <v>1.4667043598442029</v>
      </c>
      <c r="OQ83" s="38">
        <v>62.464642857142863</v>
      </c>
      <c r="OR83" s="15">
        <f t="shared" si="160"/>
        <v>158.66019285714287</v>
      </c>
      <c r="OS83" s="5">
        <v>170</v>
      </c>
      <c r="OT83" s="15">
        <f t="shared" si="161"/>
        <v>11.339807142857126</v>
      </c>
      <c r="OU83" s="39">
        <v>0.27108000000000004</v>
      </c>
      <c r="OV83" s="39">
        <v>0.20462999999999998</v>
      </c>
      <c r="OW83" s="39">
        <v>0.15321000000000001</v>
      </c>
      <c r="OX83" s="39">
        <v>0.24188333333333331</v>
      </c>
      <c r="OY83" s="39">
        <v>0.15526000000000001</v>
      </c>
      <c r="OZ83" s="39">
        <v>0.10538333333333336</v>
      </c>
      <c r="PA83" s="39">
        <v>0.27053035391927344</v>
      </c>
      <c r="PB83" s="39">
        <v>0.21803417200799111</v>
      </c>
      <c r="PC83" s="39">
        <v>0.27685497206212095</v>
      </c>
      <c r="PD83" s="39">
        <v>0.22448969163939594</v>
      </c>
      <c r="PE83" s="39">
        <v>0.13711344789457733</v>
      </c>
      <c r="PF83" s="39">
        <v>0.14381111327404392</v>
      </c>
      <c r="PG83" s="39">
        <v>0.13863777245297942</v>
      </c>
      <c r="PH83" s="40">
        <v>20.779333333333334</v>
      </c>
      <c r="PI83" s="40">
        <v>24.459666666666674</v>
      </c>
      <c r="PJ83" s="40">
        <v>27.068666666666683</v>
      </c>
      <c r="PK83" s="40">
        <v>26.004000000000008</v>
      </c>
      <c r="PL83" s="7">
        <f t="shared" si="162"/>
        <v>6.2893333333333494</v>
      </c>
      <c r="PM83" s="7">
        <v>1.8</v>
      </c>
      <c r="PN83" s="7">
        <f t="shared" si="163"/>
        <v>-0.91800000000000015</v>
      </c>
      <c r="PO83" s="7">
        <f t="shared" si="164"/>
        <v>1.1407618444655507</v>
      </c>
      <c r="PP83" s="40">
        <v>68.472999999999999</v>
      </c>
      <c r="PQ83" s="15">
        <f t="shared" si="165"/>
        <v>173.92142000000001</v>
      </c>
      <c r="PR83" s="5">
        <v>182</v>
      </c>
      <c r="PS83" s="15">
        <f t="shared" si="166"/>
        <v>8.0785799999999881</v>
      </c>
      <c r="PT83" s="41">
        <v>0.26394375000000003</v>
      </c>
      <c r="PU83" s="41">
        <v>0.18584374999999997</v>
      </c>
      <c r="PV83" s="41">
        <v>0.15120937499999995</v>
      </c>
      <c r="PW83" s="41">
        <v>0.2233312499999999</v>
      </c>
      <c r="PX83" s="41">
        <v>0.15549374999999999</v>
      </c>
      <c r="PY83" s="41">
        <v>0.10087812499999999</v>
      </c>
      <c r="PZ83" s="41">
        <v>0.25797139323865281</v>
      </c>
      <c r="QA83" s="41">
        <v>0.17878653862415789</v>
      </c>
      <c r="QB83" s="41">
        <v>0.27098746270269797</v>
      </c>
      <c r="QC83" s="41">
        <v>0.19229443019480905</v>
      </c>
      <c r="QD83" s="41">
        <v>8.8774806513945981E-2</v>
      </c>
      <c r="QE83" s="41">
        <v>0.10264735864107305</v>
      </c>
      <c r="QF83" s="41">
        <v>0.17319482906365302</v>
      </c>
      <c r="QG83" s="42">
        <v>29.867187499999996</v>
      </c>
      <c r="QH83" s="42">
        <v>34.472499999999989</v>
      </c>
      <c r="QI83" s="42">
        <v>37.119999999999997</v>
      </c>
      <c r="QJ83" s="42">
        <v>36.463437499999991</v>
      </c>
      <c r="QK83" s="7">
        <f t="shared" si="167"/>
        <v>7.252812500000001</v>
      </c>
      <c r="QL83" s="7">
        <v>3.2</v>
      </c>
      <c r="QM83" s="7">
        <f t="shared" si="168"/>
        <v>-3.8719999999999999</v>
      </c>
      <c r="QN83" s="7">
        <f t="shared" si="169"/>
        <v>1.1998287855910268</v>
      </c>
      <c r="QO83" s="42">
        <v>70.447187499999998</v>
      </c>
      <c r="QP83" s="15">
        <f t="shared" si="170"/>
        <v>178.93585625</v>
      </c>
      <c r="QQ83" s="5">
        <v>186</v>
      </c>
      <c r="QR83" s="15">
        <f t="shared" si="171"/>
        <v>7.0641437499999995</v>
      </c>
      <c r="QS83" s="7">
        <f t="shared" si="106"/>
        <v>-748.2238358988069</v>
      </c>
      <c r="QT83" s="7">
        <f t="shared" si="107"/>
        <v>-747.44288362666941</v>
      </c>
      <c r="QU83" s="7">
        <f t="shared" si="108"/>
        <v>2.8727529892168056</v>
      </c>
    </row>
    <row r="84" spans="1:463" x14ac:dyDescent="0.25">
      <c r="A84" s="5">
        <v>2</v>
      </c>
      <c r="B84" s="5">
        <v>9</v>
      </c>
      <c r="C84" s="6">
        <v>903</v>
      </c>
      <c r="D84" s="9">
        <v>-9999</v>
      </c>
      <c r="E84" s="5">
        <v>3</v>
      </c>
      <c r="F84" s="5">
        <v>69.599999999999994</v>
      </c>
      <c r="G84" s="15">
        <v>243.6</v>
      </c>
      <c r="H84" s="15">
        <f t="shared" si="109"/>
        <v>313.2</v>
      </c>
      <c r="I84" s="7">
        <f t="shared" si="110"/>
        <v>0.53666895133653181</v>
      </c>
      <c r="J84" s="5" t="s">
        <v>8</v>
      </c>
      <c r="K84" s="9">
        <v>0</v>
      </c>
      <c r="L84" s="9">
        <f t="shared" si="111"/>
        <v>0</v>
      </c>
      <c r="M84" s="9">
        <v>-9999</v>
      </c>
      <c r="N84" s="9">
        <v>-9999</v>
      </c>
      <c r="O84" s="9">
        <v>-9999</v>
      </c>
      <c r="P84" s="9">
        <v>-9999</v>
      </c>
      <c r="Q84" s="9">
        <v>-9999</v>
      </c>
      <c r="R84" s="9">
        <v>-9999</v>
      </c>
      <c r="S84" s="9">
        <v>-9999</v>
      </c>
      <c r="T84" s="9">
        <v>-9999</v>
      </c>
      <c r="U84" s="9">
        <v>-9999</v>
      </c>
      <c r="V84" s="9">
        <v>-9999</v>
      </c>
      <c r="W84" s="9">
        <v>-9999</v>
      </c>
      <c r="X84" s="9">
        <v>-9999</v>
      </c>
      <c r="Y84" s="9">
        <v>-9999</v>
      </c>
      <c r="Z84" s="9">
        <v>-9999</v>
      </c>
      <c r="AA84" s="9">
        <v>-9999</v>
      </c>
      <c r="AB84" s="9">
        <v>-9999</v>
      </c>
      <c r="AC84" s="9">
        <v>-9999</v>
      </c>
      <c r="AD84" s="9">
        <v>-9999</v>
      </c>
      <c r="AE84" s="5">
        <v>23</v>
      </c>
      <c r="AF84" s="9">
        <v>-9999</v>
      </c>
      <c r="AG84" s="9">
        <v>-9999</v>
      </c>
      <c r="AH84" s="9">
        <v>-9999</v>
      </c>
      <c r="AI84" s="9">
        <v>-9999</v>
      </c>
      <c r="AJ84" s="9">
        <v>-9999</v>
      </c>
      <c r="AK84" s="9">
        <v>-9999</v>
      </c>
      <c r="AL84" s="9">
        <v>-9999</v>
      </c>
      <c r="AM84" s="9">
        <v>-9999</v>
      </c>
      <c r="AN84" s="9">
        <v>-9999</v>
      </c>
      <c r="AO84" s="9">
        <v>-9999</v>
      </c>
      <c r="AP84" s="9">
        <v>-9999</v>
      </c>
      <c r="AQ84" s="9">
        <v>-9999</v>
      </c>
      <c r="AR84" s="9">
        <v>-9999</v>
      </c>
      <c r="AS84" s="9">
        <v>-9999</v>
      </c>
      <c r="AT84" s="9">
        <v>-9999</v>
      </c>
      <c r="AU84" s="9">
        <v>-9999</v>
      </c>
      <c r="AV84" s="9">
        <v>-9999</v>
      </c>
      <c r="AW84" s="9">
        <v>-9999</v>
      </c>
      <c r="AX84" s="9">
        <v>-9999</v>
      </c>
      <c r="AY84" s="9">
        <v>-9999</v>
      </c>
      <c r="AZ84" s="9">
        <v>-9999</v>
      </c>
      <c r="BA84" s="9">
        <v>-9999</v>
      </c>
      <c r="BB84" s="9">
        <v>-9999</v>
      </c>
      <c r="BC84" s="9">
        <v>-9999</v>
      </c>
      <c r="BD84" s="9">
        <v>-9999</v>
      </c>
      <c r="BE84" s="7">
        <f t="shared" si="185"/>
        <v>-79992</v>
      </c>
      <c r="BF84" s="9">
        <v>-9999</v>
      </c>
      <c r="BG84" s="9">
        <v>-9999</v>
      </c>
      <c r="BH84" s="9">
        <v>-9999</v>
      </c>
      <c r="BI84" s="9">
        <v>-9999</v>
      </c>
      <c r="BJ84" s="9">
        <v>-9999</v>
      </c>
      <c r="BK84" s="9">
        <v>-9999</v>
      </c>
      <c r="BL84" s="9">
        <v>-9999</v>
      </c>
      <c r="BM84" s="9">
        <v>-9999</v>
      </c>
      <c r="BN84" s="9">
        <v>-9999</v>
      </c>
      <c r="BO84" s="23">
        <v>34.799999999999997</v>
      </c>
      <c r="BP84" s="7">
        <f t="shared" si="172"/>
        <v>2320</v>
      </c>
      <c r="BQ84" s="7">
        <v>1.6343014830834295</v>
      </c>
      <c r="BR84" s="7">
        <f t="shared" si="173"/>
        <v>37.915794407535564</v>
      </c>
      <c r="BS84" s="24">
        <v>71.62</v>
      </c>
      <c r="BT84" s="7">
        <f t="shared" si="174"/>
        <v>4774.666666666667</v>
      </c>
      <c r="BU84" s="25">
        <v>0.77600000000000002</v>
      </c>
      <c r="BV84" s="7">
        <f t="shared" si="175"/>
        <v>37.051413333333336</v>
      </c>
      <c r="BW84" s="26">
        <v>103.1</v>
      </c>
      <c r="BX84" s="7">
        <f t="shared" si="176"/>
        <v>6873.3333333333339</v>
      </c>
      <c r="BY84" s="5">
        <v>0.625</v>
      </c>
      <c r="BZ84" s="7">
        <f t="shared" si="177"/>
        <v>42.958333333333343</v>
      </c>
      <c r="CA84" s="9">
        <v>-9999</v>
      </c>
      <c r="CB84" s="9">
        <v>-9999</v>
      </c>
      <c r="CC84" s="5">
        <v>1.28</v>
      </c>
      <c r="CD84" s="15">
        <f t="shared" si="112"/>
        <v>-127.98720000000002</v>
      </c>
      <c r="CE84" s="7">
        <v>567.23</v>
      </c>
      <c r="CF84" s="7">
        <v>4.3777999999999997</v>
      </c>
      <c r="CG84" s="7">
        <v>1295.6964685458449</v>
      </c>
      <c r="CH84" s="7">
        <f t="shared" si="113"/>
        <v>1295.6964685458449</v>
      </c>
      <c r="CI84" s="7">
        <f>CH84/(BX84)</f>
        <v>0.18851064042859042</v>
      </c>
      <c r="CJ84" s="3">
        <v>59.8</v>
      </c>
      <c r="CK84" s="7">
        <f t="shared" si="114"/>
        <v>16.584914797386816</v>
      </c>
      <c r="CL84" s="7">
        <v>51.6</v>
      </c>
      <c r="CM84" s="7">
        <v>845</v>
      </c>
      <c r="CN84" s="7">
        <f t="shared" si="115"/>
        <v>61.065088757396452</v>
      </c>
      <c r="CO84" s="7">
        <v>87.5</v>
      </c>
      <c r="CP84" s="7">
        <v>0.73126399999999991</v>
      </c>
      <c r="CQ84" s="7">
        <v>0.52180799999999994</v>
      </c>
      <c r="CR84" s="7">
        <v>0.46750399999999998</v>
      </c>
      <c r="CS84" s="7">
        <v>0.21987815999999999</v>
      </c>
      <c r="CT84" s="7">
        <v>0.16701368000000005</v>
      </c>
      <c r="CU84" s="7">
        <v>5.2960000000000003</v>
      </c>
      <c r="CV84" s="7">
        <v>6.0791999999999993</v>
      </c>
      <c r="CW84" s="7">
        <v>5.6836000000000002</v>
      </c>
      <c r="CX84" s="7">
        <v>5.5120000000000005</v>
      </c>
      <c r="CY84" s="7">
        <f t="shared" si="116"/>
        <v>0.38759999999999994</v>
      </c>
      <c r="CZ84" s="7">
        <v>0.7</v>
      </c>
      <c r="DA84" s="7">
        <f t="shared" si="117"/>
        <v>1.105</v>
      </c>
      <c r="DB84" s="7">
        <f t="shared" si="178"/>
        <v>-0.16703143189755532</v>
      </c>
      <c r="DC84" s="7">
        <v>41.1</v>
      </c>
      <c r="DD84" s="7">
        <v>0.76966521739130445</v>
      </c>
      <c r="DE84" s="7">
        <v>0.51571739130434768</v>
      </c>
      <c r="DF84" s="7">
        <v>0.46077826086956503</v>
      </c>
      <c r="DG84" s="7">
        <v>0.25087747826086954</v>
      </c>
      <c r="DH84" s="7">
        <v>0.19735621739130435</v>
      </c>
      <c r="DI84" s="7">
        <v>8.234782608695653</v>
      </c>
      <c r="DJ84" s="7">
        <v>8.4613043478260881</v>
      </c>
      <c r="DK84" s="7">
        <v>8.3804347826086936</v>
      </c>
      <c r="DL84" s="7">
        <v>7.7617391304347816</v>
      </c>
      <c r="DM84" s="7">
        <f t="shared" si="118"/>
        <v>0.14565217391304053</v>
      </c>
      <c r="DN84" s="7">
        <v>0.8</v>
      </c>
      <c r="DO84" s="7">
        <f t="shared" si="119"/>
        <v>0.7799999999999998</v>
      </c>
      <c r="DP84" s="7">
        <f t="shared" si="120"/>
        <v>-0.13730472426124657</v>
      </c>
      <c r="DQ84" s="7">
        <v>23.117391304347827</v>
      </c>
      <c r="DR84" s="7">
        <v>0.87158979591836705</v>
      </c>
      <c r="DS84" s="7">
        <v>0.42021836734693868</v>
      </c>
      <c r="DT84" s="7">
        <v>0.50285714285714278</v>
      </c>
      <c r="DU84" s="7">
        <v>0.78333673469387777</v>
      </c>
      <c r="DV84" s="7">
        <v>0.53574693877551016</v>
      </c>
      <c r="DW84" s="7">
        <v>0.31633265306122443</v>
      </c>
      <c r="DX84" s="7">
        <v>0.23845230612244897</v>
      </c>
      <c r="DY84" s="7">
        <v>0.18753446938775503</v>
      </c>
      <c r="DZ84" s="7">
        <v>0.26810444897959185</v>
      </c>
      <c r="EA84" s="7">
        <v>0.21790767346938769</v>
      </c>
      <c r="EB84" s="7">
        <v>-0.12097200000000002</v>
      </c>
      <c r="EC84" s="7">
        <v>-8.9635693877551034E-2</v>
      </c>
      <c r="ED84" s="7">
        <v>0.34934687755102045</v>
      </c>
      <c r="EE84" s="7">
        <v>3.2067346938775505</v>
      </c>
      <c r="EF84" s="7">
        <v>4.2310204081632641</v>
      </c>
      <c r="EG84" s="7">
        <v>4.2842857142857156</v>
      </c>
      <c r="EH84" s="7">
        <v>4.1708163265306117</v>
      </c>
      <c r="EI84" s="7">
        <f t="shared" si="121"/>
        <v>1.0775510204081651</v>
      </c>
      <c r="EJ84" s="7">
        <v>0.6</v>
      </c>
      <c r="EK84" s="7">
        <f t="shared" si="122"/>
        <v>1.43</v>
      </c>
      <c r="EL84" s="7">
        <f t="shared" si="179"/>
        <v>-8.8778080501721618E-2</v>
      </c>
      <c r="EM84" s="15">
        <v>43.855789473684219</v>
      </c>
      <c r="EN84" s="15">
        <f t="shared" si="123"/>
        <v>111.39370526315791</v>
      </c>
      <c r="EO84" s="5">
        <v>112</v>
      </c>
      <c r="EP84" s="15">
        <f t="shared" si="124"/>
        <v>0.6062947368420879</v>
      </c>
      <c r="EQ84" s="27">
        <v>1.1772772727272727</v>
      </c>
      <c r="ER84" s="27">
        <v>-1.5778545454545456</v>
      </c>
      <c r="ES84" s="27">
        <v>0.50099545454545458</v>
      </c>
      <c r="ET84" s="27">
        <v>0.84115454545454571</v>
      </c>
      <c r="EU84" s="27">
        <v>0.74179545454545459</v>
      </c>
      <c r="EV84" s="27">
        <v>0.18267272727272726</v>
      </c>
      <c r="EW84" s="27">
        <v>0.22610286363636367</v>
      </c>
      <c r="EX84" s="27">
        <v>6.2429181818181807E-2</v>
      </c>
      <c r="EY84" s="27">
        <v>0.40201600000000004</v>
      </c>
      <c r="EZ84" s="27">
        <v>0.25302913636363644</v>
      </c>
      <c r="FA84" s="27">
        <v>2.7784680909090911</v>
      </c>
      <c r="FB84" s="27">
        <v>1.9318918636363636</v>
      </c>
      <c r="FC84" s="27">
        <v>-7.1071227272727269</v>
      </c>
      <c r="FD84" s="27">
        <v>9.5922727272727268</v>
      </c>
      <c r="FE84" s="27">
        <v>6.47</v>
      </c>
      <c r="FF84" s="27">
        <v>6.5295454545454552</v>
      </c>
      <c r="FG84" s="27">
        <v>6.5331818181818173</v>
      </c>
      <c r="FH84" s="27">
        <f t="shared" si="125"/>
        <v>-3.0627272727272716</v>
      </c>
      <c r="FI84" s="7">
        <v>0.9</v>
      </c>
      <c r="FJ84" s="7">
        <f t="shared" si="126"/>
        <v>0.45499999999999963</v>
      </c>
      <c r="FK84" s="7">
        <f t="shared" si="180"/>
        <v>-0.71137053037963016</v>
      </c>
      <c r="FL84" s="27">
        <v>20.986363636363638</v>
      </c>
      <c r="FM84" s="28">
        <v>-9999</v>
      </c>
      <c r="FN84" s="28">
        <v>-9999</v>
      </c>
      <c r="FO84" s="28">
        <v>-9999</v>
      </c>
      <c r="FP84" s="94">
        <v>0.59813461538461532</v>
      </c>
      <c r="FQ84" s="94">
        <v>0.39451153846153841</v>
      </c>
      <c r="FR84" s="94">
        <v>0.22901153846153846</v>
      </c>
      <c r="FS84" s="94">
        <v>0.51911923076923094</v>
      </c>
      <c r="FT84" s="94">
        <v>0.24043076923076928</v>
      </c>
      <c r="FU84" s="94">
        <v>0.17087307692307693</v>
      </c>
      <c r="FV84" s="94">
        <v>0.42631992307692307</v>
      </c>
      <c r="FW84" s="94">
        <v>0.36679219230769228</v>
      </c>
      <c r="FX84" s="94">
        <v>0.44647869230769227</v>
      </c>
      <c r="FY84" s="94">
        <v>0.38810950000000005</v>
      </c>
      <c r="FZ84" s="94">
        <v>0.24274280769230777</v>
      </c>
      <c r="GA84" s="94">
        <v>0.26625930769230771</v>
      </c>
      <c r="GB84" s="94">
        <v>0.20490838461538463</v>
      </c>
      <c r="GC84" s="94">
        <v>16.725769230769234</v>
      </c>
      <c r="GD84" s="94">
        <v>16.571538461538459</v>
      </c>
      <c r="GE84" s="94">
        <v>15.773076923076916</v>
      </c>
      <c r="GF84" s="94">
        <v>16.673846153846146</v>
      </c>
      <c r="GG84" s="7">
        <f t="shared" si="127"/>
        <v>-0.95269230769231861</v>
      </c>
      <c r="GH84" s="7">
        <v>0.5</v>
      </c>
      <c r="GI84" s="7">
        <f t="shared" si="128"/>
        <v>1.7549999999999999</v>
      </c>
      <c r="GJ84" s="7">
        <f t="shared" si="181"/>
        <v>-0.74285111322148645</v>
      </c>
      <c r="GK84" s="96">
        <v>18</v>
      </c>
      <c r="GL84" s="15">
        <f t="shared" si="129"/>
        <v>45.72</v>
      </c>
      <c r="GM84" s="5">
        <v>102</v>
      </c>
      <c r="GN84" s="9">
        <v>-9999</v>
      </c>
      <c r="GO84" s="60">
        <v>-9999</v>
      </c>
      <c r="GP84" s="60">
        <v>-9999</v>
      </c>
      <c r="GQ84" s="60">
        <v>-9999</v>
      </c>
      <c r="GR84" s="60">
        <v>-9999</v>
      </c>
      <c r="GS84" s="60">
        <v>-9999</v>
      </c>
      <c r="GT84" s="60">
        <v>-9999</v>
      </c>
      <c r="GU84" s="60">
        <v>-9999</v>
      </c>
      <c r="GV84" s="60">
        <v>-9999</v>
      </c>
      <c r="GW84" s="60">
        <v>-9999</v>
      </c>
      <c r="GX84" s="60">
        <v>-9999</v>
      </c>
      <c r="GY84" s="60">
        <v>-9999</v>
      </c>
      <c r="GZ84" s="60">
        <v>-9999</v>
      </c>
      <c r="HA84" s="60">
        <v>-9999</v>
      </c>
      <c r="HB84" s="60">
        <v>-9999</v>
      </c>
      <c r="HC84" s="60">
        <v>-9999</v>
      </c>
      <c r="HD84" s="60">
        <v>-9999</v>
      </c>
      <c r="HE84" s="60">
        <v>-9999</v>
      </c>
      <c r="HF84" s="98">
        <f t="shared" si="37"/>
        <v>0</v>
      </c>
      <c r="HG84" s="60">
        <v>-9999</v>
      </c>
      <c r="HH84" s="98">
        <f t="shared" si="38"/>
        <v>32500.13</v>
      </c>
      <c r="HI84" s="98">
        <f t="shared" si="95"/>
        <v>1.0001661807930087</v>
      </c>
      <c r="HJ84" s="60">
        <v>-9999</v>
      </c>
      <c r="HK84" s="100">
        <f t="shared" si="40"/>
        <v>-25397.46</v>
      </c>
      <c r="HL84" s="60">
        <v>-9999</v>
      </c>
      <c r="HM84" s="100">
        <f t="shared" si="41"/>
        <v>15398.46</v>
      </c>
      <c r="HN84" s="101">
        <v>0.65683999999999998</v>
      </c>
      <c r="HO84" s="101">
        <v>0.38388750000000005</v>
      </c>
      <c r="HP84" s="101">
        <v>0.20473500000000003</v>
      </c>
      <c r="HQ84" s="101">
        <v>0.57469500000000007</v>
      </c>
      <c r="HR84" s="101">
        <v>0.2649125</v>
      </c>
      <c r="HS84" s="101">
        <v>0.16347250000000002</v>
      </c>
      <c r="HT84" s="101">
        <v>0.42516599875168709</v>
      </c>
      <c r="HU84" s="101">
        <v>0.36898884520206093</v>
      </c>
      <c r="HV84" s="101">
        <v>0.52519278039901751</v>
      </c>
      <c r="HW84" s="101">
        <v>0.47520158085142494</v>
      </c>
      <c r="HX84" s="101">
        <v>0.18361272456400335</v>
      </c>
      <c r="HY84" s="101">
        <v>0.30519078303894476</v>
      </c>
      <c r="HZ84" s="101">
        <v>0.26223746021269978</v>
      </c>
      <c r="IA84" s="101">
        <v>19.163999999999994</v>
      </c>
      <c r="IB84" s="101">
        <v>20.178499999999985</v>
      </c>
      <c r="IC84" s="101">
        <v>19.890250000000002</v>
      </c>
      <c r="ID84" s="101">
        <v>18.811249999999983</v>
      </c>
      <c r="IE84" s="7">
        <f t="shared" si="130"/>
        <v>0.72625000000000739</v>
      </c>
      <c r="IF84" s="7">
        <v>1.5</v>
      </c>
      <c r="IG84" s="7">
        <f t="shared" si="131"/>
        <v>-1.4950000000000001</v>
      </c>
      <c r="IH84" s="7">
        <f t="shared" si="132"/>
        <v>0.3221537345902839</v>
      </c>
      <c r="II84" s="102">
        <v>35.983750000000001</v>
      </c>
      <c r="IJ84" s="15">
        <f t="shared" si="133"/>
        <v>91.398724999999999</v>
      </c>
      <c r="IK84" s="5">
        <v>97.5</v>
      </c>
      <c r="IL84" s="15">
        <f t="shared" si="134"/>
        <v>6.1012750000000011</v>
      </c>
      <c r="IM84" s="29">
        <v>0.66758275862068972</v>
      </c>
      <c r="IN84" s="29">
        <v>0.41523448275862063</v>
      </c>
      <c r="IO84" s="29">
        <v>0.22242068965517239</v>
      </c>
      <c r="IP84" s="29">
        <v>0.59653448275862053</v>
      </c>
      <c r="IQ84" s="29">
        <v>0.27580344827586212</v>
      </c>
      <c r="IR84" s="29">
        <v>0.17799655172413795</v>
      </c>
      <c r="IS84" s="29">
        <v>0.41532222532512952</v>
      </c>
      <c r="IT84" s="29">
        <v>0.3676750875</v>
      </c>
      <c r="IU84" s="29">
        <v>0.50065592888698907</v>
      </c>
      <c r="IV84" s="29">
        <v>0.45724961535089276</v>
      </c>
      <c r="IW84" s="29">
        <v>0.20212820410844956</v>
      </c>
      <c r="IX84" s="29">
        <v>0.30318632715840527</v>
      </c>
      <c r="IY84" s="29">
        <v>0.23293832633724551</v>
      </c>
      <c r="IZ84" s="29">
        <v>17.519310344827581</v>
      </c>
      <c r="JA84" s="29">
        <v>17.936551724137932</v>
      </c>
      <c r="JB84" s="29">
        <v>18.059655172413802</v>
      </c>
      <c r="JC84" s="29">
        <v>17.275862068965509</v>
      </c>
      <c r="JD84" s="29">
        <f t="shared" si="135"/>
        <v>0.54034482758622104</v>
      </c>
      <c r="JE84" s="7">
        <v>1.2</v>
      </c>
      <c r="JF84" s="7">
        <f t="shared" si="136"/>
        <v>-0.52</v>
      </c>
      <c r="JG84" s="7">
        <f t="shared" si="137"/>
        <v>0.17911230195713193</v>
      </c>
      <c r="JH84" s="86">
        <v>35.951034482758608</v>
      </c>
      <c r="JI84" s="15">
        <f t="shared" si="138"/>
        <v>91.315627586206872</v>
      </c>
      <c r="JJ84" s="5">
        <v>103.5</v>
      </c>
      <c r="JK84" s="15">
        <f t="shared" si="139"/>
        <v>12.184372413793128</v>
      </c>
      <c r="JL84" s="30">
        <v>0.5062461538461539</v>
      </c>
      <c r="JM84" s="30">
        <v>0.30590256410256406</v>
      </c>
      <c r="JN84" s="30">
        <v>0.17436923076923075</v>
      </c>
      <c r="JO84" s="30">
        <v>0.44547179487179489</v>
      </c>
      <c r="JP84" s="30">
        <v>0.21903076923076925</v>
      </c>
      <c r="JQ84" s="30">
        <v>0.13559743589743592</v>
      </c>
      <c r="JR84" s="30">
        <v>0.39597598899979192</v>
      </c>
      <c r="JS84" s="30">
        <v>0.34087039168134259</v>
      </c>
      <c r="JT84" s="30">
        <v>0.48770697256940226</v>
      </c>
      <c r="JU84" s="30">
        <v>0.43767124942341784</v>
      </c>
      <c r="JV84" s="30">
        <v>0.16578329552626545</v>
      </c>
      <c r="JW84" s="30">
        <v>0.27440782616156772</v>
      </c>
      <c r="JX84" s="30">
        <v>0.24650376623758219</v>
      </c>
      <c r="JY84" s="30">
        <v>24.547692307692298</v>
      </c>
      <c r="JZ84" s="30">
        <v>26.949487179487171</v>
      </c>
      <c r="KA84" s="30">
        <v>27.419743589743604</v>
      </c>
      <c r="KB84" s="30">
        <v>25.125128205128203</v>
      </c>
      <c r="KC84" s="30">
        <f t="shared" si="140"/>
        <v>2.8720512820513058</v>
      </c>
      <c r="KD84" s="7">
        <v>1.8</v>
      </c>
      <c r="KE84" s="7">
        <f t="shared" si="141"/>
        <v>-2.4700000000000006</v>
      </c>
      <c r="KF84" s="7">
        <f t="shared" si="142"/>
        <v>0.67878669403447345</v>
      </c>
      <c r="KG84" s="85">
        <v>36.737435897435894</v>
      </c>
      <c r="KH84" s="15">
        <f t="shared" si="143"/>
        <v>93.313087179487169</v>
      </c>
      <c r="KI84" s="5">
        <v>103.5</v>
      </c>
      <c r="KJ84" s="15">
        <f t="shared" si="182"/>
        <v>10.186912820512831</v>
      </c>
      <c r="KK84" s="31">
        <v>0.42633555555555552</v>
      </c>
      <c r="KL84" s="31">
        <v>0.2789355555555556</v>
      </c>
      <c r="KM84" s="31">
        <v>0.16420888888888888</v>
      </c>
      <c r="KN84" s="31">
        <v>0.3755222222222222</v>
      </c>
      <c r="KO84" s="31">
        <v>0.19356888888888885</v>
      </c>
      <c r="KP84" s="31">
        <v>0.12555777777777777</v>
      </c>
      <c r="KQ84" s="31">
        <v>0.37536038504742697</v>
      </c>
      <c r="KR84" s="31">
        <v>0.31989257276623867</v>
      </c>
      <c r="KS84" s="31">
        <v>0.44397965809405465</v>
      </c>
      <c r="KT84" s="31">
        <v>0.3917820647453743</v>
      </c>
      <c r="KU84" s="31">
        <v>0.18087868960429379</v>
      </c>
      <c r="KV84" s="31">
        <v>0.25945682222101585</v>
      </c>
      <c r="KW84" s="31">
        <v>0.20868215097828929</v>
      </c>
      <c r="KX84" s="32">
        <v>25.264666666666667</v>
      </c>
      <c r="KY84" s="32">
        <v>28.255555555555546</v>
      </c>
      <c r="KZ84" s="32">
        <v>28.733111111111121</v>
      </c>
      <c r="LA84" s="32">
        <v>26.881333333333359</v>
      </c>
      <c r="LB84" s="7">
        <f t="shared" si="144"/>
        <v>3.4684444444444544</v>
      </c>
      <c r="LC84" s="7">
        <v>0.9</v>
      </c>
      <c r="LD84" s="7">
        <f t="shared" si="145"/>
        <v>0.45499999999999963</v>
      </c>
      <c r="LE84" s="7">
        <f t="shared" si="184"/>
        <v>0.6093922031232466</v>
      </c>
      <c r="LF84" s="32">
        <v>37.672888888888892</v>
      </c>
      <c r="LG84" s="15">
        <f t="shared" si="146"/>
        <v>95.689137777777788</v>
      </c>
      <c r="LH84" s="5">
        <v>103.5</v>
      </c>
      <c r="LI84" s="15">
        <f t="shared" si="147"/>
        <v>7.8108622222222124</v>
      </c>
      <c r="LJ84" s="33">
        <v>0.35773414634146339</v>
      </c>
      <c r="LK84" s="33">
        <v>0.23185609756097561</v>
      </c>
      <c r="LL84" s="33">
        <v>0.14966829268292681</v>
      </c>
      <c r="LM84" s="33">
        <v>0.30698780487804878</v>
      </c>
      <c r="LN84" s="33">
        <v>0.16851463414634149</v>
      </c>
      <c r="LO84" s="33">
        <v>0.10964390243902442</v>
      </c>
      <c r="LP84" s="33">
        <v>0.35957100911183837</v>
      </c>
      <c r="LQ84" s="33">
        <v>0.29133409086335588</v>
      </c>
      <c r="LR84" s="33">
        <v>0.41021196165653129</v>
      </c>
      <c r="LS84" s="33">
        <v>0.34474665023610879</v>
      </c>
      <c r="LT84" s="33">
        <v>0.15829506836686497</v>
      </c>
      <c r="LU84" s="33">
        <v>0.21580576113481034</v>
      </c>
      <c r="LV84" s="33">
        <v>0.21342461899248105</v>
      </c>
      <c r="LW84" s="33">
        <v>28.23365853658537</v>
      </c>
      <c r="LX84" s="33">
        <v>30.795609756097541</v>
      </c>
      <c r="LY84" s="33">
        <v>31.452926829268318</v>
      </c>
      <c r="LZ84" s="33">
        <v>29.19926829268293</v>
      </c>
      <c r="MA84" s="7">
        <f t="shared" si="148"/>
        <v>3.2192682926829477</v>
      </c>
      <c r="MB84" s="7">
        <v>1.7</v>
      </c>
      <c r="MC84" s="7">
        <f t="shared" si="149"/>
        <v>-2.1449999999999996</v>
      </c>
      <c r="MD84" s="7">
        <f t="shared" si="150"/>
        <v>0.71096995264187501</v>
      </c>
      <c r="ME84" s="7">
        <f t="shared" si="151"/>
        <v>1.8936872309899693</v>
      </c>
      <c r="MF84" s="84">
        <v>36.973658536585354</v>
      </c>
      <c r="MG84" s="15">
        <f t="shared" si="152"/>
        <v>93.913092682926802</v>
      </c>
      <c r="MH84" s="5">
        <v>103.5</v>
      </c>
      <c r="MI84" s="15">
        <f t="shared" si="153"/>
        <v>9.586907317073198</v>
      </c>
      <c r="MJ84" s="34">
        <v>0.33152727272727273</v>
      </c>
      <c r="MK84" s="34">
        <v>0.21446818181818184</v>
      </c>
      <c r="ML84" s="34">
        <v>0.13696818181818179</v>
      </c>
      <c r="MM84" s="34">
        <v>0.28782727272727271</v>
      </c>
      <c r="MN84" s="34">
        <v>0.15683636363636363</v>
      </c>
      <c r="MO84" s="34">
        <v>0.10078181818181818</v>
      </c>
      <c r="MP84" s="34">
        <v>0.35727425528134338</v>
      </c>
      <c r="MQ84" s="34">
        <v>0.29437497514435357</v>
      </c>
      <c r="MR84" s="34">
        <v>0.41479369827370505</v>
      </c>
      <c r="MS84" s="34">
        <v>0.35488561418376779</v>
      </c>
      <c r="MT84" s="34">
        <v>0.15507069034334139</v>
      </c>
      <c r="MU84" s="34">
        <v>0.22047813952257628</v>
      </c>
      <c r="MV84" s="34">
        <v>0.21411788029896872</v>
      </c>
      <c r="MW84" s="35">
        <v>0.24983043478260863</v>
      </c>
      <c r="MX84" s="35">
        <v>0.16166086956521741</v>
      </c>
      <c r="MY84" s="35">
        <v>0.10756521739130435</v>
      </c>
      <c r="MZ84" s="35">
        <v>0.21173478260869563</v>
      </c>
      <c r="NA84" s="35">
        <v>0.11486956521739131</v>
      </c>
      <c r="NB84" s="35">
        <v>7.7573913043478271E-2</v>
      </c>
      <c r="NC84" s="35">
        <v>0.36963956916810142</v>
      </c>
      <c r="ND84" s="35">
        <v>0.29664410740766606</v>
      </c>
      <c r="NE84" s="35">
        <v>0.39776003225738715</v>
      </c>
      <c r="NF84" s="35">
        <v>0.32633252180296107</v>
      </c>
      <c r="NG84" s="35">
        <v>0.16938606805567821</v>
      </c>
      <c r="NH84" s="35">
        <v>0.20139168084878356</v>
      </c>
      <c r="NI84" s="35">
        <v>0.21364222926670579</v>
      </c>
      <c r="NJ84" s="36">
        <v>28.315217391304337</v>
      </c>
      <c r="NK84" s="36">
        <v>31.128695652173914</v>
      </c>
      <c r="NL84" s="36">
        <v>32.647826086956528</v>
      </c>
      <c r="NM84" s="36">
        <v>32.723043478260863</v>
      </c>
      <c r="NN84" s="7">
        <f t="shared" si="154"/>
        <v>4.3326086956521905</v>
      </c>
      <c r="NO84" s="7">
        <v>2.2999999999999998</v>
      </c>
      <c r="NP84" s="7">
        <f t="shared" si="155"/>
        <v>-1.9729999999999999</v>
      </c>
      <c r="NQ84" s="7">
        <f t="shared" si="156"/>
        <v>0.85522971594360375</v>
      </c>
      <c r="NR84" s="36">
        <v>73.915217391304338</v>
      </c>
      <c r="NS84" s="9">
        <f t="shared" si="104"/>
        <v>187.74465217391301</v>
      </c>
      <c r="NT84" s="5">
        <v>194</v>
      </c>
      <c r="NU84" s="9">
        <f t="shared" si="105"/>
        <v>6.2553478260869895</v>
      </c>
      <c r="NV84" s="37">
        <v>0.31851666666666656</v>
      </c>
      <c r="NW84" s="37">
        <v>0.21643666666666667</v>
      </c>
      <c r="NX84" s="37">
        <v>0.14693666666666663</v>
      </c>
      <c r="NY84" s="37">
        <v>0.27873666666666669</v>
      </c>
      <c r="NZ84" s="37">
        <v>0.15923000000000001</v>
      </c>
      <c r="OA84" s="37">
        <v>0.10828</v>
      </c>
      <c r="OB84" s="37">
        <v>0.33329103362977386</v>
      </c>
      <c r="OC84" s="37">
        <v>0.27284540121103695</v>
      </c>
      <c r="OD84" s="37">
        <v>0.36848936070418065</v>
      </c>
      <c r="OE84" s="37">
        <v>0.30955988510434096</v>
      </c>
      <c r="OF84" s="37">
        <v>0.15264465346983677</v>
      </c>
      <c r="OG84" s="37">
        <v>0.19174095552882339</v>
      </c>
      <c r="OH84" s="37">
        <v>0.19043975284356185</v>
      </c>
      <c r="OI84" s="38">
        <v>21.346</v>
      </c>
      <c r="OJ84" s="38">
        <v>25.741333333333337</v>
      </c>
      <c r="OK84" s="38">
        <v>27.09533333333335</v>
      </c>
      <c r="OL84" s="38">
        <v>27.475333333333317</v>
      </c>
      <c r="OM84" s="7">
        <f t="shared" si="157"/>
        <v>5.7493333333333503</v>
      </c>
      <c r="ON84" s="7">
        <v>1.5</v>
      </c>
      <c r="OO84" s="7">
        <f t="shared" si="158"/>
        <v>-0.28500000000000014</v>
      </c>
      <c r="OP84" s="7">
        <f t="shared" si="159"/>
        <v>1.0614482556435092</v>
      </c>
      <c r="OQ84" s="38">
        <v>62.982666666666688</v>
      </c>
      <c r="OR84" s="15">
        <f t="shared" si="160"/>
        <v>159.9759733333334</v>
      </c>
      <c r="OS84" s="5">
        <v>170</v>
      </c>
      <c r="OT84" s="15">
        <f t="shared" si="161"/>
        <v>10.0240266666666</v>
      </c>
      <c r="OU84" s="39">
        <v>0.25448125000000005</v>
      </c>
      <c r="OV84" s="39">
        <v>0.19141249999999999</v>
      </c>
      <c r="OW84" s="39">
        <v>0.13020312499999998</v>
      </c>
      <c r="OX84" s="39">
        <v>0.22622187500000002</v>
      </c>
      <c r="OY84" s="39">
        <v>0.13180312500000002</v>
      </c>
      <c r="OZ84" s="39">
        <v>9.4893749999999985E-2</v>
      </c>
      <c r="PA84" s="39">
        <v>0.31924084093401017</v>
      </c>
      <c r="PB84" s="39">
        <v>0.26620806062523628</v>
      </c>
      <c r="PC84" s="39">
        <v>0.32477695048651689</v>
      </c>
      <c r="PD84" s="39">
        <v>0.27191761017979987</v>
      </c>
      <c r="PE84" s="39">
        <v>0.18691534442310023</v>
      </c>
      <c r="PF84" s="39">
        <v>0.19307204689904758</v>
      </c>
      <c r="PG84" s="39">
        <v>0.14077987627859101</v>
      </c>
      <c r="PH84" s="40">
        <v>20.8709375</v>
      </c>
      <c r="PI84" s="40">
        <v>23.961562500000007</v>
      </c>
      <c r="PJ84" s="40">
        <v>24.508437500000003</v>
      </c>
      <c r="PK84" s="40">
        <v>24.512187500000007</v>
      </c>
      <c r="PL84" s="7">
        <f t="shared" si="162"/>
        <v>3.6375000000000028</v>
      </c>
      <c r="PM84" s="7">
        <v>1.8</v>
      </c>
      <c r="PN84" s="7">
        <f t="shared" si="163"/>
        <v>-0.91800000000000015</v>
      </c>
      <c r="PO84" s="7">
        <f t="shared" si="164"/>
        <v>0.72103513770180483</v>
      </c>
      <c r="PP84" s="40">
        <v>68.718125000000001</v>
      </c>
      <c r="PQ84" s="15">
        <f t="shared" si="165"/>
        <v>174.5440375</v>
      </c>
      <c r="PR84" s="5">
        <v>182</v>
      </c>
      <c r="PS84" s="15">
        <f t="shared" si="166"/>
        <v>7.4559624999999983</v>
      </c>
      <c r="PT84" s="41">
        <v>0.2719375</v>
      </c>
      <c r="PU84" s="41">
        <v>0.1895125</v>
      </c>
      <c r="PV84" s="41">
        <v>0.14080624999999997</v>
      </c>
      <c r="PW84" s="41">
        <v>0.22858437500000003</v>
      </c>
      <c r="PX84" s="41">
        <v>0.14905937499999999</v>
      </c>
      <c r="PY84" s="41">
        <v>9.8215625000000001E-2</v>
      </c>
      <c r="PZ84" s="41">
        <v>0.29098878127784372</v>
      </c>
      <c r="QA84" s="41">
        <v>0.21040185595469196</v>
      </c>
      <c r="QB84" s="41">
        <v>0.31717648043836394</v>
      </c>
      <c r="QC84" s="41">
        <v>0.23757506057970823</v>
      </c>
      <c r="QD84" s="41">
        <v>0.11974796864102218</v>
      </c>
      <c r="QE84" s="41">
        <v>0.14788111164254153</v>
      </c>
      <c r="QF84" s="41">
        <v>0.17772031704209859</v>
      </c>
      <c r="QG84" s="42">
        <v>29.644374999999989</v>
      </c>
      <c r="QH84" s="42">
        <v>32.098437500000003</v>
      </c>
      <c r="QI84" s="42">
        <v>34.46593750000001</v>
      </c>
      <c r="QJ84" s="42">
        <v>33.586562500000021</v>
      </c>
      <c r="QK84" s="7">
        <f t="shared" si="167"/>
        <v>4.8215625000000202</v>
      </c>
      <c r="QL84" s="7">
        <v>3.2</v>
      </c>
      <c r="QM84" s="7">
        <f t="shared" si="168"/>
        <v>-3.8719999999999999</v>
      </c>
      <c r="QN84" s="7">
        <f t="shared" si="169"/>
        <v>0.93761459232096844</v>
      </c>
      <c r="QO84" s="42">
        <v>70.416875000000005</v>
      </c>
      <c r="QP84" s="15">
        <f t="shared" si="170"/>
        <v>178.85886250000001</v>
      </c>
      <c r="QQ84" s="5">
        <v>186</v>
      </c>
      <c r="QR84" s="15">
        <f t="shared" si="171"/>
        <v>7.141137499999985</v>
      </c>
      <c r="QS84" s="7">
        <f t="shared" si="106"/>
        <v>-748.8216698407316</v>
      </c>
      <c r="QT84" s="7">
        <f t="shared" si="107"/>
        <v>-748.31845159886666</v>
      </c>
      <c r="QU84" s="7">
        <f t="shared" si="108"/>
        <v>2.0330380627491595</v>
      </c>
    </row>
    <row r="85" spans="1:463" x14ac:dyDescent="0.25">
      <c r="A85" s="5">
        <v>2</v>
      </c>
      <c r="B85" s="5">
        <v>9</v>
      </c>
      <c r="C85" s="6">
        <v>904</v>
      </c>
      <c r="D85" s="8">
        <v>18</v>
      </c>
      <c r="E85" s="5">
        <v>4</v>
      </c>
      <c r="F85" s="5">
        <v>69.599999999999994</v>
      </c>
      <c r="G85" s="15">
        <v>292.7</v>
      </c>
      <c r="H85" s="15">
        <f t="shared" si="109"/>
        <v>362.29999999999995</v>
      </c>
      <c r="I85" s="7">
        <f t="shared" si="110"/>
        <v>0.62080191912268667</v>
      </c>
      <c r="J85" s="5" t="s">
        <v>8</v>
      </c>
      <c r="K85" s="9">
        <v>0</v>
      </c>
      <c r="L85" s="9">
        <f t="shared" si="111"/>
        <v>0</v>
      </c>
      <c r="M85" s="15">
        <v>63.839999999999996</v>
      </c>
      <c r="N85" s="15">
        <v>18</v>
      </c>
      <c r="O85" s="15">
        <v>18.160000000000004</v>
      </c>
      <c r="P85" s="15">
        <v>63.839999999999996</v>
      </c>
      <c r="Q85" s="15">
        <v>20</v>
      </c>
      <c r="R85" s="15">
        <v>16.160000000000004</v>
      </c>
      <c r="S85" s="15">
        <v>67.84</v>
      </c>
      <c r="T85" s="15">
        <v>18</v>
      </c>
      <c r="U85" s="15">
        <v>14.160000000000004</v>
      </c>
      <c r="V85" s="15">
        <v>63.839999999999996</v>
      </c>
      <c r="W85" s="15">
        <v>20</v>
      </c>
      <c r="X85" s="15">
        <v>16.160000000000004</v>
      </c>
      <c r="Y85" s="15">
        <v>57.839999999999989</v>
      </c>
      <c r="Z85" s="15">
        <v>24</v>
      </c>
      <c r="AA85" s="15">
        <v>18.160000000000004</v>
      </c>
      <c r="AB85" s="15">
        <v>61.839999999999996</v>
      </c>
      <c r="AC85" s="15">
        <v>18</v>
      </c>
      <c r="AD85" s="15">
        <v>20.160000000000004</v>
      </c>
      <c r="AE85" s="9">
        <v>-9999</v>
      </c>
      <c r="AF85" s="5">
        <v>8.6</v>
      </c>
      <c r="AG85" s="5">
        <v>7.2</v>
      </c>
      <c r="AH85" s="5">
        <v>0.42</v>
      </c>
      <c r="AI85" s="5" t="s">
        <v>56</v>
      </c>
      <c r="AJ85" s="9">
        <v>-9999</v>
      </c>
      <c r="AK85" s="5">
        <v>253</v>
      </c>
      <c r="AL85" s="5">
        <v>0.78</v>
      </c>
      <c r="AM85" s="5">
        <v>4139</v>
      </c>
      <c r="AN85" s="5">
        <v>204</v>
      </c>
      <c r="AO85" s="5">
        <v>242</v>
      </c>
      <c r="AP85" s="5">
        <v>24.1</v>
      </c>
      <c r="AQ85" s="5">
        <v>0</v>
      </c>
      <c r="AR85" s="5">
        <v>3</v>
      </c>
      <c r="AS85" s="5">
        <v>86</v>
      </c>
      <c r="AT85" s="5">
        <v>7</v>
      </c>
      <c r="AU85" s="5">
        <v>4</v>
      </c>
      <c r="AV85" s="5">
        <v>37</v>
      </c>
      <c r="AW85" s="5">
        <v>48</v>
      </c>
      <c r="AX85" s="5">
        <v>0.6</v>
      </c>
      <c r="AY85" s="48">
        <v>4.8136088000000007E-3</v>
      </c>
      <c r="AZ85" s="48">
        <v>1.9207738000000002E-2</v>
      </c>
      <c r="BA85" s="48">
        <v>-7.2085922000000007E-3</v>
      </c>
      <c r="BB85" s="48">
        <v>-1.6141060999999998E-2</v>
      </c>
      <c r="BC85" s="49">
        <v>0.03</v>
      </c>
      <c r="BD85" s="49">
        <v>0.03</v>
      </c>
      <c r="BE85" s="7">
        <f t="shared" si="185"/>
        <v>1.2095811072</v>
      </c>
      <c r="BF85" s="5">
        <f t="shared" si="186"/>
        <v>-4.535591919999999E-2</v>
      </c>
      <c r="BG85" s="9">
        <v>-9999</v>
      </c>
      <c r="BH85" s="9">
        <v>-9999</v>
      </c>
      <c r="BI85" s="9">
        <v>-9999</v>
      </c>
      <c r="BJ85" s="9">
        <v>-9999</v>
      </c>
      <c r="BK85" s="9">
        <v>-9999</v>
      </c>
      <c r="BL85" s="9">
        <v>-9999</v>
      </c>
      <c r="BM85" s="9">
        <v>-9999</v>
      </c>
      <c r="BN85" s="9">
        <v>-9999</v>
      </c>
      <c r="BO85" s="44">
        <v>-9999</v>
      </c>
      <c r="BP85" s="9">
        <v>-9999</v>
      </c>
      <c r="BQ85" s="9">
        <v>-9999</v>
      </c>
      <c r="BR85" s="9">
        <v>-9999</v>
      </c>
      <c r="BS85" s="45">
        <v>-9999</v>
      </c>
      <c r="BT85" s="9">
        <v>-9999</v>
      </c>
      <c r="BU85" s="46">
        <v>-9999</v>
      </c>
      <c r="BV85" s="9">
        <v>-9999</v>
      </c>
      <c r="BW85" s="47">
        <v>-9999</v>
      </c>
      <c r="BX85" s="9">
        <v>-9999</v>
      </c>
      <c r="BY85" s="9">
        <v>-9999</v>
      </c>
      <c r="BZ85" s="9">
        <v>-9999</v>
      </c>
      <c r="CA85" s="7">
        <v>356.3</v>
      </c>
      <c r="CB85" s="7">
        <f t="shared" si="183"/>
        <v>2375.3333333333335</v>
      </c>
      <c r="CC85" s="5">
        <v>1.24</v>
      </c>
      <c r="CD85" s="15">
        <f t="shared" si="112"/>
        <v>29.454133333333335</v>
      </c>
      <c r="CE85" s="7">
        <v>650.16</v>
      </c>
      <c r="CF85" s="7">
        <v>4.1476999999999995</v>
      </c>
      <c r="CG85" s="7">
        <v>1567.5193480724258</v>
      </c>
      <c r="CH85" s="7">
        <f t="shared" si="113"/>
        <v>1567.5193480724258</v>
      </c>
      <c r="CI85" s="9">
        <v>-9999</v>
      </c>
      <c r="CJ85" s="3">
        <v>60.5</v>
      </c>
      <c r="CK85" s="7">
        <f t="shared" si="114"/>
        <v>19.437239916098079</v>
      </c>
      <c r="CL85" s="7">
        <v>50.4</v>
      </c>
      <c r="CM85" s="7">
        <v>963</v>
      </c>
      <c r="CN85" s="7">
        <f t="shared" si="115"/>
        <v>52.336448598130843</v>
      </c>
      <c r="CO85" s="7">
        <v>92.5</v>
      </c>
      <c r="CP85" s="7">
        <v>0.74386799999999997</v>
      </c>
      <c r="CQ85" s="7">
        <v>0.51868800000000004</v>
      </c>
      <c r="CR85" s="7">
        <v>0.46594000000000013</v>
      </c>
      <c r="CS85" s="7">
        <v>0.22966915999999998</v>
      </c>
      <c r="CT85" s="7">
        <v>0.17831099999999997</v>
      </c>
      <c r="CU85" s="7">
        <v>5.3216000000000001</v>
      </c>
      <c r="CV85" s="7">
        <v>6.2444000000000006</v>
      </c>
      <c r="CW85" s="7">
        <v>5.8487999999999998</v>
      </c>
      <c r="CX85" s="7">
        <v>5.6268000000000002</v>
      </c>
      <c r="CY85" s="7">
        <f t="shared" si="116"/>
        <v>0.52719999999999967</v>
      </c>
      <c r="CZ85" s="7">
        <v>0.7</v>
      </c>
      <c r="DA85" s="7">
        <f t="shared" si="117"/>
        <v>1.105</v>
      </c>
      <c r="DB85" s="7">
        <f t="shared" si="178"/>
        <v>-0.13452852153667061</v>
      </c>
      <c r="DC85" s="7">
        <v>42.3</v>
      </c>
      <c r="DD85" s="7">
        <v>0.77970277777777786</v>
      </c>
      <c r="DE85" s="7">
        <v>0.51186388888888901</v>
      </c>
      <c r="DF85" s="7">
        <v>0.45963888888888899</v>
      </c>
      <c r="DG85" s="7">
        <v>0.25802205555555552</v>
      </c>
      <c r="DH85" s="7">
        <v>0.2071368888888889</v>
      </c>
      <c r="DI85" s="7">
        <v>7.9349999999999987</v>
      </c>
      <c r="DJ85" s="7">
        <v>8.1055555555555578</v>
      </c>
      <c r="DK85" s="7">
        <v>8.1174999999999962</v>
      </c>
      <c r="DL85" s="7">
        <v>7.5158333333333367</v>
      </c>
      <c r="DM85" s="7">
        <f t="shared" si="118"/>
        <v>0.18249999999999744</v>
      </c>
      <c r="DN85" s="7">
        <v>0.8</v>
      </c>
      <c r="DO85" s="7">
        <f t="shared" si="119"/>
        <v>0.7799999999999998</v>
      </c>
      <c r="DP85" s="7">
        <f t="shared" si="120"/>
        <v>-0.12932900432900482</v>
      </c>
      <c r="DQ85" s="7">
        <v>22.107777777777773</v>
      </c>
      <c r="DR85" s="7">
        <v>0.87603469387755084</v>
      </c>
      <c r="DS85" s="7">
        <v>0.42000204081632647</v>
      </c>
      <c r="DT85" s="7">
        <v>0.497116326530612</v>
      </c>
      <c r="DU85" s="7">
        <v>0.7973306122448981</v>
      </c>
      <c r="DV85" s="7">
        <v>0.53383673469387738</v>
      </c>
      <c r="DW85" s="7">
        <v>0.31545918367346942</v>
      </c>
      <c r="DX85" s="7">
        <v>0.24260518367346937</v>
      </c>
      <c r="DY85" s="7">
        <v>0.19787710204081627</v>
      </c>
      <c r="DZ85" s="7">
        <v>0.27582344897959177</v>
      </c>
      <c r="EA85" s="7">
        <v>0.23184465306122451</v>
      </c>
      <c r="EB85" s="7">
        <v>-0.11933722448979586</v>
      </c>
      <c r="EC85" s="7">
        <v>-8.4093081632653069E-2</v>
      </c>
      <c r="ED85" s="7">
        <v>0.35174577551020425</v>
      </c>
      <c r="EE85" s="7">
        <v>3.1806122448979592</v>
      </c>
      <c r="EF85" s="7">
        <v>4.1871428571428559</v>
      </c>
      <c r="EG85" s="7">
        <v>4.2799999999999976</v>
      </c>
      <c r="EH85" s="7">
        <v>4.0273469387755103</v>
      </c>
      <c r="EI85" s="7">
        <f t="shared" si="121"/>
        <v>1.0993877551020383</v>
      </c>
      <c r="EJ85" s="7">
        <v>0.6</v>
      </c>
      <c r="EK85" s="7">
        <f t="shared" si="122"/>
        <v>1.43</v>
      </c>
      <c r="EL85" s="7">
        <f t="shared" si="179"/>
        <v>-8.3277643551123812E-2</v>
      </c>
      <c r="EM85" s="15">
        <v>43.670526315789481</v>
      </c>
      <c r="EN85" s="15">
        <f t="shared" si="123"/>
        <v>110.92313684210528</v>
      </c>
      <c r="EO85" s="5">
        <v>112</v>
      </c>
      <c r="EP85" s="15">
        <f t="shared" si="124"/>
        <v>1.0768631578947208</v>
      </c>
      <c r="EQ85" s="27">
        <v>1.157117391304348</v>
      </c>
      <c r="ER85" s="27">
        <v>-1.5779478260869566</v>
      </c>
      <c r="ES85" s="27">
        <v>0.49075217391304343</v>
      </c>
      <c r="ET85" s="27">
        <v>0.88311304347826081</v>
      </c>
      <c r="EU85" s="27">
        <v>0.73189130434782623</v>
      </c>
      <c r="EV85" s="27">
        <v>0.18589130434782605</v>
      </c>
      <c r="EW85" s="27">
        <v>0.22466821739130435</v>
      </c>
      <c r="EX85" s="27">
        <v>9.3007347826086953E-2</v>
      </c>
      <c r="EY85" s="27">
        <v>0.40388899999999994</v>
      </c>
      <c r="EZ85" s="27">
        <v>0.28481682608695658</v>
      </c>
      <c r="FA85" s="27">
        <v>2.732595217391304</v>
      </c>
      <c r="FB85" s="27">
        <v>1.9035528695652169</v>
      </c>
      <c r="FC85" s="27">
        <v>-6.6237514782608695</v>
      </c>
      <c r="FD85" s="27">
        <v>9.2243478260869569</v>
      </c>
      <c r="FE85" s="27">
        <v>6.1930434782608694</v>
      </c>
      <c r="FF85" s="27">
        <v>6.2508695652173891</v>
      </c>
      <c r="FG85" s="27">
        <v>6.1913043478260876</v>
      </c>
      <c r="FH85" s="27">
        <f t="shared" si="125"/>
        <v>-2.9734782608695678</v>
      </c>
      <c r="FI85" s="7">
        <v>0.9</v>
      </c>
      <c r="FJ85" s="7">
        <f t="shared" si="126"/>
        <v>0.45499999999999963</v>
      </c>
      <c r="FK85" s="7">
        <f t="shared" si="180"/>
        <v>-0.69332219633358283</v>
      </c>
      <c r="FL85" s="27">
        <v>20.149130434782609</v>
      </c>
      <c r="FM85" s="28">
        <v>-9999</v>
      </c>
      <c r="FN85" s="28">
        <v>-9999</v>
      </c>
      <c r="FO85" s="28">
        <v>-9999</v>
      </c>
      <c r="FP85" s="94">
        <v>0.58632799999999985</v>
      </c>
      <c r="FQ85" s="94">
        <v>0.38482799999999995</v>
      </c>
      <c r="FR85" s="94">
        <v>0.21463200000000004</v>
      </c>
      <c r="FS85" s="94">
        <v>0.51038400000000006</v>
      </c>
      <c r="FT85" s="94">
        <v>0.23081999999999997</v>
      </c>
      <c r="FU85" s="94">
        <v>0.164464</v>
      </c>
      <c r="FV85" s="94">
        <v>0.43520944</v>
      </c>
      <c r="FW85" s="94">
        <v>0.37711999999999996</v>
      </c>
      <c r="FX85" s="94">
        <v>0.46429791999999992</v>
      </c>
      <c r="FY85" s="94">
        <v>0.4078940800000001</v>
      </c>
      <c r="FZ85" s="94">
        <v>0.25029392</v>
      </c>
      <c r="GA85" s="94">
        <v>0.28451920000000003</v>
      </c>
      <c r="GB85" s="94">
        <v>0.20738355999999997</v>
      </c>
      <c r="GC85" s="94">
        <v>17.3916</v>
      </c>
      <c r="GD85" s="94">
        <v>16.756399999999996</v>
      </c>
      <c r="GE85" s="94">
        <v>16.414400000000011</v>
      </c>
      <c r="GF85" s="94">
        <v>17.35840000000001</v>
      </c>
      <c r="GG85" s="7">
        <f t="shared" si="127"/>
        <v>-0.97719999999998919</v>
      </c>
      <c r="GH85" s="7">
        <v>0.5</v>
      </c>
      <c r="GI85" s="7">
        <f t="shared" si="128"/>
        <v>1.7549999999999999</v>
      </c>
      <c r="GJ85" s="7">
        <f t="shared" si="181"/>
        <v>-0.74957475994512723</v>
      </c>
      <c r="GK85" s="96">
        <v>18.12</v>
      </c>
      <c r="GL85" s="15">
        <f t="shared" si="129"/>
        <v>46.024800000000006</v>
      </c>
      <c r="GM85" s="5">
        <v>102</v>
      </c>
      <c r="GN85" s="9">
        <v>-9999</v>
      </c>
      <c r="GO85" s="60">
        <v>-9999</v>
      </c>
      <c r="GP85" s="60">
        <v>-9999</v>
      </c>
      <c r="GQ85" s="60">
        <v>-9999</v>
      </c>
      <c r="GR85" s="60">
        <v>-9999</v>
      </c>
      <c r="GS85" s="60">
        <v>-9999</v>
      </c>
      <c r="GT85" s="60">
        <v>-9999</v>
      </c>
      <c r="GU85" s="60">
        <v>-9999</v>
      </c>
      <c r="GV85" s="60">
        <v>-9999</v>
      </c>
      <c r="GW85" s="60">
        <v>-9999</v>
      </c>
      <c r="GX85" s="60">
        <v>-9999</v>
      </c>
      <c r="GY85" s="60">
        <v>-9999</v>
      </c>
      <c r="GZ85" s="60">
        <v>-9999</v>
      </c>
      <c r="HA85" s="60">
        <v>-9999</v>
      </c>
      <c r="HB85" s="60">
        <v>-9999</v>
      </c>
      <c r="HC85" s="60">
        <v>-9999</v>
      </c>
      <c r="HD85" s="60">
        <v>-9999</v>
      </c>
      <c r="HE85" s="60">
        <v>-9999</v>
      </c>
      <c r="HF85" s="98">
        <f t="shared" si="37"/>
        <v>0</v>
      </c>
      <c r="HG85" s="60">
        <v>-9999</v>
      </c>
      <c r="HH85" s="98">
        <f t="shared" si="38"/>
        <v>32500.13</v>
      </c>
      <c r="HI85" s="98">
        <f t="shared" si="95"/>
        <v>1.0001661807930087</v>
      </c>
      <c r="HJ85" s="60">
        <v>-9999</v>
      </c>
      <c r="HK85" s="100">
        <f t="shared" si="40"/>
        <v>-25397.46</v>
      </c>
      <c r="HL85" s="60">
        <v>-9999</v>
      </c>
      <c r="HM85" s="100">
        <f t="shared" si="41"/>
        <v>15398.46</v>
      </c>
      <c r="HN85" s="101">
        <v>0.65563913043478272</v>
      </c>
      <c r="HO85" s="101">
        <v>0.37709347826086947</v>
      </c>
      <c r="HP85" s="101">
        <v>0.19347173913043478</v>
      </c>
      <c r="HQ85" s="101">
        <v>0.57374782608695651</v>
      </c>
      <c r="HR85" s="101">
        <v>0.25273695652173911</v>
      </c>
      <c r="HS85" s="101">
        <v>0.15852391304347827</v>
      </c>
      <c r="HT85" s="101">
        <v>0.4434919960729391</v>
      </c>
      <c r="HU85" s="101">
        <v>0.38844029605714642</v>
      </c>
      <c r="HV85" s="101">
        <v>0.54456222985807512</v>
      </c>
      <c r="HW85" s="101">
        <v>0.49603451724703129</v>
      </c>
      <c r="HX85" s="101">
        <v>0.19757438063525021</v>
      </c>
      <c r="HY85" s="101">
        <v>0.322591621814597</v>
      </c>
      <c r="HZ85" s="101">
        <v>0.26965754900464683</v>
      </c>
      <c r="IA85" s="101">
        <v>19.090652173913039</v>
      </c>
      <c r="IB85" s="101">
        <v>19.201956521739145</v>
      </c>
      <c r="IC85" s="101">
        <v>18.376086956521739</v>
      </c>
      <c r="ID85" s="101">
        <v>18.518695652173925</v>
      </c>
      <c r="IE85" s="7">
        <f t="shared" si="130"/>
        <v>-0.71456521739129997</v>
      </c>
      <c r="IF85" s="7">
        <v>1.5</v>
      </c>
      <c r="IG85" s="7">
        <f t="shared" si="131"/>
        <v>-1.4950000000000001</v>
      </c>
      <c r="IH85" s="7">
        <f t="shared" si="132"/>
        <v>0.11318851089321248</v>
      </c>
      <c r="II85" s="102">
        <v>36.32760869565216</v>
      </c>
      <c r="IJ85" s="15">
        <f t="shared" si="133"/>
        <v>92.27212608695649</v>
      </c>
      <c r="IK85" s="5">
        <v>97.5</v>
      </c>
      <c r="IL85" s="15">
        <f t="shared" si="134"/>
        <v>5.2278739130435099</v>
      </c>
      <c r="IM85" s="29">
        <v>0.66277419354838707</v>
      </c>
      <c r="IN85" s="29">
        <v>0.40698064516129029</v>
      </c>
      <c r="IO85" s="29">
        <v>0.2064806451612903</v>
      </c>
      <c r="IP85" s="29">
        <v>0.59202580645161285</v>
      </c>
      <c r="IQ85" s="29">
        <v>0.26082903225806447</v>
      </c>
      <c r="IR85" s="29">
        <v>0.17011290322580649</v>
      </c>
      <c r="IS85" s="29">
        <v>0.43515167491851126</v>
      </c>
      <c r="IT85" s="29">
        <v>0.38842844046087621</v>
      </c>
      <c r="IU85" s="29">
        <v>0.52504524117863494</v>
      </c>
      <c r="IV85" s="29">
        <v>0.48311136650321751</v>
      </c>
      <c r="IW85" s="29">
        <v>0.21908751893882425</v>
      </c>
      <c r="IX85" s="29">
        <v>0.32735434265928709</v>
      </c>
      <c r="IY85" s="29">
        <v>0.23894628352445521</v>
      </c>
      <c r="IZ85" s="29">
        <v>17.54870967741935</v>
      </c>
      <c r="JA85" s="29">
        <v>17.771935483870962</v>
      </c>
      <c r="JB85" s="29">
        <v>17.92354838709678</v>
      </c>
      <c r="JC85" s="29">
        <v>17.280322580645148</v>
      </c>
      <c r="JD85" s="29">
        <f t="shared" si="135"/>
        <v>0.37483870967743016</v>
      </c>
      <c r="JE85" s="7">
        <v>1.2</v>
      </c>
      <c r="JF85" s="7">
        <f t="shared" si="136"/>
        <v>-0.52</v>
      </c>
      <c r="JG85" s="7">
        <f t="shared" si="137"/>
        <v>0.15115518744551185</v>
      </c>
      <c r="JH85" s="86">
        <v>36.418709677419358</v>
      </c>
      <c r="JI85" s="15">
        <f t="shared" si="138"/>
        <v>92.503522580645168</v>
      </c>
      <c r="JJ85" s="5">
        <v>103.5</v>
      </c>
      <c r="JK85" s="15">
        <f t="shared" si="139"/>
        <v>10.996477419354832</v>
      </c>
      <c r="JL85" s="30">
        <v>0.50097631578947355</v>
      </c>
      <c r="JM85" s="30">
        <v>0.29586315789473688</v>
      </c>
      <c r="JN85" s="30">
        <v>0.16144999999999998</v>
      </c>
      <c r="JO85" s="30">
        <v>0.44241578947368404</v>
      </c>
      <c r="JP85" s="30">
        <v>0.20543157894736844</v>
      </c>
      <c r="JQ85" s="30">
        <v>0.12893947368421052</v>
      </c>
      <c r="JR85" s="30">
        <v>0.4184188039694185</v>
      </c>
      <c r="JS85" s="30">
        <v>0.36579684982117999</v>
      </c>
      <c r="JT85" s="30">
        <v>0.51257962104637778</v>
      </c>
      <c r="JU85" s="30">
        <v>0.46530698266341264</v>
      </c>
      <c r="JV85" s="30">
        <v>0.18060782364087236</v>
      </c>
      <c r="JW85" s="30">
        <v>0.29425386508123191</v>
      </c>
      <c r="JX85" s="30">
        <v>0.25726408513462307</v>
      </c>
      <c r="JY85" s="30">
        <v>24.641578947368423</v>
      </c>
      <c r="JZ85" s="30">
        <v>24.981315789473694</v>
      </c>
      <c r="KA85" s="30">
        <v>25.123947368421046</v>
      </c>
      <c r="KB85" s="30">
        <v>24.181315789473697</v>
      </c>
      <c r="KC85" s="30">
        <f t="shared" si="140"/>
        <v>0.48236842105262312</v>
      </c>
      <c r="KD85" s="7">
        <v>1.8</v>
      </c>
      <c r="KE85" s="7">
        <f t="shared" si="141"/>
        <v>-2.4700000000000006</v>
      </c>
      <c r="KF85" s="7">
        <f t="shared" si="142"/>
        <v>0.37514211195077807</v>
      </c>
      <c r="KG85" s="85">
        <v>37.064999999999991</v>
      </c>
      <c r="KH85" s="15">
        <f t="shared" si="143"/>
        <v>94.145099999999971</v>
      </c>
      <c r="KI85" s="5">
        <v>103.5</v>
      </c>
      <c r="KJ85" s="15">
        <f t="shared" si="182"/>
        <v>9.3549000000000291</v>
      </c>
      <c r="KK85" s="31">
        <v>0.40002045454545437</v>
      </c>
      <c r="KL85" s="31">
        <v>0.25936590909090912</v>
      </c>
      <c r="KM85" s="31">
        <v>0.14244318181818183</v>
      </c>
      <c r="KN85" s="31">
        <v>0.34962954545454539</v>
      </c>
      <c r="KO85" s="31">
        <v>0.16710454545454548</v>
      </c>
      <c r="KP85" s="31">
        <v>0.11142954545454545</v>
      </c>
      <c r="KQ85" s="31">
        <v>0.41161608483628437</v>
      </c>
      <c r="KR85" s="31">
        <v>0.35424504918698224</v>
      </c>
      <c r="KS85" s="31">
        <v>0.47547849320186297</v>
      </c>
      <c r="KT85" s="31">
        <v>0.4218041966682074</v>
      </c>
      <c r="KU85" s="31">
        <v>0.21744819081517069</v>
      </c>
      <c r="KV85" s="31">
        <v>0.29237215652929344</v>
      </c>
      <c r="KW85" s="31">
        <v>0.21305674749438197</v>
      </c>
      <c r="KX85" s="32">
        <v>24.974545454545446</v>
      </c>
      <c r="KY85" s="32">
        <v>25.72431818181817</v>
      </c>
      <c r="KZ85" s="32">
        <v>26.207045454545472</v>
      </c>
      <c r="LA85" s="32">
        <v>24.735000000000014</v>
      </c>
      <c r="LB85" s="7">
        <f t="shared" si="144"/>
        <v>1.2325000000000266</v>
      </c>
      <c r="LC85" s="7">
        <v>0.9</v>
      </c>
      <c r="LD85" s="7">
        <f t="shared" si="145"/>
        <v>0.45499999999999963</v>
      </c>
      <c r="LE85" s="7">
        <f t="shared" si="184"/>
        <v>0.1572295247725029</v>
      </c>
      <c r="LF85" s="32">
        <v>36.263636363636365</v>
      </c>
      <c r="LG85" s="15">
        <f t="shared" si="146"/>
        <v>92.109636363636369</v>
      </c>
      <c r="LH85" s="5">
        <v>103.5</v>
      </c>
      <c r="LI85" s="15">
        <f t="shared" si="147"/>
        <v>11.390363636363631</v>
      </c>
      <c r="LJ85" s="33">
        <v>0.3615975609756098</v>
      </c>
      <c r="LK85" s="33">
        <v>0.2306829268292683</v>
      </c>
      <c r="LL85" s="33">
        <v>0.14149999999999999</v>
      </c>
      <c r="LM85" s="33">
        <v>0.30797073170731709</v>
      </c>
      <c r="LN85" s="33">
        <v>0.16199024390243902</v>
      </c>
      <c r="LO85" s="33">
        <v>0.10566341463414634</v>
      </c>
      <c r="LP85" s="33">
        <v>0.38098498007399356</v>
      </c>
      <c r="LQ85" s="33">
        <v>0.31069130705284476</v>
      </c>
      <c r="LR85" s="33">
        <v>0.43731115637686996</v>
      </c>
      <c r="LS85" s="33">
        <v>0.37044983795213393</v>
      </c>
      <c r="LT85" s="33">
        <v>0.17504290504167677</v>
      </c>
      <c r="LU85" s="33">
        <v>0.23985217055808905</v>
      </c>
      <c r="LV85" s="33">
        <v>0.22079737833834284</v>
      </c>
      <c r="LW85" s="33">
        <v>27.965365853658529</v>
      </c>
      <c r="LX85" s="33">
        <v>28.52292682926829</v>
      </c>
      <c r="LY85" s="33">
        <v>28.874878048780491</v>
      </c>
      <c r="LZ85" s="33">
        <v>26.966829268292656</v>
      </c>
      <c r="MA85" s="7">
        <f t="shared" si="148"/>
        <v>0.90951219512196246</v>
      </c>
      <c r="MB85" s="7">
        <v>1.7</v>
      </c>
      <c r="MC85" s="7">
        <f t="shared" si="149"/>
        <v>-2.1449999999999996</v>
      </c>
      <c r="MD85" s="7">
        <f t="shared" si="150"/>
        <v>0.40483925714008773</v>
      </c>
      <c r="ME85" s="7">
        <f t="shared" si="151"/>
        <v>0.53500717360115435</v>
      </c>
      <c r="MF85" s="84">
        <v>37.414146341463422</v>
      </c>
      <c r="MG85" s="15">
        <f t="shared" si="152"/>
        <v>95.031931707317099</v>
      </c>
      <c r="MH85" s="5">
        <v>103.5</v>
      </c>
      <c r="MI85" s="15">
        <f t="shared" si="153"/>
        <v>8.4680682926829007</v>
      </c>
      <c r="MJ85" s="34">
        <v>0.33535238095238096</v>
      </c>
      <c r="MK85" s="34">
        <v>0.21168571428571425</v>
      </c>
      <c r="ML85" s="34">
        <v>0.12943809523809521</v>
      </c>
      <c r="MM85" s="34">
        <v>0.28866190476190473</v>
      </c>
      <c r="MN85" s="34">
        <v>0.15204761904761901</v>
      </c>
      <c r="MO85" s="34">
        <v>0.10037619047619049</v>
      </c>
      <c r="MP85" s="34">
        <v>0.37595167968002013</v>
      </c>
      <c r="MQ85" s="34">
        <v>0.31002876303990984</v>
      </c>
      <c r="MR85" s="34">
        <v>0.44295414764499175</v>
      </c>
      <c r="MS85" s="34">
        <v>0.38084543610365784</v>
      </c>
      <c r="MT85" s="34">
        <v>0.16405725046753242</v>
      </c>
      <c r="MU85" s="34">
        <v>0.24137104131741116</v>
      </c>
      <c r="MV85" s="34">
        <v>0.22578522464114822</v>
      </c>
      <c r="MW85" s="35">
        <v>0.25235217391304343</v>
      </c>
      <c r="MX85" s="35">
        <v>0.15874347826086954</v>
      </c>
      <c r="MY85" s="35">
        <v>9.7139130434782603E-2</v>
      </c>
      <c r="MZ85" s="35">
        <v>0.21813478260869562</v>
      </c>
      <c r="NA85" s="35">
        <v>0.10646956521739127</v>
      </c>
      <c r="NB85" s="35">
        <v>7.5099999999999986E-2</v>
      </c>
      <c r="NC85" s="35">
        <v>0.40483160632739951</v>
      </c>
      <c r="ND85" s="35">
        <v>0.34309556059374907</v>
      </c>
      <c r="NE85" s="35">
        <v>0.44254709973888928</v>
      </c>
      <c r="NF85" s="35">
        <v>0.38285688701498127</v>
      </c>
      <c r="NG85" s="35">
        <v>0.19678699504468086</v>
      </c>
      <c r="NH85" s="35">
        <v>0.24075863025592889</v>
      </c>
      <c r="NI85" s="35">
        <v>0.22650916371026691</v>
      </c>
      <c r="NJ85" s="36">
        <v>28.339130434782611</v>
      </c>
      <c r="NK85" s="36">
        <v>28.826521739130438</v>
      </c>
      <c r="NL85" s="36">
        <v>30.37043478260869</v>
      </c>
      <c r="NM85" s="36">
        <v>30.876956521739118</v>
      </c>
      <c r="NN85" s="7">
        <f t="shared" si="154"/>
        <v>2.0313043478260795</v>
      </c>
      <c r="NO85" s="7">
        <v>2.2999999999999998</v>
      </c>
      <c r="NP85" s="7">
        <f t="shared" si="155"/>
        <v>-1.9729999999999999</v>
      </c>
      <c r="NQ85" s="7">
        <f t="shared" si="156"/>
        <v>0.54310380412668913</v>
      </c>
      <c r="NR85" s="36">
        <v>73.99391304347823</v>
      </c>
      <c r="NS85" s="9">
        <f t="shared" si="104"/>
        <v>187.94453913043472</v>
      </c>
      <c r="NT85" s="5">
        <v>194</v>
      </c>
      <c r="NU85" s="9">
        <f t="shared" si="105"/>
        <v>6.0554608695652803</v>
      </c>
      <c r="NV85" s="37">
        <v>0.32860344827586208</v>
      </c>
      <c r="NW85" s="37">
        <v>0.21211379310344827</v>
      </c>
      <c r="NX85" s="37">
        <v>0.12998965517241379</v>
      </c>
      <c r="NY85" s="37">
        <v>0.28491724137931035</v>
      </c>
      <c r="NZ85" s="37">
        <v>0.14474482758620688</v>
      </c>
      <c r="OA85" s="37">
        <v>0.10157931034482758</v>
      </c>
      <c r="OB85" s="37">
        <v>0.38623673749278353</v>
      </c>
      <c r="OC85" s="37">
        <v>0.32430468150275138</v>
      </c>
      <c r="OD85" s="37">
        <v>0.43109455431629701</v>
      </c>
      <c r="OE85" s="37">
        <v>0.37165828919195942</v>
      </c>
      <c r="OF85" s="37">
        <v>0.18900396614373982</v>
      </c>
      <c r="OG85" s="37">
        <v>0.24075219859997934</v>
      </c>
      <c r="OH85" s="37">
        <v>0.21365138376546422</v>
      </c>
      <c r="OI85" s="38">
        <v>21.529310344827582</v>
      </c>
      <c r="OJ85" s="38">
        <v>24.286206896551722</v>
      </c>
      <c r="OK85" s="38">
        <v>24.858275862068975</v>
      </c>
      <c r="OL85" s="38">
        <v>25.262068965517226</v>
      </c>
      <c r="OM85" s="7">
        <f t="shared" si="157"/>
        <v>3.328965517241393</v>
      </c>
      <c r="ON85" s="7">
        <v>1.5</v>
      </c>
      <c r="OO85" s="7">
        <f t="shared" si="158"/>
        <v>-0.28500000000000014</v>
      </c>
      <c r="OP85" s="7">
        <f t="shared" si="159"/>
        <v>0.63570193794923358</v>
      </c>
      <c r="OQ85" s="38">
        <v>61.160344827586208</v>
      </c>
      <c r="OR85" s="15">
        <f t="shared" si="160"/>
        <v>155.34727586206898</v>
      </c>
      <c r="OS85" s="5">
        <v>170</v>
      </c>
      <c r="OT85" s="15">
        <f t="shared" si="161"/>
        <v>14.652724137931017</v>
      </c>
      <c r="OU85" s="39">
        <v>0.25765588235294118</v>
      </c>
      <c r="OV85" s="39">
        <v>0.16963823529411767</v>
      </c>
      <c r="OW85" s="39">
        <v>9.5667647058823552E-2</v>
      </c>
      <c r="OX85" s="39">
        <v>0.22505588235294119</v>
      </c>
      <c r="OY85" s="39">
        <v>0.10628235294117649</v>
      </c>
      <c r="OZ85" s="39">
        <v>7.9088235294117654E-2</v>
      </c>
      <c r="PA85" s="39">
        <v>0.41305342601687273</v>
      </c>
      <c r="PB85" s="39">
        <v>0.35720719484558133</v>
      </c>
      <c r="PC85" s="39">
        <v>0.4552446097749388</v>
      </c>
      <c r="PD85" s="39">
        <v>0.40208229662512363</v>
      </c>
      <c r="PE85" s="39">
        <v>0.23086897124917219</v>
      </c>
      <c r="PF85" s="39">
        <v>0.28193174275076793</v>
      </c>
      <c r="PG85" s="39">
        <v>0.20280571346489351</v>
      </c>
      <c r="PH85" s="40">
        <v>20.905882352941177</v>
      </c>
      <c r="PI85" s="40">
        <v>20.646764705882354</v>
      </c>
      <c r="PJ85" s="40">
        <v>22.296176470588225</v>
      </c>
      <c r="PK85" s="40">
        <v>22.407058823529415</v>
      </c>
      <c r="PL85" s="7">
        <f t="shared" si="162"/>
        <v>1.3902941176470485</v>
      </c>
      <c r="PM85" s="7">
        <v>1.8</v>
      </c>
      <c r="PN85" s="7">
        <f t="shared" si="163"/>
        <v>-0.91800000000000015</v>
      </c>
      <c r="PO85" s="7">
        <f t="shared" si="164"/>
        <v>0.36535202875071993</v>
      </c>
      <c r="PP85" s="40">
        <v>67.316470588235291</v>
      </c>
      <c r="PQ85" s="15">
        <f t="shared" si="165"/>
        <v>170.98383529411765</v>
      </c>
      <c r="PR85" s="5">
        <v>182</v>
      </c>
      <c r="PS85" s="15">
        <f t="shared" si="166"/>
        <v>11.016164705882346</v>
      </c>
      <c r="PT85" s="41">
        <v>0.28693030303030304</v>
      </c>
      <c r="PU85" s="41">
        <v>0.18408484848484849</v>
      </c>
      <c r="PV85" s="41">
        <v>0.1169939393939394</v>
      </c>
      <c r="PW85" s="41">
        <v>0.24079393939393937</v>
      </c>
      <c r="PX85" s="41">
        <v>0.13077575757575757</v>
      </c>
      <c r="PY85" s="41">
        <v>8.8445454545454535E-2</v>
      </c>
      <c r="PZ85" s="41">
        <v>0.37141539034421611</v>
      </c>
      <c r="QA85" s="41">
        <v>0.2945891013129901</v>
      </c>
      <c r="QB85" s="41">
        <v>0.41834820933847278</v>
      </c>
      <c r="QC85" s="41">
        <v>0.34501439753558683</v>
      </c>
      <c r="QD85" s="41">
        <v>0.17094696729732628</v>
      </c>
      <c r="QE85" s="41">
        <v>0.22576090605040761</v>
      </c>
      <c r="QF85" s="41">
        <v>0.21578604764858264</v>
      </c>
      <c r="QG85" s="42">
        <v>29.66272727272727</v>
      </c>
      <c r="QH85" s="42">
        <v>30.057878787878792</v>
      </c>
      <c r="QI85" s="42">
        <v>30.750606060606081</v>
      </c>
      <c r="QJ85" s="42">
        <v>31.291515151515135</v>
      </c>
      <c r="QK85" s="7">
        <f t="shared" si="167"/>
        <v>1.087878787878811</v>
      </c>
      <c r="QL85" s="7">
        <v>3.2</v>
      </c>
      <c r="QM85" s="7">
        <f t="shared" si="168"/>
        <v>-3.8719999999999999</v>
      </c>
      <c r="QN85" s="7">
        <f t="shared" si="169"/>
        <v>0.53493084424922466</v>
      </c>
      <c r="QO85" s="42">
        <v>68.443636363636358</v>
      </c>
      <c r="QP85" s="15">
        <f t="shared" si="170"/>
        <v>173.84683636363636</v>
      </c>
      <c r="QQ85" s="5">
        <v>186</v>
      </c>
      <c r="QR85" s="15">
        <f t="shared" si="171"/>
        <v>12.153163636363644</v>
      </c>
      <c r="QS85" s="7">
        <f t="shared" si="106"/>
        <v>-750.14181451761408</v>
      </c>
      <c r="QT85" s="7">
        <f t="shared" si="107"/>
        <v>-749.7902870033497</v>
      </c>
      <c r="QU85" s="7">
        <f t="shared" si="108"/>
        <v>0.55936972102204274</v>
      </c>
    </row>
    <row r="86" spans="1:463" x14ac:dyDescent="0.25">
      <c r="A86" s="5">
        <v>2</v>
      </c>
      <c r="B86" s="5">
        <v>9</v>
      </c>
      <c r="C86" s="6">
        <v>905</v>
      </c>
      <c r="D86" s="9">
        <v>-9999</v>
      </c>
      <c r="E86" s="5">
        <v>5</v>
      </c>
      <c r="F86" s="5">
        <v>69.599999999999994</v>
      </c>
      <c r="G86" s="15">
        <v>347.3</v>
      </c>
      <c r="H86" s="15">
        <f t="shared" si="109"/>
        <v>416.9</v>
      </c>
      <c r="I86" s="7">
        <f t="shared" si="110"/>
        <v>0.71435915010281004</v>
      </c>
      <c r="J86" s="5" t="s">
        <v>8</v>
      </c>
      <c r="K86" s="9">
        <v>0</v>
      </c>
      <c r="L86" s="9">
        <f t="shared" si="111"/>
        <v>0</v>
      </c>
      <c r="M86" s="9">
        <v>-9999</v>
      </c>
      <c r="N86" s="9">
        <v>-9999</v>
      </c>
      <c r="O86" s="9">
        <v>-9999</v>
      </c>
      <c r="P86" s="9">
        <v>-9999</v>
      </c>
      <c r="Q86" s="9">
        <v>-9999</v>
      </c>
      <c r="R86" s="9">
        <v>-9999</v>
      </c>
      <c r="S86" s="9">
        <v>-9999</v>
      </c>
      <c r="T86" s="9">
        <v>-9999</v>
      </c>
      <c r="U86" s="9">
        <v>-9999</v>
      </c>
      <c r="V86" s="9">
        <v>-9999</v>
      </c>
      <c r="W86" s="9">
        <v>-9999</v>
      </c>
      <c r="X86" s="9">
        <v>-9999</v>
      </c>
      <c r="Y86" s="9">
        <v>-9999</v>
      </c>
      <c r="Z86" s="9">
        <v>-9999</v>
      </c>
      <c r="AA86" s="9">
        <v>-9999</v>
      </c>
      <c r="AB86" s="9">
        <v>-9999</v>
      </c>
      <c r="AC86" s="9">
        <v>-9999</v>
      </c>
      <c r="AD86" s="9">
        <v>-9999</v>
      </c>
      <c r="AE86" s="9">
        <v>-9999</v>
      </c>
      <c r="AF86" s="9">
        <v>-9999</v>
      </c>
      <c r="AG86" s="9">
        <v>-9999</v>
      </c>
      <c r="AH86" s="9">
        <v>-9999</v>
      </c>
      <c r="AI86" s="9">
        <v>-9999</v>
      </c>
      <c r="AJ86" s="9">
        <v>-9999</v>
      </c>
      <c r="AK86" s="9">
        <v>-9999</v>
      </c>
      <c r="AL86" s="9">
        <v>-9999</v>
      </c>
      <c r="AM86" s="9">
        <v>-9999</v>
      </c>
      <c r="AN86" s="9">
        <v>-9999</v>
      </c>
      <c r="AO86" s="9">
        <v>-9999</v>
      </c>
      <c r="AP86" s="9">
        <v>-9999</v>
      </c>
      <c r="AQ86" s="9">
        <v>-9999</v>
      </c>
      <c r="AR86" s="9">
        <v>-9999</v>
      </c>
      <c r="AS86" s="9">
        <v>-9999</v>
      </c>
      <c r="AT86" s="9">
        <v>-9999</v>
      </c>
      <c r="AU86" s="9">
        <v>-9999</v>
      </c>
      <c r="AV86" s="9">
        <v>-9999</v>
      </c>
      <c r="AW86" s="9">
        <v>-9999</v>
      </c>
      <c r="AX86" s="9">
        <v>-9999</v>
      </c>
      <c r="AY86" s="9">
        <v>-9999</v>
      </c>
      <c r="AZ86" s="9">
        <v>-9999</v>
      </c>
      <c r="BA86" s="9">
        <v>-9999</v>
      </c>
      <c r="BB86" s="9">
        <v>-9999</v>
      </c>
      <c r="BC86" s="9">
        <v>-9999</v>
      </c>
      <c r="BD86" s="9">
        <v>-9999</v>
      </c>
      <c r="BE86" s="7">
        <f t="shared" si="185"/>
        <v>-79992</v>
      </c>
      <c r="BF86" s="9">
        <v>-9999</v>
      </c>
      <c r="BG86" s="9">
        <v>-9999</v>
      </c>
      <c r="BH86" s="9">
        <v>-9999</v>
      </c>
      <c r="BI86" s="9">
        <v>-9999</v>
      </c>
      <c r="BJ86" s="9">
        <v>-9999</v>
      </c>
      <c r="BK86" s="9">
        <v>-9999</v>
      </c>
      <c r="BL86" s="9">
        <v>-9999</v>
      </c>
      <c r="BM86" s="9">
        <v>-9999</v>
      </c>
      <c r="BN86" s="9">
        <v>-9999</v>
      </c>
      <c r="BO86" s="23">
        <v>28.4</v>
      </c>
      <c r="BP86" s="7">
        <f t="shared" si="172"/>
        <v>1893.3333333333333</v>
      </c>
      <c r="BQ86" s="7">
        <v>1.6716662945706582</v>
      </c>
      <c r="BR86" s="7">
        <f t="shared" si="173"/>
        <v>31.650215177204458</v>
      </c>
      <c r="BS86" s="24">
        <v>77.319999999999993</v>
      </c>
      <c r="BT86" s="7">
        <f t="shared" si="174"/>
        <v>5154.666666666667</v>
      </c>
      <c r="BU86" s="25">
        <v>0.67700000000000005</v>
      </c>
      <c r="BV86" s="7">
        <f t="shared" si="175"/>
        <v>34.897093333333338</v>
      </c>
      <c r="BW86" s="26">
        <v>145.31</v>
      </c>
      <c r="BX86" s="7">
        <f t="shared" si="176"/>
        <v>9687.3333333333339</v>
      </c>
      <c r="BY86" s="5">
        <v>0.52600000000000002</v>
      </c>
      <c r="BZ86" s="7">
        <f t="shared" si="177"/>
        <v>50.955373333333334</v>
      </c>
      <c r="CA86" s="9">
        <v>-9999</v>
      </c>
      <c r="CB86" s="9">
        <v>-9999</v>
      </c>
      <c r="CC86" s="5">
        <v>1.61</v>
      </c>
      <c r="CD86" s="15">
        <f t="shared" si="112"/>
        <v>-160.98390000000001</v>
      </c>
      <c r="CE86" s="7">
        <v>797.96</v>
      </c>
      <c r="CF86" s="7">
        <v>4.5960999999999999</v>
      </c>
      <c r="CG86" s="7">
        <v>1736.1676203737952</v>
      </c>
      <c r="CH86" s="7">
        <f t="shared" si="113"/>
        <v>1736.1676203737952</v>
      </c>
      <c r="CI86" s="7">
        <f>CH86/(BX86)</f>
        <v>0.17922038610974417</v>
      </c>
      <c r="CJ86" s="3">
        <v>60.4</v>
      </c>
      <c r="CK86" s="7">
        <f t="shared" si="114"/>
        <v>27.952298688018104</v>
      </c>
      <c r="CL86" s="7">
        <v>52.9</v>
      </c>
      <c r="CM86" s="7">
        <v>1034</v>
      </c>
      <c r="CN86" s="7">
        <f t="shared" si="115"/>
        <v>51.160541586073499</v>
      </c>
      <c r="CO86" s="7">
        <v>95</v>
      </c>
      <c r="CP86" s="7">
        <v>0.74104999999999988</v>
      </c>
      <c r="CQ86" s="7">
        <v>0.50499166666666673</v>
      </c>
      <c r="CR86" s="7">
        <v>0.45607083333333326</v>
      </c>
      <c r="CS86" s="7">
        <v>0.2381109166666667</v>
      </c>
      <c r="CT86" s="7">
        <v>0.18984120833333337</v>
      </c>
      <c r="CU86" s="7">
        <v>4.9929166666666669</v>
      </c>
      <c r="CV86" s="7">
        <v>5.859583333333334</v>
      </c>
      <c r="CW86" s="7">
        <v>5.3537500000000007</v>
      </c>
      <c r="CX86" s="7">
        <v>5.2166666666666677</v>
      </c>
      <c r="CY86" s="7">
        <f t="shared" si="116"/>
        <v>0.36083333333333378</v>
      </c>
      <c r="CZ86" s="7">
        <v>0.7</v>
      </c>
      <c r="DA86" s="7">
        <f t="shared" si="117"/>
        <v>1.105</v>
      </c>
      <c r="DB86" s="7">
        <f t="shared" si="178"/>
        <v>-0.17326348467209923</v>
      </c>
      <c r="DC86" s="7">
        <v>43.555555555555557</v>
      </c>
      <c r="DD86" s="7">
        <v>0.76112916666666675</v>
      </c>
      <c r="DE86" s="7">
        <v>0.48452500000000004</v>
      </c>
      <c r="DF86" s="7">
        <v>0.43578333333333336</v>
      </c>
      <c r="DG86" s="7">
        <v>0.2720172083333332</v>
      </c>
      <c r="DH86" s="7">
        <v>0.22263487500000004</v>
      </c>
      <c r="DI86" s="7">
        <v>7.9716666666666667</v>
      </c>
      <c r="DJ86" s="7">
        <v>8.1050000000000022</v>
      </c>
      <c r="DK86" s="7">
        <v>8.0295833333333295</v>
      </c>
      <c r="DL86" s="7">
        <v>7.1433333333333335</v>
      </c>
      <c r="DM86" s="7">
        <f t="shared" si="118"/>
        <v>5.7916666666662842E-2</v>
      </c>
      <c r="DN86" s="7">
        <v>0.8</v>
      </c>
      <c r="DO86" s="7">
        <f t="shared" si="119"/>
        <v>0.7799999999999998</v>
      </c>
      <c r="DP86" s="7">
        <f t="shared" si="120"/>
        <v>-0.15629509379509454</v>
      </c>
      <c r="DQ86" s="7">
        <v>22.19916666666666</v>
      </c>
      <c r="DR86" s="7">
        <v>0.88575192307692308</v>
      </c>
      <c r="DS86" s="7">
        <v>0.41809230769230754</v>
      </c>
      <c r="DT86" s="7">
        <v>0.48713269230769246</v>
      </c>
      <c r="DU86" s="7">
        <v>0.80545192307692304</v>
      </c>
      <c r="DV86" s="7">
        <v>0.52569615384615376</v>
      </c>
      <c r="DW86" s="7">
        <v>0.30972307692307688</v>
      </c>
      <c r="DX86" s="7">
        <v>0.25498796153846154</v>
      </c>
      <c r="DY86" s="7">
        <v>0.2102112884615385</v>
      </c>
      <c r="DZ86" s="7">
        <v>0.29066353846153842</v>
      </c>
      <c r="EA86" s="7">
        <v>0.24676769230769224</v>
      </c>
      <c r="EB86" s="7">
        <v>-0.11336194230769231</v>
      </c>
      <c r="EC86" s="7">
        <v>-7.5155076923076936E-2</v>
      </c>
      <c r="ED86" s="7">
        <v>0.35840040384615379</v>
      </c>
      <c r="EE86" s="7">
        <v>3.1582692307692306</v>
      </c>
      <c r="EF86" s="7">
        <v>4.1084615384615395</v>
      </c>
      <c r="EG86" s="7">
        <v>4.2401923076923076</v>
      </c>
      <c r="EH86" s="7">
        <v>3.9315384615384619</v>
      </c>
      <c r="EI86" s="7">
        <f t="shared" si="121"/>
        <v>1.081923076923077</v>
      </c>
      <c r="EJ86" s="7">
        <v>0.6</v>
      </c>
      <c r="EK86" s="7">
        <f t="shared" si="122"/>
        <v>1.43</v>
      </c>
      <c r="EL86" s="7">
        <f t="shared" si="179"/>
        <v>-8.7676806820383604E-2</v>
      </c>
      <c r="EM86" s="15">
        <v>43.502500000000005</v>
      </c>
      <c r="EN86" s="15">
        <f t="shared" si="123"/>
        <v>110.49635000000001</v>
      </c>
      <c r="EO86" s="5">
        <v>112</v>
      </c>
      <c r="EP86" s="15">
        <f t="shared" si="124"/>
        <v>1.5036499999999933</v>
      </c>
      <c r="EQ86" s="27">
        <v>1.1790136363636363</v>
      </c>
      <c r="ER86" s="27">
        <v>-1.5855863636363632</v>
      </c>
      <c r="ES86" s="27">
        <v>0.48056363636363647</v>
      </c>
      <c r="ET86" s="27">
        <v>0.87225000000000008</v>
      </c>
      <c r="EU86" s="27">
        <v>0.72154090909090918</v>
      </c>
      <c r="EV86" s="27">
        <v>0.18240454545454546</v>
      </c>
      <c r="EW86" s="27">
        <v>0.24005750000000001</v>
      </c>
      <c r="EX86" s="27">
        <v>9.4280090909090924E-2</v>
      </c>
      <c r="EY86" s="27">
        <v>0.42040009090909086</v>
      </c>
      <c r="EZ86" s="27">
        <v>0.28953486363636366</v>
      </c>
      <c r="FA86" s="27">
        <v>2.6759533636363639</v>
      </c>
      <c r="FB86" s="27">
        <v>1.8735275454545459</v>
      </c>
      <c r="FC86" s="27">
        <v>-7.1551424999999993</v>
      </c>
      <c r="FD86" s="27">
        <v>9.6836363636363636</v>
      </c>
      <c r="FE86" s="27">
        <v>6.4786363636363653</v>
      </c>
      <c r="FF86" s="27">
        <v>6.539545454545455</v>
      </c>
      <c r="FG86" s="27">
        <v>6.5436363636363639</v>
      </c>
      <c r="FH86" s="27">
        <f t="shared" si="125"/>
        <v>-3.1440909090909086</v>
      </c>
      <c r="FI86" s="7">
        <v>0.9</v>
      </c>
      <c r="FJ86" s="7">
        <f t="shared" si="126"/>
        <v>0.45499999999999963</v>
      </c>
      <c r="FK86" s="7">
        <f t="shared" si="180"/>
        <v>-0.72782424855225647</v>
      </c>
      <c r="FL86" s="27">
        <v>20.759090909090908</v>
      </c>
      <c r="FM86" s="28">
        <v>-9999</v>
      </c>
      <c r="FN86" s="28">
        <v>-9999</v>
      </c>
      <c r="FO86" s="28">
        <v>-9999</v>
      </c>
      <c r="FP86" s="94">
        <v>0.59114615384615388</v>
      </c>
      <c r="FQ86" s="94">
        <v>0.38236538461538455</v>
      </c>
      <c r="FR86" s="94">
        <v>0.2143884615384615</v>
      </c>
      <c r="FS86" s="94">
        <v>0.51556923076923078</v>
      </c>
      <c r="FT86" s="94">
        <v>0.23363846153846154</v>
      </c>
      <c r="FU86" s="94">
        <v>0.16338461538461541</v>
      </c>
      <c r="FV86" s="94">
        <v>0.43351888461538468</v>
      </c>
      <c r="FW86" s="94">
        <v>0.37649719230769235</v>
      </c>
      <c r="FX86" s="94">
        <v>0.46851823076923083</v>
      </c>
      <c r="FY86" s="94">
        <v>0.41358400000000006</v>
      </c>
      <c r="FZ86" s="94">
        <v>0.24231</v>
      </c>
      <c r="GA86" s="94">
        <v>0.28393115384615386</v>
      </c>
      <c r="GB86" s="94">
        <v>0.21375896153846158</v>
      </c>
      <c r="GC86" s="94">
        <v>17.564615384615379</v>
      </c>
      <c r="GD86" s="94">
        <v>16.902692307692305</v>
      </c>
      <c r="GE86" s="94">
        <v>16.422307692307704</v>
      </c>
      <c r="GF86" s="94">
        <v>17.373461538461541</v>
      </c>
      <c r="GG86" s="7">
        <f t="shared" si="127"/>
        <v>-1.1423076923076749</v>
      </c>
      <c r="GH86" s="7">
        <v>0.5</v>
      </c>
      <c r="GI86" s="7">
        <f t="shared" si="128"/>
        <v>1.7549999999999999</v>
      </c>
      <c r="GJ86" s="7">
        <f t="shared" si="181"/>
        <v>-0.79487179487178994</v>
      </c>
      <c r="GK86" s="96">
        <v>24.115384615384617</v>
      </c>
      <c r="GL86" s="15">
        <f t="shared" si="129"/>
        <v>61.253076923076925</v>
      </c>
      <c r="GM86" s="5">
        <v>102</v>
      </c>
      <c r="GN86" s="9">
        <v>-9999</v>
      </c>
      <c r="GO86" s="60">
        <v>-9999</v>
      </c>
      <c r="GP86" s="60">
        <v>-9999</v>
      </c>
      <c r="GQ86" s="60">
        <v>-9999</v>
      </c>
      <c r="GR86" s="60">
        <v>-9999</v>
      </c>
      <c r="GS86" s="60">
        <v>-9999</v>
      </c>
      <c r="GT86" s="60">
        <v>-9999</v>
      </c>
      <c r="GU86" s="60">
        <v>-9999</v>
      </c>
      <c r="GV86" s="60">
        <v>-9999</v>
      </c>
      <c r="GW86" s="60">
        <v>-9999</v>
      </c>
      <c r="GX86" s="60">
        <v>-9999</v>
      </c>
      <c r="GY86" s="60">
        <v>-9999</v>
      </c>
      <c r="GZ86" s="60">
        <v>-9999</v>
      </c>
      <c r="HA86" s="60">
        <v>-9999</v>
      </c>
      <c r="HB86" s="60">
        <v>-9999</v>
      </c>
      <c r="HC86" s="60">
        <v>-9999</v>
      </c>
      <c r="HD86" s="60">
        <v>-9999</v>
      </c>
      <c r="HE86" s="60">
        <v>-9999</v>
      </c>
      <c r="HF86" s="98">
        <f t="shared" si="37"/>
        <v>0</v>
      </c>
      <c r="HG86" s="60">
        <v>-9999</v>
      </c>
      <c r="HH86" s="98">
        <f t="shared" si="38"/>
        <v>32500.13</v>
      </c>
      <c r="HI86" s="98">
        <f t="shared" si="95"/>
        <v>1.0001661807930087</v>
      </c>
      <c r="HJ86" s="60">
        <v>-9999</v>
      </c>
      <c r="HK86" s="100">
        <f t="shared" si="40"/>
        <v>-25397.46</v>
      </c>
      <c r="HL86" s="60">
        <v>-9999</v>
      </c>
      <c r="HM86" s="100">
        <f t="shared" si="41"/>
        <v>15398.46</v>
      </c>
      <c r="HN86" s="101">
        <v>0.65036744186046513</v>
      </c>
      <c r="HO86" s="101">
        <v>0.37757674418604648</v>
      </c>
      <c r="HP86" s="101">
        <v>0.19937906976744191</v>
      </c>
      <c r="HQ86" s="101">
        <v>0.57113488372093013</v>
      </c>
      <c r="HR86" s="101">
        <v>0.25635116279069758</v>
      </c>
      <c r="HS86" s="101">
        <v>0.15842790697674417</v>
      </c>
      <c r="HT86" s="101">
        <v>0.43487233057047325</v>
      </c>
      <c r="HU86" s="101">
        <v>0.38081675382562519</v>
      </c>
      <c r="HV86" s="101">
        <v>0.53131340597684518</v>
      </c>
      <c r="HW86" s="101">
        <v>0.48326011996824059</v>
      </c>
      <c r="HX86" s="101">
        <v>0.19161693258226262</v>
      </c>
      <c r="HY86" s="101">
        <v>0.31025559817611342</v>
      </c>
      <c r="HZ86" s="101">
        <v>0.26545429596905373</v>
      </c>
      <c r="IA86" s="101">
        <v>19.032790697674411</v>
      </c>
      <c r="IB86" s="101">
        <v>17.522790697674409</v>
      </c>
      <c r="IC86" s="101">
        <v>17.654651162790703</v>
      </c>
      <c r="ID86" s="101">
        <v>18.124186046511632</v>
      </c>
      <c r="IE86" s="7">
        <f t="shared" si="130"/>
        <v>-1.378139534883708</v>
      </c>
      <c r="IF86" s="7">
        <v>1.5</v>
      </c>
      <c r="IG86" s="7">
        <f t="shared" si="131"/>
        <v>-1.4950000000000001</v>
      </c>
      <c r="IH86" s="7">
        <f t="shared" si="132"/>
        <v>1.6948580872558679E-2</v>
      </c>
      <c r="II86" s="102">
        <v>36.330232558139535</v>
      </c>
      <c r="IJ86" s="15">
        <f t="shared" si="133"/>
        <v>92.278790697674424</v>
      </c>
      <c r="IK86" s="5">
        <v>97.5</v>
      </c>
      <c r="IL86" s="15">
        <f t="shared" si="134"/>
        <v>5.2212093023255761</v>
      </c>
      <c r="IM86" s="29">
        <v>0.65007419354838702</v>
      </c>
      <c r="IN86" s="29">
        <v>0.39816129032258069</v>
      </c>
      <c r="IO86" s="29">
        <v>0.20806451612903223</v>
      </c>
      <c r="IP86" s="29">
        <v>0.57980322580645161</v>
      </c>
      <c r="IQ86" s="29">
        <v>0.2595064516129032</v>
      </c>
      <c r="IR86" s="29">
        <v>0.16708387096774194</v>
      </c>
      <c r="IS86" s="29">
        <v>0.4296856431728216</v>
      </c>
      <c r="IT86" s="29">
        <v>0.38213608390723053</v>
      </c>
      <c r="IU86" s="29">
        <v>0.51554584930657854</v>
      </c>
      <c r="IV86" s="29">
        <v>0.4723836898343689</v>
      </c>
      <c r="IW86" s="29">
        <v>0.21164902323644902</v>
      </c>
      <c r="IX86" s="29">
        <v>0.31512943531582027</v>
      </c>
      <c r="IY86" s="29">
        <v>0.23996594530695428</v>
      </c>
      <c r="IZ86" s="29">
        <v>17.566129032258065</v>
      </c>
      <c r="JA86" s="29">
        <v>17.38999999999999</v>
      </c>
      <c r="JB86" s="29">
        <v>17.660645161290322</v>
      </c>
      <c r="JC86" s="29">
        <v>17.106451612903232</v>
      </c>
      <c r="JD86" s="29">
        <f t="shared" si="135"/>
        <v>9.4516129032257368E-2</v>
      </c>
      <c r="JE86" s="7">
        <v>1.2</v>
      </c>
      <c r="JF86" s="7">
        <f t="shared" si="136"/>
        <v>-0.52</v>
      </c>
      <c r="JG86" s="7">
        <f t="shared" si="137"/>
        <v>0.1038034001743678</v>
      </c>
      <c r="JH86" s="86">
        <v>36.183870967741939</v>
      </c>
      <c r="JI86" s="15">
        <f t="shared" si="138"/>
        <v>91.907032258064532</v>
      </c>
      <c r="JJ86" s="5">
        <v>103.5</v>
      </c>
      <c r="JK86" s="15">
        <f t="shared" si="139"/>
        <v>11.592967741935468</v>
      </c>
      <c r="JL86" s="30">
        <v>0.50006756756756754</v>
      </c>
      <c r="JM86" s="30">
        <v>0.29398108108108106</v>
      </c>
      <c r="JN86" s="30">
        <v>0.15945135135135133</v>
      </c>
      <c r="JO86" s="30">
        <v>0.43942702702702707</v>
      </c>
      <c r="JP86" s="30">
        <v>0.20266756756756754</v>
      </c>
      <c r="JQ86" s="30">
        <v>0.12607567567567565</v>
      </c>
      <c r="JR86" s="30">
        <v>0.42354264154176968</v>
      </c>
      <c r="JS86" s="30">
        <v>0.36922580267476074</v>
      </c>
      <c r="JT86" s="30">
        <v>0.51696561303530797</v>
      </c>
      <c r="JU86" s="30">
        <v>0.46807443980097624</v>
      </c>
      <c r="JV86" s="30">
        <v>0.18454987379424956</v>
      </c>
      <c r="JW86" s="30">
        <v>0.2980852952410728</v>
      </c>
      <c r="JX86" s="30">
        <v>0.25930328370995304</v>
      </c>
      <c r="JY86" s="30">
        <v>24.62405405405406</v>
      </c>
      <c r="JZ86" s="30">
        <v>23.861081081081089</v>
      </c>
      <c r="KA86" s="30">
        <v>24.525945945945935</v>
      </c>
      <c r="KB86" s="30">
        <v>24.058918918918916</v>
      </c>
      <c r="KC86" s="30">
        <f t="shared" si="140"/>
        <v>-9.8108108108124981E-2</v>
      </c>
      <c r="KD86" s="7">
        <v>1.8</v>
      </c>
      <c r="KE86" s="7">
        <f t="shared" si="141"/>
        <v>-2.4700000000000006</v>
      </c>
      <c r="KF86" s="7">
        <f t="shared" si="142"/>
        <v>0.30138397609807821</v>
      </c>
      <c r="KG86" s="85">
        <v>36.915945945945928</v>
      </c>
      <c r="KH86" s="15">
        <f t="shared" si="143"/>
        <v>93.766502702702667</v>
      </c>
      <c r="KI86" s="5">
        <v>103.5</v>
      </c>
      <c r="KJ86" s="15">
        <f t="shared" si="182"/>
        <v>9.7334972972973333</v>
      </c>
      <c r="KK86" s="31">
        <v>0.38737916666666661</v>
      </c>
      <c r="KL86" s="31">
        <v>0.24226458333333337</v>
      </c>
      <c r="KM86" s="31">
        <v>0.1273</v>
      </c>
      <c r="KN86" s="31">
        <v>0.33019166666666661</v>
      </c>
      <c r="KO86" s="31">
        <v>0.15442083333333331</v>
      </c>
      <c r="KP86" s="31">
        <v>0.10105833333333332</v>
      </c>
      <c r="KQ86" s="31">
        <v>0.4305510796950569</v>
      </c>
      <c r="KR86" s="31">
        <v>0.36355032970787776</v>
      </c>
      <c r="KS86" s="31">
        <v>0.50607319024953556</v>
      </c>
      <c r="KT86" s="31">
        <v>0.4444118836848121</v>
      </c>
      <c r="KU86" s="31">
        <v>0.22240771691452432</v>
      </c>
      <c r="KV86" s="31">
        <v>0.3132662295302549</v>
      </c>
      <c r="KW86" s="31">
        <v>0.23029855025087634</v>
      </c>
      <c r="KX86" s="32">
        <v>24.731458333333332</v>
      </c>
      <c r="KY86" s="32">
        <v>24.655833333333337</v>
      </c>
      <c r="KZ86" s="32">
        <v>24.964375000000022</v>
      </c>
      <c r="LA86" s="32">
        <v>24.278958333333325</v>
      </c>
      <c r="LB86" s="7">
        <f t="shared" si="144"/>
        <v>0.23291666666668931</v>
      </c>
      <c r="LC86" s="7">
        <v>0.9</v>
      </c>
      <c r="LD86" s="7">
        <f t="shared" si="145"/>
        <v>0.45499999999999963</v>
      </c>
      <c r="LE86" s="7">
        <f t="shared" si="184"/>
        <v>-4.4910684192782671E-2</v>
      </c>
      <c r="LF86" s="32">
        <v>34.370833333333337</v>
      </c>
      <c r="LG86" s="15">
        <f t="shared" si="146"/>
        <v>87.301916666666671</v>
      </c>
      <c r="LH86" s="5">
        <v>103.5</v>
      </c>
      <c r="LI86" s="15">
        <f t="shared" si="147"/>
        <v>16.198083333333329</v>
      </c>
      <c r="LJ86" s="33">
        <v>0.3705</v>
      </c>
      <c r="LK86" s="33">
        <v>0.23190000000000002</v>
      </c>
      <c r="LL86" s="33">
        <v>0.13477073170731704</v>
      </c>
      <c r="LM86" s="33">
        <v>0.31518780487804871</v>
      </c>
      <c r="LN86" s="33">
        <v>0.15733902439024389</v>
      </c>
      <c r="LO86" s="33">
        <v>0.10380731707317072</v>
      </c>
      <c r="LP86" s="33">
        <v>0.40404123072320836</v>
      </c>
      <c r="LQ86" s="33">
        <v>0.33430263496643592</v>
      </c>
      <c r="LR86" s="33">
        <v>0.46721284142005348</v>
      </c>
      <c r="LS86" s="33">
        <v>0.40226033067762479</v>
      </c>
      <c r="LT86" s="33">
        <v>0.19187389256158774</v>
      </c>
      <c r="LU86" s="33">
        <v>0.26655489959223055</v>
      </c>
      <c r="LV86" s="33">
        <v>0.23020760631540466</v>
      </c>
      <c r="LW86" s="33">
        <v>27.70975609756098</v>
      </c>
      <c r="LX86" s="33">
        <v>26.917560975609749</v>
      </c>
      <c r="LY86" s="33">
        <v>27.540975609756082</v>
      </c>
      <c r="LZ86" s="33">
        <v>26.56731707317071</v>
      </c>
      <c r="MA86" s="7">
        <f t="shared" si="148"/>
        <v>-0.16878048780489863</v>
      </c>
      <c r="MB86" s="7">
        <v>1.7</v>
      </c>
      <c r="MC86" s="7">
        <f t="shared" si="149"/>
        <v>-2.1449999999999996</v>
      </c>
      <c r="MD86" s="7">
        <f t="shared" si="150"/>
        <v>0.26192438862758133</v>
      </c>
      <c r="ME86" s="7">
        <f t="shared" si="151"/>
        <v>-9.9282639885234489E-2</v>
      </c>
      <c r="MF86" s="84">
        <v>36.417073170731697</v>
      </c>
      <c r="MG86" s="15">
        <f t="shared" si="152"/>
        <v>92.499365853658517</v>
      </c>
      <c r="MH86" s="5">
        <v>103.5</v>
      </c>
      <c r="MI86" s="15">
        <f t="shared" si="153"/>
        <v>11.000634146341483</v>
      </c>
      <c r="MJ86" s="34">
        <v>0.34664285714285714</v>
      </c>
      <c r="MK86" s="34">
        <v>0.21466190476190478</v>
      </c>
      <c r="ML86" s="34">
        <v>0.11986666666666666</v>
      </c>
      <c r="MM86" s="34">
        <v>0.30312857142857147</v>
      </c>
      <c r="MN86" s="34">
        <v>0.1476142857142857</v>
      </c>
      <c r="MO86" s="34">
        <v>9.8204761904761906E-2</v>
      </c>
      <c r="MP86" s="34">
        <v>0.40251867421794346</v>
      </c>
      <c r="MQ86" s="34">
        <v>0.34486670466098446</v>
      </c>
      <c r="MR86" s="34">
        <v>0.48579844447111686</v>
      </c>
      <c r="MS86" s="34">
        <v>0.43292295285048121</v>
      </c>
      <c r="MT86" s="34">
        <v>0.18508799898910272</v>
      </c>
      <c r="MU86" s="34">
        <v>0.28320559081774588</v>
      </c>
      <c r="MV86" s="34">
        <v>0.2350170697507393</v>
      </c>
      <c r="MW86" s="35">
        <v>0.25445909090909091</v>
      </c>
      <c r="MX86" s="35">
        <v>0.15915909090909089</v>
      </c>
      <c r="MY86" s="35">
        <v>9.0963636363636372E-2</v>
      </c>
      <c r="MZ86" s="35">
        <v>0.21504545454545457</v>
      </c>
      <c r="NA86" s="35">
        <v>0.10449545454545453</v>
      </c>
      <c r="NB86" s="35">
        <v>7.2836363636363644E-2</v>
      </c>
      <c r="NC86" s="35">
        <v>0.41746776337982394</v>
      </c>
      <c r="ND86" s="35">
        <v>0.34653447275364802</v>
      </c>
      <c r="NE86" s="35">
        <v>0.47280119475497584</v>
      </c>
      <c r="NF86" s="35">
        <v>0.40560617149492662</v>
      </c>
      <c r="NG86" s="35">
        <v>0.20744756052997609</v>
      </c>
      <c r="NH86" s="35">
        <v>0.27371261370937322</v>
      </c>
      <c r="NI86" s="35">
        <v>0.22984768525423546</v>
      </c>
      <c r="NJ86" s="36">
        <v>28.075909090909089</v>
      </c>
      <c r="NK86" s="36">
        <v>28.838636363636361</v>
      </c>
      <c r="NL86" s="36">
        <v>28.063636363636359</v>
      </c>
      <c r="NM86" s="36">
        <v>29.516363636363636</v>
      </c>
      <c r="NN86" s="7">
        <f t="shared" si="154"/>
        <v>-1.2272727272730322E-2</v>
      </c>
      <c r="NO86" s="7">
        <v>2.2999999999999998</v>
      </c>
      <c r="NP86" s="7">
        <f t="shared" si="155"/>
        <v>-1.9729999999999999</v>
      </c>
      <c r="NQ86" s="7">
        <f t="shared" si="156"/>
        <v>0.265933442659334</v>
      </c>
      <c r="NR86" s="36">
        <v>73.657727272727271</v>
      </c>
      <c r="NS86" s="9">
        <f t="shared" si="104"/>
        <v>187.09062727272726</v>
      </c>
      <c r="NT86" s="5">
        <v>194</v>
      </c>
      <c r="NU86" s="9">
        <f t="shared" si="105"/>
        <v>6.9093727272727392</v>
      </c>
      <c r="NV86" s="37">
        <v>0.32603214285714283</v>
      </c>
      <c r="NW86" s="37">
        <v>0.20979285714285714</v>
      </c>
      <c r="NX86" s="37">
        <v>0.12042857142857141</v>
      </c>
      <c r="NY86" s="37">
        <v>0.28253214285714284</v>
      </c>
      <c r="NZ86" s="37">
        <v>0.14200714285714286</v>
      </c>
      <c r="OA86" s="37">
        <v>9.8746428571428596E-2</v>
      </c>
      <c r="OB86" s="37">
        <v>0.39288451492519794</v>
      </c>
      <c r="OC86" s="37">
        <v>0.33125706361327667</v>
      </c>
      <c r="OD86" s="37">
        <v>0.46034373870902817</v>
      </c>
      <c r="OE86" s="37">
        <v>0.40269510612604831</v>
      </c>
      <c r="OF86" s="37">
        <v>0.19314128235156622</v>
      </c>
      <c r="OG86" s="37">
        <v>0.27149725534507857</v>
      </c>
      <c r="OH86" s="37">
        <v>0.21623095413965476</v>
      </c>
      <c r="OI86" s="38">
        <v>21.685714285714287</v>
      </c>
      <c r="OJ86" s="38">
        <v>22.314285714285706</v>
      </c>
      <c r="OK86" s="38">
        <v>24.603928571428575</v>
      </c>
      <c r="OL86" s="38">
        <v>23.492142857142863</v>
      </c>
      <c r="OM86" s="7">
        <f t="shared" si="157"/>
        <v>2.9182142857142885</v>
      </c>
      <c r="ON86" s="7">
        <v>1.5</v>
      </c>
      <c r="OO86" s="7">
        <f t="shared" si="158"/>
        <v>-0.28500000000000014</v>
      </c>
      <c r="OP86" s="7">
        <f t="shared" si="159"/>
        <v>0.56345018218369192</v>
      </c>
      <c r="OQ86" s="38">
        <v>60.714642857142863</v>
      </c>
      <c r="OR86" s="15">
        <f t="shared" si="160"/>
        <v>154.21519285714288</v>
      </c>
      <c r="OS86" s="5">
        <v>170</v>
      </c>
      <c r="OT86" s="15">
        <f t="shared" si="161"/>
        <v>15.784807142857119</v>
      </c>
      <c r="OU86" s="39">
        <v>0.24081923076923084</v>
      </c>
      <c r="OV86" s="39">
        <v>0.15580336538461542</v>
      </c>
      <c r="OW86" s="39">
        <v>8.6820673076923052E-2</v>
      </c>
      <c r="OX86" s="39">
        <v>0.20814519230769241</v>
      </c>
      <c r="OY86" s="39">
        <v>0.10005000000000003</v>
      </c>
      <c r="OZ86" s="39">
        <v>7.1370673076923075E-2</v>
      </c>
      <c r="PA86" s="39">
        <v>0.41237840205334375</v>
      </c>
      <c r="PB86" s="39">
        <v>0.35036881138016313</v>
      </c>
      <c r="PC86" s="39">
        <v>0.46933518151537118</v>
      </c>
      <c r="PD86" s="39">
        <v>0.41083097806322616</v>
      </c>
      <c r="PE86" s="39">
        <v>0.21747875510174389</v>
      </c>
      <c r="PF86" s="39">
        <v>0.2838430837169113</v>
      </c>
      <c r="PG86" s="39">
        <v>0.21403380846862288</v>
      </c>
      <c r="PH86" s="40">
        <v>20.772115384615386</v>
      </c>
      <c r="PI86" s="40">
        <v>20.703269230769294</v>
      </c>
      <c r="PJ86" s="40">
        <v>21.174278846153843</v>
      </c>
      <c r="PK86" s="40">
        <v>22.311778846153803</v>
      </c>
      <c r="PL86" s="7">
        <f t="shared" si="162"/>
        <v>0.40216346153845706</v>
      </c>
      <c r="PM86" s="7">
        <v>1.8</v>
      </c>
      <c r="PN86" s="7">
        <f t="shared" si="163"/>
        <v>-0.91800000000000015</v>
      </c>
      <c r="PO86" s="7">
        <f t="shared" si="164"/>
        <v>0.20895274794847374</v>
      </c>
      <c r="PP86" s="40">
        <v>67.995384615384651</v>
      </c>
      <c r="PQ86" s="15">
        <f t="shared" si="165"/>
        <v>172.70827692307702</v>
      </c>
      <c r="PR86" s="5">
        <v>182</v>
      </c>
      <c r="PS86" s="15">
        <f t="shared" si="166"/>
        <v>9.2917230769229775</v>
      </c>
      <c r="PT86" s="41">
        <v>0.27906571428571425</v>
      </c>
      <c r="PU86" s="41">
        <v>0.17847428571428572</v>
      </c>
      <c r="PV86" s="41">
        <v>0.10739714285714287</v>
      </c>
      <c r="PW86" s="41">
        <v>0.2366428571428571</v>
      </c>
      <c r="PX86" s="41">
        <v>0.12569714285714287</v>
      </c>
      <c r="PY86" s="41">
        <v>8.3557142857142858E-2</v>
      </c>
      <c r="PZ86" s="41">
        <v>0.37825009035739604</v>
      </c>
      <c r="QA86" s="41">
        <v>0.30583064548519312</v>
      </c>
      <c r="QB86" s="41">
        <v>0.44373920205413059</v>
      </c>
      <c r="QC86" s="41">
        <v>0.37561621516681315</v>
      </c>
      <c r="QD86" s="41">
        <v>0.17377808556495983</v>
      </c>
      <c r="QE86" s="41">
        <v>0.24919166419805816</v>
      </c>
      <c r="QF86" s="41">
        <v>0.21891615640715906</v>
      </c>
      <c r="QG86" s="42">
        <v>29.568571428571424</v>
      </c>
      <c r="QH86" s="42">
        <v>30.149428571428558</v>
      </c>
      <c r="QI86" s="42">
        <v>29.343142857142862</v>
      </c>
      <c r="QJ86" s="42">
        <v>29.683428571428585</v>
      </c>
      <c r="QK86" s="7">
        <f t="shared" si="167"/>
        <v>-0.22542857142856221</v>
      </c>
      <c r="QL86" s="7">
        <v>3.2</v>
      </c>
      <c r="QM86" s="7">
        <f t="shared" si="168"/>
        <v>-3.8719999999999999</v>
      </c>
      <c r="QN86" s="7">
        <f t="shared" si="169"/>
        <v>0.39328854924195833</v>
      </c>
      <c r="QO86" s="42">
        <v>70.67285714285714</v>
      </c>
      <c r="QP86" s="15">
        <f t="shared" si="170"/>
        <v>179.50905714285713</v>
      </c>
      <c r="QQ86" s="5">
        <v>186</v>
      </c>
      <c r="QR86" s="15">
        <f t="shared" si="171"/>
        <v>6.4909428571428691</v>
      </c>
      <c r="QS86" s="7">
        <f t="shared" si="106"/>
        <v>-750.70440952479919</v>
      </c>
      <c r="QT86" s="7">
        <f t="shared" si="107"/>
        <v>-750.48202884825457</v>
      </c>
      <c r="QU86" s="7">
        <f t="shared" si="108"/>
        <v>-0.11072264700167991</v>
      </c>
    </row>
    <row r="87" spans="1:463" x14ac:dyDescent="0.25">
      <c r="A87" s="5">
        <v>2</v>
      </c>
      <c r="B87" s="5">
        <v>9</v>
      </c>
      <c r="C87" s="6">
        <v>906</v>
      </c>
      <c r="D87" s="9">
        <v>-9999</v>
      </c>
      <c r="E87" s="5">
        <v>6</v>
      </c>
      <c r="F87" s="5">
        <v>69.599999999999994</v>
      </c>
      <c r="G87" s="15">
        <v>404.7</v>
      </c>
      <c r="H87" s="15">
        <f t="shared" si="109"/>
        <v>474.29999999999995</v>
      </c>
      <c r="I87" s="7">
        <f t="shared" si="110"/>
        <v>0.81271418779986282</v>
      </c>
      <c r="J87" s="5" t="s">
        <v>8</v>
      </c>
      <c r="K87" s="9">
        <v>0</v>
      </c>
      <c r="L87" s="9">
        <f t="shared" si="111"/>
        <v>0</v>
      </c>
      <c r="M87" s="9">
        <v>-9999</v>
      </c>
      <c r="N87" s="9">
        <v>-9999</v>
      </c>
      <c r="O87" s="9">
        <v>-9999</v>
      </c>
      <c r="P87" s="9">
        <v>-9999</v>
      </c>
      <c r="Q87" s="9">
        <v>-9999</v>
      </c>
      <c r="R87" s="9">
        <v>-9999</v>
      </c>
      <c r="S87" s="9">
        <v>-9999</v>
      </c>
      <c r="T87" s="9">
        <v>-9999</v>
      </c>
      <c r="U87" s="9">
        <v>-9999</v>
      </c>
      <c r="V87" s="9">
        <v>-9999</v>
      </c>
      <c r="W87" s="9">
        <v>-9999</v>
      </c>
      <c r="X87" s="9">
        <v>-9999</v>
      </c>
      <c r="Y87" s="9">
        <v>-9999</v>
      </c>
      <c r="Z87" s="9">
        <v>-9999</v>
      </c>
      <c r="AA87" s="9">
        <v>-9999</v>
      </c>
      <c r="AB87" s="9">
        <v>-9999</v>
      </c>
      <c r="AC87" s="9">
        <v>-9999</v>
      </c>
      <c r="AD87" s="9">
        <v>-9999</v>
      </c>
      <c r="AE87" s="5">
        <v>24</v>
      </c>
      <c r="AF87" s="9">
        <v>-9999</v>
      </c>
      <c r="AG87" s="9">
        <v>-9999</v>
      </c>
      <c r="AH87" s="9">
        <v>-9999</v>
      </c>
      <c r="AI87" s="9">
        <v>-9999</v>
      </c>
      <c r="AJ87" s="9">
        <v>-9999</v>
      </c>
      <c r="AK87" s="9">
        <v>-9999</v>
      </c>
      <c r="AL87" s="9">
        <v>-9999</v>
      </c>
      <c r="AM87" s="9">
        <v>-9999</v>
      </c>
      <c r="AN87" s="9">
        <v>-9999</v>
      </c>
      <c r="AO87" s="9">
        <v>-9999</v>
      </c>
      <c r="AP87" s="9">
        <v>-9999</v>
      </c>
      <c r="AQ87" s="9">
        <v>-9999</v>
      </c>
      <c r="AR87" s="9">
        <v>-9999</v>
      </c>
      <c r="AS87" s="9">
        <v>-9999</v>
      </c>
      <c r="AT87" s="9">
        <v>-9999</v>
      </c>
      <c r="AU87" s="9">
        <v>-9999</v>
      </c>
      <c r="AV87" s="9">
        <v>-9999</v>
      </c>
      <c r="AW87" s="9">
        <v>-9999</v>
      </c>
      <c r="AX87" s="9">
        <v>-9999</v>
      </c>
      <c r="AY87" s="9">
        <v>-9999</v>
      </c>
      <c r="AZ87" s="9">
        <v>-9999</v>
      </c>
      <c r="BA87" s="9">
        <v>-9999</v>
      </c>
      <c r="BB87" s="9">
        <v>-9999</v>
      </c>
      <c r="BC87" s="9">
        <v>-9999</v>
      </c>
      <c r="BD87" s="9">
        <v>-9999</v>
      </c>
      <c r="BE87" s="7">
        <f t="shared" si="185"/>
        <v>-79992</v>
      </c>
      <c r="BF87" s="9">
        <v>-9999</v>
      </c>
      <c r="BG87" s="9">
        <v>-9999</v>
      </c>
      <c r="BH87" s="9">
        <v>-9999</v>
      </c>
      <c r="BI87" s="9">
        <v>-9999</v>
      </c>
      <c r="BJ87" s="9">
        <v>-9999</v>
      </c>
      <c r="BK87" s="9">
        <v>-9999</v>
      </c>
      <c r="BL87" s="9">
        <v>-9999</v>
      </c>
      <c r="BM87" s="9">
        <v>-9999</v>
      </c>
      <c r="BN87" s="9">
        <v>-9999</v>
      </c>
      <c r="BO87" s="44">
        <v>-9999</v>
      </c>
      <c r="BP87" s="9">
        <v>-9999</v>
      </c>
      <c r="BQ87" s="9">
        <v>-9999</v>
      </c>
      <c r="BR87" s="9">
        <v>-9999</v>
      </c>
      <c r="BS87" s="45">
        <v>-9999</v>
      </c>
      <c r="BT87" s="9">
        <v>-9999</v>
      </c>
      <c r="BU87" s="46">
        <v>-9999</v>
      </c>
      <c r="BV87" s="9">
        <v>-9999</v>
      </c>
      <c r="BW87" s="47">
        <v>-9999</v>
      </c>
      <c r="BX87" s="9">
        <v>-9999</v>
      </c>
      <c r="BY87" s="9">
        <v>-9999</v>
      </c>
      <c r="BZ87" s="9">
        <v>-9999</v>
      </c>
      <c r="CA87" s="7">
        <v>392.93</v>
      </c>
      <c r="CB87" s="7">
        <f t="shared" si="183"/>
        <v>2619.5333333333333</v>
      </c>
      <c r="CC87" s="5">
        <v>1.28</v>
      </c>
      <c r="CD87" s="15">
        <f t="shared" si="112"/>
        <v>33.530026666666664</v>
      </c>
      <c r="CE87" s="7">
        <v>760.54</v>
      </c>
      <c r="CF87" s="7">
        <v>3.2685999999999997</v>
      </c>
      <c r="CG87" s="7">
        <v>2326.8065838585326</v>
      </c>
      <c r="CH87" s="7">
        <f t="shared" si="113"/>
        <v>2326.8065838585326</v>
      </c>
      <c r="CI87" s="9">
        <v>-9999</v>
      </c>
      <c r="CJ87" s="3">
        <v>56.1</v>
      </c>
      <c r="CK87" s="7">
        <f t="shared" si="114"/>
        <v>29.783124273389216</v>
      </c>
      <c r="CL87" s="7">
        <v>96.4</v>
      </c>
      <c r="CM87" s="7">
        <v>1749</v>
      </c>
      <c r="CN87" s="7">
        <f t="shared" si="115"/>
        <v>55.117209834190966</v>
      </c>
      <c r="CO87" s="7">
        <v>92.5</v>
      </c>
      <c r="CP87" s="7">
        <v>0.72575999999999996</v>
      </c>
      <c r="CQ87" s="7">
        <v>0.51532800000000001</v>
      </c>
      <c r="CR87" s="7">
        <v>0.460864</v>
      </c>
      <c r="CS87" s="7">
        <v>0.22312052000000002</v>
      </c>
      <c r="CT87" s="7">
        <v>0.1694572</v>
      </c>
      <c r="CU87" s="7">
        <v>5.3068000000000008</v>
      </c>
      <c r="CV87" s="7">
        <v>6.0972</v>
      </c>
      <c r="CW87" s="7">
        <v>5.6204000000000001</v>
      </c>
      <c r="CX87" s="7">
        <v>5.4751999999999983</v>
      </c>
      <c r="CY87" s="7">
        <f t="shared" si="116"/>
        <v>0.31359999999999921</v>
      </c>
      <c r="CZ87" s="7">
        <v>0.7</v>
      </c>
      <c r="DA87" s="7">
        <f t="shared" si="117"/>
        <v>1.105</v>
      </c>
      <c r="DB87" s="7">
        <f t="shared" si="178"/>
        <v>-0.18426076833527374</v>
      </c>
      <c r="DC87" s="7">
        <v>42.5</v>
      </c>
      <c r="DD87" s="7">
        <v>0.73682647058823536</v>
      </c>
      <c r="DE87" s="7">
        <v>0.50053823529411767</v>
      </c>
      <c r="DF87" s="7">
        <v>0.4446441176470588</v>
      </c>
      <c r="DG87" s="7">
        <v>0.24730826470588241</v>
      </c>
      <c r="DH87" s="7">
        <v>0.19100826470588236</v>
      </c>
      <c r="DI87" s="7">
        <v>7.9749999999999996</v>
      </c>
      <c r="DJ87" s="7">
        <v>7.5591176470588231</v>
      </c>
      <c r="DK87" s="7">
        <v>8.290882352941173</v>
      </c>
      <c r="DL87" s="7">
        <v>7.8494117647058843</v>
      </c>
      <c r="DM87" s="7">
        <f t="shared" si="118"/>
        <v>0.31588235294117339</v>
      </c>
      <c r="DN87" s="7">
        <v>0.8</v>
      </c>
      <c r="DO87" s="7">
        <f t="shared" si="119"/>
        <v>0.7799999999999998</v>
      </c>
      <c r="DP87" s="7">
        <f t="shared" si="120"/>
        <v>-0.10045836516424812</v>
      </c>
      <c r="DQ87" s="7">
        <v>22.820294117647059</v>
      </c>
      <c r="DR87" s="7">
        <v>0.86264117647058813</v>
      </c>
      <c r="DS87" s="7">
        <v>0.41010784313725507</v>
      </c>
      <c r="DT87" s="7">
        <v>0.5003823529411765</v>
      </c>
      <c r="DU87" s="7">
        <v>0.78049019607843118</v>
      </c>
      <c r="DV87" s="7">
        <v>0.5353</v>
      </c>
      <c r="DW87" s="7">
        <v>0.31533137254901961</v>
      </c>
      <c r="DX87" s="7">
        <v>0.2341710196078432</v>
      </c>
      <c r="DY87" s="7">
        <v>0.18637090196078426</v>
      </c>
      <c r="DZ87" s="7">
        <v>0.26572549019607844</v>
      </c>
      <c r="EA87" s="7">
        <v>0.21863815686274499</v>
      </c>
      <c r="EB87" s="7">
        <v>-0.13235935294117646</v>
      </c>
      <c r="EC87" s="7">
        <v>-9.9172862745098025E-2</v>
      </c>
      <c r="ED87" s="7">
        <v>0.35552654901960784</v>
      </c>
      <c r="EE87" s="7">
        <v>3.3382352941176463</v>
      </c>
      <c r="EF87" s="7">
        <v>4.2631372549019595</v>
      </c>
      <c r="EG87" s="7">
        <v>4.3158823529411752</v>
      </c>
      <c r="EH87" s="7">
        <v>4.0294117647058814</v>
      </c>
      <c r="EI87" s="7">
        <f t="shared" si="121"/>
        <v>0.97764705882352887</v>
      </c>
      <c r="EJ87" s="7">
        <v>0.6</v>
      </c>
      <c r="EK87" s="7">
        <f t="shared" si="122"/>
        <v>1.43</v>
      </c>
      <c r="EL87" s="7">
        <f t="shared" si="179"/>
        <v>-0.11394280634168036</v>
      </c>
      <c r="EM87" s="15">
        <v>43.727999999999994</v>
      </c>
      <c r="EN87" s="15">
        <f t="shared" si="123"/>
        <v>111.06911999999998</v>
      </c>
      <c r="EO87" s="5">
        <v>112</v>
      </c>
      <c r="EP87" s="15">
        <f t="shared" si="124"/>
        <v>0.93088000000001614</v>
      </c>
      <c r="EQ87" s="27">
        <v>1.1261863636363636</v>
      </c>
      <c r="ER87" s="27">
        <v>-1.5827499999999999</v>
      </c>
      <c r="ES87" s="27">
        <v>0.50510909090909106</v>
      </c>
      <c r="ET87" s="27">
        <v>0.85832727272727283</v>
      </c>
      <c r="EU87" s="27">
        <v>0.7400681818181819</v>
      </c>
      <c r="EV87" s="27">
        <v>0.18889545454545456</v>
      </c>
      <c r="EW87" s="27">
        <v>0.20652654545454546</v>
      </c>
      <c r="EX87" s="27">
        <v>7.3714136363636384E-2</v>
      </c>
      <c r="EY87" s="27">
        <v>0.38034618181818175</v>
      </c>
      <c r="EZ87" s="27">
        <v>0.25874318181818179</v>
      </c>
      <c r="FA87" s="27">
        <v>2.7605379090909086</v>
      </c>
      <c r="FB87" s="27">
        <v>1.9386875909090913</v>
      </c>
      <c r="FC87" s="27">
        <v>-6.0149040454545455</v>
      </c>
      <c r="FD87" s="27">
        <v>9.7304545454545437</v>
      </c>
      <c r="FE87" s="27">
        <v>6.4845454545454553</v>
      </c>
      <c r="FF87" s="27">
        <v>6.5454545454545467</v>
      </c>
      <c r="FG87" s="27">
        <v>6.4190909090909081</v>
      </c>
      <c r="FH87" s="27">
        <f t="shared" si="125"/>
        <v>-3.1849999999999969</v>
      </c>
      <c r="FI87" s="7">
        <v>0.9</v>
      </c>
      <c r="FJ87" s="7">
        <f t="shared" si="126"/>
        <v>0.45499999999999963</v>
      </c>
      <c r="FK87" s="7">
        <f t="shared" si="180"/>
        <v>-0.73609706774519645</v>
      </c>
      <c r="FL87" s="27">
        <v>20.970909090909092</v>
      </c>
      <c r="FM87" s="28">
        <v>-9999</v>
      </c>
      <c r="FN87" s="28">
        <v>-9999</v>
      </c>
      <c r="FO87" s="28">
        <v>-9999</v>
      </c>
      <c r="FP87" s="94">
        <v>0.58237037037037043</v>
      </c>
      <c r="FQ87" s="94">
        <v>0.3975629629629629</v>
      </c>
      <c r="FR87" s="94">
        <v>0.24645185185185187</v>
      </c>
      <c r="FS87" s="94">
        <v>0.50840000000000007</v>
      </c>
      <c r="FT87" s="94">
        <v>0.25638888888888889</v>
      </c>
      <c r="FU87" s="94">
        <v>0.17561851851851845</v>
      </c>
      <c r="FV87" s="94">
        <v>0.3892125185185184</v>
      </c>
      <c r="FW87" s="94">
        <v>0.330112074074074</v>
      </c>
      <c r="FX87" s="94">
        <v>0.40600033333333335</v>
      </c>
      <c r="FY87" s="94">
        <v>0.34783566666666665</v>
      </c>
      <c r="FZ87" s="94">
        <v>0.21659814814814815</v>
      </c>
      <c r="GA87" s="94">
        <v>0.23600959259259258</v>
      </c>
      <c r="GB87" s="94">
        <v>0.18830118518518515</v>
      </c>
      <c r="GC87" s="94">
        <v>17.713703703703704</v>
      </c>
      <c r="GD87" s="94">
        <v>16.592962962962968</v>
      </c>
      <c r="GE87" s="94">
        <v>16.435555555555556</v>
      </c>
      <c r="GF87" s="94">
        <v>17.294074074074068</v>
      </c>
      <c r="GG87" s="7">
        <f t="shared" si="127"/>
        <v>-1.2781481481481478</v>
      </c>
      <c r="GH87" s="7">
        <v>0.5</v>
      </c>
      <c r="GI87" s="7">
        <f t="shared" si="128"/>
        <v>1.7549999999999999</v>
      </c>
      <c r="GJ87" s="7">
        <f t="shared" si="181"/>
        <v>-0.83213940964283872</v>
      </c>
      <c r="GK87" s="96">
        <v>19.592592592592592</v>
      </c>
      <c r="GL87" s="15">
        <f t="shared" si="129"/>
        <v>49.765185185185182</v>
      </c>
      <c r="GM87" s="5">
        <v>102</v>
      </c>
      <c r="GN87" s="9">
        <v>-9999</v>
      </c>
      <c r="GO87" s="60">
        <v>-9999</v>
      </c>
      <c r="GP87" s="60">
        <v>-9999</v>
      </c>
      <c r="GQ87" s="60">
        <v>-9999</v>
      </c>
      <c r="GR87" s="60">
        <v>-9999</v>
      </c>
      <c r="GS87" s="60">
        <v>-9999</v>
      </c>
      <c r="GT87" s="60">
        <v>-9999</v>
      </c>
      <c r="GU87" s="60">
        <v>-9999</v>
      </c>
      <c r="GV87" s="60">
        <v>-9999</v>
      </c>
      <c r="GW87" s="60">
        <v>-9999</v>
      </c>
      <c r="GX87" s="60">
        <v>-9999</v>
      </c>
      <c r="GY87" s="60">
        <v>-9999</v>
      </c>
      <c r="GZ87" s="60">
        <v>-9999</v>
      </c>
      <c r="HA87" s="60">
        <v>-9999</v>
      </c>
      <c r="HB87" s="60">
        <v>-9999</v>
      </c>
      <c r="HC87" s="60">
        <v>-9999</v>
      </c>
      <c r="HD87" s="60">
        <v>-9999</v>
      </c>
      <c r="HE87" s="60">
        <v>-9999</v>
      </c>
      <c r="HF87" s="98">
        <f t="shared" si="37"/>
        <v>0</v>
      </c>
      <c r="HG87" s="60">
        <v>-9999</v>
      </c>
      <c r="HH87" s="98">
        <f t="shared" si="38"/>
        <v>32500.13</v>
      </c>
      <c r="HI87" s="98">
        <f t="shared" si="95"/>
        <v>1.0001661807930087</v>
      </c>
      <c r="HJ87" s="60">
        <v>-9999</v>
      </c>
      <c r="HK87" s="100">
        <f t="shared" si="40"/>
        <v>-25397.46</v>
      </c>
      <c r="HL87" s="60">
        <v>-9999</v>
      </c>
      <c r="HM87" s="100">
        <f t="shared" si="41"/>
        <v>15398.46</v>
      </c>
      <c r="HN87" s="101">
        <v>0.63190500000000005</v>
      </c>
      <c r="HO87" s="101">
        <v>0.37597999999999987</v>
      </c>
      <c r="HP87" s="101">
        <v>0.21485249999999995</v>
      </c>
      <c r="HQ87" s="101">
        <v>0.55635999999999985</v>
      </c>
      <c r="HR87" s="101">
        <v>0.27127499999999999</v>
      </c>
      <c r="HS87" s="101">
        <v>0.16309500000000005</v>
      </c>
      <c r="HT87" s="101">
        <v>0.39967996716717413</v>
      </c>
      <c r="HU87" s="101">
        <v>0.34488177215031579</v>
      </c>
      <c r="HV87" s="101">
        <v>0.49340558740098678</v>
      </c>
      <c r="HW87" s="101">
        <v>0.44380963836415888</v>
      </c>
      <c r="HX87" s="101">
        <v>0.16224925060092796</v>
      </c>
      <c r="HY87" s="101">
        <v>0.27433050477822418</v>
      </c>
      <c r="HZ87" s="101">
        <v>0.25408533483209184</v>
      </c>
      <c r="IA87" s="101">
        <v>19.023499999999991</v>
      </c>
      <c r="IB87" s="101">
        <v>18.621500000000012</v>
      </c>
      <c r="IC87" s="101">
        <v>18.342000000000006</v>
      </c>
      <c r="ID87" s="101">
        <v>18.574500000000011</v>
      </c>
      <c r="IE87" s="7">
        <f t="shared" si="130"/>
        <v>-0.68149999999998556</v>
      </c>
      <c r="IF87" s="7">
        <v>1.5</v>
      </c>
      <c r="IG87" s="7">
        <f t="shared" si="131"/>
        <v>-1.4950000000000001</v>
      </c>
      <c r="IH87" s="7">
        <f t="shared" si="132"/>
        <v>0.11798404641044445</v>
      </c>
      <c r="II87" s="102">
        <v>36.572499999999998</v>
      </c>
      <c r="IJ87" s="15">
        <f t="shared" si="133"/>
        <v>92.894149999999996</v>
      </c>
      <c r="IK87" s="5">
        <v>97.5</v>
      </c>
      <c r="IL87" s="15">
        <f t="shared" si="134"/>
        <v>4.6058500000000038</v>
      </c>
      <c r="IM87" s="29">
        <v>0.63137499999999991</v>
      </c>
      <c r="IN87" s="29">
        <v>0.39955312500000001</v>
      </c>
      <c r="IO87" s="29">
        <v>0.2227375</v>
      </c>
      <c r="IP87" s="29">
        <v>0.56002812499999999</v>
      </c>
      <c r="IQ87" s="29">
        <v>0.26858124999999999</v>
      </c>
      <c r="IR87" s="29">
        <v>0.17239375000000001</v>
      </c>
      <c r="IS87" s="29">
        <v>0.40365884002058128</v>
      </c>
      <c r="IT87" s="29">
        <v>0.35245489187097834</v>
      </c>
      <c r="IU87" s="29">
        <v>0.47884491636998172</v>
      </c>
      <c r="IV87" s="29">
        <v>0.43149787078084784</v>
      </c>
      <c r="IW87" s="29">
        <v>0.19706569812144867</v>
      </c>
      <c r="IX87" s="29">
        <v>0.28536655479648576</v>
      </c>
      <c r="IY87" s="29">
        <v>0.22433862128294466</v>
      </c>
      <c r="IZ87" s="29">
        <v>17.616562500000004</v>
      </c>
      <c r="JA87" s="29">
        <v>17.384062499999995</v>
      </c>
      <c r="JB87" s="29">
        <v>17.929687500000004</v>
      </c>
      <c r="JC87" s="29">
        <v>17.299375000000005</v>
      </c>
      <c r="JD87" s="29">
        <f t="shared" si="135"/>
        <v>0.31312499999999943</v>
      </c>
      <c r="JE87" s="7">
        <v>1.2</v>
      </c>
      <c r="JF87" s="7">
        <f t="shared" si="136"/>
        <v>-0.52</v>
      </c>
      <c r="JG87" s="7">
        <f t="shared" si="137"/>
        <v>0.14073057432432423</v>
      </c>
      <c r="JH87" s="86">
        <v>36.817500000000003</v>
      </c>
      <c r="JI87" s="15">
        <f t="shared" si="138"/>
        <v>93.516450000000006</v>
      </c>
      <c r="JJ87" s="5">
        <v>103.5</v>
      </c>
      <c r="JK87" s="15">
        <f t="shared" si="139"/>
        <v>9.9835499999999939</v>
      </c>
      <c r="JL87" s="30">
        <v>0.47965428571428576</v>
      </c>
      <c r="JM87" s="30">
        <v>0.29480571428571428</v>
      </c>
      <c r="JN87" s="30">
        <v>0.16851714285714287</v>
      </c>
      <c r="JO87" s="30">
        <v>0.42518571428571422</v>
      </c>
      <c r="JP87" s="30">
        <v>0.20883714285714289</v>
      </c>
      <c r="JQ87" s="30">
        <v>0.12985142857142856</v>
      </c>
      <c r="JR87" s="30">
        <v>0.39376876977603742</v>
      </c>
      <c r="JS87" s="30">
        <v>0.34180090963386611</v>
      </c>
      <c r="JT87" s="30">
        <v>0.47986861901759159</v>
      </c>
      <c r="JU87" s="30">
        <v>0.43238917314999131</v>
      </c>
      <c r="JV87" s="30">
        <v>0.17144348446899574</v>
      </c>
      <c r="JW87" s="30">
        <v>0.27329926681278771</v>
      </c>
      <c r="JX87" s="30">
        <v>0.23809785263278122</v>
      </c>
      <c r="JY87" s="30">
        <v>24.738000000000007</v>
      </c>
      <c r="JZ87" s="30">
        <v>24.458857142857141</v>
      </c>
      <c r="KA87" s="30">
        <v>24.684000000000008</v>
      </c>
      <c r="KB87" s="30">
        <v>24.176857142857131</v>
      </c>
      <c r="KC87" s="30">
        <f t="shared" si="140"/>
        <v>-5.3999999999998494E-2</v>
      </c>
      <c r="KD87" s="7">
        <v>1.8</v>
      </c>
      <c r="KE87" s="7">
        <f t="shared" si="141"/>
        <v>-2.4700000000000006</v>
      </c>
      <c r="KF87" s="7">
        <f t="shared" si="142"/>
        <v>0.3069885641677258</v>
      </c>
      <c r="KG87" s="85">
        <v>37.490571428571421</v>
      </c>
      <c r="KH87" s="15">
        <f t="shared" si="143"/>
        <v>95.226051428571409</v>
      </c>
      <c r="KI87" s="5">
        <v>103.5</v>
      </c>
      <c r="KJ87" s="15">
        <f t="shared" si="182"/>
        <v>8.2739485714285905</v>
      </c>
      <c r="KK87" s="31">
        <v>0.37838222222222223</v>
      </c>
      <c r="KL87" s="31">
        <v>0.25207111111111108</v>
      </c>
      <c r="KM87" s="31">
        <v>0.14206444444444447</v>
      </c>
      <c r="KN87" s="31">
        <v>0.32837111111111117</v>
      </c>
      <c r="KO87" s="31">
        <v>0.16128444444444442</v>
      </c>
      <c r="KP87" s="31">
        <v>0.10825555555555554</v>
      </c>
      <c r="KQ87" s="31">
        <v>0.4031339940223404</v>
      </c>
      <c r="KR87" s="31">
        <v>0.34262650441336451</v>
      </c>
      <c r="KS87" s="31">
        <v>0.45405449374498696</v>
      </c>
      <c r="KT87" s="31">
        <v>0.39648891859332192</v>
      </c>
      <c r="KU87" s="31">
        <v>0.22069994952150521</v>
      </c>
      <c r="KV87" s="31">
        <v>0.2808549675858108</v>
      </c>
      <c r="KW87" s="31">
        <v>0.19950001942960457</v>
      </c>
      <c r="KX87" s="32">
        <v>24.75888888888888</v>
      </c>
      <c r="KY87" s="32">
        <v>25.193777777777779</v>
      </c>
      <c r="KZ87" s="32">
        <v>25.963777777777786</v>
      </c>
      <c r="LA87" s="32">
        <v>24.401111111111124</v>
      </c>
      <c r="LB87" s="7">
        <f t="shared" si="144"/>
        <v>1.204888888888906</v>
      </c>
      <c r="LC87" s="7">
        <v>0.9</v>
      </c>
      <c r="LD87" s="7">
        <f t="shared" si="145"/>
        <v>0.45499999999999963</v>
      </c>
      <c r="LE87" s="7">
        <f t="shared" si="184"/>
        <v>0.15164588248511757</v>
      </c>
      <c r="LF87" s="32">
        <v>36.035555555555554</v>
      </c>
      <c r="LG87" s="15">
        <f t="shared" si="146"/>
        <v>91.530311111111104</v>
      </c>
      <c r="LH87" s="5">
        <v>103.5</v>
      </c>
      <c r="LI87" s="15">
        <f t="shared" si="147"/>
        <v>11.969688888888896</v>
      </c>
      <c r="LJ87" s="33">
        <v>0.36303414634146336</v>
      </c>
      <c r="LK87" s="33">
        <v>0.23710975609756094</v>
      </c>
      <c r="LL87" s="33">
        <v>0.14781951219512193</v>
      </c>
      <c r="LM87" s="33">
        <v>0.31284878048780485</v>
      </c>
      <c r="LN87" s="33">
        <v>0.16716829268292679</v>
      </c>
      <c r="LO87" s="33">
        <v>0.10961463414634148</v>
      </c>
      <c r="LP87" s="33">
        <v>0.36967420588877226</v>
      </c>
      <c r="LQ87" s="33">
        <v>0.3039081856805711</v>
      </c>
      <c r="LR87" s="33">
        <v>0.42173921715650869</v>
      </c>
      <c r="LS87" s="33">
        <v>0.35885211931646599</v>
      </c>
      <c r="LT87" s="33">
        <v>0.17306006040915753</v>
      </c>
      <c r="LU87" s="33">
        <v>0.23274966168464076</v>
      </c>
      <c r="LV87" s="33">
        <v>0.20995441347640756</v>
      </c>
      <c r="LW87" s="33">
        <v>27.57365853658537</v>
      </c>
      <c r="LX87" s="33">
        <v>27.048536585365877</v>
      </c>
      <c r="LY87" s="33">
        <v>28.057317073170736</v>
      </c>
      <c r="LZ87" s="33">
        <v>27.327804878048791</v>
      </c>
      <c r="MA87" s="7">
        <f t="shared" si="148"/>
        <v>0.48365853658536651</v>
      </c>
      <c r="MB87" s="7">
        <v>1.7</v>
      </c>
      <c r="MC87" s="7">
        <f t="shared" si="149"/>
        <v>-2.1449999999999996</v>
      </c>
      <c r="MD87" s="7">
        <f t="shared" si="150"/>
        <v>0.34839742035591331</v>
      </c>
      <c r="ME87" s="7">
        <f t="shared" si="151"/>
        <v>0.28450502152080381</v>
      </c>
      <c r="MF87" s="84">
        <v>36.936097560975611</v>
      </c>
      <c r="MG87" s="15">
        <f t="shared" si="152"/>
        <v>93.817687804878048</v>
      </c>
      <c r="MH87" s="5">
        <v>103.5</v>
      </c>
      <c r="MI87" s="15">
        <f t="shared" si="153"/>
        <v>9.682312195121952</v>
      </c>
      <c r="MJ87" s="34">
        <v>0.33846500000000002</v>
      </c>
      <c r="MK87" s="34">
        <v>0.21519499999999997</v>
      </c>
      <c r="ML87" s="34">
        <v>0.12511</v>
      </c>
      <c r="MM87" s="34">
        <v>0.29168000000000005</v>
      </c>
      <c r="MN87" s="34">
        <v>0.15010000000000001</v>
      </c>
      <c r="MO87" s="34">
        <v>9.8920000000000022E-2</v>
      </c>
      <c r="MP87" s="34">
        <v>0.38532141340724602</v>
      </c>
      <c r="MQ87" s="34">
        <v>0.32050355533376584</v>
      </c>
      <c r="MR87" s="34">
        <v>0.45991840244989818</v>
      </c>
      <c r="MS87" s="34">
        <v>0.39971195062560677</v>
      </c>
      <c r="MT87" s="34">
        <v>0.17830206810335905</v>
      </c>
      <c r="MU87" s="34">
        <v>0.26508388909848057</v>
      </c>
      <c r="MV87" s="34">
        <v>0.22213561858604688</v>
      </c>
      <c r="MW87" s="35">
        <v>0.25479047619047618</v>
      </c>
      <c r="MX87" s="35">
        <v>0.15938095238095237</v>
      </c>
      <c r="MY87" s="35">
        <v>9.4966666666666658E-2</v>
      </c>
      <c r="MZ87" s="35">
        <v>0.21761904761904763</v>
      </c>
      <c r="NA87" s="35">
        <v>0.10629047619047617</v>
      </c>
      <c r="NB87" s="35">
        <v>7.2828571428571437E-2</v>
      </c>
      <c r="NC87" s="35">
        <v>0.41101602691252315</v>
      </c>
      <c r="ND87" s="35">
        <v>0.34385073089872104</v>
      </c>
      <c r="NE87" s="35">
        <v>0.45699830891632437</v>
      </c>
      <c r="NF87" s="35">
        <v>0.39295117380837902</v>
      </c>
      <c r="NG87" s="35">
        <v>0.19977777125525767</v>
      </c>
      <c r="NH87" s="35">
        <v>0.25423298207495826</v>
      </c>
      <c r="NI87" s="35">
        <v>0.22997948728788067</v>
      </c>
      <c r="NJ87" s="36">
        <v>27.815238095238094</v>
      </c>
      <c r="NK87" s="36">
        <v>28.289047619047626</v>
      </c>
      <c r="NL87" s="36">
        <v>27.910476190476196</v>
      </c>
      <c r="NM87" s="36">
        <v>29.783333333333335</v>
      </c>
      <c r="NN87" s="7">
        <f t="shared" si="154"/>
        <v>9.5238095238102005E-2</v>
      </c>
      <c r="NO87" s="7">
        <v>2.2999999999999998</v>
      </c>
      <c r="NP87" s="7">
        <f t="shared" si="155"/>
        <v>-1.9729999999999999</v>
      </c>
      <c r="NQ87" s="7">
        <f t="shared" si="156"/>
        <v>0.28051513566229508</v>
      </c>
      <c r="NR87" s="36">
        <v>74.140952380952385</v>
      </c>
      <c r="NS87" s="9">
        <f t="shared" si="104"/>
        <v>188.31801904761906</v>
      </c>
      <c r="NT87" s="5">
        <v>194</v>
      </c>
      <c r="NU87" s="9">
        <f t="shared" si="105"/>
        <v>5.6819809523809397</v>
      </c>
      <c r="NV87" s="37">
        <v>0.32731071428571429</v>
      </c>
      <c r="NW87" s="37">
        <v>0.2137785714285714</v>
      </c>
      <c r="NX87" s="37">
        <v>0.12216071428571428</v>
      </c>
      <c r="NY87" s="37">
        <v>0.28560714285714284</v>
      </c>
      <c r="NZ87" s="37">
        <v>0.14353214285714286</v>
      </c>
      <c r="OA87" s="37">
        <v>9.9496428571428597E-2</v>
      </c>
      <c r="OB87" s="37">
        <v>0.39008451582139775</v>
      </c>
      <c r="OC87" s="37">
        <v>0.33089239026339662</v>
      </c>
      <c r="OD87" s="37">
        <v>0.457228350993648</v>
      </c>
      <c r="OE87" s="37">
        <v>0.40154202007561934</v>
      </c>
      <c r="OF87" s="37">
        <v>0.19691448438651049</v>
      </c>
      <c r="OG87" s="37">
        <v>0.27404481814869208</v>
      </c>
      <c r="OH87" s="37">
        <v>0.20941594760026089</v>
      </c>
      <c r="OI87" s="38">
        <v>21.583214285714281</v>
      </c>
      <c r="OJ87" s="38">
        <v>22.759642857142854</v>
      </c>
      <c r="OK87" s="38">
        <v>24.761071428571423</v>
      </c>
      <c r="OL87" s="38">
        <v>23.507142857142849</v>
      </c>
      <c r="OM87" s="7">
        <f t="shared" si="157"/>
        <v>3.1778571428571425</v>
      </c>
      <c r="ON87" s="7">
        <v>1.5</v>
      </c>
      <c r="OO87" s="7">
        <f t="shared" si="158"/>
        <v>-0.28500000000000014</v>
      </c>
      <c r="OP87" s="7">
        <f t="shared" si="159"/>
        <v>0.60912174896343751</v>
      </c>
      <c r="OQ87" s="38">
        <v>61.981428571428587</v>
      </c>
      <c r="OR87" s="15">
        <f t="shared" si="160"/>
        <v>157.43282857142862</v>
      </c>
      <c r="OS87" s="5">
        <v>170</v>
      </c>
      <c r="OT87" s="15">
        <f t="shared" si="161"/>
        <v>12.567171428571385</v>
      </c>
      <c r="OU87" s="39">
        <v>0.24587647058823525</v>
      </c>
      <c r="OV87" s="39">
        <v>0.16414117647058818</v>
      </c>
      <c r="OW87" s="39">
        <v>8.1429411764705875E-2</v>
      </c>
      <c r="OX87" s="39">
        <v>0.21522941176470586</v>
      </c>
      <c r="OY87" s="39">
        <v>9.8591176470588224E-2</v>
      </c>
      <c r="OZ87" s="39">
        <v>7.1579411764705864E-2</v>
      </c>
      <c r="PA87" s="39">
        <v>0.42540173874796111</v>
      </c>
      <c r="PB87" s="39">
        <v>0.36998529454947765</v>
      </c>
      <c r="PC87" s="39">
        <v>0.50114845023916488</v>
      </c>
      <c r="PD87" s="39">
        <v>0.45026631855549881</v>
      </c>
      <c r="PE87" s="39">
        <v>0.24935067153135754</v>
      </c>
      <c r="PF87" s="39">
        <v>0.33708037848237182</v>
      </c>
      <c r="PG87" s="39">
        <v>0.19747026212872987</v>
      </c>
      <c r="PH87" s="40">
        <v>20.583823529411774</v>
      </c>
      <c r="PI87" s="40">
        <v>20.261470588235287</v>
      </c>
      <c r="PJ87" s="40">
        <v>19.975000000000009</v>
      </c>
      <c r="PK87" s="40">
        <v>20.879411764705875</v>
      </c>
      <c r="PL87" s="7">
        <f t="shared" si="162"/>
        <v>-0.60882352941176521</v>
      </c>
      <c r="PM87" s="7">
        <v>1.8</v>
      </c>
      <c r="PN87" s="7">
        <f t="shared" si="163"/>
        <v>-0.91800000000000015</v>
      </c>
      <c r="PO87" s="7">
        <f t="shared" si="164"/>
        <v>4.8935813641695934E-2</v>
      </c>
      <c r="PP87" s="40">
        <v>65.720294117647072</v>
      </c>
      <c r="PQ87" s="15">
        <f t="shared" si="165"/>
        <v>166.92954705882357</v>
      </c>
      <c r="PR87" s="5">
        <v>182</v>
      </c>
      <c r="PS87" s="15">
        <f t="shared" si="166"/>
        <v>15.070452941176427</v>
      </c>
      <c r="PT87" s="41">
        <v>0.27042500000000003</v>
      </c>
      <c r="PU87" s="41">
        <v>0.17391944444444449</v>
      </c>
      <c r="PV87" s="41">
        <v>9.6980555555555556E-2</v>
      </c>
      <c r="PW87" s="41">
        <v>0.22957499999999997</v>
      </c>
      <c r="PX87" s="41">
        <v>0.11776666666666667</v>
      </c>
      <c r="PY87" s="41">
        <v>7.9572222222222225E-2</v>
      </c>
      <c r="PZ87" s="41">
        <v>0.39152305039669577</v>
      </c>
      <c r="QA87" s="41">
        <v>0.32000411416653379</v>
      </c>
      <c r="QB87" s="41">
        <v>0.47169564793693336</v>
      </c>
      <c r="QC87" s="41">
        <v>0.40554846919586712</v>
      </c>
      <c r="QD87" s="41">
        <v>0.19254660434124557</v>
      </c>
      <c r="QE87" s="41">
        <v>0.28514842898766696</v>
      </c>
      <c r="QF87" s="41">
        <v>0.21539546794631806</v>
      </c>
      <c r="QG87" s="42">
        <v>29.318888888888889</v>
      </c>
      <c r="QH87" s="42">
        <v>29.463888888888896</v>
      </c>
      <c r="QI87" s="42">
        <v>29.325555555555567</v>
      </c>
      <c r="QJ87" s="42">
        <v>29.300555555555533</v>
      </c>
      <c r="QK87" s="7">
        <f t="shared" si="167"/>
        <v>6.6666666666783669E-3</v>
      </c>
      <c r="QL87" s="7">
        <v>3.2</v>
      </c>
      <c r="QM87" s="7">
        <f t="shared" si="168"/>
        <v>-3.8719999999999999</v>
      </c>
      <c r="QN87" s="7">
        <f t="shared" si="169"/>
        <v>0.41832039114179015</v>
      </c>
      <c r="QO87" s="42">
        <v>69.583888888888907</v>
      </c>
      <c r="QP87" s="15">
        <f t="shared" si="170"/>
        <v>176.74307777777781</v>
      </c>
      <c r="QQ87" s="5">
        <v>186</v>
      </c>
      <c r="QR87" s="15">
        <f t="shared" si="171"/>
        <v>9.2569222222221867</v>
      </c>
      <c r="QS87" s="7">
        <f t="shared" si="106"/>
        <v>-750.62912079755961</v>
      </c>
      <c r="QT87" s="7">
        <f t="shared" si="107"/>
        <v>-750.36570938619218</v>
      </c>
      <c r="QU87" s="7">
        <f t="shared" si="108"/>
        <v>3.4739208576909937E-2</v>
      </c>
    </row>
    <row r="88" spans="1:463" x14ac:dyDescent="0.25">
      <c r="A88" s="5">
        <v>2</v>
      </c>
      <c r="B88" s="5">
        <v>9</v>
      </c>
      <c r="C88" s="6">
        <v>907</v>
      </c>
      <c r="D88" s="9">
        <v>-9999</v>
      </c>
      <c r="E88" s="5">
        <v>7</v>
      </c>
      <c r="F88" s="5">
        <v>69.599999999999994</v>
      </c>
      <c r="G88" s="15">
        <v>472</v>
      </c>
      <c r="H88" s="15">
        <f t="shared" si="109"/>
        <v>541.6</v>
      </c>
      <c r="I88" s="7">
        <f t="shared" si="110"/>
        <v>0.92803289924605892</v>
      </c>
      <c r="J88" s="5" t="s">
        <v>8</v>
      </c>
      <c r="K88" s="9">
        <v>0</v>
      </c>
      <c r="L88" s="9">
        <f t="shared" si="111"/>
        <v>0</v>
      </c>
      <c r="M88" s="9">
        <v>-9999</v>
      </c>
      <c r="N88" s="9">
        <v>-9999</v>
      </c>
      <c r="O88" s="9">
        <v>-9999</v>
      </c>
      <c r="P88" s="9">
        <v>-9999</v>
      </c>
      <c r="Q88" s="9">
        <v>-9999</v>
      </c>
      <c r="R88" s="9">
        <v>-9999</v>
      </c>
      <c r="S88" s="9">
        <v>-9999</v>
      </c>
      <c r="T88" s="9">
        <v>-9999</v>
      </c>
      <c r="U88" s="9">
        <v>-9999</v>
      </c>
      <c r="V88" s="9">
        <v>-9999</v>
      </c>
      <c r="W88" s="9">
        <v>-9999</v>
      </c>
      <c r="X88" s="9">
        <v>-9999</v>
      </c>
      <c r="Y88" s="9">
        <v>-9999</v>
      </c>
      <c r="Z88" s="9">
        <v>-9999</v>
      </c>
      <c r="AA88" s="9">
        <v>-9999</v>
      </c>
      <c r="AB88" s="9">
        <v>-9999</v>
      </c>
      <c r="AC88" s="9">
        <v>-9999</v>
      </c>
      <c r="AD88" s="9">
        <v>-9999</v>
      </c>
      <c r="AE88" s="9">
        <v>-9999</v>
      </c>
      <c r="AF88" s="9">
        <v>-9999</v>
      </c>
      <c r="AG88" s="9">
        <v>-9999</v>
      </c>
      <c r="AH88" s="9">
        <v>-9999</v>
      </c>
      <c r="AI88" s="9">
        <v>-9999</v>
      </c>
      <c r="AJ88" s="9">
        <v>-9999</v>
      </c>
      <c r="AK88" s="9">
        <v>-9999</v>
      </c>
      <c r="AL88" s="9">
        <v>-9999</v>
      </c>
      <c r="AM88" s="9">
        <v>-9999</v>
      </c>
      <c r="AN88" s="9">
        <v>-9999</v>
      </c>
      <c r="AO88" s="9">
        <v>-9999</v>
      </c>
      <c r="AP88" s="9">
        <v>-9999</v>
      </c>
      <c r="AQ88" s="9">
        <v>-9999</v>
      </c>
      <c r="AR88" s="9">
        <v>-9999</v>
      </c>
      <c r="AS88" s="9">
        <v>-9999</v>
      </c>
      <c r="AT88" s="9">
        <v>-9999</v>
      </c>
      <c r="AU88" s="9">
        <v>-9999</v>
      </c>
      <c r="AV88" s="9">
        <v>-9999</v>
      </c>
      <c r="AW88" s="9">
        <v>-9999</v>
      </c>
      <c r="AX88" s="9">
        <v>-9999</v>
      </c>
      <c r="AY88" s="9">
        <v>-9999</v>
      </c>
      <c r="AZ88" s="9">
        <v>-9999</v>
      </c>
      <c r="BA88" s="9">
        <v>-9999</v>
      </c>
      <c r="BB88" s="9">
        <v>-9999</v>
      </c>
      <c r="BC88" s="9">
        <v>-9999</v>
      </c>
      <c r="BD88" s="9">
        <v>-9999</v>
      </c>
      <c r="BE88" s="7">
        <f t="shared" si="185"/>
        <v>-79992</v>
      </c>
      <c r="BF88" s="9">
        <v>-9999</v>
      </c>
      <c r="BG88" s="9">
        <v>-9999</v>
      </c>
      <c r="BH88" s="9">
        <v>-9999</v>
      </c>
      <c r="BI88" s="9">
        <v>-9999</v>
      </c>
      <c r="BJ88" s="9">
        <v>-9999</v>
      </c>
      <c r="BK88" s="62">
        <v>4.82</v>
      </c>
      <c r="BL88" s="9">
        <v>-9999</v>
      </c>
      <c r="BM88" s="9">
        <v>-9999</v>
      </c>
      <c r="BN88" s="9">
        <v>-9999</v>
      </c>
      <c r="BO88" s="23">
        <v>26.86</v>
      </c>
      <c r="BP88" s="7">
        <f t="shared" si="172"/>
        <v>1790.6666666666667</v>
      </c>
      <c r="BQ88" s="7">
        <v>1.4778981444530046</v>
      </c>
      <c r="BR88" s="7">
        <f t="shared" si="173"/>
        <v>26.464229440005138</v>
      </c>
      <c r="BS88" s="24">
        <v>74.150000000000006</v>
      </c>
      <c r="BT88" s="7">
        <f t="shared" si="174"/>
        <v>4943.3333333333339</v>
      </c>
      <c r="BU88" s="25">
        <v>0.78300000000000003</v>
      </c>
      <c r="BV88" s="7">
        <f t="shared" si="175"/>
        <v>38.706300000000006</v>
      </c>
      <c r="BW88" s="26">
        <v>142.47999999999999</v>
      </c>
      <c r="BX88" s="7">
        <f t="shared" si="176"/>
        <v>9498.6666666666679</v>
      </c>
      <c r="BY88" s="5">
        <v>0.56299999999999994</v>
      </c>
      <c r="BZ88" s="7">
        <f t="shared" si="177"/>
        <v>53.477493333333335</v>
      </c>
      <c r="CA88" s="9">
        <v>-9999</v>
      </c>
      <c r="CB88" s="9">
        <v>-9999</v>
      </c>
      <c r="CC88" s="5">
        <v>1.29</v>
      </c>
      <c r="CD88" s="15">
        <f t="shared" si="112"/>
        <v>-128.9871</v>
      </c>
      <c r="CE88" s="7">
        <v>701.94</v>
      </c>
      <c r="CF88" s="7">
        <v>4.3955000000000002</v>
      </c>
      <c r="CG88" s="7">
        <v>1596.9514275964054</v>
      </c>
      <c r="CH88" s="7">
        <f t="shared" si="113"/>
        <v>1596.9514275964054</v>
      </c>
      <c r="CI88" s="7">
        <f>CH88/(BX88)</f>
        <v>0.16812374658861651</v>
      </c>
      <c r="CJ88" s="3">
        <v>59.5</v>
      </c>
      <c r="CK88" s="7">
        <f t="shared" si="114"/>
        <v>20.600673415993629</v>
      </c>
      <c r="CL88" s="7">
        <v>145.80000000000001</v>
      </c>
      <c r="CM88" s="7">
        <v>2789</v>
      </c>
      <c r="CN88" s="7">
        <f t="shared" si="115"/>
        <v>52.276801721046972</v>
      </c>
      <c r="CO88" s="7">
        <v>95</v>
      </c>
      <c r="CP88" s="7">
        <v>0.7310607142857144</v>
      </c>
      <c r="CQ88" s="7">
        <v>0.52049642857142853</v>
      </c>
      <c r="CR88" s="7">
        <v>0.46439642857142838</v>
      </c>
      <c r="CS88" s="7">
        <v>0.22303475</v>
      </c>
      <c r="CT88" s="7">
        <v>0.16821035714285712</v>
      </c>
      <c r="CU88" s="7">
        <v>4.7374999999999998</v>
      </c>
      <c r="CV88" s="7">
        <v>5.3764285714285709</v>
      </c>
      <c r="CW88" s="7">
        <v>4.949642857142857</v>
      </c>
      <c r="CX88" s="7">
        <v>4.9939285714285715</v>
      </c>
      <c r="CY88" s="7">
        <f t="shared" si="116"/>
        <v>0.21214285714285719</v>
      </c>
      <c r="CZ88" s="7">
        <v>0.7</v>
      </c>
      <c r="DA88" s="7">
        <f t="shared" si="117"/>
        <v>1.105</v>
      </c>
      <c r="DB88" s="7">
        <f t="shared" si="178"/>
        <v>-0.20788292033926492</v>
      </c>
      <c r="DC88" s="7">
        <v>41.3</v>
      </c>
      <c r="DD88" s="7">
        <v>0.76549600000000018</v>
      </c>
      <c r="DE88" s="7">
        <v>0.51425600000000005</v>
      </c>
      <c r="DF88" s="7">
        <v>0.45743200000000001</v>
      </c>
      <c r="DG88" s="7">
        <v>0.25183480000000008</v>
      </c>
      <c r="DH88" s="7">
        <v>0.1961888</v>
      </c>
      <c r="DI88" s="7">
        <v>7.6739999999999986</v>
      </c>
      <c r="DJ88" s="7">
        <v>7.7899999999999991</v>
      </c>
      <c r="DK88" s="7">
        <v>7.9632000000000005</v>
      </c>
      <c r="DL88" s="7">
        <v>7.2059999999999995</v>
      </c>
      <c r="DM88" s="7">
        <f t="shared" si="118"/>
        <v>0.2892000000000019</v>
      </c>
      <c r="DN88" s="7">
        <v>0.8</v>
      </c>
      <c r="DO88" s="7">
        <f t="shared" si="119"/>
        <v>0.7799999999999998</v>
      </c>
      <c r="DP88" s="7">
        <f t="shared" si="120"/>
        <v>-0.10623376623376576</v>
      </c>
      <c r="DQ88" s="7">
        <v>21.966000000000005</v>
      </c>
      <c r="DR88" s="7">
        <v>0.87562884615384617</v>
      </c>
      <c r="DS88" s="7">
        <v>0.41798653846153833</v>
      </c>
      <c r="DT88" s="7">
        <v>0.51103076923076929</v>
      </c>
      <c r="DU88" s="7">
        <v>0.79316346153846184</v>
      </c>
      <c r="DV88" s="7">
        <v>0.54546923076923071</v>
      </c>
      <c r="DW88" s="7">
        <v>0.32027692307692313</v>
      </c>
      <c r="DX88" s="7">
        <v>0.23220046153846152</v>
      </c>
      <c r="DY88" s="7">
        <v>0.18497871153846154</v>
      </c>
      <c r="DZ88" s="7">
        <v>0.26273848076923073</v>
      </c>
      <c r="EA88" s="7">
        <v>0.21620663461538461</v>
      </c>
      <c r="EB88" s="7">
        <v>-0.13236859615384616</v>
      </c>
      <c r="EC88" s="7">
        <v>-0.10026194230769234</v>
      </c>
      <c r="ED88" s="7">
        <v>0.35367551923076918</v>
      </c>
      <c r="EE88" s="7">
        <v>3.4334615384615388</v>
      </c>
      <c r="EF88" s="7">
        <v>4.1819230769230762</v>
      </c>
      <c r="EG88" s="7">
        <v>4.2315384615384612</v>
      </c>
      <c r="EH88" s="7">
        <v>4.0849999999999991</v>
      </c>
      <c r="EI88" s="7">
        <f t="shared" si="121"/>
        <v>0.79807692307692246</v>
      </c>
      <c r="EJ88" s="7">
        <v>0.6</v>
      </c>
      <c r="EK88" s="7">
        <f t="shared" si="122"/>
        <v>1.43</v>
      </c>
      <c r="EL88" s="7">
        <f t="shared" si="179"/>
        <v>-0.15917457857004469</v>
      </c>
      <c r="EM88" s="15">
        <v>43.535999999999994</v>
      </c>
      <c r="EN88" s="15">
        <f t="shared" si="123"/>
        <v>110.58143999999999</v>
      </c>
      <c r="EO88" s="5">
        <v>112</v>
      </c>
      <c r="EP88" s="15">
        <f t="shared" si="124"/>
        <v>1.4185600000000136</v>
      </c>
      <c r="EQ88" s="27">
        <v>1.1389826086956523</v>
      </c>
      <c r="ER88" s="27">
        <v>-1.5859434782608697</v>
      </c>
      <c r="ES88" s="27">
        <v>0.49766521739130432</v>
      </c>
      <c r="ET88" s="27">
        <v>0.84058260869565227</v>
      </c>
      <c r="EU88" s="27">
        <v>0.72678260869565203</v>
      </c>
      <c r="EV88" s="27">
        <v>0.17904782608695652</v>
      </c>
      <c r="EW88" s="27">
        <v>0.2202231739130435</v>
      </c>
      <c r="EX88" s="27">
        <v>7.1904217391304356E-2</v>
      </c>
      <c r="EY88" s="27">
        <v>0.39108808695652164</v>
      </c>
      <c r="EZ88" s="27">
        <v>0.25545978260869567</v>
      </c>
      <c r="FA88" s="27">
        <v>2.6940776521739123</v>
      </c>
      <c r="FB88" s="27">
        <v>1.9154643043478259</v>
      </c>
      <c r="FC88" s="27">
        <v>-6.2802988260869554</v>
      </c>
      <c r="FD88" s="27">
        <v>9.3699999999999992</v>
      </c>
      <c r="FE88" s="27">
        <v>6.2069565217391309</v>
      </c>
      <c r="FF88" s="27">
        <v>6.2647826086956515</v>
      </c>
      <c r="FG88" s="27">
        <v>6.1447826086956523</v>
      </c>
      <c r="FH88" s="27">
        <f t="shared" si="125"/>
        <v>-3.1052173913043477</v>
      </c>
      <c r="FI88" s="7">
        <v>0.9</v>
      </c>
      <c r="FJ88" s="7">
        <f t="shared" si="126"/>
        <v>0.45499999999999963</v>
      </c>
      <c r="FK88" s="7">
        <f t="shared" si="180"/>
        <v>-0.71996307205345744</v>
      </c>
      <c r="FL88" s="27">
        <v>19.883913043478262</v>
      </c>
      <c r="FM88" s="28">
        <v>-9999</v>
      </c>
      <c r="FN88" s="28">
        <v>-9999</v>
      </c>
      <c r="FO88" s="28">
        <v>-9999</v>
      </c>
      <c r="FP88" s="94">
        <v>0.58466896551724146</v>
      </c>
      <c r="FQ88" s="94">
        <v>0.39627931034482766</v>
      </c>
      <c r="FR88" s="94">
        <v>0.24358620689655169</v>
      </c>
      <c r="FS88" s="94">
        <v>0.5112103448275862</v>
      </c>
      <c r="FT88" s="94">
        <v>0.24928965517241386</v>
      </c>
      <c r="FU88" s="94">
        <v>0.1748448275862069</v>
      </c>
      <c r="FV88" s="94">
        <v>0.40199872413793092</v>
      </c>
      <c r="FW88" s="94">
        <v>0.34427424137931045</v>
      </c>
      <c r="FX88" s="94">
        <v>0.41207413793103437</v>
      </c>
      <c r="FY88" s="94">
        <v>0.35496448275862069</v>
      </c>
      <c r="FZ88" s="94">
        <v>0.22781986206896551</v>
      </c>
      <c r="GA88" s="94">
        <v>0.23953068965517241</v>
      </c>
      <c r="GB88" s="94">
        <v>0.191748</v>
      </c>
      <c r="GC88" s="94">
        <v>16.619999999999994</v>
      </c>
      <c r="GD88" s="94">
        <v>16.153448275862075</v>
      </c>
      <c r="GE88" s="94">
        <v>15.308275862068964</v>
      </c>
      <c r="GF88" s="94">
        <v>16.214137931034497</v>
      </c>
      <c r="GG88" s="7">
        <f t="shared" si="127"/>
        <v>-1.31172413793103</v>
      </c>
      <c r="GH88" s="7">
        <v>0.5</v>
      </c>
      <c r="GI88" s="7">
        <f t="shared" si="128"/>
        <v>1.7549999999999999</v>
      </c>
      <c r="GJ88" s="7">
        <f t="shared" si="181"/>
        <v>-0.84135092947353352</v>
      </c>
      <c r="GK88" s="96">
        <v>20.241379310344829</v>
      </c>
      <c r="GL88" s="15">
        <f t="shared" si="129"/>
        <v>51.413103448275869</v>
      </c>
      <c r="GM88" s="5">
        <v>102</v>
      </c>
      <c r="GN88" s="9">
        <v>-9999</v>
      </c>
      <c r="GO88" s="60">
        <v>-9999</v>
      </c>
      <c r="GP88" s="60">
        <v>-9999</v>
      </c>
      <c r="GQ88" s="60">
        <v>-9999</v>
      </c>
      <c r="GR88" s="60">
        <v>-9999</v>
      </c>
      <c r="GS88" s="60">
        <v>-9999</v>
      </c>
      <c r="GT88" s="60">
        <v>-9999</v>
      </c>
      <c r="GU88" s="60">
        <v>-9999</v>
      </c>
      <c r="GV88" s="60">
        <v>-9999</v>
      </c>
      <c r="GW88" s="60">
        <v>-9999</v>
      </c>
      <c r="GX88" s="60">
        <v>-9999</v>
      </c>
      <c r="GY88" s="60">
        <v>-9999</v>
      </c>
      <c r="GZ88" s="60">
        <v>-9999</v>
      </c>
      <c r="HA88" s="60">
        <v>-9999</v>
      </c>
      <c r="HB88" s="60">
        <v>-9999</v>
      </c>
      <c r="HC88" s="60">
        <v>-9999</v>
      </c>
      <c r="HD88" s="60">
        <v>-9999</v>
      </c>
      <c r="HE88" s="60">
        <v>-9999</v>
      </c>
      <c r="HF88" s="98">
        <f t="shared" si="37"/>
        <v>0</v>
      </c>
      <c r="HG88" s="60">
        <v>-9999</v>
      </c>
      <c r="HH88" s="98">
        <f t="shared" si="38"/>
        <v>32500.13</v>
      </c>
      <c r="HI88" s="98">
        <f t="shared" si="95"/>
        <v>1.0001661807930087</v>
      </c>
      <c r="HJ88" s="60">
        <v>-9999</v>
      </c>
      <c r="HK88" s="100">
        <f t="shared" si="40"/>
        <v>-25397.46</v>
      </c>
      <c r="HL88" s="60">
        <v>-9999</v>
      </c>
      <c r="HM88" s="100">
        <f t="shared" si="41"/>
        <v>15398.46</v>
      </c>
      <c r="HN88" s="101">
        <v>0.63424186046511621</v>
      </c>
      <c r="HO88" s="101">
        <v>0.36429302325581397</v>
      </c>
      <c r="HP88" s="101">
        <v>0.19687209302325581</v>
      </c>
      <c r="HQ88" s="101">
        <v>0.55300232558139539</v>
      </c>
      <c r="HR88" s="101">
        <v>0.25013255813953489</v>
      </c>
      <c r="HS88" s="101">
        <v>0.15347674418604657</v>
      </c>
      <c r="HT88" s="101">
        <v>0.43436141964348113</v>
      </c>
      <c r="HU88" s="101">
        <v>0.3774290748096486</v>
      </c>
      <c r="HV88" s="101">
        <v>0.52633331575095765</v>
      </c>
      <c r="HW88" s="101">
        <v>0.47523990069037292</v>
      </c>
      <c r="HX88" s="101">
        <v>0.18622913827820078</v>
      </c>
      <c r="HY88" s="101">
        <v>0.29916601795945857</v>
      </c>
      <c r="HZ88" s="101">
        <v>0.27008007573750714</v>
      </c>
      <c r="IA88" s="101">
        <v>19.032790697674411</v>
      </c>
      <c r="IB88" s="101">
        <v>17.004186046511641</v>
      </c>
      <c r="IC88" s="101">
        <v>17.047674418604647</v>
      </c>
      <c r="ID88" s="101">
        <v>16.663023255813957</v>
      </c>
      <c r="IE88" s="7">
        <f t="shared" si="130"/>
        <v>-1.9851162790697643</v>
      </c>
      <c r="IF88" s="7">
        <v>1.5</v>
      </c>
      <c r="IG88" s="7">
        <f t="shared" si="131"/>
        <v>-1.4950000000000001</v>
      </c>
      <c r="IH88" s="7">
        <f t="shared" si="132"/>
        <v>-7.1082854107289942E-2</v>
      </c>
      <c r="II88" s="102">
        <v>36.467674418604652</v>
      </c>
      <c r="IJ88" s="15">
        <f t="shared" si="133"/>
        <v>92.627893023255822</v>
      </c>
      <c r="IK88" s="5">
        <v>97.5</v>
      </c>
      <c r="IL88" s="15">
        <f t="shared" si="134"/>
        <v>4.8721069767441776</v>
      </c>
      <c r="IM88" s="29">
        <v>0.60310937499999984</v>
      </c>
      <c r="IN88" s="29">
        <v>0.36648124999999998</v>
      </c>
      <c r="IO88" s="29">
        <v>0.19362499999999999</v>
      </c>
      <c r="IP88" s="29">
        <v>0.53583749999999986</v>
      </c>
      <c r="IQ88" s="29">
        <v>0.23271874999999995</v>
      </c>
      <c r="IR88" s="29">
        <v>0.14909375000000002</v>
      </c>
      <c r="IS88" s="29">
        <v>0.44332380036219288</v>
      </c>
      <c r="IT88" s="29">
        <v>0.39476764034826978</v>
      </c>
      <c r="IU88" s="29">
        <v>0.51482618585328099</v>
      </c>
      <c r="IV88" s="29">
        <v>0.47030199419010321</v>
      </c>
      <c r="IW88" s="29">
        <v>0.2236457561125158</v>
      </c>
      <c r="IX88" s="29">
        <v>0.31045782557522789</v>
      </c>
      <c r="IY88" s="29">
        <v>0.24388675053607345</v>
      </c>
      <c r="IZ88" s="29">
        <v>17.531874999999992</v>
      </c>
      <c r="JA88" s="29">
        <v>17.367812500000003</v>
      </c>
      <c r="JB88" s="29">
        <v>17.784062500000001</v>
      </c>
      <c r="JC88" s="29">
        <v>17.111250000000002</v>
      </c>
      <c r="JD88" s="29">
        <f t="shared" si="135"/>
        <v>0.25218750000000867</v>
      </c>
      <c r="JE88" s="7">
        <v>1.2</v>
      </c>
      <c r="JF88" s="7">
        <f t="shared" si="136"/>
        <v>-0.52</v>
      </c>
      <c r="JG88" s="7">
        <f t="shared" si="137"/>
        <v>0.13043707770270419</v>
      </c>
      <c r="JH88" s="86">
        <v>35.917499999999997</v>
      </c>
      <c r="JI88" s="15">
        <f t="shared" si="138"/>
        <v>91.23044999999999</v>
      </c>
      <c r="JJ88" s="5">
        <v>103.5</v>
      </c>
      <c r="JK88" s="15">
        <f t="shared" si="139"/>
        <v>12.26955000000001</v>
      </c>
      <c r="JL88" s="30">
        <v>0.45142368421052614</v>
      </c>
      <c r="JM88" s="30">
        <v>0.26300263157894738</v>
      </c>
      <c r="JN88" s="30">
        <v>0.14087105263157898</v>
      </c>
      <c r="JO88" s="30">
        <v>0.39317631578947365</v>
      </c>
      <c r="JP88" s="30">
        <v>0.17155789473684213</v>
      </c>
      <c r="JQ88" s="30">
        <v>0.10951315789473685</v>
      </c>
      <c r="JR88" s="30">
        <v>0.44972455163216785</v>
      </c>
      <c r="JS88" s="30">
        <v>0.39315066833337253</v>
      </c>
      <c r="JT88" s="30">
        <v>0.52514770045435466</v>
      </c>
      <c r="JU88" s="30">
        <v>0.47349252387316759</v>
      </c>
      <c r="JV88" s="30">
        <v>0.21071441295876592</v>
      </c>
      <c r="JW88" s="30">
        <v>0.30462346952734182</v>
      </c>
      <c r="JX88" s="30">
        <v>0.26377366784891143</v>
      </c>
      <c r="JY88" s="30">
        <v>24.95684210526316</v>
      </c>
      <c r="JZ88" s="30">
        <v>24.125526315789468</v>
      </c>
      <c r="KA88" s="30">
        <v>24.480789473684226</v>
      </c>
      <c r="KB88" s="30">
        <v>23.979736842105282</v>
      </c>
      <c r="KC88" s="30">
        <f t="shared" si="140"/>
        <v>-0.47605263157893418</v>
      </c>
      <c r="KD88" s="7">
        <v>1.8</v>
      </c>
      <c r="KE88" s="7">
        <f t="shared" si="141"/>
        <v>-2.4700000000000006</v>
      </c>
      <c r="KF88" s="7">
        <f t="shared" si="142"/>
        <v>0.25336052965960182</v>
      </c>
      <c r="KG88" s="85">
        <v>36.313157894736854</v>
      </c>
      <c r="KH88" s="15">
        <f t="shared" si="143"/>
        <v>92.235421052631608</v>
      </c>
      <c r="KI88" s="5">
        <v>103.5</v>
      </c>
      <c r="KJ88" s="15">
        <f t="shared" si="182"/>
        <v>11.264578947368392</v>
      </c>
      <c r="KK88" s="31">
        <v>0.36713777777777779</v>
      </c>
      <c r="KL88" s="31">
        <v>0.23029777777777782</v>
      </c>
      <c r="KM88" s="31">
        <v>0.11628444444444448</v>
      </c>
      <c r="KN88" s="31">
        <v>0.31737111111111105</v>
      </c>
      <c r="KO88" s="31">
        <v>0.1412066666666667</v>
      </c>
      <c r="KP88" s="31">
        <v>9.408222222222222E-2</v>
      </c>
      <c r="KQ88" s="31">
        <v>0.44532001796532789</v>
      </c>
      <c r="KR88" s="31">
        <v>0.38522889016436695</v>
      </c>
      <c r="KS88" s="31">
        <v>0.51942390793260329</v>
      </c>
      <c r="KT88" s="31">
        <v>0.464895817271752</v>
      </c>
      <c r="KU88" s="31">
        <v>0.2401448934063819</v>
      </c>
      <c r="KV88" s="31">
        <v>0.33110503786356354</v>
      </c>
      <c r="KW88" s="31">
        <v>0.22899994252995909</v>
      </c>
      <c r="KX88" s="32">
        <v>24.744</v>
      </c>
      <c r="KY88" s="32">
        <v>25.025999999999996</v>
      </c>
      <c r="KZ88" s="32">
        <v>25.544222222222217</v>
      </c>
      <c r="LA88" s="32">
        <v>24.37866666666666</v>
      </c>
      <c r="LB88" s="7">
        <f t="shared" si="144"/>
        <v>0.80022222222221728</v>
      </c>
      <c r="LC88" s="7">
        <v>0.9</v>
      </c>
      <c r="LD88" s="7">
        <f t="shared" si="145"/>
        <v>0.45499999999999963</v>
      </c>
      <c r="LE88" s="7">
        <f t="shared" si="184"/>
        <v>6.981238063138881E-2</v>
      </c>
      <c r="LF88" s="32">
        <v>36.469111111111125</v>
      </c>
      <c r="LG88" s="15">
        <f t="shared" si="146"/>
        <v>92.631542222222265</v>
      </c>
      <c r="LH88" s="5">
        <v>103.5</v>
      </c>
      <c r="LI88" s="15">
        <f t="shared" si="147"/>
        <v>10.868457777777735</v>
      </c>
      <c r="LJ88" s="33">
        <v>0.3651105263157895</v>
      </c>
      <c r="LK88" s="33">
        <v>0.2291552631578947</v>
      </c>
      <c r="LL88" s="33">
        <v>0.13347631578947361</v>
      </c>
      <c r="LM88" s="33">
        <v>0.31497894736842091</v>
      </c>
      <c r="LN88" s="33">
        <v>0.16056052631578943</v>
      </c>
      <c r="LO88" s="33">
        <v>0.10313684210526315</v>
      </c>
      <c r="LP88" s="33">
        <v>0.38942979681664563</v>
      </c>
      <c r="LQ88" s="33">
        <v>0.32530758268124949</v>
      </c>
      <c r="LR88" s="33">
        <v>0.46504364867743975</v>
      </c>
      <c r="LS88" s="33">
        <v>0.40537690408303056</v>
      </c>
      <c r="LT88" s="33">
        <v>0.17674094425205542</v>
      </c>
      <c r="LU88" s="33">
        <v>0.26490713794625398</v>
      </c>
      <c r="LV88" s="33">
        <v>0.22879144746054442</v>
      </c>
      <c r="LW88" s="33">
        <v>27.66684210526315</v>
      </c>
      <c r="LX88" s="33">
        <v>27.086578947368434</v>
      </c>
      <c r="LY88" s="33">
        <v>27.601842105263174</v>
      </c>
      <c r="LZ88" s="33">
        <v>26.106315789473694</v>
      </c>
      <c r="MA88" s="7">
        <f t="shared" si="148"/>
        <v>-6.499999999997641E-2</v>
      </c>
      <c r="MB88" s="7">
        <v>1.7</v>
      </c>
      <c r="MC88" s="7">
        <f t="shared" si="149"/>
        <v>-2.1449999999999996</v>
      </c>
      <c r="MD88" s="7">
        <f t="shared" si="150"/>
        <v>0.27567925778661673</v>
      </c>
      <c r="ME88" s="7">
        <f t="shared" si="151"/>
        <v>-3.8235294117633184E-2</v>
      </c>
      <c r="MF88" s="84">
        <v>36.732894736842105</v>
      </c>
      <c r="MG88" s="15">
        <f t="shared" si="152"/>
        <v>93.301552631578943</v>
      </c>
      <c r="MH88" s="5">
        <v>103.5</v>
      </c>
      <c r="MI88" s="15">
        <f t="shared" si="153"/>
        <v>10.198447368421057</v>
      </c>
      <c r="MJ88" s="34">
        <v>0.33738095238095245</v>
      </c>
      <c r="MK88" s="34">
        <v>0.20979523809523806</v>
      </c>
      <c r="ML88" s="34">
        <v>0.11908095238095237</v>
      </c>
      <c r="MM88" s="34">
        <v>0.2968952380952381</v>
      </c>
      <c r="MN88" s="34">
        <v>0.14698095238095238</v>
      </c>
      <c r="MO88" s="34">
        <v>9.7185714285714278E-2</v>
      </c>
      <c r="MP88" s="34">
        <v>0.39302184511785415</v>
      </c>
      <c r="MQ88" s="34">
        <v>0.3379927036382161</v>
      </c>
      <c r="MR88" s="34">
        <v>0.47811214816147601</v>
      </c>
      <c r="MS88" s="34">
        <v>0.42738037266517487</v>
      </c>
      <c r="MT88" s="34">
        <v>0.17680110050292266</v>
      </c>
      <c r="MU88" s="34">
        <v>0.27676082799678375</v>
      </c>
      <c r="MV88" s="34">
        <v>0.23256773654904908</v>
      </c>
      <c r="MW88" s="35">
        <v>0.24734545454545448</v>
      </c>
      <c r="MX88" s="35">
        <v>0.15713181818181818</v>
      </c>
      <c r="MY88" s="35">
        <v>8.9654545454545445E-2</v>
      </c>
      <c r="MZ88" s="35">
        <v>0.21284545454545459</v>
      </c>
      <c r="NA88" s="35">
        <v>0.10359090909090911</v>
      </c>
      <c r="NB88" s="35">
        <v>7.0545454545454564E-2</v>
      </c>
      <c r="NC88" s="35">
        <v>0.40948264486399794</v>
      </c>
      <c r="ND88" s="35">
        <v>0.34521867150549945</v>
      </c>
      <c r="NE88" s="35">
        <v>0.46778211176331352</v>
      </c>
      <c r="NF88" s="35">
        <v>0.40741839147946785</v>
      </c>
      <c r="NG88" s="35">
        <v>0.20551432780839771</v>
      </c>
      <c r="NH88" s="35">
        <v>0.2739019858372026</v>
      </c>
      <c r="NI88" s="35">
        <v>0.22259409049075157</v>
      </c>
      <c r="NJ88" s="36">
        <v>27.474545454545453</v>
      </c>
      <c r="NK88" s="36">
        <v>25.63181818181819</v>
      </c>
      <c r="NL88" s="36">
        <v>27.733181818181823</v>
      </c>
      <c r="NM88" s="36">
        <v>27.325909090909089</v>
      </c>
      <c r="NN88" s="7">
        <f t="shared" si="154"/>
        <v>0.25863636363636999</v>
      </c>
      <c r="NO88" s="7">
        <v>2.2999999999999998</v>
      </c>
      <c r="NP88" s="7">
        <f t="shared" si="155"/>
        <v>-1.9729999999999999</v>
      </c>
      <c r="NQ88" s="7">
        <f t="shared" si="156"/>
        <v>0.30267684302676928</v>
      </c>
      <c r="NR88" s="36">
        <v>73.991818181818189</v>
      </c>
      <c r="NS88" s="9">
        <f t="shared" si="104"/>
        <v>187.93921818181821</v>
      </c>
      <c r="NT88" s="5">
        <v>194</v>
      </c>
      <c r="NU88" s="9">
        <f t="shared" si="105"/>
        <v>6.0607818181817947</v>
      </c>
      <c r="NV88" s="37">
        <v>0.32049310344827586</v>
      </c>
      <c r="NW88" s="37">
        <v>0.21080344827586209</v>
      </c>
      <c r="NX88" s="37">
        <v>0.12151724137931033</v>
      </c>
      <c r="NY88" s="37">
        <v>0.28192758620689651</v>
      </c>
      <c r="NZ88" s="37">
        <v>0.14204827586206895</v>
      </c>
      <c r="OA88" s="37">
        <v>9.8500000000000018E-2</v>
      </c>
      <c r="OB88" s="37">
        <v>0.38511139478187489</v>
      </c>
      <c r="OC88" s="37">
        <v>0.3298805712415695</v>
      </c>
      <c r="OD88" s="37">
        <v>0.44973665437319166</v>
      </c>
      <c r="OE88" s="37">
        <v>0.39786254777739738</v>
      </c>
      <c r="OF88" s="37">
        <v>0.19499747587029875</v>
      </c>
      <c r="OG88" s="37">
        <v>0.26937620995883621</v>
      </c>
      <c r="OH88" s="37">
        <v>0.20562684252786328</v>
      </c>
      <c r="OI88" s="38">
        <v>21.601034482758624</v>
      </c>
      <c r="OJ88" s="38">
        <v>22.490344827586217</v>
      </c>
      <c r="OK88" s="38">
        <v>24.775517241379298</v>
      </c>
      <c r="OL88" s="38">
        <v>23.523448275862059</v>
      </c>
      <c r="OM88" s="7">
        <f t="shared" si="157"/>
        <v>3.1744827586206732</v>
      </c>
      <c r="ON88" s="7">
        <v>1.5</v>
      </c>
      <c r="OO88" s="7">
        <f t="shared" si="158"/>
        <v>-0.28500000000000014</v>
      </c>
      <c r="OP88" s="7">
        <f t="shared" si="159"/>
        <v>0.6085281897309891</v>
      </c>
      <c r="OQ88" s="38">
        <v>62.076206896551732</v>
      </c>
      <c r="OR88" s="15">
        <f t="shared" si="160"/>
        <v>157.6735655172414</v>
      </c>
      <c r="OS88" s="5">
        <v>170</v>
      </c>
      <c r="OT88" s="15">
        <f t="shared" si="161"/>
        <v>12.3264344827586</v>
      </c>
      <c r="OU88" s="39">
        <v>0.24422857142857132</v>
      </c>
      <c r="OV88" s="39">
        <v>0.16326857142857149</v>
      </c>
      <c r="OW88" s="39">
        <v>8.8774285714285694E-2</v>
      </c>
      <c r="OX88" s="39">
        <v>0.21305714285714292</v>
      </c>
      <c r="OY88" s="39">
        <v>0.10396571428571429</v>
      </c>
      <c r="OZ88" s="39">
        <v>7.5308571428571433E-2</v>
      </c>
      <c r="PA88" s="39">
        <v>0.40165098869447063</v>
      </c>
      <c r="PB88" s="39">
        <v>0.3435093965692369</v>
      </c>
      <c r="PC88" s="39">
        <v>0.46558047360760779</v>
      </c>
      <c r="PD88" s="39">
        <v>0.41098518375887344</v>
      </c>
      <c r="PE88" s="39">
        <v>0.22168767796787014</v>
      </c>
      <c r="PF88" s="39">
        <v>0.29517295676079569</v>
      </c>
      <c r="PG88" s="39">
        <v>0.19774011535070646</v>
      </c>
      <c r="PH88" s="40">
        <v>20.742857142857144</v>
      </c>
      <c r="PI88" s="40">
        <v>20.259999999999994</v>
      </c>
      <c r="PJ88" s="40">
        <v>20.299142857142868</v>
      </c>
      <c r="PK88" s="40">
        <v>20.562285714285704</v>
      </c>
      <c r="PL88" s="7">
        <f t="shared" si="162"/>
        <v>-0.44371428571427529</v>
      </c>
      <c r="PM88" s="7">
        <v>1.8</v>
      </c>
      <c r="PN88" s="7">
        <f t="shared" si="163"/>
        <v>-0.91800000000000015</v>
      </c>
      <c r="PO88" s="7">
        <f t="shared" si="164"/>
        <v>7.506896395785452E-2</v>
      </c>
      <c r="PP88" s="40">
        <v>67.689142857142855</v>
      </c>
      <c r="PQ88" s="15">
        <f t="shared" si="165"/>
        <v>171.93042285714284</v>
      </c>
      <c r="PR88" s="5">
        <v>182</v>
      </c>
      <c r="PS88" s="15">
        <f t="shared" si="166"/>
        <v>10.069577142857156</v>
      </c>
      <c r="PT88" s="41">
        <v>0.25524571428571424</v>
      </c>
      <c r="PU88" s="41">
        <v>0.16430285714285714</v>
      </c>
      <c r="PV88" s="41">
        <v>9.8628571428571413E-2</v>
      </c>
      <c r="PW88" s="41">
        <v>0.21617428571428574</v>
      </c>
      <c r="PX88" s="41">
        <v>0.11535142857142852</v>
      </c>
      <c r="PY88" s="41">
        <v>7.8559999999999991E-2</v>
      </c>
      <c r="PZ88" s="41">
        <v>0.37681066093018334</v>
      </c>
      <c r="QA88" s="41">
        <v>0.30348925964944728</v>
      </c>
      <c r="QB88" s="41">
        <v>0.44220138833632106</v>
      </c>
      <c r="QC88" s="41">
        <v>0.37309654571498907</v>
      </c>
      <c r="QD88" s="41">
        <v>0.17477741576712078</v>
      </c>
      <c r="QE88" s="41">
        <v>0.24993203266523625</v>
      </c>
      <c r="QF88" s="41">
        <v>0.21624855319868105</v>
      </c>
      <c r="QG88" s="42">
        <v>29.465142857142862</v>
      </c>
      <c r="QH88" s="42">
        <v>29.310000000000002</v>
      </c>
      <c r="QI88" s="42">
        <v>29.313142857142857</v>
      </c>
      <c r="QJ88" s="42">
        <v>29.288857142857125</v>
      </c>
      <c r="QK88" s="7">
        <f t="shared" si="167"/>
        <v>-0.15200000000000458</v>
      </c>
      <c r="QL88" s="7">
        <v>3.2</v>
      </c>
      <c r="QM88" s="7">
        <f t="shared" si="168"/>
        <v>-3.8719999999999999</v>
      </c>
      <c r="QN88" s="7">
        <f t="shared" si="169"/>
        <v>0.40120793787748005</v>
      </c>
      <c r="QO88" s="42">
        <v>69.671428571428578</v>
      </c>
      <c r="QP88" s="15">
        <f t="shared" si="170"/>
        <v>176.96542857142859</v>
      </c>
      <c r="QQ88" s="5">
        <v>186</v>
      </c>
      <c r="QR88" s="15">
        <f t="shared" si="171"/>
        <v>9.0345714285714109</v>
      </c>
      <c r="QS88" s="7">
        <f t="shared" si="106"/>
        <v>-751.08887733126176</v>
      </c>
      <c r="QT88" s="7">
        <f t="shared" si="107"/>
        <v>-750.66275596723654</v>
      </c>
      <c r="QU88" s="7">
        <f t="shared" si="108"/>
        <v>-0.17347838138785698</v>
      </c>
    </row>
    <row r="89" spans="1:463" x14ac:dyDescent="0.25">
      <c r="A89" s="5">
        <v>2</v>
      </c>
      <c r="B89" s="5">
        <v>9</v>
      </c>
      <c r="C89" s="6">
        <v>908</v>
      </c>
      <c r="D89" s="9">
        <v>-9999</v>
      </c>
      <c r="E89" s="5">
        <v>8</v>
      </c>
      <c r="F89" s="5">
        <v>69.599999999999994</v>
      </c>
      <c r="G89" s="15">
        <v>514</v>
      </c>
      <c r="H89" s="15">
        <f t="shared" si="109"/>
        <v>583.6</v>
      </c>
      <c r="I89" s="7">
        <f t="shared" si="110"/>
        <v>1</v>
      </c>
      <c r="J89" s="5" t="s">
        <v>8</v>
      </c>
      <c r="K89" s="9">
        <v>0</v>
      </c>
      <c r="L89" s="9">
        <f t="shared" si="111"/>
        <v>0</v>
      </c>
      <c r="M89" s="9">
        <v>-9999</v>
      </c>
      <c r="N89" s="9">
        <v>-9999</v>
      </c>
      <c r="O89" s="9">
        <v>-9999</v>
      </c>
      <c r="P89" s="9">
        <v>-9999</v>
      </c>
      <c r="Q89" s="9">
        <v>-9999</v>
      </c>
      <c r="R89" s="9">
        <v>-9999</v>
      </c>
      <c r="S89" s="9">
        <v>-9999</v>
      </c>
      <c r="T89" s="9">
        <v>-9999</v>
      </c>
      <c r="U89" s="9">
        <v>-9999</v>
      </c>
      <c r="V89" s="9">
        <v>-9999</v>
      </c>
      <c r="W89" s="9">
        <v>-9999</v>
      </c>
      <c r="X89" s="9">
        <v>-9999</v>
      </c>
      <c r="Y89" s="9">
        <v>-9999</v>
      </c>
      <c r="Z89" s="9">
        <v>-9999</v>
      </c>
      <c r="AA89" s="9">
        <v>-9999</v>
      </c>
      <c r="AB89" s="9">
        <v>-9999</v>
      </c>
      <c r="AC89" s="9">
        <v>-9999</v>
      </c>
      <c r="AD89" s="9">
        <v>-9999</v>
      </c>
      <c r="AE89" s="9">
        <v>-9999</v>
      </c>
      <c r="AF89" s="9">
        <v>-9999</v>
      </c>
      <c r="AG89" s="9">
        <v>-9999</v>
      </c>
      <c r="AH89" s="9">
        <v>-9999</v>
      </c>
      <c r="AI89" s="9">
        <v>-9999</v>
      </c>
      <c r="AJ89" s="9">
        <v>-9999</v>
      </c>
      <c r="AK89" s="9">
        <v>-9999</v>
      </c>
      <c r="AL89" s="9">
        <v>-9999</v>
      </c>
      <c r="AM89" s="9">
        <v>-9999</v>
      </c>
      <c r="AN89" s="9">
        <v>-9999</v>
      </c>
      <c r="AO89" s="9">
        <v>-9999</v>
      </c>
      <c r="AP89" s="9">
        <v>-9999</v>
      </c>
      <c r="AQ89" s="9">
        <v>-9999</v>
      </c>
      <c r="AR89" s="9">
        <v>-9999</v>
      </c>
      <c r="AS89" s="9">
        <v>-9999</v>
      </c>
      <c r="AT89" s="9">
        <v>-9999</v>
      </c>
      <c r="AU89" s="9">
        <v>-9999</v>
      </c>
      <c r="AV89" s="9">
        <v>-9999</v>
      </c>
      <c r="AW89" s="9">
        <v>-9999</v>
      </c>
      <c r="AX89" s="9">
        <v>-9999</v>
      </c>
      <c r="AY89" s="9">
        <v>-9999</v>
      </c>
      <c r="AZ89" s="9">
        <v>-9999</v>
      </c>
      <c r="BA89" s="9">
        <v>-9999</v>
      </c>
      <c r="BB89" s="9">
        <v>-9999</v>
      </c>
      <c r="BC89" s="9">
        <v>-9999</v>
      </c>
      <c r="BD89" s="9">
        <v>-9999</v>
      </c>
      <c r="BE89" s="7">
        <f t="shared" si="185"/>
        <v>-79992</v>
      </c>
      <c r="BF89" s="9">
        <v>-9999</v>
      </c>
      <c r="BG89" s="9">
        <v>-9999</v>
      </c>
      <c r="BH89" s="9">
        <v>-9999</v>
      </c>
      <c r="BI89" s="9">
        <v>-9999</v>
      </c>
      <c r="BJ89" s="9">
        <v>-9999</v>
      </c>
      <c r="BK89" s="9">
        <v>-9999</v>
      </c>
      <c r="BL89" s="9">
        <v>-9999</v>
      </c>
      <c r="BM89" s="9">
        <v>-9999</v>
      </c>
      <c r="BN89" s="9">
        <v>-9999</v>
      </c>
      <c r="BO89" s="44">
        <v>-9999</v>
      </c>
      <c r="BP89" s="9">
        <v>-9999</v>
      </c>
      <c r="BQ89" s="9">
        <v>-9999</v>
      </c>
      <c r="BR89" s="9">
        <v>-9999</v>
      </c>
      <c r="BS89" s="45">
        <v>-9999</v>
      </c>
      <c r="BT89" s="9">
        <v>-9999</v>
      </c>
      <c r="BU89" s="46">
        <v>-9999</v>
      </c>
      <c r="BV89" s="9">
        <v>-9999</v>
      </c>
      <c r="BW89" s="47">
        <v>-9999</v>
      </c>
      <c r="BX89" s="9">
        <v>-9999</v>
      </c>
      <c r="BY89" s="9">
        <v>-9999</v>
      </c>
      <c r="BZ89" s="9">
        <v>-9999</v>
      </c>
      <c r="CA89" s="7">
        <v>345.85</v>
      </c>
      <c r="CB89" s="7">
        <f t="shared" si="183"/>
        <v>2305.666666666667</v>
      </c>
      <c r="CC89" s="5">
        <v>1.28</v>
      </c>
      <c r="CD89" s="15">
        <f t="shared" si="112"/>
        <v>29.512533333333337</v>
      </c>
      <c r="CE89" s="7">
        <v>662.4</v>
      </c>
      <c r="CF89" s="7">
        <v>4.0886999999999993</v>
      </c>
      <c r="CG89" s="7">
        <v>1620.0748404138237</v>
      </c>
      <c r="CH89" s="7">
        <f t="shared" si="113"/>
        <v>1620.0748404138237</v>
      </c>
      <c r="CI89" s="9">
        <v>-9999</v>
      </c>
      <c r="CJ89" s="3">
        <v>59.1</v>
      </c>
      <c r="CK89" s="7">
        <f t="shared" si="114"/>
        <v>20.736957957296944</v>
      </c>
      <c r="CL89" s="7">
        <v>148.19999999999999</v>
      </c>
      <c r="CM89" s="7">
        <v>2874</v>
      </c>
      <c r="CN89" s="7">
        <f t="shared" si="115"/>
        <v>51.565762004175369</v>
      </c>
      <c r="CO89" s="7">
        <v>92.5</v>
      </c>
      <c r="CP89" s="7">
        <v>0.73250357142857137</v>
      </c>
      <c r="CQ89" s="7">
        <v>0.51873214285714286</v>
      </c>
      <c r="CR89" s="7">
        <v>0.4637607142857143</v>
      </c>
      <c r="CS89" s="7">
        <v>0.2245698214285714</v>
      </c>
      <c r="CT89" s="7">
        <v>0.17077667857142861</v>
      </c>
      <c r="CU89" s="7">
        <v>5.2074999999999987</v>
      </c>
      <c r="CV89" s="7">
        <v>6.0132142857142847</v>
      </c>
      <c r="CW89" s="7">
        <v>5.4510714285714288</v>
      </c>
      <c r="CX89" s="7">
        <v>5.3621428571428575</v>
      </c>
      <c r="CY89" s="7">
        <f t="shared" si="116"/>
        <v>0.2435714285714301</v>
      </c>
      <c r="CZ89" s="7">
        <v>0.7</v>
      </c>
      <c r="DA89" s="7">
        <f t="shared" si="117"/>
        <v>1.105</v>
      </c>
      <c r="DB89" s="7">
        <f t="shared" si="178"/>
        <v>-0.20056544154332245</v>
      </c>
      <c r="DC89" s="7">
        <v>42</v>
      </c>
      <c r="DD89" s="7">
        <v>0.74556250000000002</v>
      </c>
      <c r="DE89" s="7">
        <v>0.50283749999999994</v>
      </c>
      <c r="DF89" s="7">
        <v>0.44654583333333336</v>
      </c>
      <c r="DG89" s="7">
        <v>0.25076283333333332</v>
      </c>
      <c r="DH89" s="7">
        <v>0.19438799999999998</v>
      </c>
      <c r="DI89" s="7">
        <v>7.9579166666666659</v>
      </c>
      <c r="DJ89" s="7">
        <v>8.1120833333333309</v>
      </c>
      <c r="DK89" s="7">
        <v>8.0345833333333339</v>
      </c>
      <c r="DL89" s="7">
        <v>7.3287499999999994</v>
      </c>
      <c r="DM89" s="7">
        <f t="shared" si="118"/>
        <v>7.6666666666667993E-2</v>
      </c>
      <c r="DN89" s="7">
        <v>0.8</v>
      </c>
      <c r="DO89" s="7">
        <f t="shared" si="119"/>
        <v>0.7799999999999998</v>
      </c>
      <c r="DP89" s="7">
        <f t="shared" si="120"/>
        <v>-0.15223665223665186</v>
      </c>
      <c r="DQ89" s="7">
        <v>22.397499999999997</v>
      </c>
      <c r="DR89" s="7">
        <v>0.8728419999999999</v>
      </c>
      <c r="DS89" s="7">
        <v>0.41095999999999983</v>
      </c>
      <c r="DT89" s="7">
        <v>0.50481000000000009</v>
      </c>
      <c r="DU89" s="7">
        <v>0.7900060000000001</v>
      </c>
      <c r="DV89" s="7">
        <v>0.53983000000000014</v>
      </c>
      <c r="DW89" s="7">
        <v>0.31505799999999995</v>
      </c>
      <c r="DX89" s="7">
        <v>0.23580117999999994</v>
      </c>
      <c r="DY89" s="7">
        <v>0.18817542000000004</v>
      </c>
      <c r="DZ89" s="7">
        <v>0.26721136000000006</v>
      </c>
      <c r="EA89" s="7">
        <v>0.22030437999999994</v>
      </c>
      <c r="EB89" s="7">
        <v>-0.13560786</v>
      </c>
      <c r="EC89" s="7">
        <v>-0.10256606000000003</v>
      </c>
      <c r="ED89" s="7">
        <v>0.35989146</v>
      </c>
      <c r="EE89" s="7">
        <v>3.3774000000000002</v>
      </c>
      <c r="EF89" s="7">
        <v>4.0984000000000016</v>
      </c>
      <c r="EG89" s="7">
        <v>4.1823999999999986</v>
      </c>
      <c r="EH89" s="7">
        <v>3.9377999999999993</v>
      </c>
      <c r="EI89" s="7">
        <f t="shared" si="121"/>
        <v>0.80499999999999838</v>
      </c>
      <c r="EJ89" s="7">
        <v>0.6</v>
      </c>
      <c r="EK89" s="7">
        <f t="shared" si="122"/>
        <v>1.43</v>
      </c>
      <c r="EL89" s="7">
        <f t="shared" si="179"/>
        <v>-0.1574307304785898</v>
      </c>
      <c r="EM89" s="15">
        <v>43.725263157894737</v>
      </c>
      <c r="EN89" s="15">
        <f t="shared" si="123"/>
        <v>111.06216842105263</v>
      </c>
      <c r="EO89" s="5">
        <v>112</v>
      </c>
      <c r="EP89" s="15">
        <f t="shared" si="124"/>
        <v>0.93783157894736746</v>
      </c>
      <c r="EQ89" s="27">
        <v>1.1415217391304346</v>
      </c>
      <c r="ER89" s="27">
        <v>-1.5803608695652172</v>
      </c>
      <c r="ES89" s="27">
        <v>0.50291739130434787</v>
      </c>
      <c r="ET89" s="27">
        <v>0.8623260869565218</v>
      </c>
      <c r="EU89" s="27">
        <v>0.74070434782608696</v>
      </c>
      <c r="EV89" s="27">
        <v>0.18171739130434783</v>
      </c>
      <c r="EW89" s="27">
        <v>0.2124071304347826</v>
      </c>
      <c r="EX89" s="27">
        <v>7.5679565217391304E-2</v>
      </c>
      <c r="EY89" s="27">
        <v>0.38775647826086951</v>
      </c>
      <c r="EZ89" s="27">
        <v>0.26307104347826088</v>
      </c>
      <c r="FA89" s="27">
        <v>2.7703358695652169</v>
      </c>
      <c r="FB89" s="27">
        <v>1.935683739130434</v>
      </c>
      <c r="FC89" s="27">
        <v>-6.3633771304347828</v>
      </c>
      <c r="FD89" s="27">
        <v>10.304782608695652</v>
      </c>
      <c r="FE89" s="27">
        <v>6.7747826086956522</v>
      </c>
      <c r="FF89" s="27">
        <v>6.8386956521739126</v>
      </c>
      <c r="FG89" s="27">
        <v>6.8843478260869571</v>
      </c>
      <c r="FH89" s="27">
        <f t="shared" si="125"/>
        <v>-3.4660869565217389</v>
      </c>
      <c r="FI89" s="7">
        <v>0.9</v>
      </c>
      <c r="FJ89" s="7">
        <f t="shared" si="126"/>
        <v>0.45499999999999963</v>
      </c>
      <c r="FK89" s="7">
        <f t="shared" si="180"/>
        <v>-0.79293972831582171</v>
      </c>
      <c r="FL89" s="27">
        <v>21.698260869565217</v>
      </c>
      <c r="FM89" s="28">
        <v>-9999</v>
      </c>
      <c r="FN89" s="28">
        <v>-9999</v>
      </c>
      <c r="FO89" s="28">
        <v>-9999</v>
      </c>
      <c r="FP89" s="94">
        <v>0.59203448275862058</v>
      </c>
      <c r="FQ89" s="94">
        <v>0.40628620689655176</v>
      </c>
      <c r="FR89" s="94">
        <v>0.25561724137931036</v>
      </c>
      <c r="FS89" s="94">
        <v>0.51964482758620689</v>
      </c>
      <c r="FT89" s="94">
        <v>0.26317241379310341</v>
      </c>
      <c r="FU89" s="94">
        <v>0.17938620689655169</v>
      </c>
      <c r="FV89" s="94">
        <v>0.38451113793103459</v>
      </c>
      <c r="FW89" s="94">
        <v>0.32758844827586203</v>
      </c>
      <c r="FX89" s="94">
        <v>0.39705803448275862</v>
      </c>
      <c r="FY89" s="94">
        <v>0.34069827586206902</v>
      </c>
      <c r="FZ89" s="94">
        <v>0.21380331034482755</v>
      </c>
      <c r="GA89" s="94">
        <v>0.22812793103448278</v>
      </c>
      <c r="GB89" s="94">
        <v>0.18597513793103451</v>
      </c>
      <c r="GC89" s="94">
        <v>17.33896551724138</v>
      </c>
      <c r="GD89" s="94">
        <v>18.391379310344835</v>
      </c>
      <c r="GE89" s="94">
        <v>16.018275862068961</v>
      </c>
      <c r="GF89" s="94">
        <v>16.82551724137932</v>
      </c>
      <c r="GG89" s="7">
        <f t="shared" si="127"/>
        <v>-1.3206896551724192</v>
      </c>
      <c r="GH89" s="7">
        <v>0.5</v>
      </c>
      <c r="GI89" s="7">
        <f t="shared" si="128"/>
        <v>1.7549999999999999</v>
      </c>
      <c r="GJ89" s="7">
        <f t="shared" si="181"/>
        <v>-0.84381060498557436</v>
      </c>
      <c r="GK89" s="96">
        <v>18.724137931034484</v>
      </c>
      <c r="GL89" s="15">
        <f t="shared" si="129"/>
        <v>47.559310344827587</v>
      </c>
      <c r="GM89" s="5">
        <v>102</v>
      </c>
      <c r="GN89" s="9">
        <v>-9999</v>
      </c>
      <c r="GO89" s="60">
        <v>-9999</v>
      </c>
      <c r="GP89" s="60">
        <v>-9999</v>
      </c>
      <c r="GQ89" s="60">
        <v>-9999</v>
      </c>
      <c r="GR89" s="60">
        <v>-9999</v>
      </c>
      <c r="GS89" s="60">
        <v>-9999</v>
      </c>
      <c r="GT89" s="60">
        <v>-9999</v>
      </c>
      <c r="GU89" s="60">
        <v>-9999</v>
      </c>
      <c r="GV89" s="60">
        <v>-9999</v>
      </c>
      <c r="GW89" s="60">
        <v>-9999</v>
      </c>
      <c r="GX89" s="60">
        <v>-9999</v>
      </c>
      <c r="GY89" s="60">
        <v>-9999</v>
      </c>
      <c r="GZ89" s="60">
        <v>-9999</v>
      </c>
      <c r="HA89" s="60">
        <v>-9999</v>
      </c>
      <c r="HB89" s="60">
        <v>-9999</v>
      </c>
      <c r="HC89" s="60">
        <v>-9999</v>
      </c>
      <c r="HD89" s="60">
        <v>-9999</v>
      </c>
      <c r="HE89" s="60">
        <v>-9999</v>
      </c>
      <c r="HF89" s="98">
        <f t="shared" si="37"/>
        <v>0</v>
      </c>
      <c r="HG89" s="60">
        <v>-9999</v>
      </c>
      <c r="HH89" s="98">
        <f t="shared" si="38"/>
        <v>32500.13</v>
      </c>
      <c r="HI89" s="98">
        <f t="shared" si="95"/>
        <v>1.0001661807930087</v>
      </c>
      <c r="HJ89" s="60">
        <v>-9999</v>
      </c>
      <c r="HK89" s="100">
        <f t="shared" si="40"/>
        <v>-25397.46</v>
      </c>
      <c r="HL89" s="60">
        <v>-9999</v>
      </c>
      <c r="HM89" s="100">
        <f t="shared" si="41"/>
        <v>15398.46</v>
      </c>
      <c r="HN89" s="101">
        <v>0.63287619047619037</v>
      </c>
      <c r="HO89" s="101">
        <v>0.36771666666666675</v>
      </c>
      <c r="HP89" s="101">
        <v>0.20451190476190476</v>
      </c>
      <c r="HQ89" s="101">
        <v>0.55175476190476169</v>
      </c>
      <c r="HR89" s="101">
        <v>0.2541309523809524</v>
      </c>
      <c r="HS89" s="101">
        <v>0.15558809523809528</v>
      </c>
      <c r="HT89" s="101">
        <v>0.42705709947956916</v>
      </c>
      <c r="HU89" s="101">
        <v>0.36942259892002494</v>
      </c>
      <c r="HV89" s="101">
        <v>0.51186222828978623</v>
      </c>
      <c r="HW89" s="101">
        <v>0.45958163193073032</v>
      </c>
      <c r="HX89" s="101">
        <v>0.18290018376625014</v>
      </c>
      <c r="HY89" s="101">
        <v>0.28598969378075434</v>
      </c>
      <c r="HZ89" s="101">
        <v>0.26493610670539747</v>
      </c>
      <c r="IA89" s="101">
        <v>19.157857142857146</v>
      </c>
      <c r="IB89" s="101">
        <v>17.510000000000009</v>
      </c>
      <c r="IC89" s="101">
        <v>17.452619047619027</v>
      </c>
      <c r="ID89" s="101">
        <v>17.490238095238094</v>
      </c>
      <c r="IE89" s="7">
        <f t="shared" si="130"/>
        <v>-1.7052380952381192</v>
      </c>
      <c r="IF89" s="7">
        <v>1.5</v>
      </c>
      <c r="IG89" s="7">
        <f t="shared" si="131"/>
        <v>-1.4950000000000001</v>
      </c>
      <c r="IH89" s="7">
        <f t="shared" si="132"/>
        <v>-3.0491384371010743E-2</v>
      </c>
      <c r="II89" s="102">
        <v>36.361904761904754</v>
      </c>
      <c r="IJ89" s="15">
        <f t="shared" si="133"/>
        <v>92.359238095238069</v>
      </c>
      <c r="IK89" s="5">
        <v>97.5</v>
      </c>
      <c r="IL89" s="15">
        <f t="shared" si="134"/>
        <v>5.1407619047619306</v>
      </c>
      <c r="IM89" s="29">
        <v>0.62546363636363622</v>
      </c>
      <c r="IN89" s="29">
        <v>0.38224848484848484</v>
      </c>
      <c r="IO89" s="29">
        <v>0.20598181818181813</v>
      </c>
      <c r="IP89" s="29">
        <v>0.55338787878787876</v>
      </c>
      <c r="IQ89" s="29">
        <v>0.24902424242424243</v>
      </c>
      <c r="IR89" s="29">
        <v>0.15791515151515151</v>
      </c>
      <c r="IS89" s="29">
        <v>0.43063188217240334</v>
      </c>
      <c r="IT89" s="29">
        <v>0.37970356090339297</v>
      </c>
      <c r="IU89" s="29">
        <v>0.50494077617482691</v>
      </c>
      <c r="IV89" s="29">
        <v>0.45813904920223064</v>
      </c>
      <c r="IW89" s="29">
        <v>0.21149488817394935</v>
      </c>
      <c r="IX89" s="29">
        <v>0.30100994641945805</v>
      </c>
      <c r="IY89" s="29">
        <v>0.24100226267015445</v>
      </c>
      <c r="IZ89" s="29">
        <v>17.201515151515157</v>
      </c>
      <c r="JA89" s="29">
        <v>17.354545454545459</v>
      </c>
      <c r="JB89" s="29">
        <v>17.899393939393928</v>
      </c>
      <c r="JC89" s="29">
        <v>17.108181818181809</v>
      </c>
      <c r="JD89" s="29">
        <f t="shared" si="135"/>
        <v>0.69787878787877133</v>
      </c>
      <c r="JE89" s="7">
        <v>1.2</v>
      </c>
      <c r="JF89" s="7">
        <f t="shared" si="136"/>
        <v>-0.52</v>
      </c>
      <c r="JG89" s="7">
        <f t="shared" si="137"/>
        <v>0.20572276822276545</v>
      </c>
      <c r="JH89" s="86">
        <v>36.511818181818192</v>
      </c>
      <c r="JI89" s="15">
        <f t="shared" si="138"/>
        <v>92.740018181818215</v>
      </c>
      <c r="JJ89" s="5">
        <v>103.5</v>
      </c>
      <c r="JK89" s="15">
        <f t="shared" si="139"/>
        <v>10.759981818181785</v>
      </c>
      <c r="JL89" s="30">
        <v>0.46945277777777783</v>
      </c>
      <c r="JM89" s="30">
        <v>0.27196111111111115</v>
      </c>
      <c r="JN89" s="30">
        <v>0.14490833333333333</v>
      </c>
      <c r="JO89" s="30">
        <v>0.41371111111111103</v>
      </c>
      <c r="JP89" s="30">
        <v>0.18207499999999999</v>
      </c>
      <c r="JQ89" s="30">
        <v>0.11214444444444445</v>
      </c>
      <c r="JR89" s="30">
        <v>0.44132838365441596</v>
      </c>
      <c r="JS89" s="30">
        <v>0.38914548621868783</v>
      </c>
      <c r="JT89" s="30">
        <v>0.52872930156257802</v>
      </c>
      <c r="JU89" s="30">
        <v>0.48175091223325012</v>
      </c>
      <c r="JV89" s="30">
        <v>0.19815463290472482</v>
      </c>
      <c r="JW89" s="30">
        <v>0.30597963753408053</v>
      </c>
      <c r="JX89" s="30">
        <v>0.26628193793877808</v>
      </c>
      <c r="JY89" s="30">
        <v>24.934999999999999</v>
      </c>
      <c r="JZ89" s="30">
        <v>23.936944444444421</v>
      </c>
      <c r="KA89" s="30">
        <v>24.503055555555552</v>
      </c>
      <c r="KB89" s="30">
        <v>24.146111111111125</v>
      </c>
      <c r="KC89" s="30">
        <f t="shared" si="140"/>
        <v>-0.43194444444444713</v>
      </c>
      <c r="KD89" s="7">
        <v>1.8</v>
      </c>
      <c r="KE89" s="7">
        <f t="shared" si="141"/>
        <v>-2.4700000000000006</v>
      </c>
      <c r="KF89" s="7">
        <f t="shared" si="142"/>
        <v>0.25896512777071834</v>
      </c>
      <c r="KG89" s="85">
        <v>36.676388888888887</v>
      </c>
      <c r="KH89" s="15">
        <f t="shared" si="143"/>
        <v>93.158027777777775</v>
      </c>
      <c r="KI89" s="5">
        <v>103.5</v>
      </c>
      <c r="KJ89" s="15">
        <f t="shared" si="182"/>
        <v>10.341972222222225</v>
      </c>
      <c r="KK89" s="31">
        <v>0.36716739130434783</v>
      </c>
      <c r="KL89" s="31">
        <v>0.2302760869565218</v>
      </c>
      <c r="KM89" s="31">
        <v>0.11571521739130435</v>
      </c>
      <c r="KN89" s="31">
        <v>0.31500434782608699</v>
      </c>
      <c r="KO89" s="31">
        <v>0.14091956521739132</v>
      </c>
      <c r="KP89" s="31">
        <v>9.306739130434781E-2</v>
      </c>
      <c r="KQ89" s="31">
        <v>0.4448741857037018</v>
      </c>
      <c r="KR89" s="31">
        <v>0.38170138165375234</v>
      </c>
      <c r="KS89" s="31">
        <v>0.52063480760039826</v>
      </c>
      <c r="KT89" s="31">
        <v>0.46268627885406977</v>
      </c>
      <c r="KU89" s="31">
        <v>0.24055600314423181</v>
      </c>
      <c r="KV89" s="31">
        <v>0.33182859655930824</v>
      </c>
      <c r="KW89" s="31">
        <v>0.22874434934801022</v>
      </c>
      <c r="KX89" s="32">
        <v>24.823478260869557</v>
      </c>
      <c r="KY89" s="32">
        <v>24.688913043478266</v>
      </c>
      <c r="KZ89" s="32">
        <v>25.036739130434775</v>
      </c>
      <c r="LA89" s="32">
        <v>24.426086956521733</v>
      </c>
      <c r="LB89" s="7">
        <f t="shared" si="144"/>
        <v>0.21326086956521806</v>
      </c>
      <c r="LC89" s="7">
        <v>0.9</v>
      </c>
      <c r="LD89" s="7">
        <f t="shared" si="145"/>
        <v>0.45499999999999963</v>
      </c>
      <c r="LE89" s="7">
        <f t="shared" si="184"/>
        <v>-4.8885567327559463E-2</v>
      </c>
      <c r="LF89" s="32">
        <v>37.673043478260858</v>
      </c>
      <c r="LG89" s="15">
        <f t="shared" si="146"/>
        <v>95.689530434782583</v>
      </c>
      <c r="LH89" s="5">
        <v>103.5</v>
      </c>
      <c r="LI89" s="15">
        <f t="shared" si="147"/>
        <v>7.8104695652174172</v>
      </c>
      <c r="LJ89" s="33">
        <v>0.36345384615384618</v>
      </c>
      <c r="LK89" s="33">
        <v>0.22843589743589746</v>
      </c>
      <c r="LL89" s="33">
        <v>0.13208461538461538</v>
      </c>
      <c r="LM89" s="33">
        <v>0.31284871794871794</v>
      </c>
      <c r="LN89" s="33">
        <v>0.15625384615384613</v>
      </c>
      <c r="LO89" s="33">
        <v>0.10181025641025641</v>
      </c>
      <c r="LP89" s="33">
        <v>0.39883542017130902</v>
      </c>
      <c r="LQ89" s="33">
        <v>0.3340371024296665</v>
      </c>
      <c r="LR89" s="33">
        <v>0.46700893365195828</v>
      </c>
      <c r="LS89" s="33">
        <v>0.40651418917298632</v>
      </c>
      <c r="LT89" s="33">
        <v>0.18790991523819089</v>
      </c>
      <c r="LU89" s="33">
        <v>0.26772663400904595</v>
      </c>
      <c r="LV89" s="33">
        <v>0.22811011155174796</v>
      </c>
      <c r="LW89" s="33">
        <v>27.732307692307696</v>
      </c>
      <c r="LX89" s="33">
        <v>27.015897435897433</v>
      </c>
      <c r="LY89" s="33">
        <v>27.631025641025634</v>
      </c>
      <c r="LZ89" s="33">
        <v>26.515128205128214</v>
      </c>
      <c r="MA89" s="7">
        <f t="shared" si="148"/>
        <v>-0.10128205128206247</v>
      </c>
      <c r="MB89" s="7">
        <v>1.7</v>
      </c>
      <c r="MC89" s="7">
        <f t="shared" si="149"/>
        <v>-2.1449999999999996</v>
      </c>
      <c r="MD89" s="7">
        <f t="shared" si="150"/>
        <v>0.27087050347487568</v>
      </c>
      <c r="ME89" s="7">
        <f t="shared" si="151"/>
        <v>-5.957767722474263E-2</v>
      </c>
      <c r="MF89" s="84">
        <v>35.141282051282055</v>
      </c>
      <c r="MG89" s="15">
        <f t="shared" si="152"/>
        <v>89.258856410256413</v>
      </c>
      <c r="MH89" s="5">
        <v>103.5</v>
      </c>
      <c r="MI89" s="15">
        <f t="shared" si="153"/>
        <v>14.241143589743587</v>
      </c>
      <c r="MJ89" s="34">
        <v>0.34014761904761903</v>
      </c>
      <c r="MK89" s="34">
        <v>0.20715238095238095</v>
      </c>
      <c r="ML89" s="34">
        <v>0.11286666666666664</v>
      </c>
      <c r="MM89" s="34">
        <v>0.29436190476190477</v>
      </c>
      <c r="MN89" s="34">
        <v>0.13827619047619047</v>
      </c>
      <c r="MO89" s="34">
        <v>9.354761904761906E-2</v>
      </c>
      <c r="MP89" s="34">
        <v>0.42145284889416745</v>
      </c>
      <c r="MQ89" s="34">
        <v>0.36067218173069304</v>
      </c>
      <c r="MR89" s="34">
        <v>0.5013831705381061</v>
      </c>
      <c r="MS89" s="34">
        <v>0.44589939371321724</v>
      </c>
      <c r="MT89" s="34">
        <v>0.19941515292904496</v>
      </c>
      <c r="MU89" s="34">
        <v>0.29512122465444579</v>
      </c>
      <c r="MV89" s="34">
        <v>0.24251808922935933</v>
      </c>
      <c r="MW89" s="35">
        <v>0.2488173913043478</v>
      </c>
      <c r="MX89" s="35">
        <v>0.1598173913043478</v>
      </c>
      <c r="MY89" s="35">
        <v>8.9530434782608678E-2</v>
      </c>
      <c r="MZ89" s="35">
        <v>0.21311739130434781</v>
      </c>
      <c r="NA89" s="35">
        <v>0.10162173913043474</v>
      </c>
      <c r="NB89" s="35">
        <v>7.0900000000000005E-2</v>
      </c>
      <c r="NC89" s="35">
        <v>0.41944138179573032</v>
      </c>
      <c r="ND89" s="35">
        <v>0.35409214382798959</v>
      </c>
      <c r="NE89" s="35">
        <v>0.4703850166131493</v>
      </c>
      <c r="NF89" s="35">
        <v>0.40822305983584523</v>
      </c>
      <c r="NG89" s="35">
        <v>0.22248568588055787</v>
      </c>
      <c r="NH89" s="35">
        <v>0.28171586366807261</v>
      </c>
      <c r="NI89" s="35">
        <v>0.21729181904204795</v>
      </c>
      <c r="NJ89" s="36">
        <v>27.141739130434786</v>
      </c>
      <c r="NK89" s="36">
        <v>25.609130434782607</v>
      </c>
      <c r="NL89" s="36">
        <v>27.740000000000006</v>
      </c>
      <c r="NM89" s="36">
        <v>27.318260869565211</v>
      </c>
      <c r="NN89" s="7">
        <f t="shared" si="154"/>
        <v>0.59826086956521962</v>
      </c>
      <c r="NO89" s="7">
        <v>2.2999999999999998</v>
      </c>
      <c r="NP89" s="7">
        <f t="shared" si="155"/>
        <v>-1.9729999999999999</v>
      </c>
      <c r="NQ89" s="7">
        <f t="shared" si="156"/>
        <v>0.34874011522653187</v>
      </c>
      <c r="NR89" s="36">
        <v>74.508695652173941</v>
      </c>
      <c r="NS89" s="9">
        <f t="shared" si="104"/>
        <v>189.25208695652182</v>
      </c>
      <c r="NT89" s="5">
        <v>194</v>
      </c>
      <c r="NU89" s="9">
        <f t="shared" si="105"/>
        <v>4.747913043478178</v>
      </c>
      <c r="NV89" s="37">
        <v>0.33528000000000008</v>
      </c>
      <c r="NW89" s="37">
        <v>0.21081999999999998</v>
      </c>
      <c r="NX89" s="37">
        <v>0.12112333333333333</v>
      </c>
      <c r="NY89" s="37">
        <v>0.28906333333333334</v>
      </c>
      <c r="NZ89" s="37">
        <v>0.14193</v>
      </c>
      <c r="OA89" s="37">
        <v>9.9099999999999994E-2</v>
      </c>
      <c r="OB89" s="37">
        <v>0.40482476856239596</v>
      </c>
      <c r="OC89" s="37">
        <v>0.34101932825324482</v>
      </c>
      <c r="OD89" s="37">
        <v>0.46885507800983572</v>
      </c>
      <c r="OE89" s="37">
        <v>0.40905994854786043</v>
      </c>
      <c r="OF89" s="37">
        <v>0.19534946605842524</v>
      </c>
      <c r="OG89" s="37">
        <v>0.27009305365182729</v>
      </c>
      <c r="OH89" s="37">
        <v>0.22756936402157688</v>
      </c>
      <c r="OI89" s="38">
        <v>21.777333333333338</v>
      </c>
      <c r="OJ89" s="38">
        <v>22.502333333333347</v>
      </c>
      <c r="OK89" s="38">
        <v>24.797666666666661</v>
      </c>
      <c r="OL89" s="38">
        <v>23.542666666666666</v>
      </c>
      <c r="OM89" s="7">
        <f t="shared" si="157"/>
        <v>3.0203333333333227</v>
      </c>
      <c r="ON89" s="7">
        <v>1.5</v>
      </c>
      <c r="OO89" s="7">
        <f t="shared" si="158"/>
        <v>-0.28500000000000014</v>
      </c>
      <c r="OP89" s="7">
        <f t="shared" si="159"/>
        <v>0.58141307534447184</v>
      </c>
      <c r="OQ89" s="38">
        <v>60.939333333333337</v>
      </c>
      <c r="OR89" s="15">
        <f t="shared" si="160"/>
        <v>154.78590666666668</v>
      </c>
      <c r="OS89" s="5">
        <v>170</v>
      </c>
      <c r="OT89" s="15">
        <f t="shared" si="161"/>
        <v>15.214093333333324</v>
      </c>
      <c r="OU89" s="39">
        <v>0.25735624999999995</v>
      </c>
      <c r="OV89" s="39">
        <v>0.16507812500000002</v>
      </c>
      <c r="OW89" s="39">
        <v>8.6734374999999989E-2</v>
      </c>
      <c r="OX89" s="39">
        <v>0.22462499999999999</v>
      </c>
      <c r="OY89" s="39">
        <v>0.10247187499999999</v>
      </c>
      <c r="OZ89" s="39">
        <v>7.5031249999999994E-2</v>
      </c>
      <c r="PA89" s="39">
        <v>0.42779869029430234</v>
      </c>
      <c r="PB89" s="39">
        <v>0.37142082403670235</v>
      </c>
      <c r="PC89" s="39">
        <v>0.49347723472542548</v>
      </c>
      <c r="PD89" s="39">
        <v>0.44101096426132758</v>
      </c>
      <c r="PE89" s="39">
        <v>0.23417823586542591</v>
      </c>
      <c r="PF89" s="39">
        <v>0.31128998182730855</v>
      </c>
      <c r="PG89" s="39">
        <v>0.2161490580961713</v>
      </c>
      <c r="PH89" s="40">
        <v>20.748437500000005</v>
      </c>
      <c r="PI89" s="40">
        <v>20.255624999999995</v>
      </c>
      <c r="PJ89" s="40">
        <v>20.094375000000014</v>
      </c>
      <c r="PK89" s="40">
        <v>20.797812500000003</v>
      </c>
      <c r="PL89" s="7">
        <f t="shared" si="162"/>
        <v>-0.65406249999999133</v>
      </c>
      <c r="PM89" s="7">
        <v>1.8</v>
      </c>
      <c r="PN89" s="7">
        <f t="shared" si="163"/>
        <v>-0.91800000000000015</v>
      </c>
      <c r="PO89" s="7">
        <f t="shared" si="164"/>
        <v>4.1775482747706365E-2</v>
      </c>
      <c r="PP89" s="40">
        <v>67.3984375</v>
      </c>
      <c r="PQ89" s="15">
        <f t="shared" si="165"/>
        <v>171.19203125000001</v>
      </c>
      <c r="PR89" s="5">
        <v>182</v>
      </c>
      <c r="PS89" s="15">
        <f t="shared" si="166"/>
        <v>10.807968749999986</v>
      </c>
      <c r="PT89" s="41">
        <v>0.27134615384615385</v>
      </c>
      <c r="PU89" s="41">
        <v>0.16843333333333332</v>
      </c>
      <c r="PV89" s="41">
        <v>9.6235897435897444E-2</v>
      </c>
      <c r="PW89" s="41">
        <v>0.22699487179487179</v>
      </c>
      <c r="PX89" s="41">
        <v>0.11167179487179485</v>
      </c>
      <c r="PY89" s="41">
        <v>7.756410256410258E-2</v>
      </c>
      <c r="PZ89" s="41">
        <v>0.4152143786465422</v>
      </c>
      <c r="QA89" s="41">
        <v>0.33860200317176536</v>
      </c>
      <c r="QB89" s="41">
        <v>0.47510216406656713</v>
      </c>
      <c r="QC89" s="41">
        <v>0.40291075058856957</v>
      </c>
      <c r="QD89" s="41">
        <v>0.20267435142103665</v>
      </c>
      <c r="QE89" s="41">
        <v>0.27295447635990433</v>
      </c>
      <c r="QF89" s="41">
        <v>0.23261808412151111</v>
      </c>
      <c r="QG89" s="42">
        <v>29.383846153846154</v>
      </c>
      <c r="QH89" s="42">
        <v>28.763589743589748</v>
      </c>
      <c r="QI89" s="42">
        <v>29.098461538461518</v>
      </c>
      <c r="QJ89" s="42">
        <v>29.211025641025625</v>
      </c>
      <c r="QK89" s="7">
        <f t="shared" si="167"/>
        <v>-0.28538461538463622</v>
      </c>
      <c r="QL89" s="7">
        <v>3.2</v>
      </c>
      <c r="QM89" s="7">
        <f t="shared" si="168"/>
        <v>-3.8719999999999999</v>
      </c>
      <c r="QN89" s="7">
        <f t="shared" si="169"/>
        <v>0.38682219419924113</v>
      </c>
      <c r="QO89" s="42">
        <v>69.532051282051242</v>
      </c>
      <c r="QP89" s="15">
        <f t="shared" si="170"/>
        <v>176.61141025641015</v>
      </c>
      <c r="QQ89" s="5">
        <v>186</v>
      </c>
      <c r="QR89" s="15">
        <f t="shared" si="171"/>
        <v>9.3885897435898471</v>
      </c>
      <c r="QS89" s="7">
        <f t="shared" si="106"/>
        <v>-750.93065070699129</v>
      </c>
      <c r="QT89" s="7">
        <f t="shared" si="107"/>
        <v>-750.59286861281532</v>
      </c>
      <c r="QU89" s="7">
        <f t="shared" si="108"/>
        <v>-0.20230418905391423</v>
      </c>
    </row>
    <row r="90" spans="1:463" x14ac:dyDescent="0.25">
      <c r="A90" s="5">
        <v>2</v>
      </c>
      <c r="B90" s="5">
        <v>9</v>
      </c>
      <c r="C90" s="6">
        <v>909</v>
      </c>
      <c r="D90" s="8">
        <v>17</v>
      </c>
      <c r="E90" s="5">
        <v>9</v>
      </c>
      <c r="F90" s="5">
        <v>69.599999999999994</v>
      </c>
      <c r="G90" s="15">
        <v>549</v>
      </c>
      <c r="H90" s="15">
        <f t="shared" si="109"/>
        <v>618.6</v>
      </c>
      <c r="I90" s="7">
        <f t="shared" si="110"/>
        <v>1.0599725839616176</v>
      </c>
      <c r="J90" s="5" t="s">
        <v>8</v>
      </c>
      <c r="K90" s="9">
        <v>0</v>
      </c>
      <c r="L90" s="9">
        <f t="shared" si="111"/>
        <v>0</v>
      </c>
      <c r="M90" s="15">
        <v>43.679999999999993</v>
      </c>
      <c r="N90" s="15">
        <v>33.44</v>
      </c>
      <c r="O90" s="15">
        <v>22.880000000000003</v>
      </c>
      <c r="P90" s="15">
        <v>56.399999999999991</v>
      </c>
      <c r="Q90" s="15">
        <v>16</v>
      </c>
      <c r="R90" s="15">
        <v>27.6</v>
      </c>
      <c r="S90" s="15">
        <v>35.679999999999993</v>
      </c>
      <c r="T90" s="15">
        <v>21.439999999999998</v>
      </c>
      <c r="U90" s="15">
        <v>42.88</v>
      </c>
      <c r="V90" s="15">
        <v>42.239999999999995</v>
      </c>
      <c r="W90" s="15">
        <v>24.159999999999997</v>
      </c>
      <c r="X90" s="15">
        <v>33.6</v>
      </c>
      <c r="Y90" s="15">
        <v>64.239999999999995</v>
      </c>
      <c r="Z90" s="15">
        <v>14.159999999999997</v>
      </c>
      <c r="AA90" s="15">
        <v>21.6</v>
      </c>
      <c r="AB90" s="15">
        <v>70.239999999999995</v>
      </c>
      <c r="AC90" s="15">
        <v>10.159999999999997</v>
      </c>
      <c r="AD90" s="15">
        <v>19.600000000000001</v>
      </c>
      <c r="AE90" s="9">
        <v>-9999</v>
      </c>
      <c r="AF90" s="5">
        <v>8.5</v>
      </c>
      <c r="AG90" s="5">
        <v>7.2</v>
      </c>
      <c r="AH90" s="5">
        <v>0.39</v>
      </c>
      <c r="AI90" s="5" t="s">
        <v>56</v>
      </c>
      <c r="AJ90" s="9">
        <v>-9999</v>
      </c>
      <c r="AK90" s="5">
        <v>303</v>
      </c>
      <c r="AL90" s="5">
        <v>0.63</v>
      </c>
      <c r="AM90" s="5">
        <v>4252</v>
      </c>
      <c r="AN90" s="5">
        <v>218</v>
      </c>
      <c r="AO90" s="5">
        <v>263</v>
      </c>
      <c r="AP90" s="5">
        <v>25</v>
      </c>
      <c r="AQ90" s="5">
        <v>0</v>
      </c>
      <c r="AR90" s="5">
        <v>3</v>
      </c>
      <c r="AS90" s="5">
        <v>85</v>
      </c>
      <c r="AT90" s="5">
        <v>7</v>
      </c>
      <c r="AU90" s="5">
        <v>5</v>
      </c>
      <c r="AV90" s="5">
        <v>43</v>
      </c>
      <c r="AW90" s="5">
        <v>61</v>
      </c>
      <c r="AX90" s="5">
        <v>0.7</v>
      </c>
      <c r="AY90" s="48">
        <v>4.5626314000000003E-3</v>
      </c>
      <c r="AZ90" s="48">
        <v>-1.5886390000000002E-3</v>
      </c>
      <c r="BA90" s="48">
        <v>-1.2884527E-2</v>
      </c>
      <c r="BB90" s="48">
        <v>-1.3053182999999999E-2</v>
      </c>
      <c r="BC90" s="49">
        <v>0.02</v>
      </c>
      <c r="BD90" s="49">
        <v>0.06</v>
      </c>
      <c r="BE90" s="7">
        <f t="shared" si="185"/>
        <v>1.3452846140000001</v>
      </c>
      <c r="BF90" s="5">
        <f t="shared" si="186"/>
        <v>-9.7802855199999997E-2</v>
      </c>
      <c r="BG90" s="9">
        <v>-9999</v>
      </c>
      <c r="BH90" s="9">
        <v>-9999</v>
      </c>
      <c r="BI90" s="9">
        <v>-9999</v>
      </c>
      <c r="BJ90" s="9">
        <v>-9999</v>
      </c>
      <c r="BK90" s="9">
        <v>-9999</v>
      </c>
      <c r="BL90" s="9">
        <v>-9999</v>
      </c>
      <c r="BM90" s="9">
        <v>-9999</v>
      </c>
      <c r="BN90" s="9">
        <v>-9999</v>
      </c>
      <c r="BO90" s="23">
        <v>31.54</v>
      </c>
      <c r="BP90" s="7">
        <f t="shared" si="172"/>
        <v>2102.6666666666665</v>
      </c>
      <c r="BQ90" s="7">
        <v>1.8417666000756716</v>
      </c>
      <c r="BR90" s="7">
        <f t="shared" si="173"/>
        <v>38.726212377591118</v>
      </c>
      <c r="BS90" s="24">
        <v>94.06</v>
      </c>
      <c r="BT90" s="7">
        <f t="shared" si="174"/>
        <v>6270.6666666666679</v>
      </c>
      <c r="BU90" s="25">
        <v>0.64100000000000001</v>
      </c>
      <c r="BV90" s="7">
        <f t="shared" si="175"/>
        <v>40.194973333333344</v>
      </c>
      <c r="BW90" s="26">
        <v>143.5</v>
      </c>
      <c r="BX90" s="7">
        <f t="shared" si="176"/>
        <v>9566.6666666666661</v>
      </c>
      <c r="BY90" s="5">
        <v>0.56499999999999995</v>
      </c>
      <c r="BZ90" s="7">
        <f t="shared" si="177"/>
        <v>54.051666666666662</v>
      </c>
      <c r="CA90" s="9">
        <v>-9999</v>
      </c>
      <c r="CB90" s="9">
        <v>-9999</v>
      </c>
      <c r="CC90" s="5">
        <v>1.33</v>
      </c>
      <c r="CD90" s="15">
        <f t="shared" si="112"/>
        <v>-132.98670000000001</v>
      </c>
      <c r="CE90" s="7">
        <v>799.52</v>
      </c>
      <c r="CF90" s="7">
        <v>4.4722</v>
      </c>
      <c r="CG90" s="7">
        <v>1787.755467107911</v>
      </c>
      <c r="CH90" s="7">
        <f t="shared" si="113"/>
        <v>1787.755467107911</v>
      </c>
      <c r="CI90" s="7">
        <f>CH90/(BX90)</f>
        <v>0.18687339377434611</v>
      </c>
      <c r="CJ90" s="3">
        <v>58.6</v>
      </c>
      <c r="CK90" s="7">
        <f t="shared" si="114"/>
        <v>23.777147712535221</v>
      </c>
      <c r="CL90" s="7">
        <v>130.80000000000001</v>
      </c>
      <c r="CM90" s="7">
        <v>1809</v>
      </c>
      <c r="CN90" s="7">
        <f t="shared" si="115"/>
        <v>72.30514096185739</v>
      </c>
      <c r="CO90" s="7">
        <v>95</v>
      </c>
      <c r="CP90" s="7">
        <v>0.7406678571428571</v>
      </c>
      <c r="CQ90" s="7">
        <v>0.52173214285714287</v>
      </c>
      <c r="CR90" s="7">
        <v>0.46691071428571435</v>
      </c>
      <c r="CS90" s="7">
        <v>0.22654874999999999</v>
      </c>
      <c r="CT90" s="7">
        <v>0.17326946428571427</v>
      </c>
      <c r="CU90" s="7">
        <v>5.2153571428571421</v>
      </c>
      <c r="CV90" s="7">
        <v>5.9467857142857152</v>
      </c>
      <c r="CW90" s="7">
        <v>5.6021428571428578</v>
      </c>
      <c r="CX90" s="7">
        <v>5.4192857142857136</v>
      </c>
      <c r="CY90" s="7">
        <f t="shared" si="116"/>
        <v>0.38678571428571562</v>
      </c>
      <c r="CZ90" s="7">
        <v>0.7</v>
      </c>
      <c r="DA90" s="7">
        <f t="shared" si="117"/>
        <v>1.105</v>
      </c>
      <c r="DB90" s="7">
        <f t="shared" si="178"/>
        <v>-0.1672210211209044</v>
      </c>
      <c r="DC90" s="7">
        <v>42.727272727272727</v>
      </c>
      <c r="DD90" s="7">
        <v>0.7499041666666667</v>
      </c>
      <c r="DE90" s="7">
        <v>0.49991666666666673</v>
      </c>
      <c r="DF90" s="7">
        <v>0.4438583333333333</v>
      </c>
      <c r="DG90" s="7">
        <v>0.25621083333333333</v>
      </c>
      <c r="DH90" s="7">
        <v>0.19986000000000001</v>
      </c>
      <c r="DI90" s="7">
        <v>7.8479166666666673</v>
      </c>
      <c r="DJ90" s="7">
        <v>8.11</v>
      </c>
      <c r="DK90" s="7">
        <v>7.599166666666668</v>
      </c>
      <c r="DL90" s="7">
        <v>7.267500000000001</v>
      </c>
      <c r="DM90" s="7">
        <f t="shared" si="118"/>
        <v>-0.24874999999999936</v>
      </c>
      <c r="DN90" s="7">
        <v>0.8</v>
      </c>
      <c r="DO90" s="7">
        <f t="shared" si="119"/>
        <v>0.7799999999999998</v>
      </c>
      <c r="DP90" s="7">
        <f t="shared" si="120"/>
        <v>-0.22267316017315994</v>
      </c>
      <c r="DQ90" s="7">
        <v>22.481249999999999</v>
      </c>
      <c r="DR90" s="7">
        <v>0.88016904761904768</v>
      </c>
      <c r="DS90" s="7">
        <v>0.4145071428571428</v>
      </c>
      <c r="DT90" s="7">
        <v>0.50771666666666659</v>
      </c>
      <c r="DU90" s="7">
        <v>0.7978952380952381</v>
      </c>
      <c r="DV90" s="7">
        <v>0.54401428571428545</v>
      </c>
      <c r="DW90" s="7">
        <v>0.31732619047619037</v>
      </c>
      <c r="DX90" s="7">
        <v>0.23589564285714296</v>
      </c>
      <c r="DY90" s="7">
        <v>0.18917138095238095</v>
      </c>
      <c r="DZ90" s="7">
        <v>0.26821980952380953</v>
      </c>
      <c r="EA90" s="7">
        <v>0.2222253809523809</v>
      </c>
      <c r="EB90" s="7">
        <v>-0.13510507142857145</v>
      </c>
      <c r="EC90" s="7">
        <v>-0.10105866666666666</v>
      </c>
      <c r="ED90" s="7">
        <v>0.35953292857142854</v>
      </c>
      <c r="EE90" s="7">
        <v>3.6107142857142871</v>
      </c>
      <c r="EF90" s="7">
        <v>4.4657142857142871</v>
      </c>
      <c r="EG90" s="7">
        <v>4.4523809523809526</v>
      </c>
      <c r="EH90" s="7">
        <v>4.1092857142857131</v>
      </c>
      <c r="EI90" s="7">
        <f t="shared" si="121"/>
        <v>0.84166666666666545</v>
      </c>
      <c r="EJ90" s="7">
        <v>0.6</v>
      </c>
      <c r="EK90" s="7">
        <f t="shared" si="122"/>
        <v>1.43</v>
      </c>
      <c r="EL90" s="7">
        <f t="shared" si="179"/>
        <v>-0.14819479429051244</v>
      </c>
      <c r="EM90" s="15">
        <v>43.631176470588237</v>
      </c>
      <c r="EN90" s="15">
        <f t="shared" si="123"/>
        <v>110.82318823529413</v>
      </c>
      <c r="EO90" s="5">
        <v>112</v>
      </c>
      <c r="EP90" s="15">
        <f t="shared" si="124"/>
        <v>1.1768117647058745</v>
      </c>
      <c r="EQ90" s="27">
        <v>1.1674045454545454</v>
      </c>
      <c r="ER90" s="27">
        <v>-1.5728227272727273</v>
      </c>
      <c r="ES90" s="27">
        <v>0.50153636363636356</v>
      </c>
      <c r="ET90" s="27">
        <v>0.85240909090909078</v>
      </c>
      <c r="EU90" s="27">
        <v>0.73829090909090911</v>
      </c>
      <c r="EV90" s="27">
        <v>0.18104545454545451</v>
      </c>
      <c r="EW90" s="27">
        <v>0.22429550000000001</v>
      </c>
      <c r="EX90" s="27">
        <v>7.0738136363636364E-2</v>
      </c>
      <c r="EY90" s="27">
        <v>0.39803531818181814</v>
      </c>
      <c r="EZ90" s="27">
        <v>0.25799622727272725</v>
      </c>
      <c r="FA90" s="27">
        <v>2.7729357727272732</v>
      </c>
      <c r="FB90" s="27">
        <v>1.9372027272727268</v>
      </c>
      <c r="FC90" s="27">
        <v>-7.056802727272725</v>
      </c>
      <c r="FD90" s="27">
        <v>9.9550000000000001</v>
      </c>
      <c r="FE90" s="27">
        <v>6.4949999999999992</v>
      </c>
      <c r="FF90" s="27">
        <v>6.5568181818181817</v>
      </c>
      <c r="FG90" s="27">
        <v>6.3672727272727263</v>
      </c>
      <c r="FH90" s="27">
        <f t="shared" si="125"/>
        <v>-3.3981818181818184</v>
      </c>
      <c r="FI90" s="7">
        <v>0.9</v>
      </c>
      <c r="FJ90" s="7">
        <f t="shared" si="126"/>
        <v>0.45499999999999963</v>
      </c>
      <c r="FK90" s="7">
        <f t="shared" si="180"/>
        <v>-0.77920764776174278</v>
      </c>
      <c r="FL90" s="27">
        <v>20.889545454545456</v>
      </c>
      <c r="FM90" s="28">
        <v>-9999</v>
      </c>
      <c r="FN90" s="28">
        <v>-9999</v>
      </c>
      <c r="FO90" s="28">
        <v>-9999</v>
      </c>
      <c r="FP90" s="94">
        <v>0.59307931034482764</v>
      </c>
      <c r="FQ90" s="94">
        <v>0.39728620689655175</v>
      </c>
      <c r="FR90" s="94">
        <v>0.23788620689655171</v>
      </c>
      <c r="FS90" s="94">
        <v>0.51719310344827596</v>
      </c>
      <c r="FT90" s="94">
        <v>0.25045862068965519</v>
      </c>
      <c r="FU90" s="94">
        <v>0.172951724137931</v>
      </c>
      <c r="FV90" s="94">
        <v>0.40634544827586205</v>
      </c>
      <c r="FW90" s="94">
        <v>0.3477157586206896</v>
      </c>
      <c r="FX90" s="94">
        <v>0.42764503448275859</v>
      </c>
      <c r="FY90" s="94">
        <v>0.37004158620689653</v>
      </c>
      <c r="FZ90" s="94">
        <v>0.22667689655172421</v>
      </c>
      <c r="GA90" s="94">
        <v>0.25163693103448276</v>
      </c>
      <c r="GB90" s="94">
        <v>0.19764710344827588</v>
      </c>
      <c r="GC90" s="94">
        <v>17.399310344827583</v>
      </c>
      <c r="GD90" s="94">
        <v>17.552413793103455</v>
      </c>
      <c r="GE90" s="94">
        <v>16.013448275862068</v>
      </c>
      <c r="GF90" s="94">
        <v>16.82931034482759</v>
      </c>
      <c r="GG90" s="7">
        <f t="shared" si="127"/>
        <v>-1.3858620689655154</v>
      </c>
      <c r="GH90" s="7">
        <v>0.5</v>
      </c>
      <c r="GI90" s="7">
        <f t="shared" si="128"/>
        <v>1.7549999999999999</v>
      </c>
      <c r="GJ90" s="7">
        <f t="shared" si="181"/>
        <v>-0.86169055390000415</v>
      </c>
      <c r="GK90" s="96">
        <v>22.655172413793103</v>
      </c>
      <c r="GL90" s="15">
        <f t="shared" si="129"/>
        <v>57.544137931034484</v>
      </c>
      <c r="GM90" s="5">
        <v>102</v>
      </c>
      <c r="GN90" s="9">
        <v>-9999</v>
      </c>
      <c r="GO90" s="60">
        <v>-9999</v>
      </c>
      <c r="GP90" s="60">
        <v>-9999</v>
      </c>
      <c r="GQ90" s="60">
        <v>-9999</v>
      </c>
      <c r="GR90" s="60">
        <v>-9999</v>
      </c>
      <c r="GS90" s="60">
        <v>-9999</v>
      </c>
      <c r="GT90" s="60">
        <v>-9999</v>
      </c>
      <c r="GU90" s="60">
        <v>-9999</v>
      </c>
      <c r="GV90" s="60">
        <v>-9999</v>
      </c>
      <c r="GW90" s="60">
        <v>-9999</v>
      </c>
      <c r="GX90" s="60">
        <v>-9999</v>
      </c>
      <c r="GY90" s="60">
        <v>-9999</v>
      </c>
      <c r="GZ90" s="60">
        <v>-9999</v>
      </c>
      <c r="HA90" s="60">
        <v>-9999</v>
      </c>
      <c r="HB90" s="60">
        <v>-9999</v>
      </c>
      <c r="HC90" s="60">
        <v>-9999</v>
      </c>
      <c r="HD90" s="60">
        <v>-9999</v>
      </c>
      <c r="HE90" s="60">
        <v>-9999</v>
      </c>
      <c r="HF90" s="98">
        <f t="shared" si="37"/>
        <v>0</v>
      </c>
      <c r="HG90" s="60">
        <v>-9999</v>
      </c>
      <c r="HH90" s="98">
        <f t="shared" si="38"/>
        <v>32500.13</v>
      </c>
      <c r="HI90" s="98">
        <f t="shared" si="95"/>
        <v>1.0001661807930087</v>
      </c>
      <c r="HJ90" s="60">
        <v>-9999</v>
      </c>
      <c r="HK90" s="100">
        <f t="shared" si="40"/>
        <v>-25397.46</v>
      </c>
      <c r="HL90" s="60">
        <v>-9999</v>
      </c>
      <c r="HM90" s="100">
        <f t="shared" si="41"/>
        <v>15398.46</v>
      </c>
      <c r="HN90" s="101">
        <v>0.62912325581395334</v>
      </c>
      <c r="HO90" s="101">
        <v>0.3693976744186046</v>
      </c>
      <c r="HP90" s="101">
        <v>0.20095581395348835</v>
      </c>
      <c r="HQ90" s="101">
        <v>0.55398139534883728</v>
      </c>
      <c r="HR90" s="101">
        <v>0.25439534883720932</v>
      </c>
      <c r="HS90" s="101">
        <v>0.15466976744186051</v>
      </c>
      <c r="HT90" s="101">
        <v>0.42405138522171859</v>
      </c>
      <c r="HU90" s="101">
        <v>0.37060565546339391</v>
      </c>
      <c r="HV90" s="101">
        <v>0.51604620437138093</v>
      </c>
      <c r="HW90" s="101">
        <v>0.46792134033894089</v>
      </c>
      <c r="HX90" s="101">
        <v>0.1845755303643572</v>
      </c>
      <c r="HY90" s="101">
        <v>0.29607840555508247</v>
      </c>
      <c r="HZ90" s="101">
        <v>0.26002155578371339</v>
      </c>
      <c r="IA90" s="101">
        <v>19.357441860465123</v>
      </c>
      <c r="IB90" s="101">
        <v>17.314883720930226</v>
      </c>
      <c r="IC90" s="101">
        <v>17.165813953488382</v>
      </c>
      <c r="ID90" s="101">
        <v>17.203023255813957</v>
      </c>
      <c r="IE90" s="7">
        <f t="shared" si="130"/>
        <v>-2.1916279069767413</v>
      </c>
      <c r="IF90" s="7">
        <v>1.5</v>
      </c>
      <c r="IG90" s="7">
        <f t="shared" si="131"/>
        <v>-1.4950000000000001</v>
      </c>
      <c r="IH90" s="7">
        <f t="shared" si="132"/>
        <v>-0.10103377911192764</v>
      </c>
      <c r="II90" s="102">
        <v>36.800232558139541</v>
      </c>
      <c r="IJ90" s="15">
        <f t="shared" si="133"/>
        <v>93.472590697674434</v>
      </c>
      <c r="IK90" s="5">
        <v>97.5</v>
      </c>
      <c r="IL90" s="15">
        <f t="shared" si="134"/>
        <v>4.0274093023255659</v>
      </c>
      <c r="IM90" s="29">
        <v>0.60887419354838701</v>
      </c>
      <c r="IN90" s="29">
        <v>0.37105483870967743</v>
      </c>
      <c r="IO90" s="29">
        <v>0.19588387096774196</v>
      </c>
      <c r="IP90" s="29">
        <v>0.53976129032258069</v>
      </c>
      <c r="IQ90" s="29">
        <v>0.23991935483870969</v>
      </c>
      <c r="IR90" s="29">
        <v>0.15168064516129035</v>
      </c>
      <c r="IS90" s="29">
        <v>0.43479076200886929</v>
      </c>
      <c r="IT90" s="29">
        <v>0.384569928690428</v>
      </c>
      <c r="IU90" s="29">
        <v>0.5131753347095438</v>
      </c>
      <c r="IV90" s="29">
        <v>0.46741256250955776</v>
      </c>
      <c r="IW90" s="29">
        <v>0.21485386821358898</v>
      </c>
      <c r="IX90" s="29">
        <v>0.30958750626088322</v>
      </c>
      <c r="IY90" s="29">
        <v>0.24253099111686482</v>
      </c>
      <c r="IZ90" s="29">
        <v>17.120967741935488</v>
      </c>
      <c r="JA90" s="29">
        <v>17.336129032258054</v>
      </c>
      <c r="JB90" s="29">
        <v>17.879999999999995</v>
      </c>
      <c r="JC90" s="29">
        <v>16.529032258064515</v>
      </c>
      <c r="JD90" s="29">
        <f t="shared" si="135"/>
        <v>0.75903225806450791</v>
      </c>
      <c r="JE90" s="7">
        <v>1.2</v>
      </c>
      <c r="JF90" s="7">
        <f t="shared" si="136"/>
        <v>-0.52</v>
      </c>
      <c r="JG90" s="7">
        <f t="shared" si="137"/>
        <v>0.21605274629468041</v>
      </c>
      <c r="JH90" s="86">
        <v>36.479677419354843</v>
      </c>
      <c r="JI90" s="15">
        <f t="shared" si="138"/>
        <v>92.658380645161301</v>
      </c>
      <c r="JJ90" s="5">
        <v>103.5</v>
      </c>
      <c r="JK90" s="15">
        <f t="shared" si="139"/>
        <v>10.841619354838699</v>
      </c>
      <c r="JL90" s="30">
        <v>0.45542972972972973</v>
      </c>
      <c r="JM90" s="30">
        <v>0.26223513513513508</v>
      </c>
      <c r="JN90" s="30">
        <v>0.13935135135135135</v>
      </c>
      <c r="JO90" s="30">
        <v>0.39905405405405414</v>
      </c>
      <c r="JP90" s="30">
        <v>0.17471081081081077</v>
      </c>
      <c r="JQ90" s="30">
        <v>0.10688918918918922</v>
      </c>
      <c r="JR90" s="30">
        <v>0.44545718379080346</v>
      </c>
      <c r="JS90" s="30">
        <v>0.39114842540793099</v>
      </c>
      <c r="JT90" s="30">
        <v>0.53126408908960576</v>
      </c>
      <c r="JU90" s="30">
        <v>0.48224062180459221</v>
      </c>
      <c r="JV90" s="30">
        <v>0.20034394709096082</v>
      </c>
      <c r="JW90" s="30">
        <v>0.30666764243109929</v>
      </c>
      <c r="JX90" s="30">
        <v>0.26895675977162758</v>
      </c>
      <c r="JY90" s="30">
        <v>24.912702702702703</v>
      </c>
      <c r="JZ90" s="30">
        <v>23.953513513513531</v>
      </c>
      <c r="KA90" s="30">
        <v>24.521621621621613</v>
      </c>
      <c r="KB90" s="30">
        <v>24.092702702702706</v>
      </c>
      <c r="KC90" s="30">
        <f t="shared" si="140"/>
        <v>-0.39108108108109008</v>
      </c>
      <c r="KD90" s="7">
        <v>1.8</v>
      </c>
      <c r="KE90" s="7">
        <f t="shared" si="141"/>
        <v>-2.4700000000000006</v>
      </c>
      <c r="KF90" s="7">
        <f t="shared" si="142"/>
        <v>0.26415742298842571</v>
      </c>
      <c r="KG90" s="85">
        <v>37.398918918918923</v>
      </c>
      <c r="KH90" s="15">
        <f t="shared" si="143"/>
        <v>94.993254054054063</v>
      </c>
      <c r="KI90" s="5">
        <v>103.5</v>
      </c>
      <c r="KJ90" s="15">
        <f t="shared" si="182"/>
        <v>8.5067459459459371</v>
      </c>
      <c r="KK90" s="31">
        <v>0.35882000000000003</v>
      </c>
      <c r="KL90" s="31">
        <v>0.22694000000000006</v>
      </c>
      <c r="KM90" s="31">
        <v>0.11474500000000003</v>
      </c>
      <c r="KN90" s="31">
        <v>0.30615249999999999</v>
      </c>
      <c r="KO90" s="31">
        <v>0.13937999999999998</v>
      </c>
      <c r="KP90" s="31">
        <v>9.2207499999999998E-2</v>
      </c>
      <c r="KQ90" s="31">
        <v>0.44037816035237665</v>
      </c>
      <c r="KR90" s="31">
        <v>0.37475026909800141</v>
      </c>
      <c r="KS90" s="31">
        <v>0.51522124848302309</v>
      </c>
      <c r="KT90" s="31">
        <v>0.45513729825565996</v>
      </c>
      <c r="KU90" s="31">
        <v>0.23941432506206978</v>
      </c>
      <c r="KV90" s="31">
        <v>0.32947218620722019</v>
      </c>
      <c r="KW90" s="31">
        <v>0.22447592581800208</v>
      </c>
      <c r="KX90" s="32">
        <v>25.056249999999995</v>
      </c>
      <c r="KY90" s="32">
        <v>24.707750000000015</v>
      </c>
      <c r="KZ90" s="32">
        <v>25.059999999999977</v>
      </c>
      <c r="LA90" s="32">
        <v>24.460750000000022</v>
      </c>
      <c r="LB90" s="7">
        <f t="shared" si="144"/>
        <v>3.7499999999823785E-3</v>
      </c>
      <c r="LC90" s="7">
        <v>0.9</v>
      </c>
      <c r="LD90" s="7">
        <f t="shared" si="145"/>
        <v>0.45499999999999963</v>
      </c>
      <c r="LE90" s="7">
        <f t="shared" si="184"/>
        <v>-9.1253791708800241E-2</v>
      </c>
      <c r="LF90" s="32">
        <v>37.527500000000003</v>
      </c>
      <c r="LG90" s="15">
        <f t="shared" si="146"/>
        <v>95.319850000000017</v>
      </c>
      <c r="LH90" s="5">
        <v>103.5</v>
      </c>
      <c r="LI90" s="15">
        <f t="shared" si="147"/>
        <v>8.1801499999999834</v>
      </c>
      <c r="LJ90" s="33">
        <v>0.36137105263157893</v>
      </c>
      <c r="LK90" s="33">
        <v>0.22843684210526316</v>
      </c>
      <c r="LL90" s="33">
        <v>0.13232894736842105</v>
      </c>
      <c r="LM90" s="33">
        <v>0.31277368421052626</v>
      </c>
      <c r="LN90" s="33">
        <v>0.15668947368421052</v>
      </c>
      <c r="LO90" s="33">
        <v>0.10317631578947367</v>
      </c>
      <c r="LP90" s="33">
        <v>0.39503961837568924</v>
      </c>
      <c r="LQ90" s="33">
        <v>0.33253103441398613</v>
      </c>
      <c r="LR90" s="33">
        <v>0.46403555699786364</v>
      </c>
      <c r="LS90" s="33">
        <v>0.40570827087830647</v>
      </c>
      <c r="LT90" s="33">
        <v>0.18640838321835773</v>
      </c>
      <c r="LU90" s="33">
        <v>0.26697066689159599</v>
      </c>
      <c r="LV90" s="33">
        <v>0.2252490316642147</v>
      </c>
      <c r="LW90" s="33">
        <v>27.728947368421064</v>
      </c>
      <c r="LX90" s="33">
        <v>27.054473684210507</v>
      </c>
      <c r="LY90" s="33">
        <v>27.665263157894731</v>
      </c>
      <c r="LZ90" s="33">
        <v>27.326842105263154</v>
      </c>
      <c r="MA90" s="7">
        <f t="shared" si="148"/>
        <v>-6.3684210526332663E-2</v>
      </c>
      <c r="MB90" s="7">
        <v>1.7</v>
      </c>
      <c r="MC90" s="7">
        <f t="shared" si="149"/>
        <v>-2.1449999999999996</v>
      </c>
      <c r="MD90" s="7">
        <f t="shared" si="150"/>
        <v>0.2758536500296444</v>
      </c>
      <c r="ME90" s="7">
        <f t="shared" si="151"/>
        <v>-3.7461300309607447E-2</v>
      </c>
      <c r="MF90" s="84">
        <v>33.795789473684202</v>
      </c>
      <c r="MG90" s="15">
        <f t="shared" si="152"/>
        <v>85.841305263157878</v>
      </c>
      <c r="MH90" s="5">
        <v>103.5</v>
      </c>
      <c r="MI90" s="15">
        <f t="shared" si="153"/>
        <v>17.658694736842122</v>
      </c>
      <c r="MJ90" s="34">
        <v>0.34002500000000008</v>
      </c>
      <c r="MK90" s="34">
        <v>0.20898</v>
      </c>
      <c r="ML90" s="34">
        <v>0.11594500000000003</v>
      </c>
      <c r="MM90" s="34">
        <v>0.29532999999999998</v>
      </c>
      <c r="MN90" s="34">
        <v>0.14303499999999997</v>
      </c>
      <c r="MO90" s="34">
        <v>9.461E-2</v>
      </c>
      <c r="MP90" s="34">
        <v>0.40742756755463461</v>
      </c>
      <c r="MQ90" s="34">
        <v>0.34708447116764152</v>
      </c>
      <c r="MR90" s="34">
        <v>0.49106786416369702</v>
      </c>
      <c r="MS90" s="34">
        <v>0.43592539530032404</v>
      </c>
      <c r="MT90" s="34">
        <v>0.18733183991703722</v>
      </c>
      <c r="MU90" s="34">
        <v>0.28660148897860088</v>
      </c>
      <c r="MV90" s="34">
        <v>0.23831905820178165</v>
      </c>
      <c r="MW90" s="35">
        <v>0.25659999999999994</v>
      </c>
      <c r="MX90" s="35">
        <v>0.15883636363636364</v>
      </c>
      <c r="MY90" s="35">
        <v>8.7627272727272734E-2</v>
      </c>
      <c r="MZ90" s="35">
        <v>0.214</v>
      </c>
      <c r="NA90" s="35">
        <v>0.10240454545454546</v>
      </c>
      <c r="NB90" s="35">
        <v>7.0840909090909079E-2</v>
      </c>
      <c r="NC90" s="35">
        <v>0.42893258212180885</v>
      </c>
      <c r="ND90" s="35">
        <v>0.3528091691612753</v>
      </c>
      <c r="NE90" s="35">
        <v>0.49010431698401291</v>
      </c>
      <c r="NF90" s="35">
        <v>0.41894671775974257</v>
      </c>
      <c r="NG90" s="35">
        <v>0.21641292992337444</v>
      </c>
      <c r="NH90" s="35">
        <v>0.28914191324211136</v>
      </c>
      <c r="NI90" s="35">
        <v>0.23461663267426999</v>
      </c>
      <c r="NJ90" s="36">
        <v>26.913636363636364</v>
      </c>
      <c r="NK90" s="36">
        <v>25.288636363636364</v>
      </c>
      <c r="NL90" s="36">
        <v>27.740000000000006</v>
      </c>
      <c r="NM90" s="36">
        <v>27.310909090909089</v>
      </c>
      <c r="NN90" s="7">
        <f t="shared" si="154"/>
        <v>0.82636363636364152</v>
      </c>
      <c r="NO90" s="7">
        <v>2.2999999999999998</v>
      </c>
      <c r="NP90" s="7">
        <f t="shared" si="155"/>
        <v>-1.9729999999999999</v>
      </c>
      <c r="NQ90" s="7">
        <f t="shared" si="156"/>
        <v>0.37967769379677763</v>
      </c>
      <c r="NR90" s="36">
        <v>73.350454545454539</v>
      </c>
      <c r="NS90" s="9">
        <f t="shared" si="104"/>
        <v>186.31015454545454</v>
      </c>
      <c r="NT90" s="5">
        <v>194</v>
      </c>
      <c r="NU90" s="9">
        <f t="shared" si="105"/>
        <v>7.6898454545454626</v>
      </c>
      <c r="NV90" s="37">
        <v>0.32630333333333333</v>
      </c>
      <c r="NW90" s="37">
        <v>0.21064666666666662</v>
      </c>
      <c r="NX90" s="37">
        <v>0.11709333333333331</v>
      </c>
      <c r="NY90" s="37">
        <v>0.28509666666666661</v>
      </c>
      <c r="NZ90" s="37">
        <v>0.14074333333333333</v>
      </c>
      <c r="OA90" s="37">
        <v>9.7913333333333324E-2</v>
      </c>
      <c r="OB90" s="37">
        <v>0.39654348940734763</v>
      </c>
      <c r="OC90" s="37">
        <v>0.33856921353195057</v>
      </c>
      <c r="OD90" s="37">
        <v>0.47113422810640243</v>
      </c>
      <c r="OE90" s="37">
        <v>0.41737353884412332</v>
      </c>
      <c r="OF90" s="37">
        <v>0.19946441708602228</v>
      </c>
      <c r="OG90" s="37">
        <v>0.28608975806904913</v>
      </c>
      <c r="OH90" s="37">
        <v>0.2146246797110353</v>
      </c>
      <c r="OI90" s="38">
        <v>21.855333333333324</v>
      </c>
      <c r="OJ90" s="38">
        <v>22.017666666666663</v>
      </c>
      <c r="OK90" s="38">
        <v>24.818999999999978</v>
      </c>
      <c r="OL90" s="38">
        <v>23.565333333333317</v>
      </c>
      <c r="OM90" s="7">
        <f t="shared" si="157"/>
        <v>2.9636666666666542</v>
      </c>
      <c r="ON90" s="7">
        <v>1.5</v>
      </c>
      <c r="OO90" s="7">
        <f t="shared" si="158"/>
        <v>-0.28500000000000014</v>
      </c>
      <c r="OP90" s="7">
        <f t="shared" si="159"/>
        <v>0.57144532395191805</v>
      </c>
      <c r="OQ90" s="38">
        <v>59.59833333333335</v>
      </c>
      <c r="OR90" s="15">
        <f t="shared" si="160"/>
        <v>151.37976666666671</v>
      </c>
      <c r="OS90" s="5">
        <v>170</v>
      </c>
      <c r="OT90" s="15">
        <f t="shared" si="161"/>
        <v>18.620233333333289</v>
      </c>
      <c r="OU90" s="39">
        <v>0.24959999999999993</v>
      </c>
      <c r="OV90" s="39">
        <v>0.16664411764705878</v>
      </c>
      <c r="OW90" s="39">
        <v>8.7502941176470589E-2</v>
      </c>
      <c r="OX90" s="39">
        <v>0.21795000000000003</v>
      </c>
      <c r="OY90" s="39">
        <v>0.10375588235294117</v>
      </c>
      <c r="OZ90" s="39">
        <v>7.5432352941176464E-2</v>
      </c>
      <c r="PA90" s="39">
        <v>0.40965651738505238</v>
      </c>
      <c r="PB90" s="39">
        <v>0.35289622480926974</v>
      </c>
      <c r="PC90" s="39">
        <v>0.47830139779485775</v>
      </c>
      <c r="PD90" s="39">
        <v>0.425526697468188</v>
      </c>
      <c r="PE90" s="39">
        <v>0.23209954593990736</v>
      </c>
      <c r="PF90" s="39">
        <v>0.3109292977726521</v>
      </c>
      <c r="PG90" s="39">
        <v>0.19716495628220285</v>
      </c>
      <c r="PH90" s="40">
        <v>20.81735294117648</v>
      </c>
      <c r="PI90" s="40">
        <v>20.25</v>
      </c>
      <c r="PJ90" s="40">
        <v>20.425000000000011</v>
      </c>
      <c r="PK90" s="40">
        <v>20.814411764705874</v>
      </c>
      <c r="PL90" s="7">
        <f t="shared" si="162"/>
        <v>-0.39235294117646902</v>
      </c>
      <c r="PM90" s="7">
        <v>1.8</v>
      </c>
      <c r="PN90" s="7">
        <f t="shared" si="163"/>
        <v>-0.91800000000000015</v>
      </c>
      <c r="PO90" s="7">
        <f t="shared" si="164"/>
        <v>8.3198331564344905E-2</v>
      </c>
      <c r="PP90" s="40">
        <v>67.734117647058838</v>
      </c>
      <c r="PQ90" s="15">
        <f t="shared" si="165"/>
        <v>172.04465882352946</v>
      </c>
      <c r="PR90" s="5">
        <v>182</v>
      </c>
      <c r="PS90" s="15">
        <f t="shared" si="166"/>
        <v>9.9553411764705402</v>
      </c>
      <c r="PT90" s="41">
        <v>0.25451388888888882</v>
      </c>
      <c r="PU90" s="41">
        <v>0.16592777777777779</v>
      </c>
      <c r="PV90" s="41">
        <v>9.4119444444444408E-2</v>
      </c>
      <c r="PW90" s="41">
        <v>0.21206111111111112</v>
      </c>
      <c r="PX90" s="41">
        <v>0.11210833333333332</v>
      </c>
      <c r="PY90" s="41">
        <v>7.7077777777777773E-2</v>
      </c>
      <c r="PZ90" s="41">
        <v>0.3862544246565911</v>
      </c>
      <c r="QA90" s="41">
        <v>0.30624718523609901</v>
      </c>
      <c r="QB90" s="41">
        <v>0.45774189597774817</v>
      </c>
      <c r="QC90" s="41">
        <v>0.38301557374570883</v>
      </c>
      <c r="QD90" s="41">
        <v>0.1930171803845093</v>
      </c>
      <c r="QE90" s="41">
        <v>0.27552944449507161</v>
      </c>
      <c r="QF90" s="41">
        <v>0.20928350739297455</v>
      </c>
      <c r="QG90" s="42">
        <v>29.346666666666678</v>
      </c>
      <c r="QH90" s="42">
        <v>28.965833333333322</v>
      </c>
      <c r="QI90" s="42">
        <v>29.292777777777765</v>
      </c>
      <c r="QJ90" s="42">
        <v>29.198333333333323</v>
      </c>
      <c r="QK90" s="7">
        <f t="shared" si="167"/>
        <v>-5.38888888889133E-2</v>
      </c>
      <c r="QL90" s="7">
        <v>3.2</v>
      </c>
      <c r="QM90" s="7">
        <f t="shared" si="168"/>
        <v>-3.8719999999999999</v>
      </c>
      <c r="QN90" s="7">
        <f t="shared" si="169"/>
        <v>0.41178937781612235</v>
      </c>
      <c r="QO90" s="42">
        <v>70.566666666666677</v>
      </c>
      <c r="QP90" s="15">
        <f t="shared" si="170"/>
        <v>179.23933333333335</v>
      </c>
      <c r="QQ90" s="5">
        <v>186</v>
      </c>
      <c r="QR90" s="15">
        <f t="shared" si="171"/>
        <v>6.7606666666666513</v>
      </c>
      <c r="QS90" s="7">
        <f t="shared" si="106"/>
        <v>-751.04599889281792</v>
      </c>
      <c r="QT90" s="7">
        <f t="shared" si="107"/>
        <v>-750.56983662147366</v>
      </c>
      <c r="QU90" s="7">
        <f t="shared" si="108"/>
        <v>-0.19093843754118686</v>
      </c>
    </row>
    <row r="91" spans="1:463" x14ac:dyDescent="0.25">
      <c r="A91" s="5">
        <v>2</v>
      </c>
      <c r="B91" s="5">
        <v>9</v>
      </c>
      <c r="C91" s="6">
        <v>910</v>
      </c>
      <c r="D91" s="9">
        <v>-9999</v>
      </c>
      <c r="E91" s="5">
        <v>10</v>
      </c>
      <c r="F91" s="5">
        <v>69.599999999999994</v>
      </c>
      <c r="G91" s="15">
        <v>589.70000000000005</v>
      </c>
      <c r="H91" s="15">
        <f t="shared" si="109"/>
        <v>659.30000000000007</v>
      </c>
      <c r="I91" s="7">
        <f t="shared" si="110"/>
        <v>1.1297121315969842</v>
      </c>
      <c r="J91" s="5" t="s">
        <v>8</v>
      </c>
      <c r="K91" s="9">
        <v>0</v>
      </c>
      <c r="L91" s="9">
        <f t="shared" si="111"/>
        <v>0</v>
      </c>
      <c r="M91" s="9">
        <v>-9999</v>
      </c>
      <c r="N91" s="9">
        <v>-9999</v>
      </c>
      <c r="O91" s="9">
        <v>-9999</v>
      </c>
      <c r="P91" s="9">
        <v>-9999</v>
      </c>
      <c r="Q91" s="9">
        <v>-9999</v>
      </c>
      <c r="R91" s="9">
        <v>-9999</v>
      </c>
      <c r="S91" s="9">
        <v>-9999</v>
      </c>
      <c r="T91" s="9">
        <v>-9999</v>
      </c>
      <c r="U91" s="9">
        <v>-9999</v>
      </c>
      <c r="V91" s="9">
        <v>-9999</v>
      </c>
      <c r="W91" s="9">
        <v>-9999</v>
      </c>
      <c r="X91" s="9">
        <v>-9999</v>
      </c>
      <c r="Y91" s="9">
        <v>-9999</v>
      </c>
      <c r="Z91" s="9">
        <v>-9999</v>
      </c>
      <c r="AA91" s="9">
        <v>-9999</v>
      </c>
      <c r="AB91" s="9">
        <v>-9999</v>
      </c>
      <c r="AC91" s="9">
        <v>-9999</v>
      </c>
      <c r="AD91" s="9">
        <v>-9999</v>
      </c>
      <c r="AE91" s="5">
        <v>25</v>
      </c>
      <c r="AF91" s="9">
        <v>-9999</v>
      </c>
      <c r="AG91" s="9">
        <v>-9999</v>
      </c>
      <c r="AH91" s="9">
        <v>-9999</v>
      </c>
      <c r="AI91" s="9">
        <v>-9999</v>
      </c>
      <c r="AJ91" s="9">
        <v>-9999</v>
      </c>
      <c r="AK91" s="9">
        <v>-9999</v>
      </c>
      <c r="AL91" s="9">
        <v>-9999</v>
      </c>
      <c r="AM91" s="9">
        <v>-9999</v>
      </c>
      <c r="AN91" s="9">
        <v>-9999</v>
      </c>
      <c r="AO91" s="9">
        <v>-9999</v>
      </c>
      <c r="AP91" s="9">
        <v>-9999</v>
      </c>
      <c r="AQ91" s="9">
        <v>-9999</v>
      </c>
      <c r="AR91" s="9">
        <v>-9999</v>
      </c>
      <c r="AS91" s="9">
        <v>-9999</v>
      </c>
      <c r="AT91" s="9">
        <v>-9999</v>
      </c>
      <c r="AU91" s="9">
        <v>-9999</v>
      </c>
      <c r="AV91" s="9">
        <v>-9999</v>
      </c>
      <c r="AW91" s="9">
        <v>-9999</v>
      </c>
      <c r="AX91" s="9">
        <v>-9999</v>
      </c>
      <c r="AY91" s="9">
        <v>-9999</v>
      </c>
      <c r="AZ91" s="9">
        <v>-9999</v>
      </c>
      <c r="BA91" s="9">
        <v>-9999</v>
      </c>
      <c r="BB91" s="9">
        <v>-9999</v>
      </c>
      <c r="BC91" s="9">
        <v>-9999</v>
      </c>
      <c r="BD91" s="9">
        <v>-9999</v>
      </c>
      <c r="BE91" s="7">
        <f t="shared" si="185"/>
        <v>-79992</v>
      </c>
      <c r="BF91" s="9">
        <v>-9999</v>
      </c>
      <c r="BG91" s="9">
        <v>-9999</v>
      </c>
      <c r="BH91" s="9">
        <v>-9999</v>
      </c>
      <c r="BI91" s="9">
        <v>-9999</v>
      </c>
      <c r="BJ91" s="9">
        <v>-9999</v>
      </c>
      <c r="BK91" s="9">
        <v>-9999</v>
      </c>
      <c r="BL91" s="9">
        <v>-9999</v>
      </c>
      <c r="BM91" s="9">
        <v>-9999</v>
      </c>
      <c r="BN91" s="9">
        <v>-9999</v>
      </c>
      <c r="BO91" s="44">
        <v>-9999</v>
      </c>
      <c r="BP91" s="9">
        <v>-9999</v>
      </c>
      <c r="BQ91" s="9">
        <v>-9999</v>
      </c>
      <c r="BR91" s="9">
        <v>-9999</v>
      </c>
      <c r="BS91" s="45">
        <v>-9999</v>
      </c>
      <c r="BT91" s="9">
        <v>-9999</v>
      </c>
      <c r="BU91" s="46">
        <v>-9999</v>
      </c>
      <c r="BV91" s="9">
        <v>-9999</v>
      </c>
      <c r="BW91" s="47">
        <v>-9999</v>
      </c>
      <c r="BX91" s="9">
        <v>-9999</v>
      </c>
      <c r="BY91" s="9">
        <v>-9999</v>
      </c>
      <c r="BZ91" s="9">
        <v>-9999</v>
      </c>
      <c r="CA91" s="7">
        <v>347.4</v>
      </c>
      <c r="CB91" s="7">
        <f t="shared" si="183"/>
        <v>2316</v>
      </c>
      <c r="CC91" s="5">
        <v>1.32</v>
      </c>
      <c r="CD91" s="15">
        <f t="shared" si="112"/>
        <v>30.571200000000005</v>
      </c>
      <c r="CE91" s="7">
        <v>782.74</v>
      </c>
      <c r="CF91" s="7">
        <v>4.5370999999999997</v>
      </c>
      <c r="CG91" s="7">
        <v>1725.1989156068857</v>
      </c>
      <c r="CH91" s="7">
        <f t="shared" si="113"/>
        <v>1725.1989156068857</v>
      </c>
      <c r="CI91" s="9">
        <v>-9999</v>
      </c>
      <c r="CJ91" s="3">
        <v>60.3</v>
      </c>
      <c r="CK91" s="7">
        <f t="shared" si="114"/>
        <v>22.772625686010894</v>
      </c>
      <c r="CL91" s="7">
        <v>128.1</v>
      </c>
      <c r="CM91" s="7">
        <v>2480</v>
      </c>
      <c r="CN91" s="7">
        <f t="shared" si="115"/>
        <v>51.653225806451616</v>
      </c>
      <c r="CO91" s="7">
        <v>92.5</v>
      </c>
      <c r="CP91" s="7">
        <v>0.7392586206896552</v>
      </c>
      <c r="CQ91" s="7">
        <v>0.52628275862068974</v>
      </c>
      <c r="CR91" s="7">
        <v>0.46972413793103446</v>
      </c>
      <c r="CS91" s="7">
        <v>0.22288906896551719</v>
      </c>
      <c r="CT91" s="7">
        <v>0.16825903448275864</v>
      </c>
      <c r="CU91" s="7">
        <v>5.0472413793103446</v>
      </c>
      <c r="CV91" s="7">
        <v>5.7468965517241379</v>
      </c>
      <c r="CW91" s="7">
        <v>5.1334482758620688</v>
      </c>
      <c r="CX91" s="7">
        <v>5.2389655172413798</v>
      </c>
      <c r="CY91" s="7">
        <f t="shared" si="116"/>
        <v>8.6206896551724199E-2</v>
      </c>
      <c r="CZ91" s="7">
        <v>0.7</v>
      </c>
      <c r="DA91" s="7">
        <f t="shared" si="117"/>
        <v>1.105</v>
      </c>
      <c r="DB91" s="7">
        <f t="shared" si="178"/>
        <v>-0.23720444783429007</v>
      </c>
      <c r="DC91" s="7">
        <v>43.545454545454547</v>
      </c>
      <c r="DD91" s="7">
        <v>0.75518333333333321</v>
      </c>
      <c r="DE91" s="7">
        <v>0.50962916666666658</v>
      </c>
      <c r="DF91" s="7">
        <v>0.45391666666666669</v>
      </c>
      <c r="DG91" s="7">
        <v>0.24920820833333324</v>
      </c>
      <c r="DH91" s="7">
        <v>0.19422058333333336</v>
      </c>
      <c r="DI91" s="7">
        <v>7.7462499999999999</v>
      </c>
      <c r="DJ91" s="7">
        <v>8.1058333333333348</v>
      </c>
      <c r="DK91" s="7">
        <v>7.8554166666666658</v>
      </c>
      <c r="DL91" s="7">
        <v>7.4391666666666678</v>
      </c>
      <c r="DM91" s="7">
        <f t="shared" si="118"/>
        <v>0.10916666666666597</v>
      </c>
      <c r="DN91" s="7">
        <v>0.8</v>
      </c>
      <c r="DO91" s="7">
        <f t="shared" si="119"/>
        <v>0.7799999999999998</v>
      </c>
      <c r="DP91" s="7">
        <f t="shared" si="120"/>
        <v>-0.14520202020202028</v>
      </c>
      <c r="DQ91" s="7">
        <v>22.46083333333333</v>
      </c>
      <c r="DR91" s="7">
        <v>0.88116888888888889</v>
      </c>
      <c r="DS91" s="7">
        <v>0.41454000000000013</v>
      </c>
      <c r="DT91" s="7">
        <v>0.50734888888888885</v>
      </c>
      <c r="DU91" s="7">
        <v>0.7969288888888888</v>
      </c>
      <c r="DV91" s="7">
        <v>0.54705999999999988</v>
      </c>
      <c r="DW91" s="7">
        <v>0.31860222222222229</v>
      </c>
      <c r="DX91" s="7">
        <v>0.23394673333333335</v>
      </c>
      <c r="DY91" s="7">
        <v>0.18596179999999998</v>
      </c>
      <c r="DZ91" s="7">
        <v>0.26909513333333329</v>
      </c>
      <c r="EA91" s="7">
        <v>0.22191886666666663</v>
      </c>
      <c r="EB91" s="7">
        <v>-0.13780242222222225</v>
      </c>
      <c r="EC91" s="7">
        <v>-0.10083777777777776</v>
      </c>
      <c r="ED91" s="7">
        <v>0.36016135555555562</v>
      </c>
      <c r="EE91" s="7">
        <v>3.1382222222222222</v>
      </c>
      <c r="EF91" s="7">
        <v>3.888444444444445</v>
      </c>
      <c r="EG91" s="7">
        <v>3.9142222222222225</v>
      </c>
      <c r="EH91" s="7">
        <v>3.9842222222222232</v>
      </c>
      <c r="EI91" s="7">
        <f t="shared" si="121"/>
        <v>0.77600000000000025</v>
      </c>
      <c r="EJ91" s="7">
        <v>0.6</v>
      </c>
      <c r="EK91" s="7">
        <f t="shared" si="122"/>
        <v>1.43</v>
      </c>
      <c r="EL91" s="7">
        <f t="shared" si="179"/>
        <v>-0.16473551637279588</v>
      </c>
      <c r="EM91" s="15">
        <v>43.638750000000002</v>
      </c>
      <c r="EN91" s="15">
        <f t="shared" si="123"/>
        <v>110.84242500000001</v>
      </c>
      <c r="EO91" s="5">
        <v>112</v>
      </c>
      <c r="EP91" s="15">
        <f t="shared" si="124"/>
        <v>1.1575749999999942</v>
      </c>
      <c r="EQ91" s="27">
        <v>1.1677347826086955</v>
      </c>
      <c r="ER91" s="27">
        <v>-1.5561913043478262</v>
      </c>
      <c r="ES91" s="27">
        <v>0.51100434782608706</v>
      </c>
      <c r="ET91" s="27">
        <v>0.87383478260869563</v>
      </c>
      <c r="EU91" s="27">
        <v>0.75448695652173914</v>
      </c>
      <c r="EV91" s="27">
        <v>0.18982173913043479</v>
      </c>
      <c r="EW91" s="27">
        <v>0.21431108695652173</v>
      </c>
      <c r="EX91" s="27">
        <v>7.3109043478260888E-2</v>
      </c>
      <c r="EY91" s="27">
        <v>0.39043734782608697</v>
      </c>
      <c r="EZ91" s="27">
        <v>0.26167486956521741</v>
      </c>
      <c r="FA91" s="27">
        <v>2.8920988260869569</v>
      </c>
      <c r="FB91" s="27">
        <v>1.9806729565217391</v>
      </c>
      <c r="FC91" s="27">
        <v>-7.3255187826086967</v>
      </c>
      <c r="FD91" s="27">
        <v>9.5808695652173927</v>
      </c>
      <c r="FE91" s="27">
        <v>6.2160869565217389</v>
      </c>
      <c r="FF91" s="27">
        <v>6.3665217391304347</v>
      </c>
      <c r="FG91" s="27">
        <v>6.5282608695652167</v>
      </c>
      <c r="FH91" s="27">
        <f t="shared" si="125"/>
        <v>-3.214347826086958</v>
      </c>
      <c r="FI91" s="7">
        <v>0.9</v>
      </c>
      <c r="FJ91" s="7">
        <f t="shared" si="126"/>
        <v>0.45499999999999963</v>
      </c>
      <c r="FK91" s="7">
        <f t="shared" si="180"/>
        <v>-0.74203191629665466</v>
      </c>
      <c r="FL91" s="27">
        <v>19.849999999999998</v>
      </c>
      <c r="FM91" s="28">
        <v>-9999</v>
      </c>
      <c r="FN91" s="28">
        <v>-9999</v>
      </c>
      <c r="FO91" s="28">
        <v>-9999</v>
      </c>
      <c r="FP91" s="94">
        <v>0.61112500000000014</v>
      </c>
      <c r="FQ91" s="94">
        <v>0.41079062499999996</v>
      </c>
      <c r="FR91" s="94">
        <v>0.24595000000000003</v>
      </c>
      <c r="FS91" s="94">
        <v>0.53770625000000005</v>
      </c>
      <c r="FT91" s="94">
        <v>0.27028750000000007</v>
      </c>
      <c r="FU91" s="94">
        <v>0.17961250000000001</v>
      </c>
      <c r="FV91" s="94">
        <v>0.38852534375000003</v>
      </c>
      <c r="FW91" s="94">
        <v>0.33324240625000001</v>
      </c>
      <c r="FX91" s="94">
        <v>0.42610846874999991</v>
      </c>
      <c r="FY91" s="94">
        <v>0.3726961875</v>
      </c>
      <c r="FZ91" s="94">
        <v>0.20938318750000001</v>
      </c>
      <c r="GA91" s="94">
        <v>0.25228971875</v>
      </c>
      <c r="GB91" s="94">
        <v>0.1956959375</v>
      </c>
      <c r="GC91" s="94">
        <v>17.466875000000002</v>
      </c>
      <c r="GD91" s="94">
        <v>18.567499999999999</v>
      </c>
      <c r="GE91" s="94">
        <v>16.306874999999998</v>
      </c>
      <c r="GF91" s="94">
        <v>16.9803125</v>
      </c>
      <c r="GG91" s="7">
        <f t="shared" si="127"/>
        <v>-1.1600000000000037</v>
      </c>
      <c r="GH91" s="7">
        <v>0.5</v>
      </c>
      <c r="GI91" s="7">
        <f t="shared" si="128"/>
        <v>1.7549999999999999</v>
      </c>
      <c r="GJ91" s="7">
        <f t="shared" si="181"/>
        <v>-0.7997256515775043</v>
      </c>
      <c r="GK91" s="96">
        <v>23.65625</v>
      </c>
      <c r="GL91" s="15">
        <f t="shared" si="129"/>
        <v>60.086874999999999</v>
      </c>
      <c r="GM91" s="5">
        <v>102</v>
      </c>
      <c r="GN91" s="9">
        <v>-9999</v>
      </c>
      <c r="GO91" s="60">
        <v>-9999</v>
      </c>
      <c r="GP91" s="60">
        <v>-9999</v>
      </c>
      <c r="GQ91" s="60">
        <v>-9999</v>
      </c>
      <c r="GR91" s="60">
        <v>-9999</v>
      </c>
      <c r="GS91" s="60">
        <v>-9999</v>
      </c>
      <c r="GT91" s="60">
        <v>-9999</v>
      </c>
      <c r="GU91" s="60">
        <v>-9999</v>
      </c>
      <c r="GV91" s="60">
        <v>-9999</v>
      </c>
      <c r="GW91" s="60">
        <v>-9999</v>
      </c>
      <c r="GX91" s="60">
        <v>-9999</v>
      </c>
      <c r="GY91" s="60">
        <v>-9999</v>
      </c>
      <c r="GZ91" s="60">
        <v>-9999</v>
      </c>
      <c r="HA91" s="60">
        <v>-9999</v>
      </c>
      <c r="HB91" s="60">
        <v>-9999</v>
      </c>
      <c r="HC91" s="60">
        <v>-9999</v>
      </c>
      <c r="HD91" s="60">
        <v>-9999</v>
      </c>
      <c r="HE91" s="60">
        <v>-9999</v>
      </c>
      <c r="HF91" s="98">
        <f t="shared" si="37"/>
        <v>0</v>
      </c>
      <c r="HG91" s="60">
        <v>-9999</v>
      </c>
      <c r="HH91" s="98">
        <f t="shared" si="38"/>
        <v>32500.13</v>
      </c>
      <c r="HI91" s="98">
        <f t="shared" si="95"/>
        <v>1.0001661807930087</v>
      </c>
      <c r="HJ91" s="60">
        <v>-9999</v>
      </c>
      <c r="HK91" s="100">
        <f t="shared" si="40"/>
        <v>-25397.46</v>
      </c>
      <c r="HL91" s="60">
        <v>-9999</v>
      </c>
      <c r="HM91" s="100">
        <f t="shared" si="41"/>
        <v>15398.46</v>
      </c>
      <c r="HN91" s="101">
        <v>0.64234186046511632</v>
      </c>
      <c r="HO91" s="101">
        <v>0.37264418604651156</v>
      </c>
      <c r="HP91" s="101">
        <v>0.20094883720930229</v>
      </c>
      <c r="HQ91" s="101">
        <v>0.56048139534883734</v>
      </c>
      <c r="HR91" s="101">
        <v>0.25514186046511633</v>
      </c>
      <c r="HS91" s="101">
        <v>0.15763720930232558</v>
      </c>
      <c r="HT91" s="101">
        <v>0.4312781704381583</v>
      </c>
      <c r="HU91" s="101">
        <v>0.37433996651175994</v>
      </c>
      <c r="HV91" s="101">
        <v>0.52373037649462284</v>
      </c>
      <c r="HW91" s="101">
        <v>0.47265709996308775</v>
      </c>
      <c r="HX91" s="101">
        <v>0.18728634333901931</v>
      </c>
      <c r="HY91" s="101">
        <v>0.30021602424400912</v>
      </c>
      <c r="HZ91" s="101">
        <v>0.265561706697163</v>
      </c>
      <c r="IA91" s="101">
        <v>19.337674418604653</v>
      </c>
      <c r="IB91" s="101">
        <v>17.888604651162783</v>
      </c>
      <c r="IC91" s="101">
        <v>18.494883720930243</v>
      </c>
      <c r="ID91" s="101">
        <v>18.75558139534883</v>
      </c>
      <c r="IE91" s="7">
        <f t="shared" si="130"/>
        <v>-0.84279069767440973</v>
      </c>
      <c r="IF91" s="7">
        <v>1.5</v>
      </c>
      <c r="IG91" s="7">
        <f t="shared" si="131"/>
        <v>-1.4950000000000001</v>
      </c>
      <c r="IH91" s="7">
        <f t="shared" si="132"/>
        <v>9.4591631954400332E-2</v>
      </c>
      <c r="II91" s="102">
        <v>36.513720930232573</v>
      </c>
      <c r="IJ91" s="15">
        <f t="shared" si="133"/>
        <v>92.744851162790738</v>
      </c>
      <c r="IK91" s="5">
        <v>97.5</v>
      </c>
      <c r="IL91" s="15">
        <f t="shared" si="134"/>
        <v>4.7551488372092621</v>
      </c>
      <c r="IM91" s="29">
        <v>0.62399142857142864</v>
      </c>
      <c r="IN91" s="29">
        <v>0.37821999999999995</v>
      </c>
      <c r="IO91" s="29">
        <v>0.19386857142857142</v>
      </c>
      <c r="IP91" s="29">
        <v>0.5517685714285715</v>
      </c>
      <c r="IQ91" s="29">
        <v>0.24553999999999998</v>
      </c>
      <c r="IR91" s="29">
        <v>0.15406571428571433</v>
      </c>
      <c r="IS91" s="29">
        <v>0.43606755699496252</v>
      </c>
      <c r="IT91" s="29">
        <v>0.38508676205293474</v>
      </c>
      <c r="IU91" s="29">
        <v>0.52656494425173783</v>
      </c>
      <c r="IV91" s="29">
        <v>0.48077383646902161</v>
      </c>
      <c r="IW91" s="29">
        <v>0.21352107847494176</v>
      </c>
      <c r="IX91" s="29">
        <v>0.32346227821194473</v>
      </c>
      <c r="IY91" s="29">
        <v>0.24529793572892775</v>
      </c>
      <c r="IZ91" s="29">
        <v>17.120285714285714</v>
      </c>
      <c r="JA91" s="29">
        <v>17.321714285714286</v>
      </c>
      <c r="JB91" s="29">
        <v>17.85914285714286</v>
      </c>
      <c r="JC91" s="29">
        <v>17.167142857142853</v>
      </c>
      <c r="JD91" s="29">
        <f t="shared" si="135"/>
        <v>0.73885714285714599</v>
      </c>
      <c r="JE91" s="7">
        <v>1.2</v>
      </c>
      <c r="JF91" s="7">
        <f t="shared" si="136"/>
        <v>-0.52</v>
      </c>
      <c r="JG91" s="7">
        <f t="shared" si="137"/>
        <v>0.21264478764478817</v>
      </c>
      <c r="JH91" s="86">
        <v>36.819142857142857</v>
      </c>
      <c r="JI91" s="15">
        <f t="shared" si="138"/>
        <v>93.520622857142854</v>
      </c>
      <c r="JJ91" s="5">
        <v>103.5</v>
      </c>
      <c r="JK91" s="15">
        <f t="shared" si="139"/>
        <v>9.9793771428571461</v>
      </c>
      <c r="JL91" s="30">
        <v>0.46150500000000011</v>
      </c>
      <c r="JM91" s="30">
        <v>0.26418999999999998</v>
      </c>
      <c r="JN91" s="30">
        <v>0.13823249999999995</v>
      </c>
      <c r="JO91" s="30">
        <v>0.40199250000000009</v>
      </c>
      <c r="JP91" s="30">
        <v>0.18069750000000001</v>
      </c>
      <c r="JQ91" s="30">
        <v>0.109375</v>
      </c>
      <c r="JR91" s="30">
        <v>0.4381384516988846</v>
      </c>
      <c r="JS91" s="30">
        <v>0.38079974485782359</v>
      </c>
      <c r="JT91" s="30">
        <v>0.53935216418628673</v>
      </c>
      <c r="JU91" s="30">
        <v>0.48853565542383787</v>
      </c>
      <c r="JV91" s="30">
        <v>0.18876748533876392</v>
      </c>
      <c r="JW91" s="30">
        <v>0.31415153155052877</v>
      </c>
      <c r="JX91" s="30">
        <v>0.27168976555199625</v>
      </c>
      <c r="JY91" s="30">
        <v>24.8065</v>
      </c>
      <c r="JZ91" s="30">
        <v>23.97225000000002</v>
      </c>
      <c r="KA91" s="30">
        <v>24.543749999999989</v>
      </c>
      <c r="KB91" s="30">
        <v>23.850999999999996</v>
      </c>
      <c r="KC91" s="30">
        <f t="shared" si="140"/>
        <v>-0.26275000000001114</v>
      </c>
      <c r="KD91" s="7">
        <v>1.8</v>
      </c>
      <c r="KE91" s="7">
        <f t="shared" si="141"/>
        <v>-2.4700000000000006</v>
      </c>
      <c r="KF91" s="7">
        <f t="shared" si="142"/>
        <v>0.28046378653112952</v>
      </c>
      <c r="KG91" s="85">
        <v>37.155749999999998</v>
      </c>
      <c r="KH91" s="15">
        <f t="shared" si="143"/>
        <v>94.375604999999993</v>
      </c>
      <c r="KI91" s="5">
        <v>103.5</v>
      </c>
      <c r="KJ91" s="15">
        <f t="shared" si="182"/>
        <v>9.1243950000000069</v>
      </c>
      <c r="KK91" s="31">
        <v>0.36063023255813947</v>
      </c>
      <c r="KL91" s="31">
        <v>0.22733023255813953</v>
      </c>
      <c r="KM91" s="31">
        <v>0.1169744186046512</v>
      </c>
      <c r="KN91" s="31">
        <v>0.31502790697674415</v>
      </c>
      <c r="KO91" s="31">
        <v>0.1479813953488372</v>
      </c>
      <c r="KP91" s="31">
        <v>9.3490697674418588E-2</v>
      </c>
      <c r="KQ91" s="31">
        <v>0.41997234435942687</v>
      </c>
      <c r="KR91" s="31">
        <v>0.36328800073557138</v>
      </c>
      <c r="KS91" s="31">
        <v>0.50966122802794511</v>
      </c>
      <c r="KT91" s="31">
        <v>0.45868369758601035</v>
      </c>
      <c r="KU91" s="31">
        <v>0.2147872723955325</v>
      </c>
      <c r="KV91" s="31">
        <v>0.32157960190466983</v>
      </c>
      <c r="KW91" s="31">
        <v>0.22524614063262038</v>
      </c>
      <c r="KX91" s="32">
        <v>25.126744186046512</v>
      </c>
      <c r="KY91" s="32">
        <v>24.727906976744201</v>
      </c>
      <c r="KZ91" s="32">
        <v>25.090465116279084</v>
      </c>
      <c r="LA91" s="32">
        <v>24.634186046511626</v>
      </c>
      <c r="LB91" s="7">
        <f t="shared" si="144"/>
        <v>-3.6279069767427785E-2</v>
      </c>
      <c r="LC91" s="7">
        <v>0.9</v>
      </c>
      <c r="LD91" s="7">
        <f t="shared" si="145"/>
        <v>0.45499999999999963</v>
      </c>
      <c r="LE91" s="7">
        <f t="shared" si="184"/>
        <v>-9.9348649093514138E-2</v>
      </c>
      <c r="LF91" s="32">
        <v>36.693023255813948</v>
      </c>
      <c r="LG91" s="15">
        <f t="shared" si="146"/>
        <v>93.200279069767433</v>
      </c>
      <c r="LH91" s="5">
        <v>103.5</v>
      </c>
      <c r="LI91" s="15">
        <f t="shared" si="147"/>
        <v>10.299720930232567</v>
      </c>
      <c r="LJ91" s="33">
        <v>0.36020769230769228</v>
      </c>
      <c r="LK91" s="33">
        <v>0.22978974358974355</v>
      </c>
      <c r="LL91" s="33">
        <v>0.13603076923076921</v>
      </c>
      <c r="LM91" s="33">
        <v>0.3118333333333333</v>
      </c>
      <c r="LN91" s="33">
        <v>0.15669487179487179</v>
      </c>
      <c r="LO91" s="33">
        <v>0.10414102564102563</v>
      </c>
      <c r="LP91" s="33">
        <v>0.39356022452749628</v>
      </c>
      <c r="LQ91" s="33">
        <v>0.33115515585810906</v>
      </c>
      <c r="LR91" s="33">
        <v>0.45151565927409659</v>
      </c>
      <c r="LS91" s="33">
        <v>0.3927406635564345</v>
      </c>
      <c r="LT91" s="33">
        <v>0.18933480520226503</v>
      </c>
      <c r="LU91" s="33">
        <v>0.25676061504743519</v>
      </c>
      <c r="LV91" s="33">
        <v>0.22067603005717346</v>
      </c>
      <c r="LW91" s="33">
        <v>27.818717948717943</v>
      </c>
      <c r="LX91" s="33">
        <v>27.098974358974374</v>
      </c>
      <c r="LY91" s="33">
        <v>27.703589743589763</v>
      </c>
      <c r="LZ91" s="33">
        <v>27.503076923076904</v>
      </c>
      <c r="MA91" s="7">
        <f t="shared" si="148"/>
        <v>-0.11512820512817967</v>
      </c>
      <c r="MB91" s="7">
        <v>1.7</v>
      </c>
      <c r="MC91" s="7">
        <f t="shared" si="149"/>
        <v>-2.1449999999999996</v>
      </c>
      <c r="MD91" s="7">
        <f t="shared" si="150"/>
        <v>0.26903536048665605</v>
      </c>
      <c r="ME91" s="7">
        <f t="shared" si="151"/>
        <v>-6.7722473604811567E-2</v>
      </c>
      <c r="MF91" s="84">
        <v>36.69358974358974</v>
      </c>
      <c r="MG91" s="15">
        <f t="shared" si="152"/>
        <v>93.201717948717942</v>
      </c>
      <c r="MH91" s="5">
        <v>103.5</v>
      </c>
      <c r="MI91" s="15">
        <f t="shared" si="153"/>
        <v>10.298282051282058</v>
      </c>
      <c r="MJ91" s="34">
        <v>0.34414736842105265</v>
      </c>
      <c r="MK91" s="34">
        <v>0.21051052631578945</v>
      </c>
      <c r="ML91" s="34">
        <v>0.11607368421052632</v>
      </c>
      <c r="MM91" s="34">
        <v>0.29687894736842108</v>
      </c>
      <c r="MN91" s="34">
        <v>0.13997368421052628</v>
      </c>
      <c r="MO91" s="34">
        <v>9.3784210526315789E-2</v>
      </c>
      <c r="MP91" s="34">
        <v>0.42059116279567732</v>
      </c>
      <c r="MQ91" s="34">
        <v>0.35872702111015298</v>
      </c>
      <c r="MR91" s="34">
        <v>0.49477897483069605</v>
      </c>
      <c r="MS91" s="34">
        <v>0.43758348862716051</v>
      </c>
      <c r="MT91" s="34">
        <v>0.2012409829744832</v>
      </c>
      <c r="MU91" s="34">
        <v>0.28940300608070957</v>
      </c>
      <c r="MV91" s="34">
        <v>0.24001716248530153</v>
      </c>
      <c r="MW91" s="35">
        <v>0.26153999999999994</v>
      </c>
      <c r="MX91" s="35">
        <v>0.16059599999999999</v>
      </c>
      <c r="MY91" s="35">
        <v>9.0808E-2</v>
      </c>
      <c r="MZ91" s="35">
        <v>0.22559600000000002</v>
      </c>
      <c r="NA91" s="35">
        <v>0.105084</v>
      </c>
      <c r="NB91" s="35">
        <v>7.0888000000000007E-2</v>
      </c>
      <c r="NC91" s="35">
        <v>0.42560707756894212</v>
      </c>
      <c r="ND91" s="35">
        <v>0.3637245030853356</v>
      </c>
      <c r="NE91" s="35">
        <v>0.48349672263988908</v>
      </c>
      <c r="NF91" s="35">
        <v>0.42568568086154157</v>
      </c>
      <c r="NG91" s="35">
        <v>0.20936891910231969</v>
      </c>
      <c r="NH91" s="35">
        <v>0.27831263375145909</v>
      </c>
      <c r="NI91" s="35">
        <v>0.23744566364890243</v>
      </c>
      <c r="NJ91" s="36">
        <v>26.848000000000003</v>
      </c>
      <c r="NK91" s="36">
        <v>31.732799999999983</v>
      </c>
      <c r="NL91" s="36">
        <v>28.507200000000001</v>
      </c>
      <c r="NM91" s="36">
        <v>27.645199999999999</v>
      </c>
      <c r="NN91" s="7">
        <f t="shared" si="154"/>
        <v>1.6591999999999985</v>
      </c>
      <c r="NO91" s="7">
        <v>2.2999999999999998</v>
      </c>
      <c r="NP91" s="7">
        <f t="shared" si="155"/>
        <v>-1.9729999999999999</v>
      </c>
      <c r="NQ91" s="7">
        <f t="shared" si="156"/>
        <v>0.49263529092635266</v>
      </c>
      <c r="NR91" s="36">
        <v>74.254800000000003</v>
      </c>
      <c r="NS91" s="9">
        <f t="shared" si="104"/>
        <v>188.607192</v>
      </c>
      <c r="NT91" s="5">
        <v>194</v>
      </c>
      <c r="NU91" s="9">
        <f t="shared" si="105"/>
        <v>5.3928080000000023</v>
      </c>
      <c r="NV91" s="37">
        <v>0.35384516129032256</v>
      </c>
      <c r="NW91" s="37">
        <v>0.21735483870967742</v>
      </c>
      <c r="NX91" s="37">
        <v>0.11878387096774194</v>
      </c>
      <c r="NY91" s="37">
        <v>0.30862580645161292</v>
      </c>
      <c r="NZ91" s="37">
        <v>0.13919677419354837</v>
      </c>
      <c r="OA91" s="37">
        <v>9.9774193548387097E-2</v>
      </c>
      <c r="OB91" s="37">
        <v>0.43329643135403723</v>
      </c>
      <c r="OC91" s="37">
        <v>0.37644862897415482</v>
      </c>
      <c r="OD91" s="37">
        <v>0.49625231255085633</v>
      </c>
      <c r="OE91" s="37">
        <v>0.44321012809405924</v>
      </c>
      <c r="OF91" s="37">
        <v>0.21893065244108725</v>
      </c>
      <c r="OG91" s="37">
        <v>0.29389531558020715</v>
      </c>
      <c r="OH91" s="37">
        <v>0.23752024795583476</v>
      </c>
      <c r="OI91" s="38">
        <v>21.889354838709679</v>
      </c>
      <c r="OJ91" s="38">
        <v>25.5332258064516</v>
      </c>
      <c r="OK91" s="38">
        <v>25.085483870967753</v>
      </c>
      <c r="OL91" s="38">
        <v>23.587741935483876</v>
      </c>
      <c r="OM91" s="7">
        <f t="shared" si="157"/>
        <v>3.1961290322580744</v>
      </c>
      <c r="ON91" s="7">
        <v>1.5</v>
      </c>
      <c r="OO91" s="7">
        <f t="shared" si="158"/>
        <v>-0.28500000000000014</v>
      </c>
      <c r="OP91" s="7">
        <f t="shared" si="159"/>
        <v>0.61233580162850909</v>
      </c>
      <c r="OQ91" s="38">
        <v>62.585483870967742</v>
      </c>
      <c r="OR91" s="15">
        <f t="shared" si="160"/>
        <v>158.96712903225807</v>
      </c>
      <c r="OS91" s="5">
        <v>170</v>
      </c>
      <c r="OT91" s="15">
        <f t="shared" si="161"/>
        <v>11.032870967741928</v>
      </c>
      <c r="OU91" s="39">
        <v>0.28145588235294117</v>
      </c>
      <c r="OV91" s="39">
        <v>0.1729205882352941</v>
      </c>
      <c r="OW91" s="39">
        <v>8.3920588235294136E-2</v>
      </c>
      <c r="OX91" s="39">
        <v>0.2476794117647059</v>
      </c>
      <c r="OY91" s="39">
        <v>0.10166764705882352</v>
      </c>
      <c r="OZ91" s="39">
        <v>7.4485294117647052E-2</v>
      </c>
      <c r="PA91" s="39">
        <v>0.46369639120016659</v>
      </c>
      <c r="PB91" s="39">
        <v>0.4125806970505374</v>
      </c>
      <c r="PC91" s="39">
        <v>0.53507860771879345</v>
      </c>
      <c r="PD91" s="39">
        <v>0.48837198657609376</v>
      </c>
      <c r="PE91" s="39">
        <v>0.25934754527120513</v>
      </c>
      <c r="PF91" s="39">
        <v>0.3450821328824582</v>
      </c>
      <c r="PG91" s="39">
        <v>0.23473847968572556</v>
      </c>
      <c r="PH91" s="40">
        <v>20.926764705882352</v>
      </c>
      <c r="PI91" s="40">
        <v>23.14</v>
      </c>
      <c r="PJ91" s="40">
        <v>20.99382352941177</v>
      </c>
      <c r="PK91" s="40">
        <v>21.977352941176473</v>
      </c>
      <c r="PL91" s="7">
        <f t="shared" si="162"/>
        <v>6.7058823529418277E-2</v>
      </c>
      <c r="PM91" s="7">
        <v>1.8</v>
      </c>
      <c r="PN91" s="7">
        <f t="shared" si="163"/>
        <v>-0.91800000000000015</v>
      </c>
      <c r="PO91" s="7">
        <f t="shared" si="164"/>
        <v>0.15591307748170596</v>
      </c>
      <c r="PP91" s="40">
        <v>64.400588235294094</v>
      </c>
      <c r="PQ91" s="15">
        <f t="shared" si="165"/>
        <v>163.57749411764701</v>
      </c>
      <c r="PR91" s="5">
        <v>182</v>
      </c>
      <c r="PS91" s="15">
        <f t="shared" si="166"/>
        <v>18.422505882352993</v>
      </c>
      <c r="PT91" s="41">
        <v>0.30353255813953495</v>
      </c>
      <c r="PU91" s="41">
        <v>0.17786511627906984</v>
      </c>
      <c r="PV91" s="41">
        <v>8.8834883720930249E-2</v>
      </c>
      <c r="PW91" s="41">
        <v>0.25302325581395352</v>
      </c>
      <c r="PX91" s="41">
        <v>0.11157441860465116</v>
      </c>
      <c r="PY91" s="41">
        <v>7.4667441860465131E-2</v>
      </c>
      <c r="PZ91" s="41">
        <v>0.45606746784971841</v>
      </c>
      <c r="QA91" s="41">
        <v>0.38206047116941461</v>
      </c>
      <c r="QB91" s="41">
        <v>0.54218780583060566</v>
      </c>
      <c r="QC91" s="41">
        <v>0.47524551313552299</v>
      </c>
      <c r="QD91" s="41">
        <v>0.2290639328364503</v>
      </c>
      <c r="QE91" s="41">
        <v>0.33325731308402212</v>
      </c>
      <c r="QF91" s="41">
        <v>0.25630933252124244</v>
      </c>
      <c r="QG91" s="42">
        <v>29.361627906976732</v>
      </c>
      <c r="QH91" s="42">
        <v>32.121162790697653</v>
      </c>
      <c r="QI91" s="42">
        <v>29.269302325581378</v>
      </c>
      <c r="QJ91" s="42">
        <v>28.898837209302311</v>
      </c>
      <c r="QK91" s="7">
        <f t="shared" si="167"/>
        <v>-9.2325581395353851E-2</v>
      </c>
      <c r="QL91" s="7">
        <v>3.2</v>
      </c>
      <c r="QM91" s="7">
        <f t="shared" si="168"/>
        <v>-3.8719999999999999</v>
      </c>
      <c r="QN91" s="7">
        <f t="shared" si="169"/>
        <v>0.40764391917651488</v>
      </c>
      <c r="QO91" s="42">
        <v>69.241860465116275</v>
      </c>
      <c r="QP91" s="15">
        <f t="shared" si="170"/>
        <v>175.87432558139534</v>
      </c>
      <c r="QQ91" s="5">
        <v>186</v>
      </c>
      <c r="QR91" s="15">
        <f t="shared" si="171"/>
        <v>10.12567441860466</v>
      </c>
      <c r="QS91" s="7">
        <f t="shared" si="106"/>
        <v>-749.7531792099453</v>
      </c>
      <c r="QT91" s="7">
        <f t="shared" si="107"/>
        <v>-750.37421075959583</v>
      </c>
      <c r="QU91" s="7">
        <f t="shared" si="108"/>
        <v>5.4894124507099532E-2</v>
      </c>
    </row>
    <row r="92" spans="1:463" x14ac:dyDescent="0.25">
      <c r="A92" s="5">
        <v>2</v>
      </c>
      <c r="B92" s="5">
        <v>10</v>
      </c>
      <c r="C92" s="6">
        <v>1001</v>
      </c>
      <c r="D92" s="5">
        <v>19</v>
      </c>
      <c r="E92" s="5">
        <v>1</v>
      </c>
      <c r="F92" s="5">
        <v>69.599999999999994</v>
      </c>
      <c r="G92" s="15">
        <v>162.4</v>
      </c>
      <c r="H92" s="15">
        <f t="shared" si="109"/>
        <v>232</v>
      </c>
      <c r="I92" s="7">
        <f t="shared" si="110"/>
        <v>0.39753255654557917</v>
      </c>
      <c r="J92" s="5" t="s">
        <v>9</v>
      </c>
      <c r="K92" s="9">
        <v>225</v>
      </c>
      <c r="L92" s="9">
        <f t="shared" si="111"/>
        <v>252.00000000000003</v>
      </c>
      <c r="M92" s="15">
        <v>56.399999999999991</v>
      </c>
      <c r="N92" s="15">
        <v>18.72</v>
      </c>
      <c r="O92" s="15">
        <v>24.880000000000003</v>
      </c>
      <c r="P92" s="15">
        <v>50.4</v>
      </c>
      <c r="Q92" s="15">
        <v>20.72</v>
      </c>
      <c r="R92" s="15">
        <v>28.88</v>
      </c>
      <c r="S92" s="15">
        <v>34.400000000000006</v>
      </c>
      <c r="T92" s="15">
        <v>24.72</v>
      </c>
      <c r="U92" s="15">
        <v>40.880000000000003</v>
      </c>
      <c r="V92" s="15">
        <v>46.4</v>
      </c>
      <c r="W92" s="15">
        <v>18.72</v>
      </c>
      <c r="X92" s="15">
        <v>34.880000000000003</v>
      </c>
      <c r="Y92" s="15">
        <v>57.11999999999999</v>
      </c>
      <c r="Z92" s="15">
        <v>14.000000000000014</v>
      </c>
      <c r="AA92" s="15">
        <v>28.88</v>
      </c>
      <c r="AB92" s="15">
        <v>67.12</v>
      </c>
      <c r="AC92" s="15">
        <v>8</v>
      </c>
      <c r="AD92" s="15">
        <v>24.880000000000003</v>
      </c>
      <c r="AE92" s="5">
        <v>26</v>
      </c>
      <c r="AF92" s="5">
        <v>8.4</v>
      </c>
      <c r="AG92" s="5">
        <v>7.2</v>
      </c>
      <c r="AH92" s="5">
        <v>0.55000000000000004</v>
      </c>
      <c r="AI92" s="5" t="s">
        <v>56</v>
      </c>
      <c r="AJ92" s="9">
        <v>-9999</v>
      </c>
      <c r="AK92" s="5">
        <v>222</v>
      </c>
      <c r="AL92" s="5">
        <v>0.42</v>
      </c>
      <c r="AM92" s="5">
        <v>4383</v>
      </c>
      <c r="AN92" s="5">
        <v>212</v>
      </c>
      <c r="AO92" s="5">
        <v>240</v>
      </c>
      <c r="AP92" s="5">
        <v>25.3</v>
      </c>
      <c r="AQ92" s="5">
        <v>0</v>
      </c>
      <c r="AR92" s="5">
        <v>2</v>
      </c>
      <c r="AS92" s="5">
        <v>87</v>
      </c>
      <c r="AT92" s="5">
        <v>7</v>
      </c>
      <c r="AU92" s="5">
        <v>4</v>
      </c>
      <c r="AV92" s="5">
        <v>33</v>
      </c>
      <c r="AW92" s="5">
        <v>52</v>
      </c>
      <c r="AX92" s="5">
        <v>0.7</v>
      </c>
      <c r="AY92" s="9">
        <v>-9999</v>
      </c>
      <c r="AZ92" s="9">
        <v>-9999</v>
      </c>
      <c r="BA92" s="9">
        <v>-9999</v>
      </c>
      <c r="BB92" s="9">
        <v>-9999</v>
      </c>
      <c r="BC92" s="49">
        <v>0.03</v>
      </c>
      <c r="BD92" s="49">
        <v>0.12</v>
      </c>
      <c r="BE92" s="7">
        <f t="shared" si="185"/>
        <v>-59992.6</v>
      </c>
      <c r="BF92" s="9">
        <v>-9999</v>
      </c>
      <c r="BG92" s="9">
        <v>-9999</v>
      </c>
      <c r="BH92" s="9">
        <v>-9999</v>
      </c>
      <c r="BI92" s="9">
        <v>-9999</v>
      </c>
      <c r="BJ92" s="9">
        <v>-9999</v>
      </c>
      <c r="BK92" s="9">
        <v>-9999</v>
      </c>
      <c r="BL92" s="9">
        <v>-9999</v>
      </c>
      <c r="BM92" s="9">
        <v>-9999</v>
      </c>
      <c r="BN92" s="9">
        <v>-9999</v>
      </c>
      <c r="BO92" s="23">
        <v>24.49</v>
      </c>
      <c r="BP92" s="7">
        <f t="shared" si="172"/>
        <v>1632.6666666666667</v>
      </c>
      <c r="BQ92" s="7">
        <v>3.3955644195368748</v>
      </c>
      <c r="BR92" s="7">
        <f t="shared" si="173"/>
        <v>55.438248422972045</v>
      </c>
      <c r="BS92" s="24">
        <v>103.97</v>
      </c>
      <c r="BT92" s="7">
        <f t="shared" si="174"/>
        <v>6931.333333333333</v>
      </c>
      <c r="BU92" s="25">
        <v>1.63</v>
      </c>
      <c r="BV92" s="7">
        <f t="shared" si="175"/>
        <v>112.98073333333332</v>
      </c>
      <c r="BW92" s="26">
        <v>94.01</v>
      </c>
      <c r="BX92" s="7">
        <f t="shared" si="176"/>
        <v>6267.3333333333348</v>
      </c>
      <c r="BY92" s="5">
        <v>1.81</v>
      </c>
      <c r="BZ92" s="7">
        <f t="shared" si="177"/>
        <v>113.43873333333336</v>
      </c>
      <c r="CA92" s="9">
        <v>-9999</v>
      </c>
      <c r="CB92" s="9">
        <v>-9999</v>
      </c>
      <c r="CC92" s="5">
        <v>2.76</v>
      </c>
      <c r="CD92" s="15">
        <f t="shared" si="112"/>
        <v>-275.97239999999999</v>
      </c>
      <c r="CE92" s="7">
        <v>284.13</v>
      </c>
      <c r="CF92" s="7">
        <v>4.7495000000000003</v>
      </c>
      <c r="CG92" s="7">
        <v>598.23139277818723</v>
      </c>
      <c r="CH92" s="7">
        <f t="shared" si="113"/>
        <v>598.23139277818723</v>
      </c>
      <c r="CI92" s="7">
        <f>CH92/(BX92)</f>
        <v>9.5452301794200681E-2</v>
      </c>
      <c r="CJ92" s="11">
        <v>-9999</v>
      </c>
      <c r="CK92" s="7">
        <f t="shared" si="114"/>
        <v>16.511186440677967</v>
      </c>
      <c r="CL92" s="7">
        <v>48</v>
      </c>
      <c r="CM92" s="7">
        <v>967</v>
      </c>
      <c r="CN92" s="7">
        <f t="shared" si="115"/>
        <v>49.638055842812825</v>
      </c>
      <c r="CO92" s="9">
        <v>-9999</v>
      </c>
      <c r="CP92" s="7">
        <v>0.72790416666666669</v>
      </c>
      <c r="CQ92" s="7">
        <v>0.51572916666666668</v>
      </c>
      <c r="CR92" s="7">
        <v>0.46154583333333338</v>
      </c>
      <c r="CS92" s="7">
        <v>0.22388720833333334</v>
      </c>
      <c r="CT92" s="7">
        <v>0.17056966666666665</v>
      </c>
      <c r="CU92" s="7">
        <v>5.0179166666666672</v>
      </c>
      <c r="CV92" s="7">
        <v>5.6637500000000003</v>
      </c>
      <c r="CW92" s="7">
        <v>5.2387499999999996</v>
      </c>
      <c r="CX92" s="7">
        <v>5.1854166666666668</v>
      </c>
      <c r="CY92" s="7">
        <f t="shared" si="116"/>
        <v>0.22083333333333233</v>
      </c>
      <c r="CZ92" s="7">
        <v>0.7</v>
      </c>
      <c r="DA92" s="7">
        <f t="shared" si="117"/>
        <v>1.105</v>
      </c>
      <c r="DB92" s="7">
        <f t="shared" si="178"/>
        <v>-0.2058595265812963</v>
      </c>
      <c r="DC92" s="7">
        <v>41.333333333333336</v>
      </c>
      <c r="DD92" s="7">
        <v>0.7589999999999999</v>
      </c>
      <c r="DE92" s="7">
        <v>0.5136391304347826</v>
      </c>
      <c r="DF92" s="7">
        <v>0.45826521739130438</v>
      </c>
      <c r="DG92" s="7">
        <v>0.24698591304347831</v>
      </c>
      <c r="DH92" s="7">
        <v>0.19274260869565218</v>
      </c>
      <c r="DI92" s="7">
        <v>7.7278260869565205</v>
      </c>
      <c r="DJ92" s="7">
        <v>7.7221739130434797</v>
      </c>
      <c r="DK92" s="7">
        <v>7.8895652173913033</v>
      </c>
      <c r="DL92" s="7">
        <v>7.4413043478260859</v>
      </c>
      <c r="DM92" s="7">
        <f t="shared" si="118"/>
        <v>0.16173913043478283</v>
      </c>
      <c r="DN92" s="7">
        <v>0.8</v>
      </c>
      <c r="DO92" s="7">
        <f t="shared" si="119"/>
        <v>0.7799999999999998</v>
      </c>
      <c r="DP92" s="7">
        <f t="shared" si="120"/>
        <v>-0.13382269904009023</v>
      </c>
      <c r="DQ92" s="7">
        <v>21.55086956521739</v>
      </c>
      <c r="DR92" s="7">
        <v>0.85931666666666673</v>
      </c>
      <c r="DS92" s="7">
        <v>0.43042407407407418</v>
      </c>
      <c r="DT92" s="7">
        <v>0.50173518518518523</v>
      </c>
      <c r="DU92" s="7">
        <v>0.78107962962962962</v>
      </c>
      <c r="DV92" s="7">
        <v>0.53498333333333337</v>
      </c>
      <c r="DW92" s="7">
        <v>0.31634259259259268</v>
      </c>
      <c r="DX92" s="7">
        <v>0.23252051851851849</v>
      </c>
      <c r="DY92" s="7">
        <v>0.18696631481481482</v>
      </c>
      <c r="DZ92" s="7">
        <v>0.26261887037037035</v>
      </c>
      <c r="EA92" s="7">
        <v>0.21771035185185178</v>
      </c>
      <c r="EB92" s="7">
        <v>-0.10827457407407409</v>
      </c>
      <c r="EC92" s="7">
        <v>-7.6505722222222225E-2</v>
      </c>
      <c r="ED92" s="7">
        <v>0.33240890740740747</v>
      </c>
      <c r="EE92" s="7">
        <v>3.1046296296296299</v>
      </c>
      <c r="EF92" s="7">
        <v>4.1229629629629629</v>
      </c>
      <c r="EG92" s="7">
        <v>4.1048148148148167</v>
      </c>
      <c r="EH92" s="7">
        <v>3.9648148148148152</v>
      </c>
      <c r="EI92" s="7">
        <f t="shared" si="121"/>
        <v>1.0001851851851868</v>
      </c>
      <c r="EJ92" s="7">
        <v>0.6</v>
      </c>
      <c r="EK92" s="7">
        <f t="shared" si="122"/>
        <v>1.43</v>
      </c>
      <c r="EL92" s="7">
        <f t="shared" si="179"/>
        <v>-0.10826569642690505</v>
      </c>
      <c r="EM92" s="15">
        <v>43.9315</v>
      </c>
      <c r="EN92" s="15">
        <f t="shared" si="123"/>
        <v>111.58601</v>
      </c>
      <c r="EO92" s="5">
        <v>112</v>
      </c>
      <c r="EP92" s="15">
        <f t="shared" si="124"/>
        <v>0.4139899999999983</v>
      </c>
      <c r="EQ92" s="27">
        <v>1.1220208333333332</v>
      </c>
      <c r="ER92" s="27">
        <v>-1.4801458333333335</v>
      </c>
      <c r="ES92" s="27">
        <v>0.50469583333333323</v>
      </c>
      <c r="ET92" s="27">
        <v>0.87592083333333326</v>
      </c>
      <c r="EU92" s="27">
        <v>0.73637500000000011</v>
      </c>
      <c r="EV92" s="27">
        <v>0.20738749999999997</v>
      </c>
      <c r="EW92" s="27">
        <v>0.20697529166666662</v>
      </c>
      <c r="EX92" s="27">
        <v>8.5894041666666684E-2</v>
      </c>
      <c r="EY92" s="27">
        <v>0.37891504166666667</v>
      </c>
      <c r="EZ92" s="27">
        <v>0.26816516666666668</v>
      </c>
      <c r="FA92" s="27">
        <v>2.9864179583333335</v>
      </c>
      <c r="FB92" s="27">
        <v>2.0360483750000005</v>
      </c>
      <c r="FC92" s="27">
        <v>-7.5150827500000004</v>
      </c>
      <c r="FD92" s="27">
        <v>9.8362499999999997</v>
      </c>
      <c r="FE92" s="27">
        <v>7.2562500000000005</v>
      </c>
      <c r="FF92" s="27">
        <v>7.069583333333334</v>
      </c>
      <c r="FG92" s="27">
        <v>7.4825000000000008</v>
      </c>
      <c r="FH92" s="27">
        <f t="shared" si="125"/>
        <v>-2.7666666666666657</v>
      </c>
      <c r="FI92" s="7">
        <v>0.9</v>
      </c>
      <c r="FJ92" s="7">
        <f t="shared" si="126"/>
        <v>0.45499999999999963</v>
      </c>
      <c r="FK92" s="7">
        <f t="shared" si="180"/>
        <v>-0.65149983147960877</v>
      </c>
      <c r="FL92" s="27">
        <v>21.085416666666667</v>
      </c>
      <c r="FM92" s="28">
        <v>-9999</v>
      </c>
      <c r="FN92" s="28">
        <v>-9999</v>
      </c>
      <c r="FO92" s="28">
        <v>-9999</v>
      </c>
      <c r="FP92" s="94">
        <v>0.57702083333333321</v>
      </c>
      <c r="FQ92" s="94">
        <v>0.37920416666666673</v>
      </c>
      <c r="FR92" s="94">
        <v>0.21987916666666665</v>
      </c>
      <c r="FS92" s="94">
        <v>0.50422916666666673</v>
      </c>
      <c r="FT92" s="94">
        <v>0.23265000000000002</v>
      </c>
      <c r="FU92" s="94">
        <v>0.16522916666666668</v>
      </c>
      <c r="FV92" s="94">
        <v>0.42507491666666675</v>
      </c>
      <c r="FW92" s="94">
        <v>0.36843195833333336</v>
      </c>
      <c r="FX92" s="94">
        <v>0.4483898750000001</v>
      </c>
      <c r="FY92" s="94">
        <v>0.39302408333333333</v>
      </c>
      <c r="FZ92" s="94">
        <v>0.24002033333333328</v>
      </c>
      <c r="GA92" s="94">
        <v>0.26714841666666667</v>
      </c>
      <c r="GB92" s="94">
        <v>0.20653570833333335</v>
      </c>
      <c r="GC92" s="94">
        <v>16.339583333333334</v>
      </c>
      <c r="GD92" s="94">
        <v>17.588750000000008</v>
      </c>
      <c r="GE92" s="94">
        <v>15.852500000000004</v>
      </c>
      <c r="GF92" s="94">
        <v>15.8125</v>
      </c>
      <c r="GG92" s="7">
        <f t="shared" si="127"/>
        <v>-0.48708333333332909</v>
      </c>
      <c r="GH92" s="7">
        <v>0.5</v>
      </c>
      <c r="GI92" s="7">
        <f t="shared" si="128"/>
        <v>1.7549999999999999</v>
      </c>
      <c r="GJ92" s="7">
        <f t="shared" si="181"/>
        <v>-0.61511202560585154</v>
      </c>
      <c r="GK92" s="96">
        <v>19.625</v>
      </c>
      <c r="GL92" s="15">
        <f t="shared" si="129"/>
        <v>49.847500000000004</v>
      </c>
      <c r="GM92" s="5">
        <v>102</v>
      </c>
      <c r="GN92" s="9">
        <v>-9999</v>
      </c>
      <c r="GO92" s="60">
        <v>-9999</v>
      </c>
      <c r="GP92" s="60">
        <v>-9999</v>
      </c>
      <c r="GQ92" s="60">
        <v>-9999</v>
      </c>
      <c r="GR92" s="60">
        <v>-9999</v>
      </c>
      <c r="GS92" s="60">
        <v>-9999</v>
      </c>
      <c r="GT92" s="60">
        <v>-9999</v>
      </c>
      <c r="GU92" s="60">
        <v>-9999</v>
      </c>
      <c r="GV92" s="60">
        <v>-9999</v>
      </c>
      <c r="GW92" s="60">
        <v>-9999</v>
      </c>
      <c r="GX92" s="60">
        <v>-9999</v>
      </c>
      <c r="GY92" s="60">
        <v>-9999</v>
      </c>
      <c r="GZ92" s="60">
        <v>-9999</v>
      </c>
      <c r="HA92" s="60">
        <v>-9999</v>
      </c>
      <c r="HB92" s="60">
        <v>-9999</v>
      </c>
      <c r="HC92" s="60">
        <v>-9999</v>
      </c>
      <c r="HD92" s="60">
        <v>-9999</v>
      </c>
      <c r="HE92" s="60">
        <v>-9999</v>
      </c>
      <c r="HF92" s="98">
        <f t="shared" si="37"/>
        <v>0</v>
      </c>
      <c r="HG92" s="60">
        <v>-9999</v>
      </c>
      <c r="HH92" s="98">
        <f t="shared" si="38"/>
        <v>32500.13</v>
      </c>
      <c r="HI92" s="98">
        <f t="shared" si="95"/>
        <v>1.0001661807930087</v>
      </c>
      <c r="HJ92" s="60">
        <v>-9999</v>
      </c>
      <c r="HK92" s="100">
        <f t="shared" si="40"/>
        <v>-25397.46</v>
      </c>
      <c r="HL92" s="60">
        <v>-9999</v>
      </c>
      <c r="HM92" s="100">
        <f t="shared" si="41"/>
        <v>15398.46</v>
      </c>
      <c r="HN92" s="101">
        <v>0.65173421052631575</v>
      </c>
      <c r="HO92" s="101">
        <v>0.34925263157894737</v>
      </c>
      <c r="HP92" s="101">
        <v>0.1740736842105263</v>
      </c>
      <c r="HQ92" s="101">
        <v>0.57109736842105263</v>
      </c>
      <c r="HR92" s="101">
        <v>0.22360789473684209</v>
      </c>
      <c r="HS92" s="101">
        <v>0.14234473684210525</v>
      </c>
      <c r="HT92" s="101">
        <v>0.4892480220263164</v>
      </c>
      <c r="HU92" s="101">
        <v>0.43758498518763866</v>
      </c>
      <c r="HV92" s="101">
        <v>0.57873059966580287</v>
      </c>
      <c r="HW92" s="101">
        <v>0.53327796595666244</v>
      </c>
      <c r="HX92" s="101">
        <v>0.21998549923621344</v>
      </c>
      <c r="HY92" s="101">
        <v>0.33607477015964027</v>
      </c>
      <c r="HZ92" s="101">
        <v>0.30211585604873842</v>
      </c>
      <c r="IA92" s="101">
        <v>19.757105263157893</v>
      </c>
      <c r="IB92" s="101">
        <v>20.456578947368403</v>
      </c>
      <c r="IC92" s="101">
        <v>20.536842105263172</v>
      </c>
      <c r="ID92" s="101">
        <v>19.01394736842105</v>
      </c>
      <c r="IE92" s="7">
        <f t="shared" si="130"/>
        <v>0.77973684210527949</v>
      </c>
      <c r="IF92" s="7">
        <v>1.5</v>
      </c>
      <c r="IG92" s="7">
        <f t="shared" si="131"/>
        <v>-1.4950000000000001</v>
      </c>
      <c r="IH92" s="7">
        <f t="shared" si="132"/>
        <v>0.32991107209648723</v>
      </c>
      <c r="II92" s="102">
        <v>36.30921052631578</v>
      </c>
      <c r="IJ92" s="15">
        <f t="shared" si="133"/>
        <v>92.225394736842077</v>
      </c>
      <c r="IK92" s="5">
        <v>97.5</v>
      </c>
      <c r="IL92" s="15">
        <f t="shared" si="134"/>
        <v>5.2746052631579232</v>
      </c>
      <c r="IM92" s="29">
        <v>0.66975806451612896</v>
      </c>
      <c r="IN92" s="29">
        <v>0.35888387096774194</v>
      </c>
      <c r="IO92" s="29">
        <v>0.17362580645161288</v>
      </c>
      <c r="IP92" s="29">
        <v>0.58876774193548376</v>
      </c>
      <c r="IQ92" s="29">
        <v>0.21668064516129032</v>
      </c>
      <c r="IR92" s="29">
        <v>0.1451967741935484</v>
      </c>
      <c r="IS92" s="29">
        <v>0.51123592380712501</v>
      </c>
      <c r="IT92" s="29">
        <v>0.46220553578368184</v>
      </c>
      <c r="IU92" s="29">
        <v>0.5887831182859643</v>
      </c>
      <c r="IV92" s="29">
        <v>0.54525674778189581</v>
      </c>
      <c r="IW92" s="29">
        <v>0.24770561439682734</v>
      </c>
      <c r="IX92" s="29">
        <v>0.34937683696985411</v>
      </c>
      <c r="IY92" s="29">
        <v>0.30217972643810359</v>
      </c>
      <c r="IZ92" s="29">
        <v>17.548064516129031</v>
      </c>
      <c r="JA92" s="29">
        <v>18.721612903225811</v>
      </c>
      <c r="JB92" s="29">
        <v>17.982903225806457</v>
      </c>
      <c r="JC92" s="29">
        <v>17.311290322580657</v>
      </c>
      <c r="JD92" s="29">
        <f t="shared" si="135"/>
        <v>0.43483870967742533</v>
      </c>
      <c r="JE92" s="7">
        <v>1.2</v>
      </c>
      <c r="JF92" s="7">
        <f t="shared" si="136"/>
        <v>-0.52</v>
      </c>
      <c r="JG92" s="7">
        <f t="shared" si="137"/>
        <v>0.16129032258064618</v>
      </c>
      <c r="JH92" s="86">
        <v>35.453870967741928</v>
      </c>
      <c r="JI92" s="15">
        <f t="shared" si="138"/>
        <v>90.052832258064498</v>
      </c>
      <c r="JJ92" s="5">
        <v>103.5</v>
      </c>
      <c r="JK92" s="15">
        <f t="shared" si="139"/>
        <v>13.447167741935502</v>
      </c>
      <c r="JL92" s="30">
        <v>0.5182633333333333</v>
      </c>
      <c r="JM92" s="30">
        <v>0.25376333333333329</v>
      </c>
      <c r="JN92" s="30">
        <v>0.12243333333333332</v>
      </c>
      <c r="JO92" s="30">
        <v>0.45184666666666673</v>
      </c>
      <c r="JP92" s="30">
        <v>0.15138333333333337</v>
      </c>
      <c r="JQ92" s="30">
        <v>0.10285333333333331</v>
      </c>
      <c r="JR92" s="30">
        <v>0.54792379258220936</v>
      </c>
      <c r="JS92" s="30">
        <v>0.49834781291366437</v>
      </c>
      <c r="JT92" s="30">
        <v>0.61787136557213529</v>
      </c>
      <c r="JU92" s="30">
        <v>0.57399546200618901</v>
      </c>
      <c r="JV92" s="30">
        <v>0.25331873317110132</v>
      </c>
      <c r="JW92" s="30">
        <v>0.34993119398197386</v>
      </c>
      <c r="JX92" s="30">
        <v>0.34240530097036281</v>
      </c>
      <c r="JY92" s="30">
        <v>26.245333333333331</v>
      </c>
      <c r="JZ92" s="30">
        <v>28.219666666666669</v>
      </c>
      <c r="KA92" s="30">
        <v>28.379333333333332</v>
      </c>
      <c r="KB92" s="30">
        <v>26.747000000000003</v>
      </c>
      <c r="KC92" s="30">
        <f t="shared" si="140"/>
        <v>2.1340000000000003</v>
      </c>
      <c r="KD92" s="7">
        <v>1.8</v>
      </c>
      <c r="KE92" s="7">
        <f t="shared" si="141"/>
        <v>-2.4700000000000006</v>
      </c>
      <c r="KF92" s="7">
        <f t="shared" si="142"/>
        <v>0.58500635324015249</v>
      </c>
      <c r="KG92" s="85">
        <v>34.505999999999986</v>
      </c>
      <c r="KH92" s="15">
        <f t="shared" si="143"/>
        <v>87.645239999999973</v>
      </c>
      <c r="KI92" s="5">
        <v>103.5</v>
      </c>
      <c r="KJ92" s="15">
        <f t="shared" si="182"/>
        <v>15.854760000000027</v>
      </c>
      <c r="KK92" s="31">
        <v>0.47562352941176467</v>
      </c>
      <c r="KL92" s="31">
        <v>0.23172941176470588</v>
      </c>
      <c r="KM92" s="31">
        <v>9.1955882352941193E-2</v>
      </c>
      <c r="KN92" s="31">
        <v>0.41187352941176469</v>
      </c>
      <c r="KO92" s="31">
        <v>0.11637058823529413</v>
      </c>
      <c r="KP92" s="31">
        <v>8.8964705882352946E-2</v>
      </c>
      <c r="KQ92" s="31">
        <v>0.60670055792370559</v>
      </c>
      <c r="KR92" s="31">
        <v>0.55957647232991636</v>
      </c>
      <c r="KS92" s="31">
        <v>0.6761032310417171</v>
      </c>
      <c r="KT92" s="31">
        <v>0.63522790726928047</v>
      </c>
      <c r="KU92" s="31">
        <v>0.33209093350520175</v>
      </c>
      <c r="KV92" s="31">
        <v>0.43301853699892345</v>
      </c>
      <c r="KW92" s="31">
        <v>0.3446267321859377</v>
      </c>
      <c r="KX92" s="32">
        <v>25.604117647058821</v>
      </c>
      <c r="KY92" s="32">
        <v>28.231176470588249</v>
      </c>
      <c r="KZ92" s="32">
        <v>27.948235294117655</v>
      </c>
      <c r="LA92" s="32">
        <v>26.639411764705866</v>
      </c>
      <c r="LB92" s="7">
        <f t="shared" si="144"/>
        <v>2.3441176470588339</v>
      </c>
      <c r="LC92" s="7">
        <v>0.9</v>
      </c>
      <c r="LD92" s="7">
        <f t="shared" si="145"/>
        <v>0.45499999999999963</v>
      </c>
      <c r="LE92" s="7">
        <f t="shared" si="184"/>
        <v>0.38202581335871266</v>
      </c>
      <c r="LF92" s="32">
        <v>34.554411764705861</v>
      </c>
      <c r="LG92" s="15">
        <f t="shared" si="146"/>
        <v>87.768205882352888</v>
      </c>
      <c r="LH92" s="5">
        <v>103.5</v>
      </c>
      <c r="LI92" s="15">
        <f t="shared" si="147"/>
        <v>15.731794117647112</v>
      </c>
      <c r="LJ92" s="33">
        <v>0.41275714285714288</v>
      </c>
      <c r="LK92" s="33">
        <v>0.20905428571428566</v>
      </c>
      <c r="LL92" s="33">
        <v>9.1545714285714286E-2</v>
      </c>
      <c r="LM92" s="33">
        <v>0.35249714285714279</v>
      </c>
      <c r="LN92" s="33">
        <v>0.12103142857142855</v>
      </c>
      <c r="LO92" s="33">
        <v>8.4411428571428582E-2</v>
      </c>
      <c r="LP92" s="33">
        <v>0.54632875139413706</v>
      </c>
      <c r="LQ92" s="33">
        <v>0.48867861238640092</v>
      </c>
      <c r="LR92" s="33">
        <v>0.63671576388792039</v>
      </c>
      <c r="LS92" s="33">
        <v>0.58761850544912564</v>
      </c>
      <c r="LT92" s="33">
        <v>0.26702849792775085</v>
      </c>
      <c r="LU92" s="33">
        <v>0.39148172333879322</v>
      </c>
      <c r="LV92" s="33">
        <v>0.32734014593607486</v>
      </c>
      <c r="LW92" s="33">
        <v>26.99285714285714</v>
      </c>
      <c r="LX92" s="33">
        <v>32.589142857142861</v>
      </c>
      <c r="LY92" s="33">
        <v>32.088000000000001</v>
      </c>
      <c r="LZ92" s="33">
        <v>32.166857142857154</v>
      </c>
      <c r="MA92" s="7">
        <f t="shared" si="148"/>
        <v>5.0951428571428607</v>
      </c>
      <c r="MB92" s="7">
        <v>1.7</v>
      </c>
      <c r="MC92" s="7">
        <f t="shared" si="149"/>
        <v>-2.1449999999999996</v>
      </c>
      <c r="MD92" s="7">
        <f t="shared" si="150"/>
        <v>0.95959481207990194</v>
      </c>
      <c r="ME92" s="7">
        <f t="shared" si="151"/>
        <v>2.9971428571428596</v>
      </c>
      <c r="MF92" s="84">
        <v>29.759142857142855</v>
      </c>
      <c r="MG92" s="15">
        <f t="shared" si="152"/>
        <v>75.588222857142853</v>
      </c>
      <c r="MH92" s="5">
        <v>103.5</v>
      </c>
      <c r="MI92" s="15">
        <f t="shared" si="153"/>
        <v>27.911777142857147</v>
      </c>
      <c r="MJ92" s="34">
        <v>0.35949999999999999</v>
      </c>
      <c r="MK92" s="34">
        <v>0.20576315789473676</v>
      </c>
      <c r="ML92" s="34">
        <v>0.11205789473684212</v>
      </c>
      <c r="MM92" s="34">
        <v>0.30943684210526318</v>
      </c>
      <c r="MN92" s="34">
        <v>0.13598947368421052</v>
      </c>
      <c r="MO92" s="34">
        <v>9.1078947368421051E-2</v>
      </c>
      <c r="MP92" s="34">
        <v>0.45044294131028484</v>
      </c>
      <c r="MQ92" s="34">
        <v>0.38894931249588038</v>
      </c>
      <c r="MR92" s="34">
        <v>0.52415946406603131</v>
      </c>
      <c r="MS92" s="34">
        <v>0.46801652375164404</v>
      </c>
      <c r="MT92" s="34">
        <v>0.20517753581432072</v>
      </c>
      <c r="MU92" s="34">
        <v>0.2961067093727352</v>
      </c>
      <c r="MV92" s="34">
        <v>0.27121528534169065</v>
      </c>
      <c r="MW92" s="35">
        <v>0.27621600000000002</v>
      </c>
      <c r="MX92" s="35">
        <v>0.15657600000000005</v>
      </c>
      <c r="MY92" s="35">
        <v>9.3004000000000003E-2</v>
      </c>
      <c r="MZ92" s="35">
        <v>0.23309199999999997</v>
      </c>
      <c r="NA92" s="35">
        <v>9.9971999999999978E-2</v>
      </c>
      <c r="NB92" s="35">
        <v>6.9952E-2</v>
      </c>
      <c r="NC92" s="35">
        <v>0.46783608097173129</v>
      </c>
      <c r="ND92" s="35">
        <v>0.39928574968234026</v>
      </c>
      <c r="NE92" s="35">
        <v>0.49571436071691755</v>
      </c>
      <c r="NF92" s="35">
        <v>0.42933842058169469</v>
      </c>
      <c r="NG92" s="35">
        <v>0.22037392170346901</v>
      </c>
      <c r="NH92" s="35">
        <v>0.2548670603390002</v>
      </c>
      <c r="NI92" s="35">
        <v>0.27610299380814396</v>
      </c>
      <c r="NJ92" s="36">
        <v>27.676000000000009</v>
      </c>
      <c r="NK92" s="36">
        <v>34.893600000000006</v>
      </c>
      <c r="NL92" s="36">
        <v>35.2684</v>
      </c>
      <c r="NM92" s="36">
        <v>36.244000000000007</v>
      </c>
      <c r="NN92" s="7">
        <f t="shared" si="154"/>
        <v>7.5923999999999907</v>
      </c>
      <c r="NO92" s="7">
        <v>2.2999999999999998</v>
      </c>
      <c r="NP92" s="7">
        <f t="shared" si="155"/>
        <v>-1.9729999999999999</v>
      </c>
      <c r="NQ92" s="7">
        <f t="shared" si="156"/>
        <v>1.2973552149735508</v>
      </c>
      <c r="NR92" s="36">
        <v>72.388400000000004</v>
      </c>
      <c r="NS92" s="9">
        <f t="shared" si="104"/>
        <v>183.86653600000002</v>
      </c>
      <c r="NT92" s="5">
        <v>194</v>
      </c>
      <c r="NU92" s="9">
        <f t="shared" si="105"/>
        <v>10.133463999999975</v>
      </c>
      <c r="NV92" s="37">
        <v>0.3305419354838709</v>
      </c>
      <c r="NW92" s="37">
        <v>0.21477741935483871</v>
      </c>
      <c r="NX92" s="37">
        <v>0.14574193548387093</v>
      </c>
      <c r="NY92" s="37">
        <v>0.28487096774193549</v>
      </c>
      <c r="NZ92" s="37">
        <v>0.1486451612903226</v>
      </c>
      <c r="OA92" s="37">
        <v>0.10153225806451613</v>
      </c>
      <c r="OB92" s="37">
        <v>0.37950066041582042</v>
      </c>
      <c r="OC92" s="37">
        <v>0.31428856075718631</v>
      </c>
      <c r="OD92" s="37">
        <v>0.38792121348729874</v>
      </c>
      <c r="OE92" s="37">
        <v>0.3231874721491369</v>
      </c>
      <c r="OF92" s="37">
        <v>0.18206987385346252</v>
      </c>
      <c r="OG92" s="37">
        <v>0.19171385009910896</v>
      </c>
      <c r="OH92" s="37">
        <v>0.21208646909485057</v>
      </c>
      <c r="OI92" s="38">
        <v>21.308709677419351</v>
      </c>
      <c r="OJ92" s="38">
        <v>26.726774193548383</v>
      </c>
      <c r="OK92" s="38">
        <v>28.810322580645174</v>
      </c>
      <c r="OL92" s="38">
        <v>28.478709677419335</v>
      </c>
      <c r="OM92" s="7">
        <f t="shared" si="157"/>
        <v>7.5016129032258227</v>
      </c>
      <c r="ON92" s="7">
        <v>1.5</v>
      </c>
      <c r="OO92" s="7">
        <f t="shared" si="158"/>
        <v>-0.28500000000000014</v>
      </c>
      <c r="OP92" s="7">
        <f t="shared" si="159"/>
        <v>1.3696768519306635</v>
      </c>
      <c r="OQ92" s="38">
        <v>59.465806451612906</v>
      </c>
      <c r="OR92" s="15">
        <f t="shared" si="160"/>
        <v>151.04314838709678</v>
      </c>
      <c r="OS92" s="5">
        <v>170</v>
      </c>
      <c r="OT92" s="15">
        <f t="shared" si="161"/>
        <v>18.956851612903222</v>
      </c>
      <c r="OU92" s="39">
        <v>0.28071935483870969</v>
      </c>
      <c r="OV92" s="39">
        <v>0.20260967741935484</v>
      </c>
      <c r="OW92" s="39">
        <v>0.15093548387096775</v>
      </c>
      <c r="OX92" s="39">
        <v>0.24645806451612903</v>
      </c>
      <c r="OY92" s="39">
        <v>0.14470967741935487</v>
      </c>
      <c r="OZ92" s="39">
        <v>9.8693548387096805E-2</v>
      </c>
      <c r="PA92" s="39">
        <v>0.31941952156657888</v>
      </c>
      <c r="PB92" s="39">
        <v>0.25991061646761821</v>
      </c>
      <c r="PC92" s="39">
        <v>0.30036593194595756</v>
      </c>
      <c r="PD92" s="39">
        <v>0.2401134736563576</v>
      </c>
      <c r="PE92" s="39">
        <v>0.16655396525917118</v>
      </c>
      <c r="PF92" s="39">
        <v>0.14598741365653761</v>
      </c>
      <c r="PG92" s="39">
        <v>0.16142029820354337</v>
      </c>
      <c r="PH92" s="40">
        <v>20.507096774193545</v>
      </c>
      <c r="PI92" s="40">
        <v>24.230967741935494</v>
      </c>
      <c r="PJ92" s="40">
        <v>26.474838709677432</v>
      </c>
      <c r="PK92" s="40">
        <v>25.236451612903235</v>
      </c>
      <c r="PL92" s="7">
        <f t="shared" si="162"/>
        <v>5.9677419354838861</v>
      </c>
      <c r="PM92" s="7">
        <v>1.8</v>
      </c>
      <c r="PN92" s="7">
        <f t="shared" si="163"/>
        <v>-0.91800000000000015</v>
      </c>
      <c r="PO92" s="7">
        <f t="shared" si="164"/>
        <v>1.0898610217606657</v>
      </c>
      <c r="PP92" s="40">
        <v>69.160000000000011</v>
      </c>
      <c r="PQ92" s="15">
        <f t="shared" si="165"/>
        <v>175.66640000000004</v>
      </c>
      <c r="PR92" s="5">
        <v>182</v>
      </c>
      <c r="PS92" s="15">
        <f t="shared" si="166"/>
        <v>6.3335999999999615</v>
      </c>
      <c r="PT92" s="41">
        <v>0.26122000000000001</v>
      </c>
      <c r="PU92" s="41">
        <v>0.18396333333333331</v>
      </c>
      <c r="PV92" s="41">
        <v>0.14517000000000005</v>
      </c>
      <c r="PW92" s="41">
        <v>0.22409666666666664</v>
      </c>
      <c r="PX92" s="41">
        <v>0.14202000000000001</v>
      </c>
      <c r="PY92" s="41">
        <v>9.0569999999999984E-2</v>
      </c>
      <c r="PZ92" s="41">
        <v>0.2949361595344574</v>
      </c>
      <c r="QA92" s="41">
        <v>0.22396294514911683</v>
      </c>
      <c r="QB92" s="41">
        <v>0.2848352691851202</v>
      </c>
      <c r="QC92" s="41">
        <v>0.21339705007600937</v>
      </c>
      <c r="QD92" s="41">
        <v>0.12850480119803584</v>
      </c>
      <c r="QE92" s="41">
        <v>0.11759209286472583</v>
      </c>
      <c r="QF92" s="41">
        <v>0.17296377253941084</v>
      </c>
      <c r="QG92" s="42">
        <v>30.237666666666666</v>
      </c>
      <c r="QH92" s="42">
        <v>34.806333333333335</v>
      </c>
      <c r="QI92" s="42">
        <v>37.15466666666665</v>
      </c>
      <c r="QJ92" s="42">
        <v>36.840000000000018</v>
      </c>
      <c r="QK92" s="7">
        <f t="shared" si="167"/>
        <v>6.9169999999999838</v>
      </c>
      <c r="QL92" s="7">
        <v>3.2</v>
      </c>
      <c r="QM92" s="7">
        <f t="shared" si="168"/>
        <v>-3.8719999999999999</v>
      </c>
      <c r="QN92" s="7">
        <f t="shared" si="169"/>
        <v>1.1636108714408955</v>
      </c>
      <c r="QO92" s="42">
        <v>71.272333333333322</v>
      </c>
      <c r="QP92" s="15">
        <f t="shared" si="170"/>
        <v>181.03172666666663</v>
      </c>
      <c r="QQ92" s="5">
        <v>186</v>
      </c>
      <c r="QR92" s="15">
        <f t="shared" si="171"/>
        <v>4.9682733333333715</v>
      </c>
      <c r="QS92" s="7">
        <f t="shared" si="106"/>
        <v>-747.78124491717131</v>
      </c>
      <c r="QT92" s="7">
        <f t="shared" si="107"/>
        <v>-747.48688922587257</v>
      </c>
      <c r="QU92" s="7">
        <f t="shared" si="108"/>
        <v>2.8086943138368672</v>
      </c>
    </row>
    <row r="93" spans="1:463" x14ac:dyDescent="0.25">
      <c r="A93" s="5">
        <v>2</v>
      </c>
      <c r="B93" s="5">
        <v>10</v>
      </c>
      <c r="C93" s="6">
        <v>1002</v>
      </c>
      <c r="D93" s="9">
        <v>-9999</v>
      </c>
      <c r="E93" s="5">
        <v>2</v>
      </c>
      <c r="F93" s="5">
        <v>69.599999999999994</v>
      </c>
      <c r="G93" s="15">
        <v>200.2</v>
      </c>
      <c r="H93" s="15">
        <f t="shared" si="109"/>
        <v>269.79999999999995</v>
      </c>
      <c r="I93" s="7">
        <f t="shared" si="110"/>
        <v>0.46230294722412602</v>
      </c>
      <c r="J93" s="5" t="s">
        <v>9</v>
      </c>
      <c r="K93" s="9">
        <v>225</v>
      </c>
      <c r="L93" s="9">
        <f t="shared" si="111"/>
        <v>252.00000000000003</v>
      </c>
      <c r="M93" s="9">
        <v>-9999</v>
      </c>
      <c r="N93" s="9">
        <v>-9999</v>
      </c>
      <c r="O93" s="9">
        <v>-9999</v>
      </c>
      <c r="P93" s="9">
        <v>-9999</v>
      </c>
      <c r="Q93" s="9">
        <v>-9999</v>
      </c>
      <c r="R93" s="9">
        <v>-9999</v>
      </c>
      <c r="S93" s="9">
        <v>-9999</v>
      </c>
      <c r="T93" s="9">
        <v>-9999</v>
      </c>
      <c r="U93" s="9">
        <v>-9999</v>
      </c>
      <c r="V93" s="9">
        <v>-9999</v>
      </c>
      <c r="W93" s="9">
        <v>-9999</v>
      </c>
      <c r="X93" s="9">
        <v>-9999</v>
      </c>
      <c r="Y93" s="9">
        <v>-9999</v>
      </c>
      <c r="Z93" s="9">
        <v>-9999</v>
      </c>
      <c r="AA93" s="9">
        <v>-9999</v>
      </c>
      <c r="AB93" s="9">
        <v>-9999</v>
      </c>
      <c r="AC93" s="9">
        <v>-9999</v>
      </c>
      <c r="AD93" s="9">
        <v>-9999</v>
      </c>
      <c r="AE93" s="5">
        <v>27</v>
      </c>
      <c r="AF93" s="9">
        <v>-9999</v>
      </c>
      <c r="AG93" s="9">
        <v>-9999</v>
      </c>
      <c r="AH93" s="9">
        <v>-9999</v>
      </c>
      <c r="AI93" s="9">
        <v>-9999</v>
      </c>
      <c r="AJ93" s="9">
        <v>-9999</v>
      </c>
      <c r="AK93" s="9">
        <v>-9999</v>
      </c>
      <c r="AL93" s="9">
        <v>-9999</v>
      </c>
      <c r="AM93" s="9">
        <v>-9999</v>
      </c>
      <c r="AN93" s="9">
        <v>-9999</v>
      </c>
      <c r="AO93" s="9">
        <v>-9999</v>
      </c>
      <c r="AP93" s="9">
        <v>-9999</v>
      </c>
      <c r="AQ93" s="9">
        <v>-9999</v>
      </c>
      <c r="AR93" s="9">
        <v>-9999</v>
      </c>
      <c r="AS93" s="9">
        <v>-9999</v>
      </c>
      <c r="AT93" s="9">
        <v>-9999</v>
      </c>
      <c r="AU93" s="9">
        <v>-9999</v>
      </c>
      <c r="AV93" s="9">
        <v>-9999</v>
      </c>
      <c r="AW93" s="9">
        <v>-9999</v>
      </c>
      <c r="AX93" s="9">
        <v>-9999</v>
      </c>
      <c r="AY93" s="9">
        <v>-9999</v>
      </c>
      <c r="AZ93" s="9">
        <v>-9999</v>
      </c>
      <c r="BA93" s="9">
        <v>-9999</v>
      </c>
      <c r="BB93" s="9">
        <v>-9999</v>
      </c>
      <c r="BC93" s="9">
        <v>-9999</v>
      </c>
      <c r="BD93" s="9">
        <v>-9999</v>
      </c>
      <c r="BE93" s="7">
        <f t="shared" si="185"/>
        <v>-79992</v>
      </c>
      <c r="BF93" s="9">
        <v>-9999</v>
      </c>
      <c r="BG93" s="9">
        <v>-9999</v>
      </c>
      <c r="BH93" s="9">
        <v>-9999</v>
      </c>
      <c r="BI93" s="9">
        <v>-9999</v>
      </c>
      <c r="BJ93" s="9">
        <v>-9999</v>
      </c>
      <c r="BK93" s="9">
        <v>-9999</v>
      </c>
      <c r="BL93" s="9">
        <v>-9999</v>
      </c>
      <c r="BM93" s="9">
        <v>-9999</v>
      </c>
      <c r="BN93" s="9">
        <v>-9999</v>
      </c>
      <c r="BO93" s="44">
        <v>-9999</v>
      </c>
      <c r="BP93" s="9">
        <v>-9999</v>
      </c>
      <c r="BQ93" s="9">
        <v>-9999</v>
      </c>
      <c r="BR93" s="9">
        <v>-9999</v>
      </c>
      <c r="BS93" s="45">
        <v>-9999</v>
      </c>
      <c r="BT93" s="9">
        <v>-9999</v>
      </c>
      <c r="BU93" s="46">
        <v>-9999</v>
      </c>
      <c r="BV93" s="9">
        <v>-9999</v>
      </c>
      <c r="BW93" s="47">
        <v>-9999</v>
      </c>
      <c r="BX93" s="9">
        <v>-9999</v>
      </c>
      <c r="BY93" s="9">
        <v>-9999</v>
      </c>
      <c r="BZ93" s="9">
        <v>-9999</v>
      </c>
      <c r="CA93" s="7">
        <v>182.28</v>
      </c>
      <c r="CB93" s="7">
        <f t="shared" si="183"/>
        <v>1215.2</v>
      </c>
      <c r="CC93" s="5">
        <v>3.2</v>
      </c>
      <c r="CD93" s="15">
        <f t="shared" si="112"/>
        <v>38.886400000000002</v>
      </c>
      <c r="CE93" s="7">
        <v>425.47</v>
      </c>
      <c r="CF93" s="7">
        <v>4.3423999999999996</v>
      </c>
      <c r="CG93" s="7">
        <v>979.80379513633034</v>
      </c>
      <c r="CH93" s="7">
        <f t="shared" si="113"/>
        <v>979.80379513633034</v>
      </c>
      <c r="CI93" s="9">
        <v>-9999</v>
      </c>
      <c r="CJ93" s="3">
        <v>58.2</v>
      </c>
      <c r="CK93" s="7">
        <f t="shared" si="114"/>
        <v>31.353721444362574</v>
      </c>
      <c r="CL93" s="7">
        <v>53.3</v>
      </c>
      <c r="CM93" s="7">
        <v>1069</v>
      </c>
      <c r="CN93" s="7">
        <f t="shared" si="115"/>
        <v>49.859681945743688</v>
      </c>
      <c r="CO93" s="7">
        <v>0</v>
      </c>
      <c r="CP93" s="7">
        <v>0.73853043478260871</v>
      </c>
      <c r="CQ93" s="7">
        <v>0.52100434782608684</v>
      </c>
      <c r="CR93" s="7">
        <v>0.46680869565217398</v>
      </c>
      <c r="CS93" s="7">
        <v>0.22539304347826081</v>
      </c>
      <c r="CT93" s="7">
        <v>0.17267565217391304</v>
      </c>
      <c r="CU93" s="7">
        <v>5.2139130434782608</v>
      </c>
      <c r="CV93" s="7">
        <v>5.5604347826086951</v>
      </c>
      <c r="CW93" s="7">
        <v>5.7317391304347822</v>
      </c>
      <c r="CX93" s="7">
        <v>5.2304347826086959</v>
      </c>
      <c r="CY93" s="7">
        <f t="shared" si="116"/>
        <v>0.51782608695652144</v>
      </c>
      <c r="CZ93" s="7">
        <v>0.7</v>
      </c>
      <c r="DA93" s="7">
        <f t="shared" si="117"/>
        <v>1.105</v>
      </c>
      <c r="DB93" s="7">
        <f t="shared" si="178"/>
        <v>-0.13671103912537336</v>
      </c>
      <c r="DC93" s="7">
        <v>42.333333333333336</v>
      </c>
      <c r="DD93" s="7">
        <v>0.77129166666666682</v>
      </c>
      <c r="DE93" s="7">
        <v>0.51449583333333349</v>
      </c>
      <c r="DF93" s="7">
        <v>0.4602</v>
      </c>
      <c r="DG93" s="7">
        <v>0.25255762499999995</v>
      </c>
      <c r="DH93" s="7">
        <v>0.19968925000000004</v>
      </c>
      <c r="DI93" s="7">
        <v>8.0875000000000004</v>
      </c>
      <c r="DJ93" s="7">
        <v>8.0679166666666635</v>
      </c>
      <c r="DK93" s="7">
        <v>8.2416666666666689</v>
      </c>
      <c r="DL93" s="7">
        <v>7.8083333333333336</v>
      </c>
      <c r="DM93" s="7">
        <f t="shared" si="118"/>
        <v>0.15416666666666856</v>
      </c>
      <c r="DN93" s="7">
        <v>0.8</v>
      </c>
      <c r="DO93" s="7">
        <f t="shared" si="119"/>
        <v>0.7799999999999998</v>
      </c>
      <c r="DP93" s="7">
        <f t="shared" si="120"/>
        <v>-0.13546176046175998</v>
      </c>
      <c r="DQ93" s="7">
        <v>22.364999999999998</v>
      </c>
      <c r="DR93" s="7">
        <v>0.86605918367346924</v>
      </c>
      <c r="DS93" s="7">
        <v>0.43517959183673471</v>
      </c>
      <c r="DT93" s="7">
        <v>0.49862448979591845</v>
      </c>
      <c r="DU93" s="7">
        <v>0.78884693877551026</v>
      </c>
      <c r="DV93" s="7">
        <v>0.53394489795918365</v>
      </c>
      <c r="DW93" s="7">
        <v>0.31488367346938773</v>
      </c>
      <c r="DX93" s="7">
        <v>0.23722220408163266</v>
      </c>
      <c r="DY93" s="7">
        <v>0.19272197959183676</v>
      </c>
      <c r="DZ93" s="7">
        <v>0.26917414285714297</v>
      </c>
      <c r="EA93" s="7">
        <v>0.22537602040816332</v>
      </c>
      <c r="EB93" s="7">
        <v>-0.10186306122448982</v>
      </c>
      <c r="EC93" s="7">
        <v>-6.7950469387755105E-2</v>
      </c>
      <c r="ED93" s="7">
        <v>0.33108081632653064</v>
      </c>
      <c r="EE93" s="7">
        <v>3.2337551020408157</v>
      </c>
      <c r="EF93" s="7">
        <v>4.4273469387755116</v>
      </c>
      <c r="EG93" s="7">
        <v>4.5316326530612239</v>
      </c>
      <c r="EH93" s="7">
        <v>4.1506122448979594</v>
      </c>
      <c r="EI93" s="7">
        <f t="shared" si="121"/>
        <v>1.2978775510204081</v>
      </c>
      <c r="EJ93" s="7">
        <v>0.6</v>
      </c>
      <c r="EK93" s="7">
        <f t="shared" si="122"/>
        <v>1.43</v>
      </c>
      <c r="EL93" s="7">
        <f t="shared" si="179"/>
        <v>-3.3280213848763673E-2</v>
      </c>
      <c r="EM93" s="15">
        <v>43.6295</v>
      </c>
      <c r="EN93" s="15">
        <f t="shared" si="123"/>
        <v>110.81893000000001</v>
      </c>
      <c r="EO93" s="5">
        <v>112</v>
      </c>
      <c r="EP93" s="15">
        <f t="shared" si="124"/>
        <v>1.1810699999999912</v>
      </c>
      <c r="EQ93" s="27">
        <v>1.1595880000000001</v>
      </c>
      <c r="ER93" s="27">
        <v>-1.4858279999999997</v>
      </c>
      <c r="ES93" s="27">
        <v>0.49789600000000001</v>
      </c>
      <c r="ET93" s="27">
        <v>0.87319599999999997</v>
      </c>
      <c r="EU93" s="27">
        <v>0.73213200000000012</v>
      </c>
      <c r="EV93" s="27">
        <v>0.20037200000000005</v>
      </c>
      <c r="EW93" s="27">
        <v>0.22560908000000005</v>
      </c>
      <c r="EX93" s="27">
        <v>8.7750880000000003E-2</v>
      </c>
      <c r="EY93" s="27">
        <v>0.39887404000000004</v>
      </c>
      <c r="EZ93" s="27">
        <v>0.27360315999999996</v>
      </c>
      <c r="FA93" s="27">
        <v>2.9448527199999996</v>
      </c>
      <c r="FB93" s="27">
        <v>2.0086898800000004</v>
      </c>
      <c r="FC93" s="27">
        <v>-8.328336479999999</v>
      </c>
      <c r="FD93" s="27">
        <v>10.2728</v>
      </c>
      <c r="FE93" s="27">
        <v>7.404399999999999</v>
      </c>
      <c r="FF93" s="27">
        <v>7.1427999999999994</v>
      </c>
      <c r="FG93" s="27">
        <v>7.8004000000000007</v>
      </c>
      <c r="FH93" s="27">
        <f t="shared" si="125"/>
        <v>-3.1300000000000008</v>
      </c>
      <c r="FI93" s="7">
        <v>0.9</v>
      </c>
      <c r="FJ93" s="7">
        <f t="shared" si="126"/>
        <v>0.45499999999999963</v>
      </c>
      <c r="FK93" s="7">
        <f t="shared" si="180"/>
        <v>-0.72497472194135493</v>
      </c>
      <c r="FL93" s="27">
        <v>21.702399999999997</v>
      </c>
      <c r="FM93" s="28">
        <v>-9999</v>
      </c>
      <c r="FN93" s="28">
        <v>-9999</v>
      </c>
      <c r="FO93" s="28">
        <v>-9999</v>
      </c>
      <c r="FP93" s="94">
        <v>0.61285454545454543</v>
      </c>
      <c r="FQ93" s="94">
        <v>0.39887272727272721</v>
      </c>
      <c r="FR93" s="94">
        <v>0.21438636363636362</v>
      </c>
      <c r="FS93" s="94">
        <v>0.53977727272727272</v>
      </c>
      <c r="FT93" s="94">
        <v>0.23525909090909092</v>
      </c>
      <c r="FU93" s="94">
        <v>0.16693181818181815</v>
      </c>
      <c r="FV93" s="94">
        <v>0.44544918181818177</v>
      </c>
      <c r="FW93" s="94">
        <v>0.39326050000000001</v>
      </c>
      <c r="FX93" s="94">
        <v>0.48228413636363626</v>
      </c>
      <c r="FY93" s="94">
        <v>0.43203104545454535</v>
      </c>
      <c r="FZ93" s="94">
        <v>0.25841072727272724</v>
      </c>
      <c r="GA93" s="94">
        <v>0.30213631818181813</v>
      </c>
      <c r="GB93" s="94">
        <v>0.21131322727272731</v>
      </c>
      <c r="GC93" s="94">
        <v>17.927727272727278</v>
      </c>
      <c r="GD93" s="94">
        <v>19.38454545454546</v>
      </c>
      <c r="GE93" s="94">
        <v>16.747272727272726</v>
      </c>
      <c r="GF93" s="94">
        <v>17.25</v>
      </c>
      <c r="GG93" s="7">
        <f t="shared" si="127"/>
        <v>-1.1804545454545519</v>
      </c>
      <c r="GH93" s="7">
        <v>0.5</v>
      </c>
      <c r="GI93" s="7">
        <f t="shared" si="128"/>
        <v>1.7549999999999999</v>
      </c>
      <c r="GJ93" s="7">
        <f t="shared" si="181"/>
        <v>-0.805337323855844</v>
      </c>
      <c r="GK93" s="96">
        <v>21.727272727272727</v>
      </c>
      <c r="GL93" s="15">
        <f t="shared" si="129"/>
        <v>55.187272727272727</v>
      </c>
      <c r="GM93" s="5">
        <v>102</v>
      </c>
      <c r="GN93" s="9">
        <v>-9999</v>
      </c>
      <c r="GO93" s="60">
        <v>-9999</v>
      </c>
      <c r="GP93" s="60">
        <v>-9999</v>
      </c>
      <c r="GQ93" s="60">
        <v>-9999</v>
      </c>
      <c r="GR93" s="60">
        <v>-9999</v>
      </c>
      <c r="GS93" s="60">
        <v>-9999</v>
      </c>
      <c r="GT93" s="60">
        <v>-9999</v>
      </c>
      <c r="GU93" s="60">
        <v>-9999</v>
      </c>
      <c r="GV93" s="60">
        <v>-9999</v>
      </c>
      <c r="GW93" s="60">
        <v>-9999</v>
      </c>
      <c r="GX93" s="60">
        <v>-9999</v>
      </c>
      <c r="GY93" s="60">
        <v>-9999</v>
      </c>
      <c r="GZ93" s="60">
        <v>-9999</v>
      </c>
      <c r="HA93" s="60">
        <v>-9999</v>
      </c>
      <c r="HB93" s="60">
        <v>-9999</v>
      </c>
      <c r="HC93" s="60">
        <v>-9999</v>
      </c>
      <c r="HD93" s="60">
        <v>-9999</v>
      </c>
      <c r="HE93" s="60">
        <v>-9999</v>
      </c>
      <c r="HF93" s="98">
        <f t="shared" si="37"/>
        <v>0</v>
      </c>
      <c r="HG93" s="60">
        <v>-9999</v>
      </c>
      <c r="HH93" s="98">
        <f t="shared" si="38"/>
        <v>32500.13</v>
      </c>
      <c r="HI93" s="98">
        <f t="shared" si="95"/>
        <v>1.0001661807930087</v>
      </c>
      <c r="HJ93" s="60">
        <v>-9999</v>
      </c>
      <c r="HK93" s="100">
        <f t="shared" si="40"/>
        <v>-25397.46</v>
      </c>
      <c r="HL93" s="60">
        <v>-9999</v>
      </c>
      <c r="HM93" s="100">
        <f t="shared" si="41"/>
        <v>15398.46</v>
      </c>
      <c r="HN93" s="101">
        <v>0.67266944444444443</v>
      </c>
      <c r="HO93" s="101">
        <v>0.35094722222222224</v>
      </c>
      <c r="HP93" s="101">
        <v>0.16474722222222224</v>
      </c>
      <c r="HQ93" s="101">
        <v>0.58589166666666648</v>
      </c>
      <c r="HR93" s="101">
        <v>0.21913611111111114</v>
      </c>
      <c r="HS93" s="101">
        <v>0.14125833333333332</v>
      </c>
      <c r="HT93" s="101">
        <v>0.50853927668023835</v>
      </c>
      <c r="HU93" s="101">
        <v>0.45572360952560964</v>
      </c>
      <c r="HV93" s="101">
        <v>0.60702570269943823</v>
      </c>
      <c r="HW93" s="101">
        <v>0.56172989748537527</v>
      </c>
      <c r="HX93" s="101">
        <v>0.23146222527890625</v>
      </c>
      <c r="HY93" s="101">
        <v>0.36225776419344369</v>
      </c>
      <c r="HZ93" s="101">
        <v>0.31425867009284686</v>
      </c>
      <c r="IA93" s="101">
        <v>19.706111111111106</v>
      </c>
      <c r="IB93" s="101">
        <v>19.798611111111114</v>
      </c>
      <c r="IC93" s="101">
        <v>19.419722222222216</v>
      </c>
      <c r="ID93" s="101">
        <v>18.615833333333342</v>
      </c>
      <c r="IE93" s="7">
        <f t="shared" si="130"/>
        <v>-0.28638888888889014</v>
      </c>
      <c r="IF93" s="7">
        <v>1.5</v>
      </c>
      <c r="IG93" s="7">
        <f t="shared" si="131"/>
        <v>-1.4950000000000001</v>
      </c>
      <c r="IH93" s="7">
        <f t="shared" si="132"/>
        <v>0.17528805092256852</v>
      </c>
      <c r="II93" s="102">
        <v>35.420277777777784</v>
      </c>
      <c r="IJ93" s="15">
        <f t="shared" si="133"/>
        <v>89.967505555555576</v>
      </c>
      <c r="IK93" s="5">
        <v>97.5</v>
      </c>
      <c r="IL93" s="15">
        <f t="shared" si="134"/>
        <v>7.5324944444444242</v>
      </c>
      <c r="IM93" s="29">
        <v>0.68149705882352962</v>
      </c>
      <c r="IN93" s="29">
        <v>0.36134705882352941</v>
      </c>
      <c r="IO93" s="29">
        <v>0.16420882352941174</v>
      </c>
      <c r="IP93" s="29">
        <v>0.60330294117647065</v>
      </c>
      <c r="IQ93" s="29">
        <v>0.210935294117647</v>
      </c>
      <c r="IR93" s="29">
        <v>0.14405882352941177</v>
      </c>
      <c r="IS93" s="29">
        <v>0.52750525055087683</v>
      </c>
      <c r="IT93" s="29">
        <v>0.48225318224792629</v>
      </c>
      <c r="IU93" s="29">
        <v>0.61207272260113033</v>
      </c>
      <c r="IV93" s="29">
        <v>0.57256314305943623</v>
      </c>
      <c r="IW93" s="29">
        <v>0.26356778993513974</v>
      </c>
      <c r="IX93" s="29">
        <v>0.37616804306036333</v>
      </c>
      <c r="IY93" s="29">
        <v>0.30688782448784158</v>
      </c>
      <c r="IZ93" s="29">
        <v>17.337058823529411</v>
      </c>
      <c r="JA93" s="29">
        <v>17.272647058823519</v>
      </c>
      <c r="JB93" s="29">
        <v>17.841470588235293</v>
      </c>
      <c r="JC93" s="29">
        <v>17.21</v>
      </c>
      <c r="JD93" s="29">
        <f t="shared" si="135"/>
        <v>0.50441176470588189</v>
      </c>
      <c r="JE93" s="7">
        <v>1.2</v>
      </c>
      <c r="JF93" s="7">
        <f t="shared" si="136"/>
        <v>-0.52</v>
      </c>
      <c r="JG93" s="7">
        <f t="shared" si="137"/>
        <v>0.17304252782193952</v>
      </c>
      <c r="JH93" s="86">
        <v>34.62911764705882</v>
      </c>
      <c r="JI93" s="15">
        <f t="shared" si="138"/>
        <v>87.95795882352941</v>
      </c>
      <c r="JJ93" s="5">
        <v>103.5</v>
      </c>
      <c r="JK93" s="15">
        <f t="shared" si="139"/>
        <v>15.54204117647059</v>
      </c>
      <c r="JL93" s="30">
        <v>0.53101333333333334</v>
      </c>
      <c r="JM93" s="30">
        <v>0.24961000000000005</v>
      </c>
      <c r="JN93" s="30">
        <v>0.11078999999999999</v>
      </c>
      <c r="JO93" s="30">
        <v>0.46368666666666669</v>
      </c>
      <c r="JP93" s="30">
        <v>0.14408000000000001</v>
      </c>
      <c r="JQ93" s="30">
        <v>9.9110000000000018E-2</v>
      </c>
      <c r="JR93" s="30">
        <v>0.57318461844341628</v>
      </c>
      <c r="JS93" s="30">
        <v>0.52606086276372566</v>
      </c>
      <c r="JT93" s="30">
        <v>0.65498939788389832</v>
      </c>
      <c r="JU93" s="30">
        <v>0.61459872107065794</v>
      </c>
      <c r="JV93" s="30">
        <v>0.26839173210969774</v>
      </c>
      <c r="JW93" s="30">
        <v>0.38598694836146125</v>
      </c>
      <c r="JX93" s="30">
        <v>0.36030921407193223</v>
      </c>
      <c r="JY93" s="30">
        <v>25.90433333333333</v>
      </c>
      <c r="JZ93" s="30">
        <v>27.858666666666679</v>
      </c>
      <c r="KA93" s="30">
        <v>28.267666666666653</v>
      </c>
      <c r="KB93" s="30">
        <v>26.58166666666666</v>
      </c>
      <c r="KC93" s="30">
        <f t="shared" si="140"/>
        <v>2.3633333333333226</v>
      </c>
      <c r="KD93" s="7">
        <v>1.8</v>
      </c>
      <c r="KE93" s="7">
        <f t="shared" si="141"/>
        <v>-2.4700000000000006</v>
      </c>
      <c r="KF93" s="7">
        <f t="shared" si="142"/>
        <v>0.61414654807284919</v>
      </c>
      <c r="KG93" s="85">
        <v>36.199666666666673</v>
      </c>
      <c r="KH93" s="15">
        <f t="shared" si="143"/>
        <v>91.947153333333347</v>
      </c>
      <c r="KI93" s="5">
        <v>103.5</v>
      </c>
      <c r="KJ93" s="15">
        <f t="shared" si="182"/>
        <v>11.552846666666653</v>
      </c>
      <c r="KK93" s="31">
        <v>0.48426410256410263</v>
      </c>
      <c r="KL93" s="31">
        <v>0.22760000000000005</v>
      </c>
      <c r="KM93" s="31">
        <v>8.121538461538462E-2</v>
      </c>
      <c r="KN93" s="31">
        <v>0.41737948717948725</v>
      </c>
      <c r="KO93" s="31">
        <v>0.10776153846153849</v>
      </c>
      <c r="KP93" s="31">
        <v>8.3464102564102569E-2</v>
      </c>
      <c r="KQ93" s="31">
        <v>0.63612650676943494</v>
      </c>
      <c r="KR93" s="31">
        <v>0.58982281747976228</v>
      </c>
      <c r="KS93" s="31">
        <v>0.71287858924206782</v>
      </c>
      <c r="KT93" s="31">
        <v>0.6745201317567453</v>
      </c>
      <c r="KU93" s="31">
        <v>0.35811466061241215</v>
      </c>
      <c r="KV93" s="31">
        <v>0.47491807045954898</v>
      </c>
      <c r="KW93" s="31">
        <v>0.36046733685164595</v>
      </c>
      <c r="KX93" s="32">
        <v>25.424102564102565</v>
      </c>
      <c r="KY93" s="32">
        <v>25.340000000000007</v>
      </c>
      <c r="KZ93" s="32">
        <v>25.260512820512815</v>
      </c>
      <c r="LA93" s="32">
        <v>24.886666666666681</v>
      </c>
      <c r="LB93" s="7">
        <f t="shared" si="144"/>
        <v>-0.16358974358974976</v>
      </c>
      <c r="LC93" s="7">
        <v>0.9</v>
      </c>
      <c r="LD93" s="7">
        <f t="shared" si="145"/>
        <v>0.45499999999999963</v>
      </c>
      <c r="LE93" s="7">
        <f t="shared" si="184"/>
        <v>-0.12509398252573292</v>
      </c>
      <c r="LF93" s="32">
        <v>31.657435897435896</v>
      </c>
      <c r="LG93" s="15">
        <f t="shared" si="146"/>
        <v>80.409887179487171</v>
      </c>
      <c r="LH93" s="5">
        <v>103.5</v>
      </c>
      <c r="LI93" s="15">
        <f t="shared" si="147"/>
        <v>23.090112820512829</v>
      </c>
      <c r="LJ93" s="33">
        <v>0.43700833333333333</v>
      </c>
      <c r="LK93" s="33">
        <v>0.20774722222222219</v>
      </c>
      <c r="LL93" s="33">
        <v>7.938333333333332E-2</v>
      </c>
      <c r="LM93" s="33">
        <v>0.3737361111111111</v>
      </c>
      <c r="LN93" s="33">
        <v>0.10984166666666668</v>
      </c>
      <c r="LO93" s="33">
        <v>8.0475000000000005E-2</v>
      </c>
      <c r="LP93" s="33">
        <v>0.59809114042755374</v>
      </c>
      <c r="LQ93" s="33">
        <v>0.54568878982343794</v>
      </c>
      <c r="LR93" s="33">
        <v>0.69268704288068406</v>
      </c>
      <c r="LS93" s="33">
        <v>0.64993727324652961</v>
      </c>
      <c r="LT93" s="33">
        <v>0.30845489830417627</v>
      </c>
      <c r="LU93" s="33">
        <v>0.44775485327495151</v>
      </c>
      <c r="LV93" s="33">
        <v>0.35552018329967111</v>
      </c>
      <c r="LW93" s="33">
        <v>26.587222222222223</v>
      </c>
      <c r="LX93" s="33">
        <v>30.596388888888882</v>
      </c>
      <c r="LY93" s="33">
        <v>31.177500000000016</v>
      </c>
      <c r="LZ93" s="33">
        <v>30.229166666666654</v>
      </c>
      <c r="MA93" s="7">
        <f t="shared" si="148"/>
        <v>4.5902777777777928</v>
      </c>
      <c r="MB93" s="7">
        <v>1.7</v>
      </c>
      <c r="MC93" s="7">
        <f t="shared" si="149"/>
        <v>-2.1449999999999996</v>
      </c>
      <c r="MD93" s="7">
        <f t="shared" si="150"/>
        <v>0.89268095132906455</v>
      </c>
      <c r="ME93" s="7">
        <f t="shared" si="151"/>
        <v>2.7001633986928195</v>
      </c>
      <c r="MF93" s="84">
        <v>28.019444444444439</v>
      </c>
      <c r="MG93" s="15">
        <f t="shared" si="152"/>
        <v>71.169388888888875</v>
      </c>
      <c r="MH93" s="5">
        <v>103.5</v>
      </c>
      <c r="MI93" s="15">
        <f t="shared" si="153"/>
        <v>32.330611111111125</v>
      </c>
      <c r="MJ93" s="34">
        <v>0.39390000000000008</v>
      </c>
      <c r="MK93" s="34">
        <v>0.20562222222222226</v>
      </c>
      <c r="ML93" s="34">
        <v>9.717777777777778E-2</v>
      </c>
      <c r="MM93" s="34">
        <v>0.33399444444444443</v>
      </c>
      <c r="MN93" s="34">
        <v>0.1242277777777778</v>
      </c>
      <c r="MO93" s="34">
        <v>8.7222222222222215E-2</v>
      </c>
      <c r="MP93" s="34">
        <v>0.5198377259750423</v>
      </c>
      <c r="MQ93" s="34">
        <v>0.45739169495589471</v>
      </c>
      <c r="MR93" s="34">
        <v>0.60374290643820505</v>
      </c>
      <c r="MS93" s="34">
        <v>0.5489391323098809</v>
      </c>
      <c r="MT93" s="34">
        <v>0.24653192592440659</v>
      </c>
      <c r="MU93" s="34">
        <v>0.35810459825477037</v>
      </c>
      <c r="MV93" s="34">
        <v>0.31375735185300457</v>
      </c>
      <c r="MW93" s="35">
        <v>0.291792</v>
      </c>
      <c r="MX93" s="35">
        <v>0.15641199999999997</v>
      </c>
      <c r="MY93" s="35">
        <v>8.3003999999999994E-2</v>
      </c>
      <c r="MZ93" s="35">
        <v>0.24612399999999993</v>
      </c>
      <c r="NA93" s="35">
        <v>9.4079999999999983E-2</v>
      </c>
      <c r="NB93" s="35">
        <v>6.7823999999999995E-2</v>
      </c>
      <c r="NC93" s="35">
        <v>0.51118792521355227</v>
      </c>
      <c r="ND93" s="35">
        <v>0.44582318999923976</v>
      </c>
      <c r="NE93" s="35">
        <v>0.55612574198199527</v>
      </c>
      <c r="NF93" s="35">
        <v>0.49466461498246567</v>
      </c>
      <c r="NG93" s="35">
        <v>0.24901624374920839</v>
      </c>
      <c r="NH93" s="35">
        <v>0.30772679377277545</v>
      </c>
      <c r="NI93" s="35">
        <v>0.30120422991373169</v>
      </c>
      <c r="NJ93" s="36">
        <v>27.138400000000001</v>
      </c>
      <c r="NK93" s="36">
        <v>32.532399999999981</v>
      </c>
      <c r="NL93" s="36">
        <v>33.488800000000005</v>
      </c>
      <c r="NM93" s="36">
        <v>34.303999999999981</v>
      </c>
      <c r="NN93" s="7">
        <f t="shared" si="154"/>
        <v>6.350400000000004</v>
      </c>
      <c r="NO93" s="7">
        <v>2.2999999999999998</v>
      </c>
      <c r="NP93" s="7">
        <f t="shared" si="155"/>
        <v>-1.9729999999999999</v>
      </c>
      <c r="NQ93" s="7">
        <f t="shared" si="156"/>
        <v>1.1289027532890279</v>
      </c>
      <c r="NR93" s="36">
        <v>71.970400000000012</v>
      </c>
      <c r="NS93" s="9">
        <f t="shared" si="104"/>
        <v>182.80481600000005</v>
      </c>
      <c r="NT93" s="5">
        <v>194</v>
      </c>
      <c r="NU93" s="9">
        <f t="shared" si="105"/>
        <v>11.195183999999955</v>
      </c>
      <c r="NV93" s="37">
        <v>0.34206000000000003</v>
      </c>
      <c r="NW93" s="37">
        <v>0.21345666666666668</v>
      </c>
      <c r="NX93" s="37">
        <v>0.13716</v>
      </c>
      <c r="NY93" s="37">
        <v>0.29658000000000012</v>
      </c>
      <c r="NZ93" s="37">
        <v>0.14573666666666671</v>
      </c>
      <c r="OA93" s="37">
        <v>0.10143999999999997</v>
      </c>
      <c r="OB93" s="37">
        <v>0.40192239974205912</v>
      </c>
      <c r="OC93" s="37">
        <v>0.3406689229875936</v>
      </c>
      <c r="OD93" s="37">
        <v>0.42716279540412988</v>
      </c>
      <c r="OE93" s="37">
        <v>0.36739560220877343</v>
      </c>
      <c r="OF93" s="37">
        <v>0.1882429226547537</v>
      </c>
      <c r="OG93" s="37">
        <v>0.21778755650691142</v>
      </c>
      <c r="OH93" s="37">
        <v>0.23121216715259638</v>
      </c>
      <c r="OI93" s="38">
        <v>21.461333333333336</v>
      </c>
      <c r="OJ93" s="38">
        <v>25.754666666666662</v>
      </c>
      <c r="OK93" s="38">
        <v>28.079000000000008</v>
      </c>
      <c r="OL93" s="38">
        <v>28.13133333333332</v>
      </c>
      <c r="OM93" s="7">
        <f t="shared" si="157"/>
        <v>6.6176666666666719</v>
      </c>
      <c r="ON93" s="7">
        <v>1.5</v>
      </c>
      <c r="OO93" s="7">
        <f t="shared" si="158"/>
        <v>-0.28500000000000014</v>
      </c>
      <c r="OP93" s="7">
        <f t="shared" si="159"/>
        <v>1.2141893872764593</v>
      </c>
      <c r="OQ93" s="38">
        <v>61.09500000000002</v>
      </c>
      <c r="OR93" s="15">
        <f t="shared" si="160"/>
        <v>155.18130000000005</v>
      </c>
      <c r="OS93" s="5">
        <v>170</v>
      </c>
      <c r="OT93" s="15">
        <f t="shared" si="161"/>
        <v>14.81869999999995</v>
      </c>
      <c r="OU93" s="39">
        <v>0.29167741935483876</v>
      </c>
      <c r="OV93" s="39">
        <v>0.2020709677419355</v>
      </c>
      <c r="OW93" s="39">
        <v>0.14475161290322586</v>
      </c>
      <c r="OX93" s="39">
        <v>0.25194838709677414</v>
      </c>
      <c r="OY93" s="39">
        <v>0.14175806451612902</v>
      </c>
      <c r="OZ93" s="39">
        <v>9.7761290322580657E-2</v>
      </c>
      <c r="PA93" s="39">
        <v>0.34513593132316633</v>
      </c>
      <c r="PB93" s="39">
        <v>0.27953306031514613</v>
      </c>
      <c r="PC93" s="39">
        <v>0.33592716886437884</v>
      </c>
      <c r="PD93" s="39">
        <v>0.2699561753390517</v>
      </c>
      <c r="PE93" s="39">
        <v>0.17522619569890391</v>
      </c>
      <c r="PF93" s="39">
        <v>0.16520863504802236</v>
      </c>
      <c r="PG93" s="39">
        <v>0.18089100199164923</v>
      </c>
      <c r="PH93" s="40">
        <v>20.566129032258065</v>
      </c>
      <c r="PI93" s="40">
        <v>23.979032258064528</v>
      </c>
      <c r="PJ93" s="40">
        <v>24.650645161290328</v>
      </c>
      <c r="PK93" s="40">
        <v>24.736129032258077</v>
      </c>
      <c r="PL93" s="7">
        <f t="shared" si="162"/>
        <v>4.0845161290322629</v>
      </c>
      <c r="PM93" s="7">
        <v>1.8</v>
      </c>
      <c r="PN93" s="7">
        <f t="shared" si="163"/>
        <v>-0.91800000000000015</v>
      </c>
      <c r="PO93" s="7">
        <f t="shared" si="164"/>
        <v>0.79178792798864561</v>
      </c>
      <c r="PP93" s="40">
        <v>69.081612903225817</v>
      </c>
      <c r="PQ93" s="15">
        <f t="shared" si="165"/>
        <v>175.46729677419358</v>
      </c>
      <c r="PR93" s="5">
        <v>182</v>
      </c>
      <c r="PS93" s="15">
        <f t="shared" si="166"/>
        <v>6.532703225806415</v>
      </c>
      <c r="PT93" s="41">
        <v>0.27035161290322579</v>
      </c>
      <c r="PU93" s="41">
        <v>0.18606774193548384</v>
      </c>
      <c r="PV93" s="41">
        <v>0.14197419354838714</v>
      </c>
      <c r="PW93" s="41">
        <v>0.22641290322580646</v>
      </c>
      <c r="PX93" s="41">
        <v>0.14121612903225808</v>
      </c>
      <c r="PY93" s="41">
        <v>9.1387096774193557E-2</v>
      </c>
      <c r="PZ93" s="41">
        <v>0.31278530159044543</v>
      </c>
      <c r="QA93" s="41">
        <v>0.231279786001303</v>
      </c>
      <c r="QB93" s="41">
        <v>0.31033417500468036</v>
      </c>
      <c r="QC93" s="41">
        <v>0.22872582886864293</v>
      </c>
      <c r="QD93" s="41">
        <v>0.13682427596131272</v>
      </c>
      <c r="QE93" s="41">
        <v>0.13427264591705451</v>
      </c>
      <c r="QF93" s="41">
        <v>0.18386352802565026</v>
      </c>
      <c r="QG93" s="42">
        <v>30.55612903225806</v>
      </c>
      <c r="QH93" s="42">
        <v>33.839032258064535</v>
      </c>
      <c r="QI93" s="42">
        <v>35.737741935483854</v>
      </c>
      <c r="QJ93" s="42">
        <v>36.210322580645169</v>
      </c>
      <c r="QK93" s="7">
        <f t="shared" si="167"/>
        <v>5.181612903225794</v>
      </c>
      <c r="QL93" s="7">
        <v>3.2</v>
      </c>
      <c r="QM93" s="7">
        <f t="shared" si="168"/>
        <v>-3.8719999999999999</v>
      </c>
      <c r="QN93" s="7">
        <f t="shared" si="169"/>
        <v>0.97644660302262654</v>
      </c>
      <c r="QO93" s="42">
        <v>71.06258064516129</v>
      </c>
      <c r="QP93" s="15">
        <f t="shared" si="170"/>
        <v>180.49895483870969</v>
      </c>
      <c r="QQ93" s="5">
        <v>186</v>
      </c>
      <c r="QR93" s="15">
        <f t="shared" si="171"/>
        <v>5.5010451612903069</v>
      </c>
      <c r="QS93" s="7">
        <f t="shared" si="106"/>
        <v>-748.52402020756858</v>
      </c>
      <c r="QT93" s="7">
        <f t="shared" si="107"/>
        <v>-748.20424886348144</v>
      </c>
      <c r="QU93" s="7">
        <f t="shared" si="108"/>
        <v>2.0176663806022264</v>
      </c>
    </row>
    <row r="94" spans="1:463" x14ac:dyDescent="0.25">
      <c r="A94" s="5">
        <v>2</v>
      </c>
      <c r="B94" s="5">
        <v>10</v>
      </c>
      <c r="C94" s="6">
        <v>1003</v>
      </c>
      <c r="D94" s="9">
        <v>-9999</v>
      </c>
      <c r="E94" s="5">
        <v>3</v>
      </c>
      <c r="F94" s="5">
        <v>69.599999999999994</v>
      </c>
      <c r="G94" s="15">
        <v>243.6</v>
      </c>
      <c r="H94" s="15">
        <f t="shared" si="109"/>
        <v>313.2</v>
      </c>
      <c r="I94" s="7">
        <f t="shared" si="110"/>
        <v>0.53666895133653181</v>
      </c>
      <c r="J94" s="5" t="s">
        <v>9</v>
      </c>
      <c r="K94" s="9">
        <v>225</v>
      </c>
      <c r="L94" s="9">
        <f t="shared" si="111"/>
        <v>252.00000000000003</v>
      </c>
      <c r="M94" s="9">
        <v>-9999</v>
      </c>
      <c r="N94" s="9">
        <v>-9999</v>
      </c>
      <c r="O94" s="9">
        <v>-9999</v>
      </c>
      <c r="P94" s="9">
        <v>-9999</v>
      </c>
      <c r="Q94" s="9">
        <v>-9999</v>
      </c>
      <c r="R94" s="9">
        <v>-9999</v>
      </c>
      <c r="S94" s="9">
        <v>-9999</v>
      </c>
      <c r="T94" s="9">
        <v>-9999</v>
      </c>
      <c r="U94" s="9">
        <v>-9999</v>
      </c>
      <c r="V94" s="9">
        <v>-9999</v>
      </c>
      <c r="W94" s="9">
        <v>-9999</v>
      </c>
      <c r="X94" s="9">
        <v>-9999</v>
      </c>
      <c r="Y94" s="9">
        <v>-9999</v>
      </c>
      <c r="Z94" s="9">
        <v>-9999</v>
      </c>
      <c r="AA94" s="9">
        <v>-9999</v>
      </c>
      <c r="AB94" s="9">
        <v>-9999</v>
      </c>
      <c r="AC94" s="9">
        <v>-9999</v>
      </c>
      <c r="AD94" s="9">
        <v>-9999</v>
      </c>
      <c r="AE94" s="9">
        <v>-9999</v>
      </c>
      <c r="AF94" s="9">
        <v>-9999</v>
      </c>
      <c r="AG94" s="9">
        <v>-9999</v>
      </c>
      <c r="AH94" s="9">
        <v>-9999</v>
      </c>
      <c r="AI94" s="9">
        <v>-9999</v>
      </c>
      <c r="AJ94" s="9">
        <v>-9999</v>
      </c>
      <c r="AK94" s="9">
        <v>-9999</v>
      </c>
      <c r="AL94" s="9">
        <v>-9999</v>
      </c>
      <c r="AM94" s="9">
        <v>-9999</v>
      </c>
      <c r="AN94" s="9">
        <v>-9999</v>
      </c>
      <c r="AO94" s="9">
        <v>-9999</v>
      </c>
      <c r="AP94" s="9">
        <v>-9999</v>
      </c>
      <c r="AQ94" s="9">
        <v>-9999</v>
      </c>
      <c r="AR94" s="9">
        <v>-9999</v>
      </c>
      <c r="AS94" s="9">
        <v>-9999</v>
      </c>
      <c r="AT94" s="9">
        <v>-9999</v>
      </c>
      <c r="AU94" s="9">
        <v>-9999</v>
      </c>
      <c r="AV94" s="9">
        <v>-9999</v>
      </c>
      <c r="AW94" s="9">
        <v>-9999</v>
      </c>
      <c r="AX94" s="9">
        <v>-9999</v>
      </c>
      <c r="AY94" s="9">
        <v>-9999</v>
      </c>
      <c r="AZ94" s="9">
        <v>-9999</v>
      </c>
      <c r="BA94" s="9">
        <v>-9999</v>
      </c>
      <c r="BB94" s="9">
        <v>-9999</v>
      </c>
      <c r="BC94" s="9">
        <v>-9999</v>
      </c>
      <c r="BD94" s="9">
        <v>-9999</v>
      </c>
      <c r="BE94" s="7">
        <f t="shared" si="185"/>
        <v>-79992</v>
      </c>
      <c r="BF94" s="9">
        <v>-9999</v>
      </c>
      <c r="BG94" s="9">
        <v>-9999</v>
      </c>
      <c r="BH94" s="9">
        <v>-9999</v>
      </c>
      <c r="BI94" s="9">
        <v>-9999</v>
      </c>
      <c r="BJ94" s="9">
        <v>-9999</v>
      </c>
      <c r="BK94" s="9">
        <v>-9999</v>
      </c>
      <c r="BL94" s="9">
        <v>-9999</v>
      </c>
      <c r="BM94" s="9">
        <v>-9999</v>
      </c>
      <c r="BN94" s="9">
        <v>-9999</v>
      </c>
      <c r="BO94" s="23">
        <v>40.840000000000003</v>
      </c>
      <c r="BP94" s="7">
        <f t="shared" si="172"/>
        <v>2722.666666666667</v>
      </c>
      <c r="BQ94" s="7">
        <v>2.9487555082604469</v>
      </c>
      <c r="BR94" s="7">
        <f t="shared" si="173"/>
        <v>80.284783304904437</v>
      </c>
      <c r="BS94" s="24">
        <v>190.61</v>
      </c>
      <c r="BT94" s="7">
        <f t="shared" si="174"/>
        <v>12707.333333333334</v>
      </c>
      <c r="BU94" s="25">
        <v>1.66</v>
      </c>
      <c r="BV94" s="7">
        <f t="shared" si="175"/>
        <v>210.94173333333333</v>
      </c>
      <c r="BW94" s="26">
        <v>141.72999999999999</v>
      </c>
      <c r="BX94" s="7">
        <f t="shared" si="176"/>
        <v>9448.6666666666679</v>
      </c>
      <c r="BY94" s="5">
        <v>1.88</v>
      </c>
      <c r="BZ94" s="7">
        <f t="shared" si="177"/>
        <v>177.63493333333335</v>
      </c>
      <c r="CA94" s="9">
        <v>-9999</v>
      </c>
      <c r="CB94" s="9">
        <v>-9999</v>
      </c>
      <c r="CC94" s="5">
        <v>3.47</v>
      </c>
      <c r="CD94" s="15">
        <f t="shared" si="112"/>
        <v>-346.96530000000001</v>
      </c>
      <c r="CE94" s="7">
        <v>721.58</v>
      </c>
      <c r="CF94" s="7">
        <v>4.3483000000000001</v>
      </c>
      <c r="CG94" s="7">
        <v>1659.4531196099624</v>
      </c>
      <c r="CH94" s="7">
        <f t="shared" si="113"/>
        <v>1659.4531196099624</v>
      </c>
      <c r="CI94" s="7">
        <f>CH94/(BX94)</f>
        <v>0.17562828472553046</v>
      </c>
      <c r="CJ94" s="3">
        <v>58.3</v>
      </c>
      <c r="CK94" s="7">
        <f t="shared" si="114"/>
        <v>57.5830232504657</v>
      </c>
      <c r="CL94" s="7">
        <v>51.2</v>
      </c>
      <c r="CM94" s="7">
        <v>1022</v>
      </c>
      <c r="CN94" s="7">
        <f t="shared" si="115"/>
        <v>50.097847358121328</v>
      </c>
      <c r="CO94" s="7">
        <v>0</v>
      </c>
      <c r="CP94" s="7">
        <v>0.72748000000000002</v>
      </c>
      <c r="CQ94" s="7">
        <v>0.51640800000000009</v>
      </c>
      <c r="CR94" s="7">
        <v>0.46263999999999994</v>
      </c>
      <c r="CS94" s="7">
        <v>0.22241916</v>
      </c>
      <c r="CT94" s="7">
        <v>0.16959440000000001</v>
      </c>
      <c r="CU94" s="7">
        <v>4.8032000000000004</v>
      </c>
      <c r="CV94" s="7">
        <v>5.0335999999999999</v>
      </c>
      <c r="CW94" s="7">
        <v>4.7032000000000007</v>
      </c>
      <c r="CX94" s="7">
        <v>4.8124000000000002</v>
      </c>
      <c r="CY94" s="7">
        <f t="shared" si="116"/>
        <v>-9.9999999999999645E-2</v>
      </c>
      <c r="CZ94" s="7">
        <v>0.7</v>
      </c>
      <c r="DA94" s="7">
        <f t="shared" si="117"/>
        <v>1.105</v>
      </c>
      <c r="DB94" s="7">
        <f t="shared" si="178"/>
        <v>-0.28055878928987188</v>
      </c>
      <c r="DC94" s="7">
        <v>40.888888888888886</v>
      </c>
      <c r="DD94" s="7">
        <v>0.75670384615384623</v>
      </c>
      <c r="DE94" s="7">
        <v>0.50917692307692297</v>
      </c>
      <c r="DF94" s="7">
        <v>0.45499230769230781</v>
      </c>
      <c r="DG94" s="7">
        <v>0.24890546153846158</v>
      </c>
      <c r="DH94" s="7">
        <v>0.19545800000000002</v>
      </c>
      <c r="DI94" s="7">
        <v>8.0734615384615385</v>
      </c>
      <c r="DJ94" s="7">
        <v>8.0619230769230761</v>
      </c>
      <c r="DK94" s="7">
        <v>8.2349999999999994</v>
      </c>
      <c r="DL94" s="7">
        <v>7.7242307692307701</v>
      </c>
      <c r="DM94" s="7">
        <f t="shared" si="118"/>
        <v>0.16153846153846096</v>
      </c>
      <c r="DN94" s="7">
        <v>0.8</v>
      </c>
      <c r="DO94" s="7">
        <f t="shared" si="119"/>
        <v>0.7799999999999998</v>
      </c>
      <c r="DP94" s="7">
        <f t="shared" si="120"/>
        <v>-0.13386613386613391</v>
      </c>
      <c r="DQ94" s="7">
        <v>22.358846153846152</v>
      </c>
      <c r="DR94" s="7">
        <v>0.86286808510638302</v>
      </c>
      <c r="DS94" s="7">
        <v>0.43572765957446807</v>
      </c>
      <c r="DT94" s="7">
        <v>0.50024893617021271</v>
      </c>
      <c r="DU94" s="7">
        <v>0.7807595744680853</v>
      </c>
      <c r="DV94" s="7">
        <v>0.53307234042553175</v>
      </c>
      <c r="DW94" s="7">
        <v>0.31578510638297869</v>
      </c>
      <c r="DX94" s="7">
        <v>0.23609976595744681</v>
      </c>
      <c r="DY94" s="7">
        <v>0.18847148936170213</v>
      </c>
      <c r="DZ94" s="7">
        <v>0.26588699999999998</v>
      </c>
      <c r="EA94" s="7">
        <v>0.21893572340425538</v>
      </c>
      <c r="EB94" s="7">
        <v>-0.10047338297872342</v>
      </c>
      <c r="EC94" s="7">
        <v>-6.8915659574468088E-2</v>
      </c>
      <c r="ED94" s="7">
        <v>0.32876599999999995</v>
      </c>
      <c r="EE94" s="7">
        <v>3.4376808510638304</v>
      </c>
      <c r="EF94" s="7">
        <v>4.5821276595744669</v>
      </c>
      <c r="EG94" s="7">
        <v>4.7348936170212763</v>
      </c>
      <c r="EH94" s="7">
        <v>4.2776595744680854</v>
      </c>
      <c r="EI94" s="7">
        <f t="shared" si="121"/>
        <v>1.2972127659574459</v>
      </c>
      <c r="EJ94" s="7">
        <v>0.6</v>
      </c>
      <c r="EK94" s="7">
        <f t="shared" si="122"/>
        <v>1.43</v>
      </c>
      <c r="EL94" s="7">
        <f t="shared" si="179"/>
        <v>-3.3447666005681102E-2</v>
      </c>
      <c r="EM94" s="15">
        <v>43.858500000000006</v>
      </c>
      <c r="EN94" s="15">
        <f t="shared" si="123"/>
        <v>111.40059000000002</v>
      </c>
      <c r="EO94" s="5">
        <v>112</v>
      </c>
      <c r="EP94" s="15">
        <f t="shared" si="124"/>
        <v>0.59940999999997757</v>
      </c>
      <c r="EQ94" s="27">
        <v>1.1380416666666666</v>
      </c>
      <c r="ER94" s="27">
        <v>-1.4821625000000003</v>
      </c>
      <c r="ES94" s="27">
        <v>0.49656666666666666</v>
      </c>
      <c r="ET94" s="27">
        <v>0.86195833333333338</v>
      </c>
      <c r="EU94" s="27">
        <v>0.72593750000000001</v>
      </c>
      <c r="EV94" s="27">
        <v>0.19352083333333328</v>
      </c>
      <c r="EW94" s="27">
        <v>0.2206090833333334</v>
      </c>
      <c r="EX94" s="27">
        <v>8.5282291666666676E-2</v>
      </c>
      <c r="EY94" s="27">
        <v>0.39197295833333329</v>
      </c>
      <c r="EZ94" s="27">
        <v>0.26857341666666668</v>
      </c>
      <c r="FA94" s="27">
        <v>2.9233450416666673</v>
      </c>
      <c r="FB94" s="27">
        <v>2.0087987083333334</v>
      </c>
      <c r="FC94" s="27">
        <v>-7.8116218333333336</v>
      </c>
      <c r="FD94" s="27">
        <v>9.8970833333333328</v>
      </c>
      <c r="FE94" s="27">
        <v>7.0858333333333334</v>
      </c>
      <c r="FF94" s="27">
        <v>7.07</v>
      </c>
      <c r="FG94" s="27">
        <v>7.482916666666668</v>
      </c>
      <c r="FH94" s="27">
        <f t="shared" si="125"/>
        <v>-2.8270833333333325</v>
      </c>
      <c r="FI94" s="7">
        <v>0.9</v>
      </c>
      <c r="FJ94" s="7">
        <f t="shared" si="126"/>
        <v>0.45499999999999963</v>
      </c>
      <c r="FK94" s="7">
        <f t="shared" si="180"/>
        <v>-0.66371755982473846</v>
      </c>
      <c r="FL94" s="27">
        <v>20.952500000000001</v>
      </c>
      <c r="FM94" s="28">
        <v>-9999</v>
      </c>
      <c r="FN94" s="28">
        <v>-9999</v>
      </c>
      <c r="FO94" s="28">
        <v>-9999</v>
      </c>
      <c r="FP94" s="94">
        <v>0.58890000000000009</v>
      </c>
      <c r="FQ94" s="94">
        <v>0.39333749999999995</v>
      </c>
      <c r="FR94" s="94">
        <v>0.22562083333333335</v>
      </c>
      <c r="FS94" s="94">
        <v>0.51678749999999996</v>
      </c>
      <c r="FT94" s="94">
        <v>0.23579583333333332</v>
      </c>
      <c r="FU94" s="94">
        <v>0.1683125</v>
      </c>
      <c r="FV94" s="94">
        <v>0.42791837499999996</v>
      </c>
      <c r="FW94" s="94">
        <v>0.3732151666666666</v>
      </c>
      <c r="FX94" s="94">
        <v>0.44589375000000003</v>
      </c>
      <c r="FY94" s="94">
        <v>0.39229545833333335</v>
      </c>
      <c r="FZ94" s="94">
        <v>0.25068991666666662</v>
      </c>
      <c r="GA94" s="94">
        <v>0.27174366666666666</v>
      </c>
      <c r="GB94" s="94">
        <v>0.19851554166666663</v>
      </c>
      <c r="GC94" s="94">
        <v>17.233750000000004</v>
      </c>
      <c r="GD94" s="94">
        <v>18.116249999999997</v>
      </c>
      <c r="GE94" s="94">
        <v>15.704583333333327</v>
      </c>
      <c r="GF94" s="94">
        <v>16.530416666666667</v>
      </c>
      <c r="GG94" s="7">
        <f t="shared" si="127"/>
        <v>-1.5291666666666774</v>
      </c>
      <c r="GH94" s="7">
        <v>0.5</v>
      </c>
      <c r="GI94" s="7">
        <f t="shared" si="128"/>
        <v>1.7549999999999999</v>
      </c>
      <c r="GJ94" s="7">
        <f t="shared" si="181"/>
        <v>-0.90100594421582358</v>
      </c>
      <c r="GK94" s="96">
        <v>22.708333333333332</v>
      </c>
      <c r="GL94" s="15">
        <f t="shared" si="129"/>
        <v>57.679166666666667</v>
      </c>
      <c r="GM94" s="5">
        <v>102</v>
      </c>
      <c r="GN94" s="9">
        <v>-9999</v>
      </c>
      <c r="GO94" s="60">
        <v>-9999</v>
      </c>
      <c r="GP94" s="60">
        <v>-9999</v>
      </c>
      <c r="GQ94" s="60">
        <v>-9999</v>
      </c>
      <c r="GR94" s="60">
        <v>-9999</v>
      </c>
      <c r="GS94" s="60">
        <v>-9999</v>
      </c>
      <c r="GT94" s="60">
        <v>-9999</v>
      </c>
      <c r="GU94" s="60">
        <v>-9999</v>
      </c>
      <c r="GV94" s="60">
        <v>-9999</v>
      </c>
      <c r="GW94" s="60">
        <v>-9999</v>
      </c>
      <c r="GX94" s="60">
        <v>-9999</v>
      </c>
      <c r="GY94" s="60">
        <v>-9999</v>
      </c>
      <c r="GZ94" s="60">
        <v>-9999</v>
      </c>
      <c r="HA94" s="60">
        <v>-9999</v>
      </c>
      <c r="HB94" s="60">
        <v>-9999</v>
      </c>
      <c r="HC94" s="60">
        <v>-9999</v>
      </c>
      <c r="HD94" s="60">
        <v>-9999</v>
      </c>
      <c r="HE94" s="60">
        <v>-9999</v>
      </c>
      <c r="HF94" s="98">
        <f t="shared" si="37"/>
        <v>0</v>
      </c>
      <c r="HG94" s="60">
        <v>-9999</v>
      </c>
      <c r="HH94" s="98">
        <f t="shared" si="38"/>
        <v>32500.13</v>
      </c>
      <c r="HI94" s="98">
        <f t="shared" si="95"/>
        <v>1.0001661807930087</v>
      </c>
      <c r="HJ94" s="60">
        <v>-9999</v>
      </c>
      <c r="HK94" s="100">
        <f t="shared" si="40"/>
        <v>-25397.46</v>
      </c>
      <c r="HL94" s="60">
        <v>-9999</v>
      </c>
      <c r="HM94" s="100">
        <f t="shared" si="41"/>
        <v>15398.46</v>
      </c>
      <c r="HN94" s="101">
        <v>0.65587692307692302</v>
      </c>
      <c r="HO94" s="101">
        <v>0.35034615384615386</v>
      </c>
      <c r="HP94" s="101">
        <v>0.16979999999999998</v>
      </c>
      <c r="HQ94" s="101">
        <v>0.5773128205128204</v>
      </c>
      <c r="HR94" s="101">
        <v>0.2231128205128205</v>
      </c>
      <c r="HS94" s="101">
        <v>0.14139743589743586</v>
      </c>
      <c r="HT94" s="101">
        <v>0.49239262215626123</v>
      </c>
      <c r="HU94" s="101">
        <v>0.44269610358504269</v>
      </c>
      <c r="HV94" s="101">
        <v>0.58909644080866008</v>
      </c>
      <c r="HW94" s="101">
        <v>0.54587272565485845</v>
      </c>
      <c r="HX94" s="101">
        <v>0.22234032261438685</v>
      </c>
      <c r="HY94" s="101">
        <v>0.3479660876071406</v>
      </c>
      <c r="HZ94" s="101">
        <v>0.3035626230683936</v>
      </c>
      <c r="IA94" s="101">
        <v>19.546666666666663</v>
      </c>
      <c r="IB94" s="101">
        <v>19.149487179487185</v>
      </c>
      <c r="IC94" s="101">
        <v>18.929230769230774</v>
      </c>
      <c r="ID94" s="101">
        <v>18.641282051282044</v>
      </c>
      <c r="IE94" s="7">
        <f t="shared" si="130"/>
        <v>-0.61743589743588956</v>
      </c>
      <c r="IF94" s="7">
        <v>1.5</v>
      </c>
      <c r="IG94" s="7">
        <f t="shared" si="131"/>
        <v>-1.4950000000000001</v>
      </c>
      <c r="IH94" s="7">
        <f t="shared" si="132"/>
        <v>0.12727543184396092</v>
      </c>
      <c r="II94" s="102">
        <v>36.263589743589748</v>
      </c>
      <c r="IJ94" s="15">
        <f t="shared" si="133"/>
        <v>92.109517948717965</v>
      </c>
      <c r="IK94" s="5">
        <v>97.5</v>
      </c>
      <c r="IL94" s="15">
        <f t="shared" si="134"/>
        <v>5.3904820512820351</v>
      </c>
      <c r="IM94" s="29">
        <v>0.67348484848484858</v>
      </c>
      <c r="IN94" s="29">
        <v>0.35975151515151504</v>
      </c>
      <c r="IO94" s="29">
        <v>0.17015151515151516</v>
      </c>
      <c r="IP94" s="29">
        <v>0.59243939393939382</v>
      </c>
      <c r="IQ94" s="29">
        <v>0.21267575757575757</v>
      </c>
      <c r="IR94" s="29">
        <v>0.14375454545454547</v>
      </c>
      <c r="IS94" s="29">
        <v>0.52011325489944804</v>
      </c>
      <c r="IT94" s="29">
        <v>0.4719792747961809</v>
      </c>
      <c r="IU94" s="29">
        <v>0.59733138270061659</v>
      </c>
      <c r="IV94" s="29">
        <v>0.55448893901171292</v>
      </c>
      <c r="IW94" s="29">
        <v>0.25747092138081373</v>
      </c>
      <c r="IX94" s="29">
        <v>0.3593670966590648</v>
      </c>
      <c r="IY94" s="29">
        <v>0.30359511750305446</v>
      </c>
      <c r="IZ94" s="29">
        <v>17.209999999999994</v>
      </c>
      <c r="JA94" s="29">
        <v>17.269999999999992</v>
      </c>
      <c r="JB94" s="29">
        <v>17.839999999999993</v>
      </c>
      <c r="JC94" s="29">
        <v>16.945151515151508</v>
      </c>
      <c r="JD94" s="29">
        <f t="shared" si="135"/>
        <v>0.62999999999999901</v>
      </c>
      <c r="JE94" s="7">
        <v>1.2</v>
      </c>
      <c r="JF94" s="7">
        <f t="shared" si="136"/>
        <v>-0.52</v>
      </c>
      <c r="JG94" s="7">
        <f t="shared" si="137"/>
        <v>0.1942567567567566</v>
      </c>
      <c r="JH94" s="86">
        <v>35.336060606060606</v>
      </c>
      <c r="JI94" s="15">
        <f t="shared" si="138"/>
        <v>89.753593939393937</v>
      </c>
      <c r="JJ94" s="5">
        <v>103.5</v>
      </c>
      <c r="JK94" s="15">
        <f t="shared" si="139"/>
        <v>13.746406060606063</v>
      </c>
      <c r="JL94" s="30">
        <v>0.52368611111111119</v>
      </c>
      <c r="JM94" s="30">
        <v>0.24091944444444444</v>
      </c>
      <c r="JN94" s="30">
        <v>0.10531388888888889</v>
      </c>
      <c r="JO94" s="30">
        <v>0.45774722222222219</v>
      </c>
      <c r="JP94" s="30">
        <v>0.13456944444444444</v>
      </c>
      <c r="JQ94" s="30">
        <v>9.365833333333333E-2</v>
      </c>
      <c r="JR94" s="30">
        <v>0.59110469786348596</v>
      </c>
      <c r="JS94" s="30">
        <v>0.54577108149583209</v>
      </c>
      <c r="JT94" s="30">
        <v>0.66553096139614454</v>
      </c>
      <c r="JU94" s="30">
        <v>0.62640445062872407</v>
      </c>
      <c r="JV94" s="30">
        <v>0.28357084408529931</v>
      </c>
      <c r="JW94" s="30">
        <v>0.39293523936406377</v>
      </c>
      <c r="JX94" s="30">
        <v>0.36973461831946258</v>
      </c>
      <c r="JY94" s="30">
        <v>25.57416666666667</v>
      </c>
      <c r="JZ94" s="30">
        <v>25.453055555555558</v>
      </c>
      <c r="KA94" s="30">
        <v>24.660277777777772</v>
      </c>
      <c r="KB94" s="30">
        <v>24.205277777777759</v>
      </c>
      <c r="KC94" s="30">
        <f t="shared" si="140"/>
        <v>-0.91388888888889852</v>
      </c>
      <c r="KD94" s="7">
        <v>1.8</v>
      </c>
      <c r="KE94" s="7">
        <f t="shared" si="141"/>
        <v>-2.4700000000000006</v>
      </c>
      <c r="KF94" s="7">
        <f t="shared" si="142"/>
        <v>0.19772695185655678</v>
      </c>
      <c r="KG94" s="85">
        <v>36.31333333333334</v>
      </c>
      <c r="KH94" s="15">
        <f t="shared" si="143"/>
        <v>92.235866666666681</v>
      </c>
      <c r="KI94" s="5">
        <v>103.5</v>
      </c>
      <c r="KJ94" s="15">
        <f t="shared" si="182"/>
        <v>11.264133333333319</v>
      </c>
      <c r="KK94" s="31">
        <v>0.48776585365853659</v>
      </c>
      <c r="KL94" s="31">
        <v>0.21999024390243899</v>
      </c>
      <c r="KM94" s="31">
        <v>6.9424390243902456E-2</v>
      </c>
      <c r="KN94" s="31">
        <v>0.4195439024390244</v>
      </c>
      <c r="KO94" s="31">
        <v>9.4509756097560946E-2</v>
      </c>
      <c r="KP94" s="31">
        <v>7.4399999999999994E-2</v>
      </c>
      <c r="KQ94" s="31">
        <v>0.67542339766076021</v>
      </c>
      <c r="KR94" s="31">
        <v>0.63250269569764506</v>
      </c>
      <c r="KS94" s="31">
        <v>0.75096875990416223</v>
      </c>
      <c r="KT94" s="31">
        <v>0.71642130147775018</v>
      </c>
      <c r="KU94" s="31">
        <v>0.40001665270717535</v>
      </c>
      <c r="KV94" s="31">
        <v>0.52188759021298436</v>
      </c>
      <c r="KW94" s="31">
        <v>0.37815620303279485</v>
      </c>
      <c r="KX94" s="32">
        <v>25.220975609756092</v>
      </c>
      <c r="KY94" s="32">
        <v>24.62731707317073</v>
      </c>
      <c r="KZ94" s="32">
        <v>25.052439024390239</v>
      </c>
      <c r="LA94" s="32">
        <v>22.83073170731706</v>
      </c>
      <c r="LB94" s="7">
        <f t="shared" si="144"/>
        <v>-0.16853658536585314</v>
      </c>
      <c r="LC94" s="7">
        <v>0.9</v>
      </c>
      <c r="LD94" s="7">
        <f t="shared" si="145"/>
        <v>0.45499999999999963</v>
      </c>
      <c r="LE94" s="7">
        <f t="shared" si="184"/>
        <v>-0.12609435497792776</v>
      </c>
      <c r="LF94" s="32">
        <v>32.109756097560982</v>
      </c>
      <c r="LG94" s="15">
        <f t="shared" si="146"/>
        <v>81.558780487804896</v>
      </c>
      <c r="LH94" s="5">
        <v>103.5</v>
      </c>
      <c r="LI94" s="15">
        <f t="shared" si="147"/>
        <v>21.941219512195104</v>
      </c>
      <c r="LJ94" s="33">
        <v>0.45278333333333332</v>
      </c>
      <c r="LK94" s="33">
        <v>0.20279444444444442</v>
      </c>
      <c r="LL94" s="33">
        <v>6.5500000000000003E-2</v>
      </c>
      <c r="LM94" s="33">
        <v>0.38634166666666675</v>
      </c>
      <c r="LN94" s="33">
        <v>9.6183333333333343E-2</v>
      </c>
      <c r="LO94" s="33">
        <v>7.2191666666666682E-2</v>
      </c>
      <c r="LP94" s="33">
        <v>0.64929670444625343</v>
      </c>
      <c r="LQ94" s="33">
        <v>0.60130065873046901</v>
      </c>
      <c r="LR94" s="33">
        <v>0.74737109075220087</v>
      </c>
      <c r="LS94" s="33">
        <v>0.7103223683258294</v>
      </c>
      <c r="LT94" s="33">
        <v>0.35695177802526884</v>
      </c>
      <c r="LU94" s="33">
        <v>0.51254932091121597</v>
      </c>
      <c r="LV94" s="33">
        <v>0.38116393258045722</v>
      </c>
      <c r="LW94" s="33">
        <v>26.328333333333337</v>
      </c>
      <c r="LX94" s="33">
        <v>29.811111111111114</v>
      </c>
      <c r="LY94" s="33">
        <v>29.280555555555548</v>
      </c>
      <c r="LZ94" s="33">
        <v>28.18055555555555</v>
      </c>
      <c r="MA94" s="7">
        <f t="shared" si="148"/>
        <v>2.9522222222222112</v>
      </c>
      <c r="MB94" s="7">
        <v>1.7</v>
      </c>
      <c r="MC94" s="7">
        <f t="shared" si="149"/>
        <v>-2.1449999999999996</v>
      </c>
      <c r="MD94" s="7">
        <f t="shared" si="150"/>
        <v>0.67557617259406377</v>
      </c>
      <c r="ME94" s="7">
        <f t="shared" si="151"/>
        <v>1.7366013071895361</v>
      </c>
      <c r="MF94" s="84">
        <v>27.448611111111113</v>
      </c>
      <c r="MG94" s="15">
        <f t="shared" si="152"/>
        <v>69.719472222222223</v>
      </c>
      <c r="MH94" s="5">
        <v>103.5</v>
      </c>
      <c r="MI94" s="15">
        <f t="shared" si="153"/>
        <v>33.780527777777777</v>
      </c>
      <c r="MJ94" s="34">
        <v>0.42032222222222226</v>
      </c>
      <c r="MK94" s="34">
        <v>0.2026111111111111</v>
      </c>
      <c r="ML94" s="34">
        <v>8.0477777777777787E-2</v>
      </c>
      <c r="MM94" s="34">
        <v>0.3598777777777778</v>
      </c>
      <c r="MN94" s="34">
        <v>0.11166666666666665</v>
      </c>
      <c r="MO94" s="34">
        <v>8.1599999999999978E-2</v>
      </c>
      <c r="MP94" s="34">
        <v>0.57954223828894313</v>
      </c>
      <c r="MQ94" s="34">
        <v>0.52560520427339097</v>
      </c>
      <c r="MR94" s="34">
        <v>0.67806511686171811</v>
      </c>
      <c r="MS94" s="34">
        <v>0.63382646281689603</v>
      </c>
      <c r="MT94" s="34">
        <v>0.28932851117976682</v>
      </c>
      <c r="MU94" s="34">
        <v>0.43158879007935858</v>
      </c>
      <c r="MV94" s="34">
        <v>0.3488826497030294</v>
      </c>
      <c r="MW94" s="35">
        <v>0.33437999999999996</v>
      </c>
      <c r="MX94" s="35">
        <v>0.15708800000000003</v>
      </c>
      <c r="MY94" s="35">
        <v>6.3084000000000001E-2</v>
      </c>
      <c r="MZ94" s="35">
        <v>0.28020400000000001</v>
      </c>
      <c r="NA94" s="35">
        <v>7.7972E-2</v>
      </c>
      <c r="NB94" s="35">
        <v>6.2672000000000005E-2</v>
      </c>
      <c r="NC94" s="35">
        <v>0.61960469214402014</v>
      </c>
      <c r="ND94" s="35">
        <v>0.56289535173915295</v>
      </c>
      <c r="NE94" s="35">
        <v>0.68016299902757282</v>
      </c>
      <c r="NF94" s="35">
        <v>0.63084774029090906</v>
      </c>
      <c r="NG94" s="35">
        <v>0.33773691563593494</v>
      </c>
      <c r="NH94" s="35">
        <v>0.42956340003434795</v>
      </c>
      <c r="NI94" s="35">
        <v>0.3590714410664344</v>
      </c>
      <c r="NJ94" s="36">
        <v>26.852000000000004</v>
      </c>
      <c r="NK94" s="36">
        <v>30.545199999999994</v>
      </c>
      <c r="NL94" s="36">
        <v>31.410799999999995</v>
      </c>
      <c r="NM94" s="36">
        <v>32.115600000000008</v>
      </c>
      <c r="NN94" s="7">
        <f t="shared" si="154"/>
        <v>4.5587999999999909</v>
      </c>
      <c r="NO94" s="7">
        <v>2.2999999999999998</v>
      </c>
      <c r="NP94" s="7">
        <f t="shared" si="155"/>
        <v>-1.9729999999999999</v>
      </c>
      <c r="NQ94" s="7">
        <f t="shared" si="156"/>
        <v>0.88590804285907909</v>
      </c>
      <c r="NR94" s="36">
        <v>60.631200000000007</v>
      </c>
      <c r="NS94" s="9">
        <f t="shared" si="104"/>
        <v>154.00324800000001</v>
      </c>
      <c r="NT94" s="5">
        <v>194</v>
      </c>
      <c r="NU94" s="9">
        <f t="shared" si="105"/>
        <v>39.996751999999987</v>
      </c>
      <c r="NV94" s="37">
        <v>0.38370344827586206</v>
      </c>
      <c r="NW94" s="37">
        <v>0.21455862068965517</v>
      </c>
      <c r="NX94" s="37">
        <v>0.11825862068965518</v>
      </c>
      <c r="NY94" s="37">
        <v>0.33258275862068964</v>
      </c>
      <c r="NZ94" s="37">
        <v>0.13464827586206896</v>
      </c>
      <c r="OA94" s="37">
        <v>9.9027586206896542E-2</v>
      </c>
      <c r="OB94" s="37">
        <v>0.47645665017431277</v>
      </c>
      <c r="OC94" s="37">
        <v>0.41976957743451682</v>
      </c>
      <c r="OD94" s="37">
        <v>0.52460202392522848</v>
      </c>
      <c r="OE94" s="37">
        <v>0.47149035280007467</v>
      </c>
      <c r="OF94" s="37">
        <v>0.22939235033134422</v>
      </c>
      <c r="OG94" s="37">
        <v>0.29022522997078293</v>
      </c>
      <c r="OH94" s="37">
        <v>0.27919456307844348</v>
      </c>
      <c r="OI94" s="38">
        <v>21.306206896551721</v>
      </c>
      <c r="OJ94" s="38">
        <v>25.740689655172417</v>
      </c>
      <c r="OK94" s="38">
        <v>27.024137931034495</v>
      </c>
      <c r="OL94" s="38">
        <v>26.549310344827582</v>
      </c>
      <c r="OM94" s="7">
        <f t="shared" si="157"/>
        <v>5.7179310344827741</v>
      </c>
      <c r="ON94" s="7">
        <v>1.5</v>
      </c>
      <c r="OO94" s="7">
        <f t="shared" si="158"/>
        <v>-0.28500000000000014</v>
      </c>
      <c r="OP94" s="7">
        <f t="shared" si="159"/>
        <v>1.0559245443241467</v>
      </c>
      <c r="OQ94" s="38">
        <v>52.434827586206893</v>
      </c>
      <c r="OR94" s="15">
        <f t="shared" si="160"/>
        <v>133.1844620689655</v>
      </c>
      <c r="OS94" s="5">
        <v>170</v>
      </c>
      <c r="OT94" s="15">
        <f t="shared" si="161"/>
        <v>36.815537931034498</v>
      </c>
      <c r="OU94" s="39">
        <v>0.32181333333333328</v>
      </c>
      <c r="OV94" s="39">
        <v>0.20787000000000005</v>
      </c>
      <c r="OW94" s="39">
        <v>0.13273666666666664</v>
      </c>
      <c r="OX94" s="39">
        <v>0.28405333333333332</v>
      </c>
      <c r="OY94" s="39">
        <v>0.13504000000000002</v>
      </c>
      <c r="OZ94" s="39">
        <v>9.6503333333333316E-2</v>
      </c>
      <c r="PA94" s="39">
        <v>0.40485056108900641</v>
      </c>
      <c r="PB94" s="39">
        <v>0.35238839884126832</v>
      </c>
      <c r="PC94" s="39">
        <v>0.4116286104939223</v>
      </c>
      <c r="PD94" s="39">
        <v>0.3596319306126633</v>
      </c>
      <c r="PE94" s="39">
        <v>0.21193677584654563</v>
      </c>
      <c r="PF94" s="39">
        <v>0.22037501774204843</v>
      </c>
      <c r="PG94" s="39">
        <v>0.21196868710159766</v>
      </c>
      <c r="PH94" s="40">
        <v>20.528666666666666</v>
      </c>
      <c r="PI94" s="40">
        <v>20.985333333333333</v>
      </c>
      <c r="PJ94" s="40">
        <v>23.268999999999998</v>
      </c>
      <c r="PK94" s="40">
        <v>22.737333333333346</v>
      </c>
      <c r="PL94" s="7">
        <f t="shared" si="162"/>
        <v>2.7403333333333322</v>
      </c>
      <c r="PM94" s="7">
        <v>1.8</v>
      </c>
      <c r="PN94" s="7">
        <f t="shared" si="163"/>
        <v>-0.91800000000000015</v>
      </c>
      <c r="PO94" s="7">
        <f t="shared" si="164"/>
        <v>0.57903344940381962</v>
      </c>
      <c r="PP94" s="40">
        <v>67.279000000000025</v>
      </c>
      <c r="PQ94" s="15">
        <f t="shared" si="165"/>
        <v>170.88866000000007</v>
      </c>
      <c r="PR94" s="5">
        <v>182</v>
      </c>
      <c r="PS94" s="15">
        <f t="shared" si="166"/>
        <v>11.111339999999927</v>
      </c>
      <c r="PT94" s="41">
        <v>0.29958437499999996</v>
      </c>
      <c r="PU94" s="41">
        <v>0.1905656250000001</v>
      </c>
      <c r="PV94" s="41">
        <v>0.131359375</v>
      </c>
      <c r="PW94" s="41">
        <v>0.25320312499999992</v>
      </c>
      <c r="PX94" s="41">
        <v>0.13626875000000002</v>
      </c>
      <c r="PY94" s="41">
        <v>9.2662499999999995E-2</v>
      </c>
      <c r="PZ94" s="41">
        <v>0.3721636582745767</v>
      </c>
      <c r="QA94" s="41">
        <v>0.29703320509666181</v>
      </c>
      <c r="QB94" s="41">
        <v>0.38787582618106425</v>
      </c>
      <c r="QC94" s="41">
        <v>0.3137028594748284</v>
      </c>
      <c r="QD94" s="41">
        <v>0.16571776431270943</v>
      </c>
      <c r="QE94" s="41">
        <v>0.18409551469383584</v>
      </c>
      <c r="QF94" s="41">
        <v>0.22060171236269091</v>
      </c>
      <c r="QG94" s="42">
        <v>30.925000000000001</v>
      </c>
      <c r="QH94" s="42">
        <v>31.246249999999996</v>
      </c>
      <c r="QI94" s="42">
        <v>32.302499999999995</v>
      </c>
      <c r="QJ94" s="42">
        <v>33.69093749999999</v>
      </c>
      <c r="QK94" s="7">
        <f t="shared" si="167"/>
        <v>1.3774999999999942</v>
      </c>
      <c r="QL94" s="7">
        <v>3.2</v>
      </c>
      <c r="QM94" s="7">
        <f t="shared" si="168"/>
        <v>-3.8719999999999999</v>
      </c>
      <c r="QN94" s="7">
        <f t="shared" si="169"/>
        <v>0.56616695427092256</v>
      </c>
      <c r="QO94" s="42">
        <v>65.730937499999996</v>
      </c>
      <c r="QP94" s="15">
        <f t="shared" si="170"/>
        <v>166.95658125</v>
      </c>
      <c r="QQ94" s="5">
        <v>186</v>
      </c>
      <c r="QR94" s="15">
        <f t="shared" si="171"/>
        <v>19.043418750000001</v>
      </c>
      <c r="QS94" s="7">
        <f t="shared" si="106"/>
        <v>-749.56825731532763</v>
      </c>
      <c r="QT94" s="7">
        <f t="shared" si="107"/>
        <v>-749.36319861474306</v>
      </c>
      <c r="QU94" s="7">
        <f t="shared" si="108"/>
        <v>1.0167606141773151</v>
      </c>
    </row>
    <row r="95" spans="1:463" x14ac:dyDescent="0.25">
      <c r="A95" s="5">
        <v>2</v>
      </c>
      <c r="B95" s="5">
        <v>10</v>
      </c>
      <c r="C95" s="6">
        <v>1004</v>
      </c>
      <c r="D95" s="9">
        <v>-9999</v>
      </c>
      <c r="E95" s="5">
        <v>4</v>
      </c>
      <c r="F95" s="5">
        <v>69.599999999999994</v>
      </c>
      <c r="G95" s="15">
        <v>292.7</v>
      </c>
      <c r="H95" s="15">
        <f t="shared" si="109"/>
        <v>362.29999999999995</v>
      </c>
      <c r="I95" s="7">
        <f t="shared" si="110"/>
        <v>0.62080191912268667</v>
      </c>
      <c r="J95" s="5" t="s">
        <v>9</v>
      </c>
      <c r="K95" s="9">
        <v>225</v>
      </c>
      <c r="L95" s="9">
        <f t="shared" si="111"/>
        <v>252.00000000000003</v>
      </c>
      <c r="M95" s="9">
        <v>-9999</v>
      </c>
      <c r="N95" s="9">
        <v>-9999</v>
      </c>
      <c r="O95" s="9">
        <v>-9999</v>
      </c>
      <c r="P95" s="9">
        <v>-9999</v>
      </c>
      <c r="Q95" s="9">
        <v>-9999</v>
      </c>
      <c r="R95" s="9">
        <v>-9999</v>
      </c>
      <c r="S95" s="9">
        <v>-9999</v>
      </c>
      <c r="T95" s="9">
        <v>-9999</v>
      </c>
      <c r="U95" s="9">
        <v>-9999</v>
      </c>
      <c r="V95" s="9">
        <v>-9999</v>
      </c>
      <c r="W95" s="9">
        <v>-9999</v>
      </c>
      <c r="X95" s="9">
        <v>-9999</v>
      </c>
      <c r="Y95" s="9">
        <v>-9999</v>
      </c>
      <c r="Z95" s="9">
        <v>-9999</v>
      </c>
      <c r="AA95" s="9">
        <v>-9999</v>
      </c>
      <c r="AB95" s="9">
        <v>-9999</v>
      </c>
      <c r="AC95" s="9">
        <v>-9999</v>
      </c>
      <c r="AD95" s="9">
        <v>-9999</v>
      </c>
      <c r="AE95" s="9">
        <v>-9999</v>
      </c>
      <c r="AF95" s="9">
        <v>-9999</v>
      </c>
      <c r="AG95" s="9">
        <v>-9999</v>
      </c>
      <c r="AH95" s="9">
        <v>-9999</v>
      </c>
      <c r="AI95" s="9">
        <v>-9999</v>
      </c>
      <c r="AJ95" s="9">
        <v>-9999</v>
      </c>
      <c r="AK95" s="9">
        <v>-9999</v>
      </c>
      <c r="AL95" s="9">
        <v>-9999</v>
      </c>
      <c r="AM95" s="9">
        <v>-9999</v>
      </c>
      <c r="AN95" s="9">
        <v>-9999</v>
      </c>
      <c r="AO95" s="9">
        <v>-9999</v>
      </c>
      <c r="AP95" s="9">
        <v>-9999</v>
      </c>
      <c r="AQ95" s="9">
        <v>-9999</v>
      </c>
      <c r="AR95" s="9">
        <v>-9999</v>
      </c>
      <c r="AS95" s="9">
        <v>-9999</v>
      </c>
      <c r="AT95" s="9">
        <v>-9999</v>
      </c>
      <c r="AU95" s="9">
        <v>-9999</v>
      </c>
      <c r="AV95" s="9">
        <v>-9999</v>
      </c>
      <c r="AW95" s="9">
        <v>-9999</v>
      </c>
      <c r="AX95" s="9">
        <v>-9999</v>
      </c>
      <c r="AY95" s="9">
        <v>-9999</v>
      </c>
      <c r="AZ95" s="9">
        <v>-9999</v>
      </c>
      <c r="BA95" s="9">
        <v>-9999</v>
      </c>
      <c r="BB95" s="9">
        <v>-9999</v>
      </c>
      <c r="BC95" s="9">
        <v>-9999</v>
      </c>
      <c r="BD95" s="9">
        <v>-9999</v>
      </c>
      <c r="BE95" s="7">
        <f t="shared" si="185"/>
        <v>-79992</v>
      </c>
      <c r="BF95" s="9">
        <v>-9999</v>
      </c>
      <c r="BG95" s="9">
        <v>-9999</v>
      </c>
      <c r="BH95" s="9">
        <v>-9999</v>
      </c>
      <c r="BI95" s="9">
        <v>-9999</v>
      </c>
      <c r="BJ95" s="9">
        <v>-9999</v>
      </c>
      <c r="BK95" s="63">
        <v>4.05</v>
      </c>
      <c r="BL95" s="9">
        <v>-9999</v>
      </c>
      <c r="BM95" s="9">
        <v>-9999</v>
      </c>
      <c r="BN95" s="9">
        <v>-9999</v>
      </c>
      <c r="BO95" s="44">
        <v>-9999</v>
      </c>
      <c r="BP95" s="9">
        <v>-9999</v>
      </c>
      <c r="BQ95" s="9">
        <v>-9999</v>
      </c>
      <c r="BR95" s="9">
        <v>-9999</v>
      </c>
      <c r="BS95" s="45">
        <v>-9999</v>
      </c>
      <c r="BT95" s="9">
        <v>-9999</v>
      </c>
      <c r="BU95" s="46">
        <v>-9999</v>
      </c>
      <c r="BV95" s="9">
        <v>-9999</v>
      </c>
      <c r="BW95" s="47">
        <v>-9999</v>
      </c>
      <c r="BX95" s="9">
        <v>-9999</v>
      </c>
      <c r="BY95" s="9">
        <v>-9999</v>
      </c>
      <c r="BZ95" s="9">
        <v>-9999</v>
      </c>
      <c r="CA95" s="7">
        <v>558.98</v>
      </c>
      <c r="CB95" s="7">
        <f t="shared" si="183"/>
        <v>3726.5333333333338</v>
      </c>
      <c r="CC95" s="5">
        <v>3.19</v>
      </c>
      <c r="CD95" s="15">
        <f t="shared" si="112"/>
        <v>118.87641333333335</v>
      </c>
      <c r="CE95" s="7">
        <v>1306.55</v>
      </c>
      <c r="CF95" s="7">
        <v>4.3895999999999997</v>
      </c>
      <c r="CG95" s="7">
        <v>2976.4671040641515</v>
      </c>
      <c r="CH95" s="7">
        <f t="shared" si="113"/>
        <v>2976.4671040641515</v>
      </c>
      <c r="CI95" s="9">
        <v>-9999</v>
      </c>
      <c r="CJ95" s="3">
        <v>59.3</v>
      </c>
      <c r="CK95" s="7">
        <f t="shared" si="114"/>
        <v>94.949300619646436</v>
      </c>
      <c r="CL95" s="7">
        <v>66.7</v>
      </c>
      <c r="CM95" s="7">
        <v>1295</v>
      </c>
      <c r="CN95" s="7">
        <f t="shared" si="115"/>
        <v>51.505791505791507</v>
      </c>
      <c r="CO95" s="7">
        <v>0</v>
      </c>
      <c r="CP95" s="7">
        <v>0.73378076923076918</v>
      </c>
      <c r="CQ95" s="7">
        <v>0.51810769230769238</v>
      </c>
      <c r="CR95" s="7">
        <v>0.4643846153846154</v>
      </c>
      <c r="CS95" s="7">
        <v>0.22478850000000003</v>
      </c>
      <c r="CT95" s="7">
        <v>0.17221769230769232</v>
      </c>
      <c r="CU95" s="7">
        <v>5.1665384615384609</v>
      </c>
      <c r="CV95" s="7">
        <v>5.514615384615384</v>
      </c>
      <c r="CW95" s="7">
        <v>5.2088461538461539</v>
      </c>
      <c r="CX95" s="7">
        <v>5.3315384615384618</v>
      </c>
      <c r="CY95" s="7">
        <f t="shared" si="116"/>
        <v>4.2307692307693046E-2</v>
      </c>
      <c r="CZ95" s="7">
        <v>0.7</v>
      </c>
      <c r="DA95" s="7">
        <f t="shared" si="117"/>
        <v>1.105</v>
      </c>
      <c r="DB95" s="7">
        <f t="shared" si="178"/>
        <v>-0.2474254499865674</v>
      </c>
      <c r="DC95" s="7">
        <v>41.5</v>
      </c>
      <c r="DD95" s="7">
        <v>0.7661458333333333</v>
      </c>
      <c r="DE95" s="7">
        <v>0.50901666666666678</v>
      </c>
      <c r="DF95" s="7">
        <v>0.45646249999999999</v>
      </c>
      <c r="DG95" s="7">
        <v>0.25326816666666668</v>
      </c>
      <c r="DH95" s="7">
        <v>0.20165612499999996</v>
      </c>
      <c r="DI95" s="7">
        <v>8.0583333333333336</v>
      </c>
      <c r="DJ95" s="7">
        <v>8.0591666666666679</v>
      </c>
      <c r="DK95" s="7">
        <v>8.2291666666666696</v>
      </c>
      <c r="DL95" s="7">
        <v>7.5024999999999986</v>
      </c>
      <c r="DM95" s="7">
        <f t="shared" si="118"/>
        <v>0.17083333333333606</v>
      </c>
      <c r="DN95" s="7">
        <v>0.8</v>
      </c>
      <c r="DO95" s="7">
        <f t="shared" si="119"/>
        <v>0.7799999999999998</v>
      </c>
      <c r="DP95" s="7">
        <f t="shared" si="120"/>
        <v>-0.1318542568542562</v>
      </c>
      <c r="DQ95" s="7">
        <v>22.516666666666669</v>
      </c>
      <c r="DR95" s="7">
        <v>0.86700624999999987</v>
      </c>
      <c r="DS95" s="7">
        <v>0.43875000000000014</v>
      </c>
      <c r="DT95" s="7">
        <v>0.49839583333333354</v>
      </c>
      <c r="DU95" s="7">
        <v>0.78459375000000009</v>
      </c>
      <c r="DV95" s="7">
        <v>0.53255416666666677</v>
      </c>
      <c r="DW95" s="7">
        <v>0.31602916666666669</v>
      </c>
      <c r="DX95" s="7">
        <v>0.23887170833333335</v>
      </c>
      <c r="DY95" s="7">
        <v>0.19124525000000003</v>
      </c>
      <c r="DZ95" s="7">
        <v>0.2698245208333333</v>
      </c>
      <c r="EA95" s="7">
        <v>0.22290485416666658</v>
      </c>
      <c r="EB95" s="7">
        <v>-9.6640916666666687E-2</v>
      </c>
      <c r="EC95" s="7">
        <v>-6.3765562499999998E-2</v>
      </c>
      <c r="ED95" s="7">
        <v>0.32794354166666667</v>
      </c>
      <c r="EE95" s="7">
        <v>3.0229166666666671</v>
      </c>
      <c r="EF95" s="7">
        <v>4.0422916666666673</v>
      </c>
      <c r="EG95" s="7">
        <v>4.1781249999999988</v>
      </c>
      <c r="EH95" s="7">
        <v>3.9145833333333329</v>
      </c>
      <c r="EI95" s="7">
        <f t="shared" si="121"/>
        <v>1.1552083333333316</v>
      </c>
      <c r="EJ95" s="7">
        <v>0.6</v>
      </c>
      <c r="EK95" s="7">
        <f t="shared" si="122"/>
        <v>1.43</v>
      </c>
      <c r="EL95" s="7">
        <f t="shared" si="179"/>
        <v>-6.9217044500420224E-2</v>
      </c>
      <c r="EM95" s="15">
        <v>43.823333333333331</v>
      </c>
      <c r="EN95" s="15">
        <f t="shared" si="123"/>
        <v>111.31126666666665</v>
      </c>
      <c r="EO95" s="5">
        <v>112</v>
      </c>
      <c r="EP95" s="15">
        <f t="shared" si="124"/>
        <v>0.68873333333334585</v>
      </c>
      <c r="EQ95" s="27">
        <v>1.1251519999999997</v>
      </c>
      <c r="ER95" s="27">
        <v>-1.4903879999999998</v>
      </c>
      <c r="ES95" s="27">
        <v>0.49237200000000014</v>
      </c>
      <c r="ET95" s="27">
        <v>0.86399199999999976</v>
      </c>
      <c r="EU95" s="27">
        <v>0.72946000000000011</v>
      </c>
      <c r="EV95" s="27">
        <v>0.18850799999999995</v>
      </c>
      <c r="EW95" s="27">
        <v>0.21279696000000001</v>
      </c>
      <c r="EX95" s="27">
        <v>8.3922240000000009E-2</v>
      </c>
      <c r="EY95" s="27">
        <v>0.39064443999999993</v>
      </c>
      <c r="EZ95" s="27">
        <v>0.27342727999999999</v>
      </c>
      <c r="FA95" s="27">
        <v>2.9218487600000005</v>
      </c>
      <c r="FB95" s="27">
        <v>1.9877457600000001</v>
      </c>
      <c r="FC95" s="27">
        <v>-7.3674681600000005</v>
      </c>
      <c r="FD95" s="27">
        <v>9.5228000000000002</v>
      </c>
      <c r="FE95" s="27">
        <v>6.724800000000001</v>
      </c>
      <c r="FF95" s="27">
        <v>6.2832000000000008</v>
      </c>
      <c r="FG95" s="27">
        <v>6.9004000000000012</v>
      </c>
      <c r="FH95" s="27">
        <f t="shared" si="125"/>
        <v>-3.2395999999999994</v>
      </c>
      <c r="FI95" s="7">
        <v>0.9</v>
      </c>
      <c r="FJ95" s="7">
        <f t="shared" si="126"/>
        <v>0.45499999999999963</v>
      </c>
      <c r="FK95" s="7">
        <f t="shared" si="180"/>
        <v>-0.74713852376137491</v>
      </c>
      <c r="FL95" s="27">
        <v>20.147600000000001</v>
      </c>
      <c r="FM95" s="28">
        <v>-9999</v>
      </c>
      <c r="FN95" s="28">
        <v>-9999</v>
      </c>
      <c r="FO95" s="28">
        <v>-9999</v>
      </c>
      <c r="FP95" s="94">
        <v>0.57451666666666679</v>
      </c>
      <c r="FQ95" s="94">
        <v>0.37832500000000002</v>
      </c>
      <c r="FR95" s="94">
        <v>0.21744166666666667</v>
      </c>
      <c r="FS95" s="94">
        <v>0.50134583333333327</v>
      </c>
      <c r="FT95" s="94">
        <v>0.22884583333333339</v>
      </c>
      <c r="FU95" s="94">
        <v>0.16375416666666665</v>
      </c>
      <c r="FV95" s="94">
        <v>0.43043895833333329</v>
      </c>
      <c r="FW95" s="94">
        <v>0.37333795833333333</v>
      </c>
      <c r="FX95" s="94">
        <v>0.45073204166666664</v>
      </c>
      <c r="FY95" s="94">
        <v>0.39492341666666669</v>
      </c>
      <c r="FZ95" s="94">
        <v>0.24670004166666668</v>
      </c>
      <c r="GA95" s="94">
        <v>0.27068324999999999</v>
      </c>
      <c r="GB95" s="94">
        <v>0.20542929166666665</v>
      </c>
      <c r="GC95" s="94">
        <v>16.493333333333336</v>
      </c>
      <c r="GD95" s="94">
        <v>17.446249999999996</v>
      </c>
      <c r="GE95" s="94">
        <v>15.024166666666659</v>
      </c>
      <c r="GF95" s="94">
        <v>15.805833333333334</v>
      </c>
      <c r="GG95" s="7">
        <f t="shared" si="127"/>
        <v>-1.4691666666666769</v>
      </c>
      <c r="GH95" s="7">
        <v>0.5</v>
      </c>
      <c r="GI95" s="7">
        <f t="shared" si="128"/>
        <v>1.7549999999999999</v>
      </c>
      <c r="GJ95" s="7">
        <f t="shared" si="181"/>
        <v>-0.8845450388660292</v>
      </c>
      <c r="GK95" s="96">
        <v>18.083333333333332</v>
      </c>
      <c r="GL95" s="15">
        <f t="shared" si="129"/>
        <v>45.931666666666665</v>
      </c>
      <c r="GM95" s="5">
        <v>102</v>
      </c>
      <c r="GN95" s="9">
        <v>-9999</v>
      </c>
      <c r="GO95" s="60">
        <v>-9999</v>
      </c>
      <c r="GP95" s="60">
        <v>-9999</v>
      </c>
      <c r="GQ95" s="60">
        <v>-9999</v>
      </c>
      <c r="GR95" s="60">
        <v>-9999</v>
      </c>
      <c r="GS95" s="60">
        <v>-9999</v>
      </c>
      <c r="GT95" s="60">
        <v>-9999</v>
      </c>
      <c r="GU95" s="60">
        <v>-9999</v>
      </c>
      <c r="GV95" s="60">
        <v>-9999</v>
      </c>
      <c r="GW95" s="60">
        <v>-9999</v>
      </c>
      <c r="GX95" s="60">
        <v>-9999</v>
      </c>
      <c r="GY95" s="60">
        <v>-9999</v>
      </c>
      <c r="GZ95" s="60">
        <v>-9999</v>
      </c>
      <c r="HA95" s="60">
        <v>-9999</v>
      </c>
      <c r="HB95" s="60">
        <v>-9999</v>
      </c>
      <c r="HC95" s="60">
        <v>-9999</v>
      </c>
      <c r="HD95" s="60">
        <v>-9999</v>
      </c>
      <c r="HE95" s="60">
        <v>-9999</v>
      </c>
      <c r="HF95" s="98">
        <f t="shared" si="37"/>
        <v>0</v>
      </c>
      <c r="HG95" s="60">
        <v>-9999</v>
      </c>
      <c r="HH95" s="98">
        <f t="shared" si="38"/>
        <v>32500.13</v>
      </c>
      <c r="HI95" s="98">
        <f t="shared" si="95"/>
        <v>1.0001661807930087</v>
      </c>
      <c r="HJ95" s="60">
        <v>-9999</v>
      </c>
      <c r="HK95" s="100">
        <f t="shared" si="40"/>
        <v>-25397.46</v>
      </c>
      <c r="HL95" s="60">
        <v>-9999</v>
      </c>
      <c r="HM95" s="100">
        <f t="shared" si="41"/>
        <v>15398.46</v>
      </c>
      <c r="HN95" s="101">
        <v>0.65725945945945941</v>
      </c>
      <c r="HO95" s="101">
        <v>0.34799459459459453</v>
      </c>
      <c r="HP95" s="101">
        <v>0.1707108108108108</v>
      </c>
      <c r="HQ95" s="101">
        <v>0.57157027027027008</v>
      </c>
      <c r="HR95" s="101">
        <v>0.22163243243243239</v>
      </c>
      <c r="HS95" s="101">
        <v>0.14016216216216218</v>
      </c>
      <c r="HT95" s="101">
        <v>0.49575616970358982</v>
      </c>
      <c r="HU95" s="101">
        <v>0.44138571820200301</v>
      </c>
      <c r="HV95" s="101">
        <v>0.5878516132017656</v>
      </c>
      <c r="HW95" s="101">
        <v>0.54037909613024804</v>
      </c>
      <c r="HX95" s="101">
        <v>0.22235645758607439</v>
      </c>
      <c r="HY95" s="101">
        <v>0.34270494777377197</v>
      </c>
      <c r="HZ95" s="101">
        <v>0.30761083633575376</v>
      </c>
      <c r="IA95" s="101">
        <v>19.458648648648659</v>
      </c>
      <c r="IB95" s="101">
        <v>18.641891891891888</v>
      </c>
      <c r="IC95" s="101">
        <v>18.066486486486493</v>
      </c>
      <c r="ID95" s="101">
        <v>18.58675675675676</v>
      </c>
      <c r="IE95" s="7">
        <f t="shared" si="130"/>
        <v>-1.3921621621621654</v>
      </c>
      <c r="IF95" s="7">
        <v>1.5</v>
      </c>
      <c r="IG95" s="7">
        <f t="shared" si="131"/>
        <v>-1.4950000000000001</v>
      </c>
      <c r="IH95" s="7">
        <f t="shared" si="132"/>
        <v>1.4914842326009387E-2</v>
      </c>
      <c r="II95" s="102">
        <v>36.20945945945946</v>
      </c>
      <c r="IJ95" s="15">
        <f t="shared" si="133"/>
        <v>91.972027027027025</v>
      </c>
      <c r="IK95" s="5">
        <v>97.5</v>
      </c>
      <c r="IL95" s="15">
        <f t="shared" si="134"/>
        <v>5.5279729729729752</v>
      </c>
      <c r="IM95" s="29">
        <v>0.65742000000000012</v>
      </c>
      <c r="IN95" s="29">
        <v>0.35331714285714277</v>
      </c>
      <c r="IO95" s="29">
        <v>0.16492571428571431</v>
      </c>
      <c r="IP95" s="29">
        <v>0.58054285714285736</v>
      </c>
      <c r="IQ95" s="29">
        <v>0.20837428571428571</v>
      </c>
      <c r="IR95" s="29">
        <v>0.13929999999999998</v>
      </c>
      <c r="IS95" s="29">
        <v>0.51865078312906177</v>
      </c>
      <c r="IT95" s="29">
        <v>0.47187773278595052</v>
      </c>
      <c r="IU95" s="29">
        <v>0.59918128594191244</v>
      </c>
      <c r="IV95" s="29">
        <v>0.55791946488081157</v>
      </c>
      <c r="IW95" s="29">
        <v>0.25867192987574078</v>
      </c>
      <c r="IX95" s="29">
        <v>0.36475712176182473</v>
      </c>
      <c r="IY95" s="29">
        <v>0.30065422904269595</v>
      </c>
      <c r="IZ95" s="29">
        <v>17.040285714285719</v>
      </c>
      <c r="JA95" s="29">
        <v>17.155714285714279</v>
      </c>
      <c r="JB95" s="29">
        <v>17.492000000000012</v>
      </c>
      <c r="JC95" s="29">
        <v>15.490285714285706</v>
      </c>
      <c r="JD95" s="29">
        <f t="shared" si="135"/>
        <v>0.45171428571429217</v>
      </c>
      <c r="JE95" s="7">
        <v>1.2</v>
      </c>
      <c r="JF95" s="7">
        <f t="shared" si="136"/>
        <v>-0.52</v>
      </c>
      <c r="JG95" s="7">
        <f t="shared" si="137"/>
        <v>0.16414092664092775</v>
      </c>
      <c r="JH95" s="86">
        <v>35.813999999999993</v>
      </c>
      <c r="JI95" s="15">
        <f t="shared" si="138"/>
        <v>90.967559999999978</v>
      </c>
      <c r="JJ95" s="5">
        <v>103.5</v>
      </c>
      <c r="JK95" s="15">
        <f t="shared" si="139"/>
        <v>12.532440000000022</v>
      </c>
      <c r="JL95" s="30">
        <v>0.51954166666666657</v>
      </c>
      <c r="JM95" s="30">
        <v>0.23597222222222219</v>
      </c>
      <c r="JN95" s="30">
        <v>9.787499999999999E-2</v>
      </c>
      <c r="JO95" s="30">
        <v>0.4482222222222223</v>
      </c>
      <c r="JP95" s="30">
        <v>0.12899166666666664</v>
      </c>
      <c r="JQ95" s="30">
        <v>8.9386111111111111E-2</v>
      </c>
      <c r="JR95" s="30">
        <v>0.60241954255423191</v>
      </c>
      <c r="JS95" s="30">
        <v>0.55332914792463628</v>
      </c>
      <c r="JT95" s="30">
        <v>0.68324020675873964</v>
      </c>
      <c r="JU95" s="30">
        <v>0.64188829084256416</v>
      </c>
      <c r="JV95" s="30">
        <v>0.29361907062943027</v>
      </c>
      <c r="JW95" s="30">
        <v>0.41527986331041566</v>
      </c>
      <c r="JX95" s="30">
        <v>0.37537241984957836</v>
      </c>
      <c r="JY95" s="30">
        <v>25.364722222222223</v>
      </c>
      <c r="JZ95" s="30">
        <v>23.926388888888873</v>
      </c>
      <c r="KA95" s="30">
        <v>24.457222222222235</v>
      </c>
      <c r="KB95" s="30">
        <v>23.361944444444429</v>
      </c>
      <c r="KC95" s="30">
        <f t="shared" si="140"/>
        <v>-0.9074999999999882</v>
      </c>
      <c r="KD95" s="7">
        <v>1.8</v>
      </c>
      <c r="KE95" s="7">
        <f t="shared" si="141"/>
        <v>-2.4700000000000006</v>
      </c>
      <c r="KF95" s="7">
        <f t="shared" si="142"/>
        <v>0.19853875476493166</v>
      </c>
      <c r="KG95" s="85">
        <v>36.682222222222215</v>
      </c>
      <c r="KH95" s="15">
        <f t="shared" si="143"/>
        <v>93.172844444444422</v>
      </c>
      <c r="KI95" s="5">
        <v>103.5</v>
      </c>
      <c r="KJ95" s="15">
        <f t="shared" si="182"/>
        <v>10.327155555555578</v>
      </c>
      <c r="KK95" s="31">
        <v>0.47033658536585371</v>
      </c>
      <c r="KL95" s="31">
        <v>0.2068658536585366</v>
      </c>
      <c r="KM95" s="31">
        <v>5.7814634146341484E-2</v>
      </c>
      <c r="KN95" s="31">
        <v>0.40025609756097558</v>
      </c>
      <c r="KO95" s="31">
        <v>8.113414634146339E-2</v>
      </c>
      <c r="KP95" s="31">
        <v>6.7470731707317086E-2</v>
      </c>
      <c r="KQ95" s="31">
        <v>0.70578845045143646</v>
      </c>
      <c r="KR95" s="31">
        <v>0.66313989885970337</v>
      </c>
      <c r="KS95" s="31">
        <v>0.78082456745114803</v>
      </c>
      <c r="KT95" s="31">
        <v>0.74756218927690066</v>
      </c>
      <c r="KU95" s="31">
        <v>0.43781070776274145</v>
      </c>
      <c r="KV95" s="31">
        <v>0.56478839238135659</v>
      </c>
      <c r="KW95" s="31">
        <v>0.3886649072852843</v>
      </c>
      <c r="KX95" s="32">
        <v>25.162439024390235</v>
      </c>
      <c r="KY95" s="32">
        <v>23.515609756097565</v>
      </c>
      <c r="KZ95" s="32">
        <v>23.124634146341471</v>
      </c>
      <c r="LA95" s="32">
        <v>22.283170731707301</v>
      </c>
      <c r="LB95" s="7">
        <f t="shared" si="144"/>
        <v>-2.0378048780487639</v>
      </c>
      <c r="LC95" s="7">
        <v>0.9</v>
      </c>
      <c r="LD95" s="7">
        <f t="shared" si="145"/>
        <v>0.45499999999999963</v>
      </c>
      <c r="LE95" s="7">
        <f t="shared" si="184"/>
        <v>-0.5041061431847853</v>
      </c>
      <c r="LF95" s="32">
        <v>34.972439024390233</v>
      </c>
      <c r="LG95" s="15">
        <f t="shared" si="146"/>
        <v>88.8299951219512</v>
      </c>
      <c r="LH95" s="5">
        <v>103.5</v>
      </c>
      <c r="LI95" s="15">
        <f t="shared" si="147"/>
        <v>14.6700048780488</v>
      </c>
      <c r="LJ95" s="33">
        <v>0.46773846153846149</v>
      </c>
      <c r="LK95" s="33">
        <v>0.19225384615384616</v>
      </c>
      <c r="LL95" s="33">
        <v>5.3343589743589742E-2</v>
      </c>
      <c r="LM95" s="33">
        <v>0.39906153846153852</v>
      </c>
      <c r="LN95" s="33">
        <v>8.2125641025641044E-2</v>
      </c>
      <c r="LO95" s="33">
        <v>6.6223076923076926E-2</v>
      </c>
      <c r="LP95" s="33">
        <v>0.70090220818881632</v>
      </c>
      <c r="LQ95" s="33">
        <v>0.65859858400571203</v>
      </c>
      <c r="LR95" s="33">
        <v>0.79535454350519652</v>
      </c>
      <c r="LS95" s="33">
        <v>0.76436652942037675</v>
      </c>
      <c r="LT95" s="33">
        <v>0.40201029789365361</v>
      </c>
      <c r="LU95" s="33">
        <v>0.56693262840976211</v>
      </c>
      <c r="LV95" s="33">
        <v>0.41711277010370468</v>
      </c>
      <c r="LW95" s="33">
        <v>26.242307692307694</v>
      </c>
      <c r="LX95" s="33">
        <v>26.998205128205125</v>
      </c>
      <c r="LY95" s="33">
        <v>27.053076923076905</v>
      </c>
      <c r="LZ95" s="33">
        <v>26.229487179487176</v>
      </c>
      <c r="MA95" s="7">
        <f t="shared" si="148"/>
        <v>0.81076923076921048</v>
      </c>
      <c r="MB95" s="7">
        <v>1.7</v>
      </c>
      <c r="MC95" s="7">
        <f t="shared" si="149"/>
        <v>-2.1449999999999996</v>
      </c>
      <c r="MD95" s="7">
        <f t="shared" si="150"/>
        <v>0.3917520517918105</v>
      </c>
      <c r="ME95" s="7">
        <f t="shared" si="151"/>
        <v>0.47692307692306501</v>
      </c>
      <c r="MF95" s="84">
        <v>25.749487179487179</v>
      </c>
      <c r="MG95" s="15">
        <f t="shared" si="152"/>
        <v>65.403697435897442</v>
      </c>
      <c r="MH95" s="5">
        <v>103.5</v>
      </c>
      <c r="MI95" s="15">
        <f t="shared" si="153"/>
        <v>38.096302564102558</v>
      </c>
      <c r="MJ95" s="34">
        <v>0.47237777777777779</v>
      </c>
      <c r="MK95" s="34">
        <v>0.20038888888888887</v>
      </c>
      <c r="ML95" s="34">
        <v>6.1405555555555567E-2</v>
      </c>
      <c r="MM95" s="34">
        <v>0.40438333333333332</v>
      </c>
      <c r="MN95" s="34">
        <v>9.6244444444444452E-2</v>
      </c>
      <c r="MO95" s="34">
        <v>7.6194444444444454E-2</v>
      </c>
      <c r="MP95" s="34">
        <v>0.66044558287320376</v>
      </c>
      <c r="MQ95" s="34">
        <v>0.61461027841398863</v>
      </c>
      <c r="MR95" s="34">
        <v>0.76894421440044891</v>
      </c>
      <c r="MS95" s="34">
        <v>0.73539489883594211</v>
      </c>
      <c r="MT95" s="34">
        <v>0.35162418416862995</v>
      </c>
      <c r="MU95" s="34">
        <v>0.53126446761832569</v>
      </c>
      <c r="MV95" s="34">
        <v>0.40356217943875339</v>
      </c>
      <c r="MW95" s="35">
        <v>0.36602399999999996</v>
      </c>
      <c r="MX95" s="35">
        <v>0.15074000000000001</v>
      </c>
      <c r="MY95" s="35">
        <v>4.5332000000000011E-2</v>
      </c>
      <c r="MZ95" s="35">
        <v>0.30582399999999998</v>
      </c>
      <c r="NA95" s="35">
        <v>6.4944000000000016E-2</v>
      </c>
      <c r="NB95" s="35">
        <v>5.5815999999999991E-2</v>
      </c>
      <c r="NC95" s="35">
        <v>0.69643612681762723</v>
      </c>
      <c r="ND95" s="35">
        <v>0.64789544169158031</v>
      </c>
      <c r="NE95" s="35">
        <v>0.7774976744458324</v>
      </c>
      <c r="NF95" s="35">
        <v>0.73992613303506449</v>
      </c>
      <c r="NG95" s="35">
        <v>0.39860462648679001</v>
      </c>
      <c r="NH95" s="35">
        <v>0.53962927140501638</v>
      </c>
      <c r="NI95" s="35">
        <v>0.41466798395306825</v>
      </c>
      <c r="NJ95" s="36">
        <v>26.745999999999992</v>
      </c>
      <c r="NK95" s="36">
        <v>28.710400000000003</v>
      </c>
      <c r="NL95" s="36">
        <v>30.643599999999996</v>
      </c>
      <c r="NM95" s="36">
        <v>30.995600000000003</v>
      </c>
      <c r="NN95" s="7">
        <f t="shared" si="154"/>
        <v>3.8976000000000042</v>
      </c>
      <c r="NO95" s="7">
        <v>2.2999999999999998</v>
      </c>
      <c r="NP95" s="7">
        <f t="shared" si="155"/>
        <v>-1.9729999999999999</v>
      </c>
      <c r="NQ95" s="7">
        <f t="shared" si="156"/>
        <v>0.79622948596229537</v>
      </c>
      <c r="NR95" s="36">
        <v>53.929599999999994</v>
      </c>
      <c r="NS95" s="9">
        <f t="shared" si="104"/>
        <v>136.98118399999998</v>
      </c>
      <c r="NT95" s="5">
        <v>194</v>
      </c>
      <c r="NU95" s="9">
        <f t="shared" si="105"/>
        <v>57.018816000000015</v>
      </c>
      <c r="NV95" s="37">
        <v>0.44712413793103456</v>
      </c>
      <c r="NW95" s="37">
        <v>0.2213241379310345</v>
      </c>
      <c r="NX95" s="37">
        <v>8.8406896551724123E-2</v>
      </c>
      <c r="NY95" s="37">
        <v>0.38715862068965506</v>
      </c>
      <c r="NZ95" s="37">
        <v>0.11999310344827584</v>
      </c>
      <c r="OA95" s="37">
        <v>9.4782758620689647E-2</v>
      </c>
      <c r="OB95" s="37">
        <v>0.57468928477292358</v>
      </c>
      <c r="OC95" s="37">
        <v>0.52434550019563508</v>
      </c>
      <c r="OD95" s="37">
        <v>0.66750473893771545</v>
      </c>
      <c r="OE95" s="37">
        <v>0.6257460537765176</v>
      </c>
      <c r="OF95" s="37">
        <v>0.29726135300937956</v>
      </c>
      <c r="OG95" s="37">
        <v>0.43024241613818992</v>
      </c>
      <c r="OH95" s="37">
        <v>0.3359412558161684</v>
      </c>
      <c r="OI95" s="38">
        <v>21.189310344827589</v>
      </c>
      <c r="OJ95" s="38">
        <v>25.19310344827587</v>
      </c>
      <c r="OK95" s="38">
        <v>25.720344827586221</v>
      </c>
      <c r="OL95" s="38">
        <v>25.755862068965506</v>
      </c>
      <c r="OM95" s="7">
        <f t="shared" si="157"/>
        <v>4.5310344827586313</v>
      </c>
      <c r="ON95" s="7">
        <v>1.5</v>
      </c>
      <c r="OO95" s="7">
        <f t="shared" si="158"/>
        <v>-0.28500000000000014</v>
      </c>
      <c r="OP95" s="7">
        <f t="shared" si="159"/>
        <v>0.84714766627240656</v>
      </c>
      <c r="OQ95" s="38">
        <v>49.502758620689661</v>
      </c>
      <c r="OR95" s="15">
        <f t="shared" si="160"/>
        <v>125.73700689655175</v>
      </c>
      <c r="OS95" s="5">
        <v>170</v>
      </c>
      <c r="OT95" s="15">
        <f t="shared" si="161"/>
        <v>44.262993103448252</v>
      </c>
      <c r="OU95" s="39">
        <v>0.34745483870967742</v>
      </c>
      <c r="OV95" s="39">
        <v>0.21246129032258065</v>
      </c>
      <c r="OW95" s="39">
        <v>0.11439032258064512</v>
      </c>
      <c r="OX95" s="39">
        <v>0.30495483870967749</v>
      </c>
      <c r="OY95" s="39">
        <v>0.1330967741935484</v>
      </c>
      <c r="OZ95" s="39">
        <v>9.7041935483870981E-2</v>
      </c>
      <c r="PA95" s="39">
        <v>0.44385443244022615</v>
      </c>
      <c r="PB95" s="39">
        <v>0.39095413445833782</v>
      </c>
      <c r="PC95" s="39">
        <v>0.50259784592085788</v>
      </c>
      <c r="PD95" s="39">
        <v>0.45341560043266937</v>
      </c>
      <c r="PE95" s="39">
        <v>0.22955216968631847</v>
      </c>
      <c r="PF95" s="39">
        <v>0.30042320484261653</v>
      </c>
      <c r="PG95" s="39">
        <v>0.23906562815642726</v>
      </c>
      <c r="PH95" s="40">
        <v>20.54354838709677</v>
      </c>
      <c r="PI95" s="40">
        <v>20.329999999999998</v>
      </c>
      <c r="PJ95" s="40">
        <v>21.515483870967742</v>
      </c>
      <c r="PK95" s="40">
        <v>22.127419354838725</v>
      </c>
      <c r="PL95" s="7">
        <f t="shared" si="162"/>
        <v>0.97193548387097195</v>
      </c>
      <c r="PM95" s="7">
        <v>1.8</v>
      </c>
      <c r="PN95" s="7">
        <f t="shared" si="163"/>
        <v>-0.91800000000000015</v>
      </c>
      <c r="PO95" s="7">
        <f t="shared" si="164"/>
        <v>0.2991350876655543</v>
      </c>
      <c r="PP95" s="40">
        <v>55.053870967741943</v>
      </c>
      <c r="PQ95" s="15">
        <f t="shared" si="165"/>
        <v>139.83683225806453</v>
      </c>
      <c r="PR95" s="5">
        <v>182</v>
      </c>
      <c r="PS95" s="15">
        <f t="shared" si="166"/>
        <v>42.163167741935467</v>
      </c>
      <c r="PT95" s="41">
        <v>0.31565517241379315</v>
      </c>
      <c r="PU95" s="41">
        <v>0.19135862068965517</v>
      </c>
      <c r="PV95" s="41">
        <v>0.11540344827586206</v>
      </c>
      <c r="PW95" s="41">
        <v>0.26794137931034484</v>
      </c>
      <c r="PX95" s="41">
        <v>0.12842068965517242</v>
      </c>
      <c r="PY95" s="41">
        <v>8.8858620689655166E-2</v>
      </c>
      <c r="PZ95" s="41">
        <v>0.42013907222048152</v>
      </c>
      <c r="QA95" s="41">
        <v>0.35012385870241752</v>
      </c>
      <c r="QB95" s="41">
        <v>0.46301119361239729</v>
      </c>
      <c r="QC95" s="41">
        <v>0.39579639282500767</v>
      </c>
      <c r="QD95" s="41">
        <v>0.19656701643760746</v>
      </c>
      <c r="QE95" s="41">
        <v>0.24750426019486399</v>
      </c>
      <c r="QF95" s="41">
        <v>0.24392326277912668</v>
      </c>
      <c r="QG95" s="42">
        <v>31.192068965517237</v>
      </c>
      <c r="QH95" s="42">
        <v>30.216206896551736</v>
      </c>
      <c r="QI95" s="42">
        <v>30.789655172413777</v>
      </c>
      <c r="QJ95" s="42">
        <v>31.368275862068955</v>
      </c>
      <c r="QK95" s="7">
        <f t="shared" si="167"/>
        <v>-0.40241379310345948</v>
      </c>
      <c r="QL95" s="7">
        <v>3.2</v>
      </c>
      <c r="QM95" s="7">
        <f t="shared" si="168"/>
        <v>-3.8719999999999999</v>
      </c>
      <c r="QN95" s="7">
        <f t="shared" si="169"/>
        <v>0.37420041057986847</v>
      </c>
      <c r="QO95" s="42">
        <v>60.529310344827586</v>
      </c>
      <c r="QP95" s="15">
        <f t="shared" si="170"/>
        <v>153.74444827586208</v>
      </c>
      <c r="QQ95" s="5">
        <v>186</v>
      </c>
      <c r="QR95" s="15">
        <f t="shared" si="171"/>
        <v>32.255551724137916</v>
      </c>
      <c r="QS95" s="7">
        <f t="shared" si="106"/>
        <v>-750.46916446443902</v>
      </c>
      <c r="QT95" s="7">
        <f t="shared" si="107"/>
        <v>-750.35784651417225</v>
      </c>
      <c r="QU95" s="7">
        <f t="shared" si="108"/>
        <v>0.18227802434349141</v>
      </c>
    </row>
    <row r="96" spans="1:463" x14ac:dyDescent="0.25">
      <c r="A96" s="5">
        <v>2</v>
      </c>
      <c r="B96" s="5">
        <v>10</v>
      </c>
      <c r="C96" s="6">
        <v>1005</v>
      </c>
      <c r="D96" s="9">
        <v>-9999</v>
      </c>
      <c r="E96" s="5">
        <v>5</v>
      </c>
      <c r="F96" s="5">
        <v>69.599999999999994</v>
      </c>
      <c r="G96" s="15">
        <v>347.3</v>
      </c>
      <c r="H96" s="15">
        <f t="shared" si="109"/>
        <v>416.9</v>
      </c>
      <c r="I96" s="7">
        <f t="shared" si="110"/>
        <v>0.71435915010281004</v>
      </c>
      <c r="J96" s="5" t="s">
        <v>9</v>
      </c>
      <c r="K96" s="9">
        <v>225</v>
      </c>
      <c r="L96" s="9">
        <f t="shared" si="111"/>
        <v>252.00000000000003</v>
      </c>
      <c r="M96" s="9">
        <v>-9999</v>
      </c>
      <c r="N96" s="9">
        <v>-9999</v>
      </c>
      <c r="O96" s="9">
        <v>-9999</v>
      </c>
      <c r="P96" s="9">
        <v>-9999</v>
      </c>
      <c r="Q96" s="9">
        <v>-9999</v>
      </c>
      <c r="R96" s="9">
        <v>-9999</v>
      </c>
      <c r="S96" s="9">
        <v>-9999</v>
      </c>
      <c r="T96" s="9">
        <v>-9999</v>
      </c>
      <c r="U96" s="9">
        <v>-9999</v>
      </c>
      <c r="V96" s="9">
        <v>-9999</v>
      </c>
      <c r="W96" s="9">
        <v>-9999</v>
      </c>
      <c r="X96" s="9">
        <v>-9999</v>
      </c>
      <c r="Y96" s="9">
        <v>-9999</v>
      </c>
      <c r="Z96" s="9">
        <v>-9999</v>
      </c>
      <c r="AA96" s="9">
        <v>-9999</v>
      </c>
      <c r="AB96" s="9">
        <v>-9999</v>
      </c>
      <c r="AC96" s="9">
        <v>-9999</v>
      </c>
      <c r="AD96" s="9">
        <v>-9999</v>
      </c>
      <c r="AE96" s="5">
        <v>28</v>
      </c>
      <c r="AF96" s="9">
        <v>-9999</v>
      </c>
      <c r="AG96" s="9">
        <v>-9999</v>
      </c>
      <c r="AH96" s="9">
        <v>-9999</v>
      </c>
      <c r="AI96" s="9">
        <v>-9999</v>
      </c>
      <c r="AJ96" s="9">
        <v>-9999</v>
      </c>
      <c r="AK96" s="9">
        <v>-9999</v>
      </c>
      <c r="AL96" s="9">
        <v>-9999</v>
      </c>
      <c r="AM96" s="9">
        <v>-9999</v>
      </c>
      <c r="AN96" s="9">
        <v>-9999</v>
      </c>
      <c r="AO96" s="9">
        <v>-9999</v>
      </c>
      <c r="AP96" s="9">
        <v>-9999</v>
      </c>
      <c r="AQ96" s="9">
        <v>-9999</v>
      </c>
      <c r="AR96" s="9">
        <v>-9999</v>
      </c>
      <c r="AS96" s="9">
        <v>-9999</v>
      </c>
      <c r="AT96" s="9">
        <v>-9999</v>
      </c>
      <c r="AU96" s="9">
        <v>-9999</v>
      </c>
      <c r="AV96" s="9">
        <v>-9999</v>
      </c>
      <c r="AW96" s="9">
        <v>-9999</v>
      </c>
      <c r="AX96" s="9">
        <v>-9999</v>
      </c>
      <c r="AY96" s="9">
        <v>-9999</v>
      </c>
      <c r="AZ96" s="9">
        <v>-9999</v>
      </c>
      <c r="BA96" s="9">
        <v>-9999</v>
      </c>
      <c r="BB96" s="9">
        <v>-9999</v>
      </c>
      <c r="BC96" s="9">
        <v>-9999</v>
      </c>
      <c r="BD96" s="9">
        <v>-9999</v>
      </c>
      <c r="BE96" s="7">
        <f t="shared" si="185"/>
        <v>-79992</v>
      </c>
      <c r="BF96" s="9">
        <v>-9999</v>
      </c>
      <c r="BG96" s="9">
        <v>-9999</v>
      </c>
      <c r="BH96" s="9">
        <v>-9999</v>
      </c>
      <c r="BI96" s="9">
        <v>-9999</v>
      </c>
      <c r="BJ96" s="9">
        <v>-9999</v>
      </c>
      <c r="BK96" s="9">
        <v>-9999</v>
      </c>
      <c r="BL96" s="9">
        <v>-9999</v>
      </c>
      <c r="BM96" s="9">
        <v>-9999</v>
      </c>
      <c r="BN96" s="9">
        <v>-9999</v>
      </c>
      <c r="BO96" s="23">
        <v>29.41</v>
      </c>
      <c r="BP96" s="7">
        <f t="shared" si="172"/>
        <v>1960.6666666666667</v>
      </c>
      <c r="BQ96" s="7">
        <v>2.8500727059503177</v>
      </c>
      <c r="BR96" s="7">
        <f t="shared" si="173"/>
        <v>55.880425521332562</v>
      </c>
      <c r="BS96" s="24">
        <v>137.47999999999999</v>
      </c>
      <c r="BT96" s="7">
        <f t="shared" si="174"/>
        <v>9165.3333333333339</v>
      </c>
      <c r="BU96" s="25">
        <v>1.81</v>
      </c>
      <c r="BV96" s="7">
        <f t="shared" si="175"/>
        <v>165.89253333333335</v>
      </c>
      <c r="BW96" s="26">
        <v>227.73</v>
      </c>
      <c r="BX96" s="7">
        <f t="shared" si="176"/>
        <v>15182</v>
      </c>
      <c r="BY96" s="5">
        <v>1.46</v>
      </c>
      <c r="BZ96" s="7">
        <f t="shared" si="177"/>
        <v>221.65720000000002</v>
      </c>
      <c r="CA96" s="9">
        <v>-9999</v>
      </c>
      <c r="CB96" s="9">
        <v>-9999</v>
      </c>
      <c r="CC96" s="5">
        <v>3.1</v>
      </c>
      <c r="CD96" s="15">
        <f t="shared" si="112"/>
        <v>-309.96899999999999</v>
      </c>
      <c r="CE96" s="7">
        <v>1914.15</v>
      </c>
      <c r="CF96" s="7">
        <v>4.7495000000000003</v>
      </c>
      <c r="CG96" s="7">
        <v>4030.2137067059693</v>
      </c>
      <c r="CH96" s="7">
        <f t="shared" si="113"/>
        <v>4030.2137067059693</v>
      </c>
      <c r="CI96" s="7">
        <f>CH96/(BX96)</f>
        <v>0.26545999912435575</v>
      </c>
      <c r="CJ96" s="3">
        <v>59.2</v>
      </c>
      <c r="CK96" s="7">
        <f t="shared" si="114"/>
        <v>124.93662490788505</v>
      </c>
      <c r="CL96" s="7">
        <v>69.400000000000006</v>
      </c>
      <c r="CM96" s="7">
        <v>1365</v>
      </c>
      <c r="CN96" s="7">
        <f t="shared" si="115"/>
        <v>50.842490842490839</v>
      </c>
      <c r="CO96" s="7">
        <v>2.5</v>
      </c>
      <c r="CP96" s="7">
        <v>0.74450769230769254</v>
      </c>
      <c r="CQ96" s="7">
        <v>0.50482692307692301</v>
      </c>
      <c r="CR96" s="7">
        <v>0.45563461538461542</v>
      </c>
      <c r="CS96" s="7">
        <v>0.24062111538461536</v>
      </c>
      <c r="CT96" s="7">
        <v>0.19200326923076921</v>
      </c>
      <c r="CU96" s="7">
        <v>5.1623076923076923</v>
      </c>
      <c r="CV96" s="7">
        <v>5.3619230769230768</v>
      </c>
      <c r="CW96" s="7">
        <v>5.13</v>
      </c>
      <c r="CX96" s="7">
        <v>5.1196153846153853</v>
      </c>
      <c r="CY96" s="7">
        <f t="shared" si="116"/>
        <v>-3.2307692307692371E-2</v>
      </c>
      <c r="CZ96" s="7">
        <v>0.7</v>
      </c>
      <c r="DA96" s="7">
        <f t="shared" si="117"/>
        <v>1.105</v>
      </c>
      <c r="DB96" s="7">
        <f t="shared" si="178"/>
        <v>-0.26479806572938125</v>
      </c>
      <c r="DC96" s="7">
        <v>42.8</v>
      </c>
      <c r="DD96" s="7">
        <v>0.7662961538461539</v>
      </c>
      <c r="DE96" s="7">
        <v>0.48722692307692306</v>
      </c>
      <c r="DF96" s="7">
        <v>0.4396000000000001</v>
      </c>
      <c r="DG96" s="7">
        <v>0.27082161538461541</v>
      </c>
      <c r="DH96" s="7">
        <v>0.22280396153846155</v>
      </c>
      <c r="DI96" s="7">
        <v>8.1126923076923063</v>
      </c>
      <c r="DJ96" s="7">
        <v>8.0550000000000033</v>
      </c>
      <c r="DK96" s="7">
        <v>8.1438461538461517</v>
      </c>
      <c r="DL96" s="7">
        <v>7.4942307692307688</v>
      </c>
      <c r="DM96" s="7">
        <f t="shared" si="118"/>
        <v>3.1153846153845421E-2</v>
      </c>
      <c r="DN96" s="7">
        <v>0.8</v>
      </c>
      <c r="DO96" s="7">
        <f t="shared" si="119"/>
        <v>0.7799999999999998</v>
      </c>
      <c r="DP96" s="7">
        <f t="shared" si="120"/>
        <v>-0.16208791208791218</v>
      </c>
      <c r="DQ96" s="7">
        <v>22.251153846153848</v>
      </c>
      <c r="DR96" s="7">
        <v>0.88805744680851051</v>
      </c>
      <c r="DS96" s="7">
        <v>0.44355957446808497</v>
      </c>
      <c r="DT96" s="7">
        <v>0.48454893617021266</v>
      </c>
      <c r="DU96" s="7">
        <v>0.80685957446808487</v>
      </c>
      <c r="DV96" s="7">
        <v>0.52390212765957445</v>
      </c>
      <c r="DW96" s="7">
        <v>0.31120638297872338</v>
      </c>
      <c r="DX96" s="7">
        <v>0.25778242553191494</v>
      </c>
      <c r="DY96" s="7">
        <v>0.21260519148936163</v>
      </c>
      <c r="DZ96" s="7">
        <v>0.29445706382978726</v>
      </c>
      <c r="EA96" s="7">
        <v>0.25019642553191496</v>
      </c>
      <c r="EB96" s="7">
        <v>-8.2571000000000006E-2</v>
      </c>
      <c r="EC96" s="7">
        <v>-4.311217021276597E-2</v>
      </c>
      <c r="ED96" s="7">
        <v>0.33364746808510642</v>
      </c>
      <c r="EE96" s="7">
        <v>3.1826595744680857</v>
      </c>
      <c r="EF96" s="7">
        <v>4.3657446808510629</v>
      </c>
      <c r="EG96" s="7">
        <v>4.4245744680851065</v>
      </c>
      <c r="EH96" s="7">
        <v>4.0753191489361704</v>
      </c>
      <c r="EI96" s="7">
        <f t="shared" si="121"/>
        <v>1.2419148936170208</v>
      </c>
      <c r="EJ96" s="7">
        <v>0.6</v>
      </c>
      <c r="EK96" s="7">
        <f t="shared" si="122"/>
        <v>1.43</v>
      </c>
      <c r="EL96" s="7">
        <f t="shared" si="179"/>
        <v>-4.7376601104024967E-2</v>
      </c>
      <c r="EM96" s="15">
        <v>43.538421052631577</v>
      </c>
      <c r="EN96" s="15">
        <f t="shared" si="123"/>
        <v>110.5875894736842</v>
      </c>
      <c r="EO96" s="5">
        <v>112</v>
      </c>
      <c r="EP96" s="15">
        <f t="shared" si="124"/>
        <v>1.4124105263157958</v>
      </c>
      <c r="EQ96" s="27">
        <v>1.1579250000000003</v>
      </c>
      <c r="ER96" s="27">
        <v>-1.5107625</v>
      </c>
      <c r="ES96" s="27">
        <v>0.48036250000000008</v>
      </c>
      <c r="ET96" s="27">
        <v>0.86616666666666664</v>
      </c>
      <c r="EU96" s="27">
        <v>0.71617916666666659</v>
      </c>
      <c r="EV96" s="27">
        <v>0.17896666666666669</v>
      </c>
      <c r="EW96" s="27">
        <v>0.23452433333333331</v>
      </c>
      <c r="EX96" s="27">
        <v>9.4438374999999977E-2</v>
      </c>
      <c r="EY96" s="27">
        <v>0.41292058333333331</v>
      </c>
      <c r="EZ96" s="27">
        <v>0.28650933333333328</v>
      </c>
      <c r="FA96" s="27">
        <v>2.8084757916666665</v>
      </c>
      <c r="FB96" s="27">
        <v>1.9349798750000005</v>
      </c>
      <c r="FC96" s="27">
        <v>-8.0469087916666666</v>
      </c>
      <c r="FD96" s="27">
        <v>9.9366666666666674</v>
      </c>
      <c r="FE96" s="27">
        <v>6.9175000000000013</v>
      </c>
      <c r="FF96" s="27">
        <v>6.5458333333333343</v>
      </c>
      <c r="FG96" s="27">
        <v>6.7749999999999995</v>
      </c>
      <c r="FH96" s="27">
        <f t="shared" si="125"/>
        <v>-3.3908333333333331</v>
      </c>
      <c r="FI96" s="7">
        <v>0.9</v>
      </c>
      <c r="FJ96" s="7">
        <f t="shared" si="126"/>
        <v>0.45499999999999963</v>
      </c>
      <c r="FK96" s="7">
        <f t="shared" si="180"/>
        <v>-0.77772160431412185</v>
      </c>
      <c r="FL96" s="27">
        <v>20.646666666666672</v>
      </c>
      <c r="FM96" s="28">
        <v>-9999</v>
      </c>
      <c r="FN96" s="28">
        <v>-9999</v>
      </c>
      <c r="FO96" s="28">
        <v>-9999</v>
      </c>
      <c r="FP96" s="94">
        <v>0.60669565217391297</v>
      </c>
      <c r="FQ96" s="94">
        <v>0.39330434782608692</v>
      </c>
      <c r="FR96" s="94">
        <v>0.21797391304347827</v>
      </c>
      <c r="FS96" s="94">
        <v>0.53293478260869553</v>
      </c>
      <c r="FT96" s="94">
        <v>0.24083478260869562</v>
      </c>
      <c r="FU96" s="94">
        <v>0.16978695652173911</v>
      </c>
      <c r="FV96" s="94">
        <v>0.43167039130434792</v>
      </c>
      <c r="FW96" s="94">
        <v>0.37758652173913054</v>
      </c>
      <c r="FX96" s="94">
        <v>0.47239982608695646</v>
      </c>
      <c r="FY96" s="94">
        <v>0.42066586956521745</v>
      </c>
      <c r="FZ96" s="94">
        <v>0.24075826086956523</v>
      </c>
      <c r="GA96" s="94">
        <v>0.28905204347826091</v>
      </c>
      <c r="GB96" s="94">
        <v>0.21312095652173912</v>
      </c>
      <c r="GC96" s="94">
        <v>18.005217391304349</v>
      </c>
      <c r="GD96" s="94">
        <v>17.686086956521738</v>
      </c>
      <c r="GE96" s="94">
        <v>16.391739130434775</v>
      </c>
      <c r="GF96" s="94">
        <v>17.236521739130438</v>
      </c>
      <c r="GG96" s="7">
        <f t="shared" si="127"/>
        <v>-1.6134782608695737</v>
      </c>
      <c r="GH96" s="7">
        <v>0.5</v>
      </c>
      <c r="GI96" s="7">
        <f t="shared" si="128"/>
        <v>1.7549999999999999</v>
      </c>
      <c r="GJ96" s="7">
        <f t="shared" si="181"/>
        <v>-0.92413669708355917</v>
      </c>
      <c r="GK96" s="96">
        <v>24.913043478260871</v>
      </c>
      <c r="GL96" s="15">
        <f t="shared" si="129"/>
        <v>63.279130434782616</v>
      </c>
      <c r="GM96" s="5">
        <v>102</v>
      </c>
      <c r="GN96" s="9">
        <v>-9999</v>
      </c>
      <c r="GO96" s="60">
        <v>-9999</v>
      </c>
      <c r="GP96" s="60">
        <v>-9999</v>
      </c>
      <c r="GQ96" s="60">
        <v>-9999</v>
      </c>
      <c r="GR96" s="60">
        <v>-9999</v>
      </c>
      <c r="GS96" s="60">
        <v>-9999</v>
      </c>
      <c r="GT96" s="60">
        <v>-9999</v>
      </c>
      <c r="GU96" s="60">
        <v>-9999</v>
      </c>
      <c r="GV96" s="60">
        <v>-9999</v>
      </c>
      <c r="GW96" s="60">
        <v>-9999</v>
      </c>
      <c r="GX96" s="60">
        <v>-9999</v>
      </c>
      <c r="GY96" s="60">
        <v>-9999</v>
      </c>
      <c r="GZ96" s="60">
        <v>-9999</v>
      </c>
      <c r="HA96" s="60">
        <v>-9999</v>
      </c>
      <c r="HB96" s="60">
        <v>-9999</v>
      </c>
      <c r="HC96" s="60">
        <v>-9999</v>
      </c>
      <c r="HD96" s="60">
        <v>-9999</v>
      </c>
      <c r="HE96" s="60">
        <v>-9999</v>
      </c>
      <c r="HF96" s="98">
        <f t="shared" si="37"/>
        <v>0</v>
      </c>
      <c r="HG96" s="60">
        <v>-9999</v>
      </c>
      <c r="HH96" s="98">
        <f t="shared" si="38"/>
        <v>32500.13</v>
      </c>
      <c r="HI96" s="98">
        <f t="shared" si="95"/>
        <v>1.0001661807930087</v>
      </c>
      <c r="HJ96" s="60">
        <v>-9999</v>
      </c>
      <c r="HK96" s="100">
        <f t="shared" si="40"/>
        <v>-25397.46</v>
      </c>
      <c r="HL96" s="60">
        <v>-9999</v>
      </c>
      <c r="HM96" s="100">
        <f t="shared" si="41"/>
        <v>15398.46</v>
      </c>
      <c r="HN96" s="101">
        <v>0.6621257142857141</v>
      </c>
      <c r="HO96" s="101">
        <v>0.35354857142857143</v>
      </c>
      <c r="HP96" s="101">
        <v>0.17051142857142856</v>
      </c>
      <c r="HQ96" s="101">
        <v>0.57812571428571435</v>
      </c>
      <c r="HR96" s="101">
        <v>0.22167142857142857</v>
      </c>
      <c r="HS96" s="101">
        <v>0.14164857142857143</v>
      </c>
      <c r="HT96" s="101">
        <v>0.4986201201422491</v>
      </c>
      <c r="HU96" s="101">
        <v>0.44625730862373825</v>
      </c>
      <c r="HV96" s="101">
        <v>0.59153163583200585</v>
      </c>
      <c r="HW96" s="101">
        <v>0.54584315215803536</v>
      </c>
      <c r="HX96" s="101">
        <v>0.23008148665656175</v>
      </c>
      <c r="HY96" s="101">
        <v>0.35177667417001185</v>
      </c>
      <c r="HZ96" s="101">
        <v>0.30386321805656463</v>
      </c>
      <c r="IA96" s="101">
        <v>19.556571428571431</v>
      </c>
      <c r="IB96" s="101">
        <v>18.65457142857143</v>
      </c>
      <c r="IC96" s="101">
        <v>18.032000000000004</v>
      </c>
      <c r="ID96" s="101">
        <v>18.677142857142854</v>
      </c>
      <c r="IE96" s="7">
        <f t="shared" si="130"/>
        <v>-1.5245714285714271</v>
      </c>
      <c r="IF96" s="7">
        <v>1.5</v>
      </c>
      <c r="IG96" s="7">
        <f t="shared" si="131"/>
        <v>-1.4950000000000001</v>
      </c>
      <c r="IH96" s="7">
        <f t="shared" si="132"/>
        <v>-4.2888221278356816E-3</v>
      </c>
      <c r="II96" s="102">
        <v>36.45514285714286</v>
      </c>
      <c r="IJ96" s="15">
        <f t="shared" si="133"/>
        <v>92.596062857142869</v>
      </c>
      <c r="IK96" s="5">
        <v>97.5</v>
      </c>
      <c r="IL96" s="15">
        <f t="shared" si="134"/>
        <v>4.9039371428571314</v>
      </c>
      <c r="IM96" s="29">
        <v>0.66610555555555573</v>
      </c>
      <c r="IN96" s="29">
        <v>0.35289444444444451</v>
      </c>
      <c r="IO96" s="29">
        <v>0.15625000000000006</v>
      </c>
      <c r="IP96" s="29">
        <v>0.58666388888888898</v>
      </c>
      <c r="IQ96" s="29">
        <v>0.20214166666666672</v>
      </c>
      <c r="IR96" s="29">
        <v>0.13660833333333333</v>
      </c>
      <c r="IS96" s="29">
        <v>0.53481824504957931</v>
      </c>
      <c r="IT96" s="29">
        <v>0.48803265213485975</v>
      </c>
      <c r="IU96" s="29">
        <v>0.62107548103141019</v>
      </c>
      <c r="IV96" s="29">
        <v>0.5804613467645996</v>
      </c>
      <c r="IW96" s="29">
        <v>0.27288398953887849</v>
      </c>
      <c r="IX96" s="29">
        <v>0.3890779689210857</v>
      </c>
      <c r="IY96" s="29">
        <v>0.30726108828311272</v>
      </c>
      <c r="IZ96" s="29">
        <v>16.993611111111104</v>
      </c>
      <c r="JA96" s="29">
        <v>16.937222222222221</v>
      </c>
      <c r="JB96" s="29">
        <v>16.811111111111117</v>
      </c>
      <c r="JC96" s="29">
        <v>15.546388888888893</v>
      </c>
      <c r="JD96" s="29">
        <f t="shared" si="135"/>
        <v>-0.18249999999998678</v>
      </c>
      <c r="JE96" s="7">
        <v>1.2</v>
      </c>
      <c r="JF96" s="7">
        <f t="shared" si="136"/>
        <v>-0.52</v>
      </c>
      <c r="JG96" s="7">
        <f t="shared" si="137"/>
        <v>5.701013513513737E-2</v>
      </c>
      <c r="JH96" s="86">
        <v>35.898055555555558</v>
      </c>
      <c r="JI96" s="15">
        <f t="shared" si="138"/>
        <v>91.18106111111112</v>
      </c>
      <c r="JJ96" s="5">
        <v>103.5</v>
      </c>
      <c r="JK96" s="15">
        <f t="shared" si="139"/>
        <v>12.31893888888888</v>
      </c>
      <c r="JL96" s="30">
        <v>0.52119722222222231</v>
      </c>
      <c r="JM96" s="30">
        <v>0.23426111111111114</v>
      </c>
      <c r="JN96" s="30">
        <v>9.3941666666666659E-2</v>
      </c>
      <c r="JO96" s="30">
        <v>0.45349166666666668</v>
      </c>
      <c r="JP96" s="30">
        <v>0.12603888888888887</v>
      </c>
      <c r="JQ96" s="30">
        <v>8.7508333333333355E-2</v>
      </c>
      <c r="JR96" s="30">
        <v>0.61116057669603074</v>
      </c>
      <c r="JS96" s="30">
        <v>0.56556219590379531</v>
      </c>
      <c r="JT96" s="30">
        <v>0.6952095506500604</v>
      </c>
      <c r="JU96" s="30">
        <v>0.65795160397678076</v>
      </c>
      <c r="JV96" s="30">
        <v>0.30229684701303711</v>
      </c>
      <c r="JW96" s="30">
        <v>0.4309725521412</v>
      </c>
      <c r="JX96" s="30">
        <v>0.37954240061379463</v>
      </c>
      <c r="JY96" s="30">
        <v>25.106944444444444</v>
      </c>
      <c r="JZ96" s="30">
        <v>23.593611111111105</v>
      </c>
      <c r="KA96" s="30">
        <v>24.125000000000018</v>
      </c>
      <c r="KB96" s="30">
        <v>22.516111111111115</v>
      </c>
      <c r="KC96" s="30">
        <f t="shared" si="140"/>
        <v>-0.98194444444442652</v>
      </c>
      <c r="KD96" s="7">
        <v>1.8</v>
      </c>
      <c r="KE96" s="7">
        <f t="shared" si="141"/>
        <v>-2.4700000000000006</v>
      </c>
      <c r="KF96" s="7">
        <f t="shared" si="142"/>
        <v>0.18907948609346556</v>
      </c>
      <c r="KG96" s="85">
        <v>35.673055555555557</v>
      </c>
      <c r="KH96" s="15">
        <f t="shared" si="143"/>
        <v>90.60956111111112</v>
      </c>
      <c r="KI96" s="5">
        <v>103.5</v>
      </c>
      <c r="KJ96" s="15">
        <f t="shared" si="182"/>
        <v>12.89043888888888</v>
      </c>
      <c r="KK96" s="31">
        <v>0.47976190476190472</v>
      </c>
      <c r="KL96" s="31">
        <v>0.20539047619047621</v>
      </c>
      <c r="KM96" s="31">
        <v>5.2961904761904779E-2</v>
      </c>
      <c r="KN96" s="31">
        <v>0.41127619047619052</v>
      </c>
      <c r="KO96" s="31">
        <v>8.0585714285714288E-2</v>
      </c>
      <c r="KP96" s="31">
        <v>6.630238095238096E-2</v>
      </c>
      <c r="KQ96" s="31">
        <v>0.71132670322940128</v>
      </c>
      <c r="KR96" s="31">
        <v>0.67158806394131842</v>
      </c>
      <c r="KS96" s="31">
        <v>0.80162423611684985</v>
      </c>
      <c r="KT96" s="31">
        <v>0.77236525820532709</v>
      </c>
      <c r="KU96" s="31">
        <v>0.437386085524268</v>
      </c>
      <c r="KV96" s="31">
        <v>0.59209449776835887</v>
      </c>
      <c r="KW96" s="31">
        <v>0.39918312295652325</v>
      </c>
      <c r="KX96" s="32">
        <v>25.169285714285714</v>
      </c>
      <c r="KY96" s="32">
        <v>23.246666666666666</v>
      </c>
      <c r="KZ96" s="32">
        <v>22.577380952380967</v>
      </c>
      <c r="LA96" s="32">
        <v>22.13999999999999</v>
      </c>
      <c r="LB96" s="7">
        <f t="shared" si="144"/>
        <v>-2.5919047619047468</v>
      </c>
      <c r="LC96" s="7">
        <v>0.9</v>
      </c>
      <c r="LD96" s="7">
        <f t="shared" si="145"/>
        <v>0.45499999999999963</v>
      </c>
      <c r="LE96" s="7">
        <f t="shared" si="184"/>
        <v>-0.61615869805960488</v>
      </c>
      <c r="LF96" s="32">
        <v>34.956666666666663</v>
      </c>
      <c r="LG96" s="15">
        <f t="shared" si="146"/>
        <v>88.789933333333323</v>
      </c>
      <c r="LH96" s="5">
        <v>103.5</v>
      </c>
      <c r="LI96" s="15">
        <f t="shared" si="147"/>
        <v>14.710066666666677</v>
      </c>
      <c r="LJ96" s="33">
        <v>0.49087368421052618</v>
      </c>
      <c r="LK96" s="33">
        <v>0.1934684210526316</v>
      </c>
      <c r="LL96" s="33">
        <v>4.8015789473684199E-2</v>
      </c>
      <c r="LM96" s="33">
        <v>0.4155105263157895</v>
      </c>
      <c r="LN96" s="33">
        <v>7.4352631578947392E-2</v>
      </c>
      <c r="LO96" s="33">
        <v>6.3607894736842113E-2</v>
      </c>
      <c r="LP96" s="33">
        <v>0.73591772618742335</v>
      </c>
      <c r="LQ96" s="33">
        <v>0.69568216697076357</v>
      </c>
      <c r="LR96" s="33">
        <v>0.82236596438450826</v>
      </c>
      <c r="LS96" s="33">
        <v>0.79371599070648902</v>
      </c>
      <c r="LT96" s="33">
        <v>0.4449173611199998</v>
      </c>
      <c r="LU96" s="33">
        <v>0.60390430792264782</v>
      </c>
      <c r="LV96" s="33">
        <v>0.43364291241679487</v>
      </c>
      <c r="LW96" s="33">
        <v>26.195789473684226</v>
      </c>
      <c r="LX96" s="33">
        <v>25.831578947368417</v>
      </c>
      <c r="LY96" s="33">
        <v>25.616052631578928</v>
      </c>
      <c r="LZ96" s="33">
        <v>25.010526315789491</v>
      </c>
      <c r="MA96" s="7">
        <f t="shared" si="148"/>
        <v>-0.57973684210529797</v>
      </c>
      <c r="MB96" s="7">
        <v>1.7</v>
      </c>
      <c r="MC96" s="7">
        <f t="shared" si="149"/>
        <v>-2.1449999999999996</v>
      </c>
      <c r="MD96" s="7">
        <f t="shared" si="150"/>
        <v>0.20745701231208769</v>
      </c>
      <c r="ME96" s="7">
        <f t="shared" si="151"/>
        <v>-0.34102167182664589</v>
      </c>
      <c r="MF96" s="84">
        <v>26.353421052631585</v>
      </c>
      <c r="MG96" s="15">
        <f t="shared" si="152"/>
        <v>66.93768947368423</v>
      </c>
      <c r="MH96" s="5">
        <v>103.5</v>
      </c>
      <c r="MI96" s="15">
        <f t="shared" si="153"/>
        <v>36.56231052631577</v>
      </c>
      <c r="MJ96" s="34">
        <v>0.50371176470588241</v>
      </c>
      <c r="MK96" s="34">
        <v>0.20217058823529413</v>
      </c>
      <c r="ML96" s="34">
        <v>4.9782352941176465E-2</v>
      </c>
      <c r="MM96" s="34">
        <v>0.43427647058823532</v>
      </c>
      <c r="MN96" s="34">
        <v>8.4729411764705873E-2</v>
      </c>
      <c r="MO96" s="34">
        <v>7.0147058823529423E-2</v>
      </c>
      <c r="MP96" s="34">
        <v>0.71150216908513653</v>
      </c>
      <c r="MQ96" s="34">
        <v>0.67295526776996462</v>
      </c>
      <c r="MR96" s="34">
        <v>0.82004736486802843</v>
      </c>
      <c r="MS96" s="34">
        <v>0.79428120579447314</v>
      </c>
      <c r="MT96" s="34">
        <v>0.40968177504854852</v>
      </c>
      <c r="MU96" s="34">
        <v>0.60502646012704631</v>
      </c>
      <c r="MV96" s="34">
        <v>0.42684437875217146</v>
      </c>
      <c r="MW96" s="35">
        <v>0.36917500000000003</v>
      </c>
      <c r="MX96" s="35">
        <v>0.15292500000000001</v>
      </c>
      <c r="MY96" s="35">
        <v>4.1216666666666665E-2</v>
      </c>
      <c r="MZ96" s="35">
        <v>0.30991250000000004</v>
      </c>
      <c r="NA96" s="35">
        <v>6.2795833333333342E-2</v>
      </c>
      <c r="NB96" s="35">
        <v>5.477499999999999E-2</v>
      </c>
      <c r="NC96" s="35">
        <v>0.70876059420608761</v>
      </c>
      <c r="ND96" s="35">
        <v>0.66259053437410398</v>
      </c>
      <c r="NE96" s="35">
        <v>0.79904317890669141</v>
      </c>
      <c r="NF96" s="35">
        <v>0.76523823879470598</v>
      </c>
      <c r="NG96" s="35">
        <v>0.41781982025798309</v>
      </c>
      <c r="NH96" s="35">
        <v>0.57569932380683786</v>
      </c>
      <c r="NI96" s="35">
        <v>0.41365056874029249</v>
      </c>
      <c r="NJ96" s="36">
        <v>26.705416666666665</v>
      </c>
      <c r="NK96" s="36">
        <v>28.708333333333339</v>
      </c>
      <c r="NL96" s="36">
        <v>29.810416666666658</v>
      </c>
      <c r="NM96" s="36">
        <v>29.787083333333332</v>
      </c>
      <c r="NN96" s="7">
        <f t="shared" si="154"/>
        <v>3.1049999999999933</v>
      </c>
      <c r="NO96" s="7">
        <v>2.2999999999999998</v>
      </c>
      <c r="NP96" s="7">
        <f t="shared" si="155"/>
        <v>-1.9729999999999999</v>
      </c>
      <c r="NQ96" s="7">
        <f t="shared" si="156"/>
        <v>0.68872914688729048</v>
      </c>
      <c r="NR96" s="36">
        <v>55.565833333333323</v>
      </c>
      <c r="NS96" s="9">
        <f t="shared" si="104"/>
        <v>141.13721666666663</v>
      </c>
      <c r="NT96" s="5">
        <v>194</v>
      </c>
      <c r="NU96" s="9">
        <f t="shared" si="105"/>
        <v>52.862783333333368</v>
      </c>
      <c r="NV96" s="37">
        <v>0.46748888888888873</v>
      </c>
      <c r="NW96" s="37">
        <v>0.22711481481481477</v>
      </c>
      <c r="NX96" s="37">
        <v>8.3070370370370364E-2</v>
      </c>
      <c r="NY96" s="37">
        <v>0.40040740740740755</v>
      </c>
      <c r="NZ96" s="37">
        <v>0.11829259259259263</v>
      </c>
      <c r="OA96" s="37">
        <v>9.4596296296296303E-2</v>
      </c>
      <c r="OB96" s="37">
        <v>0.59412172497913518</v>
      </c>
      <c r="OC96" s="37">
        <v>0.54185848114319946</v>
      </c>
      <c r="OD96" s="37">
        <v>0.69725331490984432</v>
      </c>
      <c r="OE96" s="37">
        <v>0.65554477516132537</v>
      </c>
      <c r="OF96" s="37">
        <v>0.31515012265818165</v>
      </c>
      <c r="OG96" s="37">
        <v>0.46524781831801942</v>
      </c>
      <c r="OH96" s="37">
        <v>0.34419835507186969</v>
      </c>
      <c r="OI96" s="38">
        <v>21.271111111111114</v>
      </c>
      <c r="OJ96" s="38">
        <v>25.288148148148164</v>
      </c>
      <c r="OK96" s="38">
        <v>25.094814814814807</v>
      </c>
      <c r="OL96" s="38">
        <v>25.53592592592592</v>
      </c>
      <c r="OM96" s="7">
        <f t="shared" si="157"/>
        <v>3.8237037037036927</v>
      </c>
      <c r="ON96" s="7">
        <v>1.5</v>
      </c>
      <c r="OO96" s="7">
        <f t="shared" si="158"/>
        <v>-0.28500000000000014</v>
      </c>
      <c r="OP96" s="7">
        <f t="shared" si="159"/>
        <v>0.72272712466203914</v>
      </c>
      <c r="OQ96" s="38">
        <v>48.447407407407411</v>
      </c>
      <c r="OR96" s="15">
        <f t="shared" si="160"/>
        <v>123.05641481481483</v>
      </c>
      <c r="OS96" s="5">
        <v>170</v>
      </c>
      <c r="OT96" s="15">
        <f t="shared" si="161"/>
        <v>46.943585185185171</v>
      </c>
      <c r="OU96" s="39">
        <v>0.36416060606060607</v>
      </c>
      <c r="OV96" s="39">
        <v>0.21329999999999996</v>
      </c>
      <c r="OW96" s="39">
        <v>0.10961515151515151</v>
      </c>
      <c r="OX96" s="39">
        <v>0.3179515151515151</v>
      </c>
      <c r="OY96" s="39">
        <v>0.12783636363636364</v>
      </c>
      <c r="OZ96" s="39">
        <v>9.576060606060606E-2</v>
      </c>
      <c r="PA96" s="39">
        <v>0.47832084729962504</v>
      </c>
      <c r="PB96" s="39">
        <v>0.42411705005947586</v>
      </c>
      <c r="PC96" s="39">
        <v>0.5360370848313355</v>
      </c>
      <c r="PD96" s="39">
        <v>0.4858822242928611</v>
      </c>
      <c r="PE96" s="39">
        <v>0.2509751382704366</v>
      </c>
      <c r="PF96" s="39">
        <v>0.32219565151931961</v>
      </c>
      <c r="PG96" s="39">
        <v>0.25878175727612174</v>
      </c>
      <c r="PH96" s="40">
        <v>20.641212121212117</v>
      </c>
      <c r="PI96" s="40">
        <v>20.320909090909097</v>
      </c>
      <c r="PJ96" s="40">
        <v>20.343939393939394</v>
      </c>
      <c r="PK96" s="40">
        <v>21.418484848484844</v>
      </c>
      <c r="PL96" s="7">
        <f t="shared" si="162"/>
        <v>-0.29727272727272336</v>
      </c>
      <c r="PM96" s="7">
        <v>1.8</v>
      </c>
      <c r="PN96" s="7">
        <f t="shared" si="163"/>
        <v>-0.91800000000000015</v>
      </c>
      <c r="PO96" s="7">
        <f t="shared" si="164"/>
        <v>9.8247431580765543E-2</v>
      </c>
      <c r="PP96" s="40">
        <v>53.316969696969693</v>
      </c>
      <c r="PQ96" s="15">
        <f t="shared" si="165"/>
        <v>135.42510303030303</v>
      </c>
      <c r="PR96" s="5">
        <v>182</v>
      </c>
      <c r="PS96" s="15">
        <f t="shared" si="166"/>
        <v>46.574896969696965</v>
      </c>
      <c r="PT96" s="41">
        <v>0.32949687500000002</v>
      </c>
      <c r="PU96" s="41">
        <v>0.19034687499999994</v>
      </c>
      <c r="PV96" s="41">
        <v>0.1079875</v>
      </c>
      <c r="PW96" s="41">
        <v>0.27640937500000007</v>
      </c>
      <c r="PX96" s="41">
        <v>0.12337187500000001</v>
      </c>
      <c r="PY96" s="41">
        <v>8.7471874999999991E-2</v>
      </c>
      <c r="PZ96" s="41">
        <v>0.45282104899074122</v>
      </c>
      <c r="QA96" s="41">
        <v>0.38051308719903998</v>
      </c>
      <c r="QB96" s="41">
        <v>0.50431408223246499</v>
      </c>
      <c r="QC96" s="41">
        <v>0.43638535090067226</v>
      </c>
      <c r="QD96" s="41">
        <v>0.21364897866177204</v>
      </c>
      <c r="QE96" s="41">
        <v>0.27658060064944712</v>
      </c>
      <c r="QF96" s="41">
        <v>0.26510682775074873</v>
      </c>
      <c r="QG96" s="42">
        <v>31.28250000000001</v>
      </c>
      <c r="QH96" s="42">
        <v>29.500000000000007</v>
      </c>
      <c r="QI96" s="42">
        <v>29.487187500000005</v>
      </c>
      <c r="QJ96" s="42">
        <v>29.505937500000016</v>
      </c>
      <c r="QK96" s="7">
        <f t="shared" si="167"/>
        <v>-1.795312500000005</v>
      </c>
      <c r="QL96" s="7">
        <v>3.2</v>
      </c>
      <c r="QM96" s="7">
        <f t="shared" si="168"/>
        <v>-3.8719999999999999</v>
      </c>
      <c r="QN96" s="7">
        <f t="shared" si="169"/>
        <v>0.22397406169111247</v>
      </c>
      <c r="QO96" s="42">
        <v>64.275312499999998</v>
      </c>
      <c r="QP96" s="15">
        <f t="shared" si="170"/>
        <v>163.25929375000001</v>
      </c>
      <c r="QQ96" s="5">
        <v>186</v>
      </c>
      <c r="QR96" s="15">
        <f t="shared" si="171"/>
        <v>22.740706249999988</v>
      </c>
      <c r="QS96" s="7">
        <f t="shared" si="106"/>
        <v>-750.6115098010996</v>
      </c>
      <c r="QT96" s="7">
        <f t="shared" si="107"/>
        <v>-750.74922692289647</v>
      </c>
      <c r="QU96" s="7">
        <f t="shared" si="108"/>
        <v>-0.36822582316775482</v>
      </c>
    </row>
    <row r="97" spans="1:463" x14ac:dyDescent="0.25">
      <c r="A97" s="5">
        <v>2</v>
      </c>
      <c r="B97" s="5">
        <v>10</v>
      </c>
      <c r="C97" s="6">
        <v>1006</v>
      </c>
      <c r="D97" s="9">
        <v>-9999</v>
      </c>
      <c r="E97" s="5">
        <v>6</v>
      </c>
      <c r="F97" s="5">
        <v>69.599999999999994</v>
      </c>
      <c r="G97" s="15">
        <v>404.7</v>
      </c>
      <c r="H97" s="15">
        <f t="shared" si="109"/>
        <v>474.29999999999995</v>
      </c>
      <c r="I97" s="7">
        <f t="shared" si="110"/>
        <v>0.81271418779986282</v>
      </c>
      <c r="J97" s="5" t="s">
        <v>9</v>
      </c>
      <c r="K97" s="9">
        <v>225</v>
      </c>
      <c r="L97" s="9">
        <f t="shared" si="111"/>
        <v>252.00000000000003</v>
      </c>
      <c r="M97" s="9">
        <v>-9999</v>
      </c>
      <c r="N97" s="9">
        <v>-9999</v>
      </c>
      <c r="O97" s="9">
        <v>-9999</v>
      </c>
      <c r="P97" s="9">
        <v>-9999</v>
      </c>
      <c r="Q97" s="9">
        <v>-9999</v>
      </c>
      <c r="R97" s="9">
        <v>-9999</v>
      </c>
      <c r="S97" s="9">
        <v>-9999</v>
      </c>
      <c r="T97" s="9">
        <v>-9999</v>
      </c>
      <c r="U97" s="9">
        <v>-9999</v>
      </c>
      <c r="V97" s="9">
        <v>-9999</v>
      </c>
      <c r="W97" s="9">
        <v>-9999</v>
      </c>
      <c r="X97" s="9">
        <v>-9999</v>
      </c>
      <c r="Y97" s="9">
        <v>-9999</v>
      </c>
      <c r="Z97" s="9">
        <v>-9999</v>
      </c>
      <c r="AA97" s="9">
        <v>-9999</v>
      </c>
      <c r="AB97" s="9">
        <v>-9999</v>
      </c>
      <c r="AC97" s="9">
        <v>-9999</v>
      </c>
      <c r="AD97" s="9">
        <v>-9999</v>
      </c>
      <c r="AE97" s="9">
        <v>-9999</v>
      </c>
      <c r="AF97" s="9">
        <v>-9999</v>
      </c>
      <c r="AG97" s="9">
        <v>-9999</v>
      </c>
      <c r="AH97" s="9">
        <v>-9999</v>
      </c>
      <c r="AI97" s="9">
        <v>-9999</v>
      </c>
      <c r="AJ97" s="9">
        <v>-9999</v>
      </c>
      <c r="AK97" s="9">
        <v>-9999</v>
      </c>
      <c r="AL97" s="9">
        <v>-9999</v>
      </c>
      <c r="AM97" s="9">
        <v>-9999</v>
      </c>
      <c r="AN97" s="9">
        <v>-9999</v>
      </c>
      <c r="AO97" s="9">
        <v>-9999</v>
      </c>
      <c r="AP97" s="9">
        <v>-9999</v>
      </c>
      <c r="AQ97" s="9">
        <v>-9999</v>
      </c>
      <c r="AR97" s="9">
        <v>-9999</v>
      </c>
      <c r="AS97" s="9">
        <v>-9999</v>
      </c>
      <c r="AT97" s="9">
        <v>-9999</v>
      </c>
      <c r="AU97" s="9">
        <v>-9999</v>
      </c>
      <c r="AV97" s="9">
        <v>-9999</v>
      </c>
      <c r="AW97" s="9">
        <v>-9999</v>
      </c>
      <c r="AX97" s="9">
        <v>-9999</v>
      </c>
      <c r="AY97" s="9">
        <v>-9999</v>
      </c>
      <c r="AZ97" s="9">
        <v>-9999</v>
      </c>
      <c r="BA97" s="9">
        <v>-9999</v>
      </c>
      <c r="BB97" s="9">
        <v>-9999</v>
      </c>
      <c r="BC97" s="9">
        <v>-9999</v>
      </c>
      <c r="BD97" s="9">
        <v>-9999</v>
      </c>
      <c r="BE97" s="7">
        <f t="shared" si="185"/>
        <v>-79992</v>
      </c>
      <c r="BF97" s="9">
        <v>-9999</v>
      </c>
      <c r="BG97" s="9">
        <v>-9999</v>
      </c>
      <c r="BH97" s="9">
        <v>-9999</v>
      </c>
      <c r="BI97" s="9">
        <v>-9999</v>
      </c>
      <c r="BJ97" s="9">
        <v>-9999</v>
      </c>
      <c r="BK97" s="9">
        <v>-9999</v>
      </c>
      <c r="BL97" s="9">
        <v>-9999</v>
      </c>
      <c r="BM97" s="9">
        <v>-9999</v>
      </c>
      <c r="BN97" s="9">
        <v>-9999</v>
      </c>
      <c r="BO97" s="44">
        <v>-9999</v>
      </c>
      <c r="BP97" s="9">
        <v>-9999</v>
      </c>
      <c r="BQ97" s="9">
        <v>-9999</v>
      </c>
      <c r="BR97" s="9">
        <v>-9999</v>
      </c>
      <c r="BS97" s="45">
        <v>-9999</v>
      </c>
      <c r="BT97" s="9">
        <v>-9999</v>
      </c>
      <c r="BU97" s="46">
        <v>-9999</v>
      </c>
      <c r="BV97" s="9">
        <v>-9999</v>
      </c>
      <c r="BW97" s="47">
        <v>-9999</v>
      </c>
      <c r="BX97" s="9">
        <v>-9999</v>
      </c>
      <c r="BY97" s="9">
        <v>-9999</v>
      </c>
      <c r="BZ97" s="9">
        <v>-9999</v>
      </c>
      <c r="CA97" s="7">
        <v>850.76</v>
      </c>
      <c r="CB97" s="7">
        <f t="shared" si="183"/>
        <v>5671.7333333333336</v>
      </c>
      <c r="CC97" s="5">
        <v>2.85</v>
      </c>
      <c r="CD97" s="15">
        <f t="shared" si="112"/>
        <v>161.64440000000002</v>
      </c>
      <c r="CE97" s="7">
        <v>2196.35</v>
      </c>
      <c r="CF97" s="7">
        <v>4.6786999999999992</v>
      </c>
      <c r="CG97" s="7">
        <v>4694.3595443178665</v>
      </c>
      <c r="CH97" s="7">
        <f t="shared" si="113"/>
        <v>4694.3595443178665</v>
      </c>
      <c r="CI97" s="9">
        <v>-9999</v>
      </c>
      <c r="CJ97" s="3">
        <v>60.2</v>
      </c>
      <c r="CK97" s="7">
        <f t="shared" si="114"/>
        <v>133.7892470130592</v>
      </c>
      <c r="CL97" s="7">
        <v>184.4</v>
      </c>
      <c r="CM97" s="7">
        <v>3216</v>
      </c>
      <c r="CN97" s="7">
        <f t="shared" si="115"/>
        <v>57.338308457711442</v>
      </c>
      <c r="CO97" s="7">
        <v>5</v>
      </c>
      <c r="CP97" s="7">
        <v>0.72896666666666665</v>
      </c>
      <c r="CQ97" s="7">
        <v>0.51741851851851861</v>
      </c>
      <c r="CR97" s="7">
        <v>0.46237777777777772</v>
      </c>
      <c r="CS97" s="7">
        <v>0.22374703703703702</v>
      </c>
      <c r="CT97" s="7">
        <v>0.16974211111111112</v>
      </c>
      <c r="CU97" s="7">
        <v>5.4455555555555559</v>
      </c>
      <c r="CV97" s="7">
        <v>5.3677777777777784</v>
      </c>
      <c r="CW97" s="7">
        <v>4.9251851851851862</v>
      </c>
      <c r="CX97" s="7">
        <v>5.2022222222222219</v>
      </c>
      <c r="CY97" s="7">
        <f t="shared" si="116"/>
        <v>-0.52037037037036971</v>
      </c>
      <c r="CZ97" s="7">
        <v>0.7</v>
      </c>
      <c r="DA97" s="7">
        <f t="shared" si="117"/>
        <v>1.105</v>
      </c>
      <c r="DB97" s="7">
        <f t="shared" si="178"/>
        <v>-0.37843314793256572</v>
      </c>
      <c r="DC97" s="7">
        <v>42.545454545454547</v>
      </c>
      <c r="DD97" s="7">
        <v>0.72026557377049183</v>
      </c>
      <c r="DE97" s="7">
        <v>0.49385901639344254</v>
      </c>
      <c r="DF97" s="7">
        <v>0.43824426229508207</v>
      </c>
      <c r="DG97" s="7">
        <v>0.24334880327868844</v>
      </c>
      <c r="DH97" s="7">
        <v>0.18638103278688528</v>
      </c>
      <c r="DI97" s="7">
        <v>8.2050819672131148</v>
      </c>
      <c r="DJ97" s="7">
        <v>8.1719672131147494</v>
      </c>
      <c r="DK97" s="7">
        <v>8.3413114754098405</v>
      </c>
      <c r="DL97" s="7">
        <v>7.9416393442622963</v>
      </c>
      <c r="DM97" s="7">
        <f t="shared" si="118"/>
        <v>0.13622950819672575</v>
      </c>
      <c r="DN97" s="7">
        <v>0.8</v>
      </c>
      <c r="DO97" s="7">
        <f t="shared" si="119"/>
        <v>0.7799999999999998</v>
      </c>
      <c r="DP97" s="7">
        <f t="shared" si="120"/>
        <v>-0.13934426229508093</v>
      </c>
      <c r="DQ97" s="7">
        <v>23.178196721311476</v>
      </c>
      <c r="DR97" s="7">
        <v>0.86990212765957442</v>
      </c>
      <c r="DS97" s="7">
        <v>0.44451914893617017</v>
      </c>
      <c r="DT97" s="7">
        <v>0.5056170212765958</v>
      </c>
      <c r="DU97" s="7">
        <v>0.78781276595744698</v>
      </c>
      <c r="DV97" s="7">
        <v>0.5378829787234044</v>
      </c>
      <c r="DW97" s="7">
        <v>0.31863191489361703</v>
      </c>
      <c r="DX97" s="7">
        <v>0.23574668085106382</v>
      </c>
      <c r="DY97" s="7">
        <v>0.18847185106382977</v>
      </c>
      <c r="DZ97" s="7">
        <v>0.26470623404255317</v>
      </c>
      <c r="EA97" s="7">
        <v>0.21808880851063825</v>
      </c>
      <c r="EB97" s="7">
        <v>-9.5055510638297883E-2</v>
      </c>
      <c r="EC97" s="7">
        <v>-6.4369702127659578E-2</v>
      </c>
      <c r="ED97" s="7">
        <v>0.32355687234042557</v>
      </c>
      <c r="EE97" s="7">
        <v>3.2214893617021283</v>
      </c>
      <c r="EF97" s="7">
        <v>4.2280851063829781</v>
      </c>
      <c r="EG97" s="7">
        <v>4.2838297872340432</v>
      </c>
      <c r="EH97" s="7">
        <v>3.9251063829787234</v>
      </c>
      <c r="EI97" s="7">
        <f t="shared" si="121"/>
        <v>1.0623404255319149</v>
      </c>
      <c r="EJ97" s="7">
        <v>0.6</v>
      </c>
      <c r="EK97" s="7">
        <f t="shared" si="122"/>
        <v>1.43</v>
      </c>
      <c r="EL97" s="7">
        <f t="shared" si="179"/>
        <v>-9.2609464601532743E-2</v>
      </c>
      <c r="EM97" s="15">
        <v>43.542777777777772</v>
      </c>
      <c r="EN97" s="15">
        <f t="shared" si="123"/>
        <v>110.59865555555554</v>
      </c>
      <c r="EO97" s="5">
        <v>112</v>
      </c>
      <c r="EP97" s="15">
        <f t="shared" si="124"/>
        <v>1.4013444444444616</v>
      </c>
      <c r="EQ97" s="27">
        <v>1.1227480000000001</v>
      </c>
      <c r="ER97" s="27">
        <v>-1.5104960000000001</v>
      </c>
      <c r="ES97" s="27">
        <v>0.50241999999999998</v>
      </c>
      <c r="ET97" s="27">
        <v>0.8458840000000003</v>
      </c>
      <c r="EU97" s="27">
        <v>0.72803600000000002</v>
      </c>
      <c r="EV97" s="27">
        <v>0.19353200000000001</v>
      </c>
      <c r="EW97" s="27">
        <v>0.21278396000000005</v>
      </c>
      <c r="EX97" s="27">
        <v>7.4455679999999982E-2</v>
      </c>
      <c r="EY97" s="27">
        <v>0.38129384000000011</v>
      </c>
      <c r="EZ97" s="27">
        <v>0.25436271999999999</v>
      </c>
      <c r="FA97" s="27">
        <v>2.8652549200000004</v>
      </c>
      <c r="FB97" s="27">
        <v>1.9980840000000004</v>
      </c>
      <c r="FC97" s="27">
        <v>-6.9265690000000006</v>
      </c>
      <c r="FD97" s="27">
        <v>9.5788000000000011</v>
      </c>
      <c r="FE97" s="27">
        <v>6.7295999999999996</v>
      </c>
      <c r="FF97" s="27">
        <v>6.372399999999999</v>
      </c>
      <c r="FG97" s="27">
        <v>6.9028</v>
      </c>
      <c r="FH97" s="27">
        <f t="shared" si="125"/>
        <v>-3.2064000000000021</v>
      </c>
      <c r="FI97" s="7">
        <v>0.9</v>
      </c>
      <c r="FJ97" s="7">
        <f t="shared" si="126"/>
        <v>0.45499999999999963</v>
      </c>
      <c r="FK97" s="7">
        <f t="shared" si="180"/>
        <v>-0.74042467138523793</v>
      </c>
      <c r="FL97" s="27">
        <v>20.160799999999998</v>
      </c>
      <c r="FM97" s="28">
        <v>-9999</v>
      </c>
      <c r="FN97" s="28">
        <v>-9999</v>
      </c>
      <c r="FO97" s="28">
        <v>-9999</v>
      </c>
      <c r="FP97" s="94">
        <v>0.58999583333333327</v>
      </c>
      <c r="FQ97" s="94">
        <v>0.40562083333333332</v>
      </c>
      <c r="FR97" s="94">
        <v>0.24829166666666669</v>
      </c>
      <c r="FS97" s="94">
        <v>0.51855416666666676</v>
      </c>
      <c r="FT97" s="94">
        <v>0.25557083333333336</v>
      </c>
      <c r="FU97" s="94">
        <v>0.17835000000000004</v>
      </c>
      <c r="FV97" s="94">
        <v>0.39568116666666664</v>
      </c>
      <c r="FW97" s="94">
        <v>0.34006941666666668</v>
      </c>
      <c r="FX97" s="94">
        <v>0.40835650000000001</v>
      </c>
      <c r="FY97" s="94">
        <v>0.35342979166666666</v>
      </c>
      <c r="FZ97" s="94">
        <v>0.22735879166666664</v>
      </c>
      <c r="GA97" s="94">
        <v>0.24196658333333332</v>
      </c>
      <c r="GB97" s="94">
        <v>0.18496204166666663</v>
      </c>
      <c r="GC97" s="94">
        <v>17.84</v>
      </c>
      <c r="GD97" s="94">
        <v>18.130833333333328</v>
      </c>
      <c r="GE97" s="94">
        <v>16.38999999999999</v>
      </c>
      <c r="GF97" s="94">
        <v>17.218333333333344</v>
      </c>
      <c r="GG97" s="7">
        <f t="shared" si="127"/>
        <v>-1.4500000000000099</v>
      </c>
      <c r="GH97" s="7">
        <v>0.5</v>
      </c>
      <c r="GI97" s="7">
        <f t="shared" si="128"/>
        <v>1.7549999999999999</v>
      </c>
      <c r="GJ97" s="7">
        <f t="shared" si="181"/>
        <v>-0.8792866941015115</v>
      </c>
      <c r="GK97" s="96">
        <v>23.291666666666668</v>
      </c>
      <c r="GL97" s="15">
        <f t="shared" si="129"/>
        <v>59.160833333333336</v>
      </c>
      <c r="GM97" s="5">
        <v>102</v>
      </c>
      <c r="GN97" s="9">
        <v>-9999</v>
      </c>
      <c r="GO97" s="60">
        <v>-9999</v>
      </c>
      <c r="GP97" s="60">
        <v>-9999</v>
      </c>
      <c r="GQ97" s="60">
        <v>-9999</v>
      </c>
      <c r="GR97" s="60">
        <v>-9999</v>
      </c>
      <c r="GS97" s="60">
        <v>-9999</v>
      </c>
      <c r="GT97" s="60">
        <v>-9999</v>
      </c>
      <c r="GU97" s="60">
        <v>-9999</v>
      </c>
      <c r="GV97" s="60">
        <v>-9999</v>
      </c>
      <c r="GW97" s="60">
        <v>-9999</v>
      </c>
      <c r="GX97" s="60">
        <v>-9999</v>
      </c>
      <c r="GY97" s="60">
        <v>-9999</v>
      </c>
      <c r="GZ97" s="60">
        <v>-9999</v>
      </c>
      <c r="HA97" s="60">
        <v>-9999</v>
      </c>
      <c r="HB97" s="60">
        <v>-9999</v>
      </c>
      <c r="HC97" s="60">
        <v>-9999</v>
      </c>
      <c r="HD97" s="60">
        <v>-9999</v>
      </c>
      <c r="HE97" s="60">
        <v>-9999</v>
      </c>
      <c r="HF97" s="98">
        <f t="shared" si="37"/>
        <v>0</v>
      </c>
      <c r="HG97" s="60">
        <v>-9999</v>
      </c>
      <c r="HH97" s="98">
        <f t="shared" si="38"/>
        <v>32500.13</v>
      </c>
      <c r="HI97" s="98">
        <f t="shared" si="95"/>
        <v>1.0001661807930087</v>
      </c>
      <c r="HJ97" s="60">
        <v>-9999</v>
      </c>
      <c r="HK97" s="100">
        <f t="shared" si="40"/>
        <v>-25397.46</v>
      </c>
      <c r="HL97" s="60">
        <v>-9999</v>
      </c>
      <c r="HM97" s="100">
        <f t="shared" si="41"/>
        <v>15398.46</v>
      </c>
      <c r="HN97" s="101">
        <v>0.64351794871794887</v>
      </c>
      <c r="HO97" s="101">
        <v>0.35570512820512817</v>
      </c>
      <c r="HP97" s="101">
        <v>0.1859076923076923</v>
      </c>
      <c r="HQ97" s="101">
        <v>0.56378461538461544</v>
      </c>
      <c r="HR97" s="101">
        <v>0.23516153846153848</v>
      </c>
      <c r="HS97" s="101">
        <v>0.14605128205128204</v>
      </c>
      <c r="HT97" s="101">
        <v>0.46495313730253518</v>
      </c>
      <c r="HU97" s="101">
        <v>0.41182617465797944</v>
      </c>
      <c r="HV97" s="101">
        <v>0.55204113838489033</v>
      </c>
      <c r="HW97" s="101">
        <v>0.5046176539702214</v>
      </c>
      <c r="HX97" s="101">
        <v>0.20464162342547823</v>
      </c>
      <c r="HY97" s="101">
        <v>0.31459571275165676</v>
      </c>
      <c r="HZ97" s="101">
        <v>0.28807319341353083</v>
      </c>
      <c r="IA97" s="101">
        <v>19.564102564102562</v>
      </c>
      <c r="IB97" s="101">
        <v>19.80615384615384</v>
      </c>
      <c r="IC97" s="101">
        <v>19.182564102564108</v>
      </c>
      <c r="ID97" s="101">
        <v>18.705384615384627</v>
      </c>
      <c r="IE97" s="7">
        <f t="shared" si="130"/>
        <v>-0.3815384615384545</v>
      </c>
      <c r="IF97" s="7">
        <v>1.5</v>
      </c>
      <c r="IG97" s="7">
        <f t="shared" si="131"/>
        <v>-1.4950000000000001</v>
      </c>
      <c r="IH97" s="7">
        <f t="shared" si="132"/>
        <v>0.16148825793495947</v>
      </c>
      <c r="II97" s="102">
        <v>36.679487179487182</v>
      </c>
      <c r="IJ97" s="15">
        <f t="shared" si="133"/>
        <v>93.165897435897449</v>
      </c>
      <c r="IK97" s="5">
        <v>97.5</v>
      </c>
      <c r="IL97" s="15">
        <f t="shared" si="134"/>
        <v>4.334102564102551</v>
      </c>
      <c r="IM97" s="29">
        <v>0.639891891891892</v>
      </c>
      <c r="IN97" s="29">
        <v>0.35461891891891889</v>
      </c>
      <c r="IO97" s="29">
        <v>0.17486756756756763</v>
      </c>
      <c r="IP97" s="29">
        <v>0.56442162162162157</v>
      </c>
      <c r="IQ97" s="29">
        <v>0.21197837837837835</v>
      </c>
      <c r="IR97" s="29">
        <v>0.14206756756756758</v>
      </c>
      <c r="IS97" s="29">
        <v>0.50253190207471399</v>
      </c>
      <c r="IT97" s="29">
        <v>0.45423772143577201</v>
      </c>
      <c r="IU97" s="29">
        <v>0.57165164875560381</v>
      </c>
      <c r="IV97" s="29">
        <v>0.52791611681491557</v>
      </c>
      <c r="IW97" s="29">
        <v>0.25224418182073494</v>
      </c>
      <c r="IX97" s="29">
        <v>0.34116266366193343</v>
      </c>
      <c r="IY97" s="29">
        <v>0.28670383839119667</v>
      </c>
      <c r="IZ97" s="29">
        <v>16.896486486486481</v>
      </c>
      <c r="JA97" s="29">
        <v>17.30918918918918</v>
      </c>
      <c r="JB97" s="29">
        <v>17.661891891891891</v>
      </c>
      <c r="JC97" s="29">
        <v>16.377297297297304</v>
      </c>
      <c r="JD97" s="29">
        <f t="shared" si="135"/>
        <v>0.76540540540541002</v>
      </c>
      <c r="JE97" s="7">
        <v>1.2</v>
      </c>
      <c r="JF97" s="7">
        <f t="shared" si="136"/>
        <v>-0.52</v>
      </c>
      <c r="JG97" s="7">
        <f t="shared" si="137"/>
        <v>0.21712929145361656</v>
      </c>
      <c r="JH97" s="86">
        <v>35.672432432432444</v>
      </c>
      <c r="JI97" s="15">
        <f t="shared" si="138"/>
        <v>90.607978378378405</v>
      </c>
      <c r="JJ97" s="5">
        <v>103.5</v>
      </c>
      <c r="JK97" s="15">
        <f t="shared" si="139"/>
        <v>12.892021621621595</v>
      </c>
      <c r="JL97" s="30">
        <v>0.49487179487179489</v>
      </c>
      <c r="JM97" s="30">
        <v>0.23256666666666667</v>
      </c>
      <c r="JN97" s="30">
        <v>9.8630769230769244E-2</v>
      </c>
      <c r="JO97" s="30">
        <v>0.42835897435897435</v>
      </c>
      <c r="JP97" s="30">
        <v>0.12531538461538458</v>
      </c>
      <c r="JQ97" s="30">
        <v>8.7099999999999983E-2</v>
      </c>
      <c r="JR97" s="30">
        <v>0.59649664853158468</v>
      </c>
      <c r="JS97" s="30">
        <v>0.54817074581716718</v>
      </c>
      <c r="JT97" s="30">
        <v>0.66808341080480882</v>
      </c>
      <c r="JU97" s="30">
        <v>0.62658589350739158</v>
      </c>
      <c r="JV97" s="30">
        <v>0.30105623735938408</v>
      </c>
      <c r="JW97" s="30">
        <v>0.40668592614491117</v>
      </c>
      <c r="JX97" s="30">
        <v>0.36012190799111227</v>
      </c>
      <c r="JY97" s="30">
        <v>24.845897435897434</v>
      </c>
      <c r="JZ97" s="30">
        <v>23.946410256410275</v>
      </c>
      <c r="KA97" s="30">
        <v>24.166923076923087</v>
      </c>
      <c r="KB97" s="30">
        <v>22.291794871794863</v>
      </c>
      <c r="KC97" s="30">
        <f t="shared" si="140"/>
        <v>-0.67897435897434733</v>
      </c>
      <c r="KD97" s="7">
        <v>1.8</v>
      </c>
      <c r="KE97" s="7">
        <f t="shared" si="141"/>
        <v>-2.4700000000000006</v>
      </c>
      <c r="KF97" s="7">
        <f t="shared" si="142"/>
        <v>0.2275763203336281</v>
      </c>
      <c r="KG97" s="85">
        <v>36.875641025641031</v>
      </c>
      <c r="KH97" s="15">
        <f t="shared" si="143"/>
        <v>93.664128205128222</v>
      </c>
      <c r="KI97" s="5">
        <v>103.5</v>
      </c>
      <c r="KJ97" s="15">
        <f t="shared" si="182"/>
        <v>9.8358717948717782</v>
      </c>
      <c r="KK97" s="31">
        <v>0.45790454545454556</v>
      </c>
      <c r="KL97" s="31">
        <v>0.20025227272727267</v>
      </c>
      <c r="KM97" s="31">
        <v>5.3011363636363613E-2</v>
      </c>
      <c r="KN97" s="31">
        <v>0.38889999999999997</v>
      </c>
      <c r="KO97" s="31">
        <v>7.7009090909090916E-2</v>
      </c>
      <c r="KP97" s="31">
        <v>6.4897727272727287E-2</v>
      </c>
      <c r="KQ97" s="31">
        <v>0.71168354215063256</v>
      </c>
      <c r="KR97" s="31">
        <v>0.66950397461640643</v>
      </c>
      <c r="KS97" s="31">
        <v>0.79259381020499864</v>
      </c>
      <c r="KT97" s="31">
        <v>0.76063963705939119</v>
      </c>
      <c r="KU97" s="31">
        <v>0.44480628608106881</v>
      </c>
      <c r="KV97" s="31">
        <v>0.58362747077534394</v>
      </c>
      <c r="KW97" s="31">
        <v>0.39096318274528047</v>
      </c>
      <c r="KX97" s="32">
        <v>25.127727272727274</v>
      </c>
      <c r="KY97" s="32">
        <v>23.683636363636367</v>
      </c>
      <c r="KZ97" s="32">
        <v>23.630227272727282</v>
      </c>
      <c r="LA97" s="32">
        <v>22.13</v>
      </c>
      <c r="LB97" s="7">
        <f t="shared" si="144"/>
        <v>-1.4974999999999916</v>
      </c>
      <c r="LC97" s="7">
        <v>0.9</v>
      </c>
      <c r="LD97" s="7">
        <f t="shared" si="145"/>
        <v>0.45499999999999963</v>
      </c>
      <c r="LE97" s="7">
        <f t="shared" si="184"/>
        <v>-0.39484327603639863</v>
      </c>
      <c r="LF97" s="32">
        <v>36.434772727272723</v>
      </c>
      <c r="LG97" s="15">
        <f t="shared" si="146"/>
        <v>92.544322727272714</v>
      </c>
      <c r="LH97" s="5">
        <v>103.5</v>
      </c>
      <c r="LI97" s="15">
        <f t="shared" si="147"/>
        <v>10.955677272727286</v>
      </c>
      <c r="LJ97" s="33">
        <v>0.47611951219512189</v>
      </c>
      <c r="LK97" s="33">
        <v>0.18902195121951224</v>
      </c>
      <c r="LL97" s="33">
        <v>4.5782926829268288E-2</v>
      </c>
      <c r="LM97" s="33">
        <v>0.40089999999999992</v>
      </c>
      <c r="LN97" s="33">
        <v>7.3846341463414622E-2</v>
      </c>
      <c r="LO97" s="33">
        <v>6.1278048780487815E-2</v>
      </c>
      <c r="LP97" s="33">
        <v>0.7311053106511165</v>
      </c>
      <c r="LQ97" s="33">
        <v>0.68884861441722001</v>
      </c>
      <c r="LR97" s="33">
        <v>0.82469037985933125</v>
      </c>
      <c r="LS97" s="33">
        <v>0.79529406195505647</v>
      </c>
      <c r="LT97" s="33">
        <v>0.43873157324021556</v>
      </c>
      <c r="LU97" s="33">
        <v>0.611161056232008</v>
      </c>
      <c r="LV97" s="33">
        <v>0.43135476302381331</v>
      </c>
      <c r="LW97" s="33">
        <v>26.361219512195117</v>
      </c>
      <c r="LX97" s="33">
        <v>25.937560975609756</v>
      </c>
      <c r="LY97" s="33">
        <v>25.776097560975614</v>
      </c>
      <c r="LZ97" s="33">
        <v>24.822926829268283</v>
      </c>
      <c r="MA97" s="7">
        <f t="shared" si="148"/>
        <v>-0.58512195121950228</v>
      </c>
      <c r="MB97" s="7">
        <v>1.7</v>
      </c>
      <c r="MC97" s="7">
        <f t="shared" si="149"/>
        <v>-2.1449999999999996</v>
      </c>
      <c r="MD97" s="7">
        <f t="shared" si="150"/>
        <v>0.20674328015646087</v>
      </c>
      <c r="ME97" s="7">
        <f t="shared" si="151"/>
        <v>-0.34418938307029545</v>
      </c>
      <c r="MF97" s="84">
        <v>29.458780487804876</v>
      </c>
      <c r="MG97" s="15">
        <f t="shared" si="152"/>
        <v>74.825302439024384</v>
      </c>
      <c r="MH97" s="5">
        <v>103.5</v>
      </c>
      <c r="MI97" s="15">
        <f t="shared" si="153"/>
        <v>28.674697560975616</v>
      </c>
      <c r="MJ97" s="34">
        <v>0.51147777777777781</v>
      </c>
      <c r="MK97" s="34">
        <v>0.19870555555555558</v>
      </c>
      <c r="ML97" s="34">
        <v>4.8033333333333338E-2</v>
      </c>
      <c r="MM97" s="34">
        <v>0.43756666666666666</v>
      </c>
      <c r="MN97" s="34">
        <v>8.1427777777777766E-2</v>
      </c>
      <c r="MO97" s="34">
        <v>6.9022222222222235E-2</v>
      </c>
      <c r="MP97" s="34">
        <v>0.72491029601983736</v>
      </c>
      <c r="MQ97" s="34">
        <v>0.68533265870052273</v>
      </c>
      <c r="MR97" s="34">
        <v>0.82821988833096627</v>
      </c>
      <c r="MS97" s="34">
        <v>0.80170358855462176</v>
      </c>
      <c r="MT97" s="34">
        <v>0.41817369121696918</v>
      </c>
      <c r="MU97" s="34">
        <v>0.61046108708154345</v>
      </c>
      <c r="MV97" s="34">
        <v>0.44025560270151159</v>
      </c>
      <c r="MW97" s="35">
        <v>0.40895833333333337</v>
      </c>
      <c r="MX97" s="35">
        <v>0.15111666666666665</v>
      </c>
      <c r="MY97" s="35">
        <v>3.1266666666666658E-2</v>
      </c>
      <c r="MZ97" s="35">
        <v>0.34562916666666671</v>
      </c>
      <c r="NA97" s="35">
        <v>4.9570833333333342E-2</v>
      </c>
      <c r="NB97" s="35">
        <v>4.7145833333333352E-2</v>
      </c>
      <c r="NC97" s="35">
        <v>0.78107730267767683</v>
      </c>
      <c r="ND97" s="35">
        <v>0.74666047475287411</v>
      </c>
      <c r="NE97" s="35">
        <v>0.85541289226417716</v>
      </c>
      <c r="NF97" s="35">
        <v>0.83157478235694082</v>
      </c>
      <c r="NG97" s="35">
        <v>0.50517463677248398</v>
      </c>
      <c r="NH97" s="35">
        <v>0.65695042649687929</v>
      </c>
      <c r="NI97" s="35">
        <v>0.45773468790827659</v>
      </c>
      <c r="NJ97" s="36">
        <v>26.66416666666667</v>
      </c>
      <c r="NK97" s="36">
        <v>24.548333333333343</v>
      </c>
      <c r="NL97" s="36">
        <v>25.735000000000003</v>
      </c>
      <c r="NM97" s="36">
        <v>27.572083333333335</v>
      </c>
      <c r="NN97" s="7">
        <f t="shared" si="154"/>
        <v>-0.92916666666666714</v>
      </c>
      <c r="NO97" s="7">
        <v>2.2999999999999998</v>
      </c>
      <c r="NP97" s="7">
        <f t="shared" si="155"/>
        <v>-1.9729999999999999</v>
      </c>
      <c r="NQ97" s="7">
        <f t="shared" si="156"/>
        <v>0.14157511641575107</v>
      </c>
      <c r="NR97" s="36">
        <v>52.891249999999992</v>
      </c>
      <c r="NS97" s="9">
        <f t="shared" si="104"/>
        <v>134.34377499999999</v>
      </c>
      <c r="NT97" s="5">
        <v>194</v>
      </c>
      <c r="NU97" s="9">
        <f t="shared" si="105"/>
        <v>59.656225000000006</v>
      </c>
      <c r="NV97" s="37">
        <v>0.53909259259259268</v>
      </c>
      <c r="NW97" s="37">
        <v>0.2203296296296296</v>
      </c>
      <c r="NX97" s="37">
        <v>6.0337037037037043E-2</v>
      </c>
      <c r="NY97" s="37">
        <v>0.46827407407407401</v>
      </c>
      <c r="NZ97" s="37">
        <v>9.4137037037037019E-2</v>
      </c>
      <c r="OA97" s="37">
        <v>8.3407407407407402E-2</v>
      </c>
      <c r="OB97" s="37">
        <v>0.70036326072341926</v>
      </c>
      <c r="OC97" s="37">
        <v>0.66275394726918357</v>
      </c>
      <c r="OD97" s="37">
        <v>0.79616384519658234</v>
      </c>
      <c r="OE97" s="37">
        <v>0.76891434450528373</v>
      </c>
      <c r="OF97" s="37">
        <v>0.40146086311960388</v>
      </c>
      <c r="OG97" s="37">
        <v>0.56982057732929614</v>
      </c>
      <c r="OH97" s="37">
        <v>0.41704756415530803</v>
      </c>
      <c r="OI97" s="38">
        <v>20.832222222222224</v>
      </c>
      <c r="OJ97" s="38">
        <v>21.208518518518513</v>
      </c>
      <c r="OK97" s="38">
        <v>23.219629629629633</v>
      </c>
      <c r="OL97" s="38">
        <v>24.285555555555547</v>
      </c>
      <c r="OM97" s="7">
        <f t="shared" si="157"/>
        <v>2.3874074074074088</v>
      </c>
      <c r="ON97" s="7">
        <v>1.5</v>
      </c>
      <c r="OO97" s="7">
        <f t="shared" si="158"/>
        <v>-0.28500000000000014</v>
      </c>
      <c r="OP97" s="7">
        <f t="shared" si="159"/>
        <v>0.47008045864686171</v>
      </c>
      <c r="OQ97" s="38">
        <v>43.174814814814816</v>
      </c>
      <c r="OR97" s="15">
        <f t="shared" si="160"/>
        <v>109.66402962962964</v>
      </c>
      <c r="OS97" s="5">
        <v>170</v>
      </c>
      <c r="OT97" s="15">
        <f t="shared" si="161"/>
        <v>60.335970370370362</v>
      </c>
      <c r="OU97" s="39">
        <v>0.46024375000000006</v>
      </c>
      <c r="OV97" s="39">
        <v>0.20851875000000006</v>
      </c>
      <c r="OW97" s="39">
        <v>6.375625E-2</v>
      </c>
      <c r="OX97" s="39">
        <v>0.39951562499999999</v>
      </c>
      <c r="OY97" s="39">
        <v>9.2381250000000012E-2</v>
      </c>
      <c r="OZ97" s="39">
        <v>8.3950000000000011E-2</v>
      </c>
      <c r="PA97" s="39">
        <v>0.66092981496574021</v>
      </c>
      <c r="PB97" s="39">
        <v>0.61983878106324308</v>
      </c>
      <c r="PC97" s="39">
        <v>0.75179219718704227</v>
      </c>
      <c r="PD97" s="39">
        <v>0.71997376695645021</v>
      </c>
      <c r="PE97" s="39">
        <v>0.38606839982500418</v>
      </c>
      <c r="PF97" s="39">
        <v>0.53277083687371207</v>
      </c>
      <c r="PG97" s="39">
        <v>0.37226705940015664</v>
      </c>
      <c r="PH97" s="40">
        <v>20.758437499999992</v>
      </c>
      <c r="PI97" s="40">
        <v>19.442812500000002</v>
      </c>
      <c r="PJ97" s="40">
        <v>19.486562500000002</v>
      </c>
      <c r="PK97" s="40">
        <v>19.63937499999999</v>
      </c>
      <c r="PL97" s="7">
        <f t="shared" si="162"/>
        <v>-1.2718749999999908</v>
      </c>
      <c r="PM97" s="7">
        <v>1.8</v>
      </c>
      <c r="PN97" s="7">
        <f t="shared" si="163"/>
        <v>-0.91800000000000015</v>
      </c>
      <c r="PO97" s="7">
        <f t="shared" si="164"/>
        <v>-5.6010604621714241E-2</v>
      </c>
      <c r="PP97" s="40">
        <v>49.145000000000003</v>
      </c>
      <c r="PQ97" s="15">
        <f t="shared" si="165"/>
        <v>124.82830000000001</v>
      </c>
      <c r="PR97" s="5">
        <v>182</v>
      </c>
      <c r="PS97" s="15">
        <f t="shared" si="166"/>
        <v>57.171699999999987</v>
      </c>
      <c r="PT97" s="41">
        <v>0.43788387096774206</v>
      </c>
      <c r="PU97" s="41">
        <v>0.19268387096774195</v>
      </c>
      <c r="PV97" s="41">
        <v>6.839032258064516E-2</v>
      </c>
      <c r="PW97" s="41">
        <v>0.36878064516129039</v>
      </c>
      <c r="PX97" s="41">
        <v>9.5200000000000007E-2</v>
      </c>
      <c r="PY97" s="41">
        <v>7.9009677419354843E-2</v>
      </c>
      <c r="PZ97" s="41">
        <v>0.63646713378253639</v>
      </c>
      <c r="QA97" s="41">
        <v>0.58283628722567216</v>
      </c>
      <c r="QB97" s="41">
        <v>0.72270916364234605</v>
      </c>
      <c r="QC97" s="41">
        <v>0.67937031792220248</v>
      </c>
      <c r="QD97" s="41">
        <v>0.33818398492797047</v>
      </c>
      <c r="QE97" s="41">
        <v>0.47608989312324446</v>
      </c>
      <c r="QF97" s="41">
        <v>0.38375020590817877</v>
      </c>
      <c r="QG97" s="42">
        <v>30.938709677419361</v>
      </c>
      <c r="QH97" s="42">
        <v>25.544838709677432</v>
      </c>
      <c r="QI97" s="42">
        <v>26.322903225806449</v>
      </c>
      <c r="QJ97" s="42">
        <v>26.968387096774208</v>
      </c>
      <c r="QK97" s="7">
        <f t="shared" si="167"/>
        <v>-4.6158064516129116</v>
      </c>
      <c r="QL97" s="7">
        <v>3.2</v>
      </c>
      <c r="QM97" s="7">
        <f t="shared" si="168"/>
        <v>-3.8719999999999999</v>
      </c>
      <c r="QN97" s="7">
        <f t="shared" si="169"/>
        <v>-8.0220713073006003E-2</v>
      </c>
      <c r="QO97" s="42">
        <v>52.217096774193564</v>
      </c>
      <c r="QP97" s="15">
        <f t="shared" si="170"/>
        <v>132.63142580645166</v>
      </c>
      <c r="QQ97" s="5">
        <v>186</v>
      </c>
      <c r="QR97" s="15">
        <f t="shared" si="171"/>
        <v>53.368574193548341</v>
      </c>
      <c r="QS97" s="7">
        <f t="shared" si="106"/>
        <v>-751.42184829751977</v>
      </c>
      <c r="QT97" s="7">
        <f t="shared" si="107"/>
        <v>-751.29015161171105</v>
      </c>
      <c r="QU97" s="7">
        <f t="shared" si="108"/>
        <v>-0.80009458858978033</v>
      </c>
    </row>
    <row r="98" spans="1:463" x14ac:dyDescent="0.25">
      <c r="A98" s="5">
        <v>2</v>
      </c>
      <c r="B98" s="5">
        <v>10</v>
      </c>
      <c r="C98" s="6">
        <v>1007</v>
      </c>
      <c r="D98" s="5">
        <v>20</v>
      </c>
      <c r="E98" s="5">
        <v>7</v>
      </c>
      <c r="F98" s="5">
        <v>69.599999999999994</v>
      </c>
      <c r="G98" s="15">
        <v>472</v>
      </c>
      <c r="H98" s="15">
        <f t="shared" si="109"/>
        <v>541.6</v>
      </c>
      <c r="I98" s="7">
        <f t="shared" si="110"/>
        <v>0.92803289924605892</v>
      </c>
      <c r="J98" s="5" t="s">
        <v>9</v>
      </c>
      <c r="K98" s="9">
        <v>225</v>
      </c>
      <c r="L98" s="9">
        <f t="shared" si="111"/>
        <v>252.00000000000003</v>
      </c>
      <c r="M98" s="15">
        <v>61.679999999999993</v>
      </c>
      <c r="N98" s="15">
        <v>15.439999999999998</v>
      </c>
      <c r="O98" s="15">
        <v>22.880000000000003</v>
      </c>
      <c r="P98" s="15">
        <v>65.679999999999993</v>
      </c>
      <c r="Q98" s="15">
        <v>11.439999999999998</v>
      </c>
      <c r="R98" s="15">
        <v>22.880000000000003</v>
      </c>
      <c r="S98" s="15">
        <v>65.679999999999993</v>
      </c>
      <c r="T98" s="15">
        <v>17.439999999999998</v>
      </c>
      <c r="U98" s="15">
        <v>16.880000000000003</v>
      </c>
      <c r="V98" s="15">
        <v>71.679999999999993</v>
      </c>
      <c r="W98" s="15">
        <v>9.4399999999999977</v>
      </c>
      <c r="X98" s="15">
        <v>18.880000000000003</v>
      </c>
      <c r="Y98" s="15">
        <v>62.960000000000008</v>
      </c>
      <c r="Z98" s="15">
        <v>21.439999999999998</v>
      </c>
      <c r="AA98" s="15">
        <v>15.6</v>
      </c>
      <c r="AB98" s="15">
        <v>55.679999999999993</v>
      </c>
      <c r="AC98" s="15">
        <v>21.439999999999998</v>
      </c>
      <c r="AD98" s="15">
        <v>22.880000000000003</v>
      </c>
      <c r="AE98" s="5">
        <v>29</v>
      </c>
      <c r="AF98" s="5">
        <v>8.4</v>
      </c>
      <c r="AG98" s="5">
        <v>7.2</v>
      </c>
      <c r="AH98" s="5">
        <v>0.53</v>
      </c>
      <c r="AI98" s="5" t="s">
        <v>56</v>
      </c>
      <c r="AJ98" s="9">
        <v>-9999</v>
      </c>
      <c r="AK98" s="5">
        <v>200</v>
      </c>
      <c r="AL98" s="5">
        <v>0.43</v>
      </c>
      <c r="AM98" s="5">
        <v>4210</v>
      </c>
      <c r="AN98" s="5">
        <v>234</v>
      </c>
      <c r="AO98" s="5">
        <v>270</v>
      </c>
      <c r="AP98" s="5">
        <v>24.7</v>
      </c>
      <c r="AQ98" s="5">
        <v>0</v>
      </c>
      <c r="AR98" s="5">
        <v>2</v>
      </c>
      <c r="AS98" s="5">
        <v>85</v>
      </c>
      <c r="AT98" s="5">
        <v>8</v>
      </c>
      <c r="AU98" s="5">
        <v>5</v>
      </c>
      <c r="AV98" s="5">
        <v>27</v>
      </c>
      <c r="AW98" s="5">
        <v>50</v>
      </c>
      <c r="AX98" s="5">
        <v>0.6</v>
      </c>
      <c r="AY98" s="9">
        <v>-9999</v>
      </c>
      <c r="AZ98" s="9">
        <v>-9999</v>
      </c>
      <c r="BA98" s="9">
        <v>-9999</v>
      </c>
      <c r="BB98" s="9">
        <v>-9999</v>
      </c>
      <c r="BC98" s="49">
        <v>0.05</v>
      </c>
      <c r="BD98" s="49">
        <v>0.18</v>
      </c>
      <c r="BE98" s="7">
        <f t="shared" si="185"/>
        <v>-59992.800000000003</v>
      </c>
      <c r="BF98" s="9">
        <v>-9999</v>
      </c>
      <c r="BG98" s="9">
        <v>-9999</v>
      </c>
      <c r="BH98" s="9">
        <v>-9999</v>
      </c>
      <c r="BI98" s="9">
        <v>-9999</v>
      </c>
      <c r="BJ98" s="9">
        <v>-9999</v>
      </c>
      <c r="BK98" s="9">
        <v>-9999</v>
      </c>
      <c r="BL98" s="9">
        <v>-9999</v>
      </c>
      <c r="BM98" s="9">
        <v>-9999</v>
      </c>
      <c r="BN98" s="9">
        <v>-9999</v>
      </c>
      <c r="BO98" s="23">
        <v>31.81</v>
      </c>
      <c r="BP98" s="7">
        <f t="shared" si="172"/>
        <v>2120.6666666666665</v>
      </c>
      <c r="BQ98" s="7">
        <v>3.0309032076117983</v>
      </c>
      <c r="BR98" s="7">
        <f t="shared" si="173"/>
        <v>64.2753540227542</v>
      </c>
      <c r="BS98" s="24">
        <v>169.52</v>
      </c>
      <c r="BT98" s="7">
        <f t="shared" si="174"/>
        <v>11301.333333333334</v>
      </c>
      <c r="BU98" s="25">
        <v>1.83</v>
      </c>
      <c r="BV98" s="7">
        <f t="shared" si="175"/>
        <v>206.81440000000003</v>
      </c>
      <c r="BW98" s="26">
        <v>315.33</v>
      </c>
      <c r="BX98" s="7">
        <f t="shared" si="176"/>
        <v>21022</v>
      </c>
      <c r="BY98" s="5">
        <v>1.31</v>
      </c>
      <c r="BZ98" s="7">
        <f t="shared" si="177"/>
        <v>275.38819999999998</v>
      </c>
      <c r="CA98" s="9">
        <v>-9999</v>
      </c>
      <c r="CB98" s="9">
        <v>-9999</v>
      </c>
      <c r="CC98" s="5">
        <v>2.46</v>
      </c>
      <c r="CD98" s="15">
        <f t="shared" si="112"/>
        <v>-245.97540000000001</v>
      </c>
      <c r="CE98" s="7">
        <v>3278.55</v>
      </c>
      <c r="CF98" s="7">
        <v>4.3423999999999996</v>
      </c>
      <c r="CG98" s="7">
        <v>7550.0875092114975</v>
      </c>
      <c r="CH98" s="7">
        <f t="shared" si="113"/>
        <v>7550.0875092114975</v>
      </c>
      <c r="CI98" s="7">
        <f>CH98/(BX98)</f>
        <v>0.35915172244370169</v>
      </c>
      <c r="CJ98" s="3">
        <v>60.7</v>
      </c>
      <c r="CK98" s="7">
        <f t="shared" si="114"/>
        <v>185.73215272660283</v>
      </c>
      <c r="CL98" s="7">
        <v>173.9</v>
      </c>
      <c r="CM98" s="7">
        <v>3198</v>
      </c>
      <c r="CN98" s="7">
        <f t="shared" si="115"/>
        <v>54.377736085053158</v>
      </c>
      <c r="CO98" s="7">
        <v>2.5</v>
      </c>
      <c r="CP98" s="7">
        <v>0.73665000000000025</v>
      </c>
      <c r="CQ98" s="7">
        <v>0.5205153846153846</v>
      </c>
      <c r="CR98" s="7">
        <v>0.46533076923076916</v>
      </c>
      <c r="CS98" s="7">
        <v>0.22563053846153849</v>
      </c>
      <c r="CT98" s="7">
        <v>0.1718313076923077</v>
      </c>
      <c r="CU98" s="7">
        <v>5.1288461538461529</v>
      </c>
      <c r="CV98" s="7">
        <v>5.2946153846153843</v>
      </c>
      <c r="CW98" s="7">
        <v>4.5907692307692312</v>
      </c>
      <c r="CX98" s="7">
        <v>4.9165384615384617</v>
      </c>
      <c r="CY98" s="7">
        <f t="shared" si="116"/>
        <v>-0.53807692307692179</v>
      </c>
      <c r="CZ98" s="7">
        <v>0.7</v>
      </c>
      <c r="DA98" s="7">
        <f t="shared" si="117"/>
        <v>1.105</v>
      </c>
      <c r="DB98" s="7">
        <f t="shared" si="178"/>
        <v>-0.38255574460463837</v>
      </c>
      <c r="DC98" s="7">
        <v>41.6</v>
      </c>
      <c r="DD98" s="7">
        <v>0.75148181818181836</v>
      </c>
      <c r="DE98" s="7">
        <v>0.50515151515151524</v>
      </c>
      <c r="DF98" s="7">
        <v>0.44924848484848479</v>
      </c>
      <c r="DG98" s="7">
        <v>0.25159784848484851</v>
      </c>
      <c r="DH98" s="7">
        <v>0.19590151515151516</v>
      </c>
      <c r="DI98" s="7">
        <v>7.4887878787878783</v>
      </c>
      <c r="DJ98" s="7">
        <v>7.7866666666666662</v>
      </c>
      <c r="DK98" s="7">
        <v>7.9481818181818173</v>
      </c>
      <c r="DL98" s="7">
        <v>7.4930303030303023</v>
      </c>
      <c r="DM98" s="7">
        <f t="shared" si="118"/>
        <v>0.45939393939393902</v>
      </c>
      <c r="DN98" s="7">
        <v>0.8</v>
      </c>
      <c r="DO98" s="7">
        <f t="shared" si="119"/>
        <v>0.7799999999999998</v>
      </c>
      <c r="DP98" s="7">
        <f t="shared" si="120"/>
        <v>-6.9395251213433054E-2</v>
      </c>
      <c r="DQ98" s="7">
        <v>22.146363636363635</v>
      </c>
      <c r="DR98" s="7">
        <v>0.88076458333333363</v>
      </c>
      <c r="DS98" s="7">
        <v>0.4605104166666667</v>
      </c>
      <c r="DT98" s="7">
        <v>0.51319375000000012</v>
      </c>
      <c r="DU98" s="7">
        <v>0.79905208333333355</v>
      </c>
      <c r="DV98" s="7">
        <v>0.54488124999999987</v>
      </c>
      <c r="DW98" s="7">
        <v>0.32200000000000001</v>
      </c>
      <c r="DX98" s="7">
        <v>0.23553864583333331</v>
      </c>
      <c r="DY98" s="7">
        <v>0.18902010416666662</v>
      </c>
      <c r="DZ98" s="7">
        <v>0.26356997916666663</v>
      </c>
      <c r="EA98" s="7">
        <v>0.21768431249999998</v>
      </c>
      <c r="EB98" s="7">
        <v>-8.3987624999999996E-2</v>
      </c>
      <c r="EC98" s="7">
        <v>-5.4242041666666636E-2</v>
      </c>
      <c r="ED98" s="7">
        <v>0.31330906249999996</v>
      </c>
      <c r="EE98" s="7">
        <v>3.0768750000000007</v>
      </c>
      <c r="EF98" s="7">
        <v>3.832083333333332</v>
      </c>
      <c r="EG98" s="7">
        <v>3.9204166666666667</v>
      </c>
      <c r="EH98" s="7">
        <v>3.6041666666666665</v>
      </c>
      <c r="EI98" s="7">
        <f t="shared" si="121"/>
        <v>0.84354166666666597</v>
      </c>
      <c r="EJ98" s="7">
        <v>0.6</v>
      </c>
      <c r="EK98" s="7">
        <f t="shared" si="122"/>
        <v>1.43</v>
      </c>
      <c r="EL98" s="7">
        <f t="shared" si="179"/>
        <v>-0.14772250209907653</v>
      </c>
      <c r="EM98" s="15">
        <v>43.151764705882343</v>
      </c>
      <c r="EN98" s="15">
        <f t="shared" si="123"/>
        <v>109.60548235294115</v>
      </c>
      <c r="EO98" s="5">
        <v>112</v>
      </c>
      <c r="EP98" s="15">
        <f t="shared" si="124"/>
        <v>2.3945176470588478</v>
      </c>
      <c r="EQ98" s="27">
        <v>1.1194863636363637</v>
      </c>
      <c r="ER98" s="27">
        <v>-1.5138500000000001</v>
      </c>
      <c r="ES98" s="27">
        <v>0.49370909090909088</v>
      </c>
      <c r="ET98" s="27">
        <v>0.83856363636363629</v>
      </c>
      <c r="EU98" s="27">
        <v>0.72625454545454537</v>
      </c>
      <c r="EV98" s="27">
        <v>0.18586818181818182</v>
      </c>
      <c r="EW98" s="27">
        <v>0.21213899999999999</v>
      </c>
      <c r="EX98" s="27">
        <v>7.1277181818181823E-2</v>
      </c>
      <c r="EY98" s="27">
        <v>0.38688450000000002</v>
      </c>
      <c r="EZ98" s="27">
        <v>0.25826131818181813</v>
      </c>
      <c r="FA98" s="27">
        <v>2.8499453181818186</v>
      </c>
      <c r="FB98" s="27">
        <v>1.969686681818182</v>
      </c>
      <c r="FC98" s="27">
        <v>-6.9288096818181826</v>
      </c>
      <c r="FD98" s="27">
        <v>9.9990909090909081</v>
      </c>
      <c r="FE98" s="27">
        <v>6.581818181818182</v>
      </c>
      <c r="FF98" s="27">
        <v>6.7422727272727263</v>
      </c>
      <c r="FG98" s="27">
        <v>6.9490909090909092</v>
      </c>
      <c r="FH98" s="27">
        <f t="shared" si="125"/>
        <v>-3.2568181818181818</v>
      </c>
      <c r="FI98" s="7">
        <v>0.9</v>
      </c>
      <c r="FJ98" s="7">
        <f t="shared" si="126"/>
        <v>0.45499999999999963</v>
      </c>
      <c r="FK98" s="7">
        <f t="shared" si="180"/>
        <v>-0.75062046143947048</v>
      </c>
      <c r="FL98" s="27">
        <v>20.887727272727275</v>
      </c>
      <c r="FM98" s="28">
        <v>-9999</v>
      </c>
      <c r="FN98" s="28">
        <v>-9999</v>
      </c>
      <c r="FO98" s="28">
        <v>-9999</v>
      </c>
      <c r="FP98" s="94">
        <v>0.6056476190476191</v>
      </c>
      <c r="FQ98" s="94">
        <v>0.41036666666666666</v>
      </c>
      <c r="FR98" s="94">
        <v>0.24429047619047614</v>
      </c>
      <c r="FS98" s="94">
        <v>0.52809047619047622</v>
      </c>
      <c r="FT98" s="94">
        <v>0.25321428571428573</v>
      </c>
      <c r="FU98" s="94">
        <v>0.17934761904761906</v>
      </c>
      <c r="FV98" s="94">
        <v>0.41005895238095241</v>
      </c>
      <c r="FW98" s="94">
        <v>0.35159785714285713</v>
      </c>
      <c r="FX98" s="94">
        <v>0.4253534285714286</v>
      </c>
      <c r="FY98" s="94">
        <v>0.36754795238095228</v>
      </c>
      <c r="FZ98" s="94">
        <v>0.23707138095238095</v>
      </c>
      <c r="GA98" s="94">
        <v>0.25446857142857143</v>
      </c>
      <c r="GB98" s="94">
        <v>0.19168390476190472</v>
      </c>
      <c r="GC98" s="94">
        <v>17.774761904761903</v>
      </c>
      <c r="GD98" s="94">
        <v>18.392380952380947</v>
      </c>
      <c r="GE98" s="94">
        <v>16.38666666666666</v>
      </c>
      <c r="GF98" s="94">
        <v>17.203809523809515</v>
      </c>
      <c r="GG98" s="7">
        <f t="shared" si="127"/>
        <v>-1.3880952380952429</v>
      </c>
      <c r="GH98" s="7">
        <v>0.5</v>
      </c>
      <c r="GI98" s="7">
        <f t="shared" si="128"/>
        <v>1.7549999999999999</v>
      </c>
      <c r="GJ98" s="7">
        <f t="shared" si="181"/>
        <v>-0.86230322032791284</v>
      </c>
      <c r="GK98" s="96">
        <v>23.523809523809526</v>
      </c>
      <c r="GL98" s="15">
        <f t="shared" si="129"/>
        <v>59.750476190476192</v>
      </c>
      <c r="GM98" s="5">
        <v>102</v>
      </c>
      <c r="GN98" s="9">
        <v>-9999</v>
      </c>
      <c r="GO98" s="60">
        <v>-9999</v>
      </c>
      <c r="GP98" s="60">
        <v>-9999</v>
      </c>
      <c r="GQ98" s="60">
        <v>-9999</v>
      </c>
      <c r="GR98" s="60">
        <v>-9999</v>
      </c>
      <c r="GS98" s="60">
        <v>-9999</v>
      </c>
      <c r="GT98" s="60">
        <v>-9999</v>
      </c>
      <c r="GU98" s="60">
        <v>-9999</v>
      </c>
      <c r="GV98" s="60">
        <v>-9999</v>
      </c>
      <c r="GW98" s="60">
        <v>-9999</v>
      </c>
      <c r="GX98" s="60">
        <v>-9999</v>
      </c>
      <c r="GY98" s="60">
        <v>-9999</v>
      </c>
      <c r="GZ98" s="60">
        <v>-9999</v>
      </c>
      <c r="HA98" s="60">
        <v>-9999</v>
      </c>
      <c r="HB98" s="60">
        <v>-9999</v>
      </c>
      <c r="HC98" s="60">
        <v>-9999</v>
      </c>
      <c r="HD98" s="60">
        <v>-9999</v>
      </c>
      <c r="HE98" s="60">
        <v>-9999</v>
      </c>
      <c r="HF98" s="98">
        <f t="shared" si="37"/>
        <v>0</v>
      </c>
      <c r="HG98" s="60">
        <v>-9999</v>
      </c>
      <c r="HH98" s="98">
        <f t="shared" si="38"/>
        <v>32500.13</v>
      </c>
      <c r="HI98" s="98">
        <f t="shared" si="95"/>
        <v>1.0001661807930087</v>
      </c>
      <c r="HJ98" s="60">
        <v>-9999</v>
      </c>
      <c r="HK98" s="100">
        <f t="shared" si="40"/>
        <v>-25397.46</v>
      </c>
      <c r="HL98" s="60">
        <v>-9999</v>
      </c>
      <c r="HM98" s="100">
        <f t="shared" si="41"/>
        <v>15398.46</v>
      </c>
      <c r="HN98" s="101">
        <v>0.64959189189189193</v>
      </c>
      <c r="HO98" s="101">
        <v>0.34684864864864862</v>
      </c>
      <c r="HP98" s="101">
        <v>0.16873783783783786</v>
      </c>
      <c r="HQ98" s="101">
        <v>0.56792972972972999</v>
      </c>
      <c r="HR98" s="101">
        <v>0.22026486486486488</v>
      </c>
      <c r="HS98" s="101">
        <v>0.1375054054054054</v>
      </c>
      <c r="HT98" s="101">
        <v>0.49372839649969225</v>
      </c>
      <c r="HU98" s="101">
        <v>0.44145842496509213</v>
      </c>
      <c r="HV98" s="101">
        <v>0.58803573008571419</v>
      </c>
      <c r="HW98" s="101">
        <v>0.54255147802280623</v>
      </c>
      <c r="HX98" s="101">
        <v>0.22390701147338146</v>
      </c>
      <c r="HY98" s="101">
        <v>0.3467997967988819</v>
      </c>
      <c r="HZ98" s="101">
        <v>0.30368765746572579</v>
      </c>
      <c r="IA98" s="101">
        <v>19.551351351351354</v>
      </c>
      <c r="IB98" s="101">
        <v>18.679189189189188</v>
      </c>
      <c r="IC98" s="101">
        <v>17.454594594594592</v>
      </c>
      <c r="ID98" s="101">
        <v>18.424594594594598</v>
      </c>
      <c r="IE98" s="7">
        <f t="shared" si="130"/>
        <v>-2.0967567567567613</v>
      </c>
      <c r="IF98" s="7">
        <v>1.5</v>
      </c>
      <c r="IG98" s="7">
        <f t="shared" si="131"/>
        <v>-1.4950000000000001</v>
      </c>
      <c r="IH98" s="7">
        <f t="shared" si="132"/>
        <v>-8.7274366462184366E-2</v>
      </c>
      <c r="II98" s="102">
        <v>35.762432432432426</v>
      </c>
      <c r="IJ98" s="15">
        <f t="shared" si="133"/>
        <v>90.836578378378363</v>
      </c>
      <c r="IK98" s="5">
        <v>97.5</v>
      </c>
      <c r="IL98" s="15">
        <f t="shared" si="134"/>
        <v>6.6634216216216373</v>
      </c>
      <c r="IM98" s="29">
        <v>0.61898857142857144</v>
      </c>
      <c r="IN98" s="29">
        <v>0.33341142857142858</v>
      </c>
      <c r="IO98" s="29">
        <v>0.14978285714285713</v>
      </c>
      <c r="IP98" s="29">
        <v>0.54611714285714286</v>
      </c>
      <c r="IQ98" s="29">
        <v>0.18524285714285718</v>
      </c>
      <c r="IR98" s="29">
        <v>0.12521714285714289</v>
      </c>
      <c r="IS98" s="29">
        <v>0.53931290200852777</v>
      </c>
      <c r="IT98" s="29">
        <v>0.49374861837664547</v>
      </c>
      <c r="IU98" s="29">
        <v>0.61043799562505674</v>
      </c>
      <c r="IV98" s="29">
        <v>0.56989776166857475</v>
      </c>
      <c r="IW98" s="29">
        <v>0.28581687843774944</v>
      </c>
      <c r="IX98" s="29">
        <v>0.382121355897107</v>
      </c>
      <c r="IY98" s="29">
        <v>0.29923258066898289</v>
      </c>
      <c r="IZ98" s="29">
        <v>17.003714285714281</v>
      </c>
      <c r="JA98" s="29">
        <v>16.841428571428576</v>
      </c>
      <c r="JB98" s="29">
        <v>16.814285714285706</v>
      </c>
      <c r="JC98" s="29">
        <v>15.105428571428574</v>
      </c>
      <c r="JD98" s="29">
        <f t="shared" si="135"/>
        <v>-0.18942857142857505</v>
      </c>
      <c r="JE98" s="7">
        <v>1.2</v>
      </c>
      <c r="JF98" s="7">
        <f t="shared" si="136"/>
        <v>-0.52</v>
      </c>
      <c r="JG98" s="7">
        <f t="shared" si="137"/>
        <v>5.5839768339767733E-2</v>
      </c>
      <c r="JH98" s="86">
        <v>35.302571428571454</v>
      </c>
      <c r="JI98" s="15">
        <f t="shared" si="138"/>
        <v>89.668531428571498</v>
      </c>
      <c r="JJ98" s="5">
        <v>103.5</v>
      </c>
      <c r="JK98" s="15">
        <f t="shared" si="139"/>
        <v>13.831468571428502</v>
      </c>
      <c r="JL98" s="30">
        <v>0.47845675675675692</v>
      </c>
      <c r="JM98" s="30">
        <v>0.21013513513513518</v>
      </c>
      <c r="JN98" s="30">
        <v>7.3513513513513526E-2</v>
      </c>
      <c r="JO98" s="30">
        <v>0.41103513513513507</v>
      </c>
      <c r="JP98" s="30">
        <v>0.10100810810810812</v>
      </c>
      <c r="JQ98" s="30">
        <v>7.2216216216216211E-2</v>
      </c>
      <c r="JR98" s="30">
        <v>0.65148250993651335</v>
      </c>
      <c r="JS98" s="30">
        <v>0.60554144848498026</v>
      </c>
      <c r="JT98" s="30">
        <v>0.73395789727396044</v>
      </c>
      <c r="JU98" s="30">
        <v>0.69709452513315917</v>
      </c>
      <c r="JV98" s="30">
        <v>0.35104553021200324</v>
      </c>
      <c r="JW98" s="30">
        <v>0.48332889847136867</v>
      </c>
      <c r="JX98" s="30">
        <v>0.38938507950581019</v>
      </c>
      <c r="JY98" s="30">
        <v>24.702162162162164</v>
      </c>
      <c r="JZ98" s="30">
        <v>23.062432432432445</v>
      </c>
      <c r="KA98" s="30">
        <v>22.92540540540541</v>
      </c>
      <c r="KB98" s="30">
        <v>21.297297297297291</v>
      </c>
      <c r="KC98" s="30">
        <f t="shared" si="140"/>
        <v>-1.7767567567567539</v>
      </c>
      <c r="KD98" s="7">
        <v>1.8</v>
      </c>
      <c r="KE98" s="7">
        <f t="shared" si="141"/>
        <v>-2.4700000000000006</v>
      </c>
      <c r="KF98" s="7">
        <f t="shared" si="142"/>
        <v>8.8086816168138071E-2</v>
      </c>
      <c r="KG98" s="85">
        <v>36.687027027027028</v>
      </c>
      <c r="KH98" s="15">
        <f t="shared" si="143"/>
        <v>93.185048648648646</v>
      </c>
      <c r="KI98" s="5">
        <v>103.5</v>
      </c>
      <c r="KJ98" s="15">
        <f t="shared" si="182"/>
        <v>10.314951351351354</v>
      </c>
      <c r="KK98" s="31">
        <v>0.47044878048780486</v>
      </c>
      <c r="KL98" s="31">
        <v>0.20001951219512198</v>
      </c>
      <c r="KM98" s="31">
        <v>4.5543902439024397E-2</v>
      </c>
      <c r="KN98" s="31">
        <v>0.40392682926829276</v>
      </c>
      <c r="KO98" s="31">
        <v>7.2995121951219502E-2</v>
      </c>
      <c r="KP98" s="31">
        <v>6.3129268292682936E-2</v>
      </c>
      <c r="KQ98" s="31">
        <v>0.73070803822744146</v>
      </c>
      <c r="KR98" s="31">
        <v>0.69331853347269534</v>
      </c>
      <c r="KS98" s="31">
        <v>0.82334778592680946</v>
      </c>
      <c r="KT98" s="31">
        <v>0.79721759345006071</v>
      </c>
      <c r="KU98" s="31">
        <v>0.46518031637875656</v>
      </c>
      <c r="KV98" s="31">
        <v>0.62913584399526978</v>
      </c>
      <c r="KW98" s="31">
        <v>0.40274469674457308</v>
      </c>
      <c r="KX98" s="32">
        <v>25.147804878048778</v>
      </c>
      <c r="KY98" s="32">
        <v>22.208048780487808</v>
      </c>
      <c r="KZ98" s="32">
        <v>21.796585365853666</v>
      </c>
      <c r="LA98" s="32">
        <v>22.130243902439023</v>
      </c>
      <c r="LB98" s="7">
        <f t="shared" si="144"/>
        <v>-3.3512195121951116</v>
      </c>
      <c r="LC98" s="7">
        <v>0.9</v>
      </c>
      <c r="LD98" s="7">
        <f t="shared" si="145"/>
        <v>0.45499999999999963</v>
      </c>
      <c r="LE98" s="7">
        <f t="shared" si="184"/>
        <v>-0.76971072036301535</v>
      </c>
      <c r="LF98" s="32">
        <v>32.982926829268294</v>
      </c>
      <c r="LG98" s="15">
        <f t="shared" si="146"/>
        <v>83.776634146341465</v>
      </c>
      <c r="LH98" s="5">
        <v>103.5</v>
      </c>
      <c r="LI98" s="15">
        <f t="shared" si="147"/>
        <v>19.723365853658535</v>
      </c>
      <c r="LJ98" s="33">
        <v>0.5099139534883721</v>
      </c>
      <c r="LK98" s="33">
        <v>0.19477674418604649</v>
      </c>
      <c r="LL98" s="33">
        <v>3.5534883720930228E-2</v>
      </c>
      <c r="LM98" s="33">
        <v>0.43259534883720924</v>
      </c>
      <c r="LN98" s="33">
        <v>6.5560465116279068E-2</v>
      </c>
      <c r="LO98" s="33">
        <v>5.8630232558139539E-2</v>
      </c>
      <c r="LP98" s="33">
        <v>0.7714819812885283</v>
      </c>
      <c r="LQ98" s="33">
        <v>0.73629959743088447</v>
      </c>
      <c r="LR98" s="33">
        <v>0.86935901545213323</v>
      </c>
      <c r="LS98" s="33">
        <v>0.84798974426838047</v>
      </c>
      <c r="LT98" s="33">
        <v>0.49601503746788489</v>
      </c>
      <c r="LU98" s="33">
        <v>0.69105642686827007</v>
      </c>
      <c r="LV98" s="33">
        <v>0.44640024291803998</v>
      </c>
      <c r="LW98" s="33">
        <v>26.314418604651166</v>
      </c>
      <c r="LX98" s="33">
        <v>22.301627906976755</v>
      </c>
      <c r="LY98" s="33">
        <v>22.826511627906992</v>
      </c>
      <c r="LZ98" s="33">
        <v>21.239767441860472</v>
      </c>
      <c r="MA98" s="7">
        <f t="shared" si="148"/>
        <v>-3.4879069767441742</v>
      </c>
      <c r="MB98" s="7">
        <v>1.7</v>
      </c>
      <c r="MC98" s="7">
        <f t="shared" si="149"/>
        <v>-2.1449999999999996</v>
      </c>
      <c r="MD98" s="7">
        <f t="shared" si="150"/>
        <v>-0.17798634549293235</v>
      </c>
      <c r="ME98" s="7">
        <f t="shared" si="151"/>
        <v>-2.0517099863201027</v>
      </c>
      <c r="MF98" s="84">
        <v>33.590930232558144</v>
      </c>
      <c r="MG98" s="15">
        <f t="shared" si="152"/>
        <v>85.320962790697692</v>
      </c>
      <c r="MH98" s="5">
        <v>103.5</v>
      </c>
      <c r="MI98" s="15">
        <f t="shared" si="153"/>
        <v>18.179037209302308</v>
      </c>
      <c r="MJ98" s="34">
        <v>0.54193888888888897</v>
      </c>
      <c r="MK98" s="34">
        <v>0.20061111111111118</v>
      </c>
      <c r="ML98" s="34">
        <v>3.6255555555555562E-2</v>
      </c>
      <c r="MM98" s="34">
        <v>0.46379999999999988</v>
      </c>
      <c r="MN98" s="34">
        <v>7.1483333333333329E-2</v>
      </c>
      <c r="MO98" s="34">
        <v>6.4677777777777778E-2</v>
      </c>
      <c r="MP98" s="34">
        <v>0.76599352560402467</v>
      </c>
      <c r="MQ98" s="34">
        <v>0.7317446574538452</v>
      </c>
      <c r="MR98" s="34">
        <v>0.87374741075162121</v>
      </c>
      <c r="MS98" s="34">
        <v>0.853871189082273</v>
      </c>
      <c r="MT98" s="34">
        <v>0.47360287638112397</v>
      </c>
      <c r="MU98" s="34">
        <v>0.69279854816120057</v>
      </c>
      <c r="MV98" s="34">
        <v>0.45919821963986152</v>
      </c>
      <c r="MW98" s="35">
        <v>0.41589130434782612</v>
      </c>
      <c r="MX98" s="35">
        <v>0.14935652173913042</v>
      </c>
      <c r="MY98" s="35">
        <v>2.6891304347826085E-2</v>
      </c>
      <c r="MZ98" s="35">
        <v>0.35007391304347829</v>
      </c>
      <c r="NA98" s="35">
        <v>4.7369565217391309E-2</v>
      </c>
      <c r="NB98" s="35">
        <v>4.5421739130434791E-2</v>
      </c>
      <c r="NC98" s="35">
        <v>0.79520130545513867</v>
      </c>
      <c r="ND98" s="35">
        <v>0.76147248311436566</v>
      </c>
      <c r="NE98" s="35">
        <v>0.87827148340780226</v>
      </c>
      <c r="NF98" s="35">
        <v>0.85714955903880052</v>
      </c>
      <c r="NG98" s="35">
        <v>0.51752136528895787</v>
      </c>
      <c r="NH98" s="35">
        <v>0.69421420803110911</v>
      </c>
      <c r="NI98" s="35">
        <v>0.47097472039428051</v>
      </c>
      <c r="NJ98" s="36">
        <v>26.694347826086954</v>
      </c>
      <c r="NK98" s="36">
        <v>24.373043478260875</v>
      </c>
      <c r="NL98" s="36">
        <v>23.579999999999991</v>
      </c>
      <c r="NM98" s="36">
        <v>24.28086956521738</v>
      </c>
      <c r="NN98" s="7">
        <f t="shared" si="154"/>
        <v>-3.1143478260869628</v>
      </c>
      <c r="NO98" s="7">
        <v>2.2999999999999998</v>
      </c>
      <c r="NP98" s="7">
        <f t="shared" si="155"/>
        <v>-1.9729999999999999</v>
      </c>
      <c r="NQ98" s="7">
        <f t="shared" si="156"/>
        <v>-0.15480100720018486</v>
      </c>
      <c r="NR98" s="36">
        <v>63.710434782608715</v>
      </c>
      <c r="NS98" s="9">
        <f t="shared" si="104"/>
        <v>161.82450434782615</v>
      </c>
      <c r="NT98" s="5">
        <v>194</v>
      </c>
      <c r="NU98" s="9">
        <f t="shared" si="105"/>
        <v>32.175495652173851</v>
      </c>
      <c r="NV98" s="37">
        <v>0.58518709677419367</v>
      </c>
      <c r="NW98" s="37">
        <v>0.23090967741935484</v>
      </c>
      <c r="NX98" s="37">
        <v>5.5370967741935485E-2</v>
      </c>
      <c r="NY98" s="37">
        <v>0.50624193548387086</v>
      </c>
      <c r="NZ98" s="37">
        <v>9.0641935483870964E-2</v>
      </c>
      <c r="OA98" s="37">
        <v>8.5080645161290339E-2</v>
      </c>
      <c r="OB98" s="37">
        <v>0.73137417513705705</v>
      </c>
      <c r="OC98" s="37">
        <v>0.69594037172216716</v>
      </c>
      <c r="OD98" s="37">
        <v>0.82671428151780191</v>
      </c>
      <c r="OE98" s="37">
        <v>0.80244153839783205</v>
      </c>
      <c r="OF98" s="37">
        <v>0.43554596462337958</v>
      </c>
      <c r="OG98" s="37">
        <v>0.61259738990236778</v>
      </c>
      <c r="OH98" s="37">
        <v>0.43382663405177724</v>
      </c>
      <c r="OI98" s="38">
        <v>20.46709677419355</v>
      </c>
      <c r="OJ98" s="38">
        <v>20.144838709677416</v>
      </c>
      <c r="OK98" s="38">
        <v>20.383225806451602</v>
      </c>
      <c r="OL98" s="38">
        <v>20.699677419354838</v>
      </c>
      <c r="OM98" s="7">
        <f t="shared" si="157"/>
        <v>-8.3870967741948022E-2</v>
      </c>
      <c r="ON98" s="7">
        <v>1.5</v>
      </c>
      <c r="OO98" s="7">
        <f t="shared" si="158"/>
        <v>-0.28500000000000014</v>
      </c>
      <c r="OP98" s="7">
        <f t="shared" si="159"/>
        <v>3.5378897494820073E-2</v>
      </c>
      <c r="OQ98" s="38">
        <v>40.453225806451606</v>
      </c>
      <c r="OR98" s="15">
        <f t="shared" si="160"/>
        <v>102.75119354838708</v>
      </c>
      <c r="OS98" s="5">
        <v>170</v>
      </c>
      <c r="OT98" s="15">
        <f t="shared" si="161"/>
        <v>67.248806451612921</v>
      </c>
      <c r="OU98" s="39">
        <v>0.49249411764705886</v>
      </c>
      <c r="OV98" s="39">
        <v>0.21184411764705879</v>
      </c>
      <c r="OW98" s="39">
        <v>5.6579411764705892E-2</v>
      </c>
      <c r="OX98" s="39">
        <v>0.42911764705882355</v>
      </c>
      <c r="OY98" s="39">
        <v>8.8902941176470601E-2</v>
      </c>
      <c r="OZ98" s="39">
        <v>8.2105882352941154E-2</v>
      </c>
      <c r="PA98" s="39">
        <v>0.6935311455632529</v>
      </c>
      <c r="PB98" s="39">
        <v>0.6564022201482097</v>
      </c>
      <c r="PC98" s="39">
        <v>0.79343837781937077</v>
      </c>
      <c r="PD98" s="39">
        <v>0.76675257657947149</v>
      </c>
      <c r="PE98" s="39">
        <v>0.40862681518552579</v>
      </c>
      <c r="PF98" s="39">
        <v>0.57803314654263926</v>
      </c>
      <c r="PG98" s="39">
        <v>0.39785644392058567</v>
      </c>
      <c r="PH98" s="40">
        <v>20.642941176470583</v>
      </c>
      <c r="PI98" s="40">
        <v>19.377058823529413</v>
      </c>
      <c r="PJ98" s="40">
        <v>19.630000000000003</v>
      </c>
      <c r="PK98" s="40">
        <v>19.729411764705873</v>
      </c>
      <c r="PL98" s="7">
        <f t="shared" si="162"/>
        <v>-1.01294117647058</v>
      </c>
      <c r="PM98" s="7">
        <v>1.8</v>
      </c>
      <c r="PN98" s="7">
        <f t="shared" si="163"/>
        <v>-0.91800000000000015</v>
      </c>
      <c r="PO98" s="7">
        <f t="shared" si="164"/>
        <v>-1.5027093458464681E-2</v>
      </c>
      <c r="PP98" s="40">
        <v>47.623235294117627</v>
      </c>
      <c r="PQ98" s="15">
        <f t="shared" si="165"/>
        <v>120.96301764705878</v>
      </c>
      <c r="PR98" s="5">
        <v>182</v>
      </c>
      <c r="PS98" s="15">
        <f t="shared" si="166"/>
        <v>61.036982352941223</v>
      </c>
      <c r="PT98" s="41">
        <v>0.46889999999999998</v>
      </c>
      <c r="PU98" s="41">
        <v>0.19963939393939392</v>
      </c>
      <c r="PV98" s="41">
        <v>6.1390909090909107E-2</v>
      </c>
      <c r="PW98" s="41">
        <v>0.39591515151515155</v>
      </c>
      <c r="PX98" s="41">
        <v>9.3221212121212149E-2</v>
      </c>
      <c r="PY98" s="41">
        <v>7.7478787878787897E-2</v>
      </c>
      <c r="PZ98" s="41">
        <v>0.66747887851554233</v>
      </c>
      <c r="QA98" s="41">
        <v>0.61821480786417116</v>
      </c>
      <c r="QB98" s="41">
        <v>0.76780607270141921</v>
      </c>
      <c r="QC98" s="41">
        <v>0.73100653496174772</v>
      </c>
      <c r="QD98" s="41">
        <v>0.3631866375511229</v>
      </c>
      <c r="QE98" s="41">
        <v>0.52917479643325116</v>
      </c>
      <c r="QF98" s="41">
        <v>0.40191225418252507</v>
      </c>
      <c r="QG98" s="42">
        <v>30.610909090909082</v>
      </c>
      <c r="QH98" s="42">
        <v>25.478787878787891</v>
      </c>
      <c r="QI98" s="42">
        <v>25.442727272727289</v>
      </c>
      <c r="QJ98" s="42">
        <v>25.169393939393945</v>
      </c>
      <c r="QK98" s="7">
        <f t="shared" si="167"/>
        <v>-5.1681818181817931</v>
      </c>
      <c r="QL98" s="7">
        <v>3.2</v>
      </c>
      <c r="QM98" s="7">
        <f t="shared" si="168"/>
        <v>-3.8719999999999999</v>
      </c>
      <c r="QN98" s="7">
        <f t="shared" si="169"/>
        <v>-0.13979527806102171</v>
      </c>
      <c r="QO98" s="42">
        <v>48.061818181818197</v>
      </c>
      <c r="QP98" s="15">
        <f t="shared" si="170"/>
        <v>122.07701818181822</v>
      </c>
      <c r="QQ98" s="5">
        <v>186</v>
      </c>
      <c r="QR98" s="15">
        <f t="shared" si="171"/>
        <v>63.922981818181782</v>
      </c>
      <c r="QS98" s="7">
        <f t="shared" ref="QS98:QS129" si="187">AVERAGE(EF98,FE98,GD98,HC98,IB98,JA98,JZ98,KY98,LX98,NK98,OJ98,PI98,QH98)</f>
        <v>-752.13286628936135</v>
      </c>
      <c r="QT98" s="7">
        <f t="shared" ref="QT98:QT129" si="188">AVERAGE(EG98,FF98,GE98,HD98,IC98,JB98,KA98,KZ98,LY98,NL98,OK98,PJ98,QI98)</f>
        <v>-752.3921006270898</v>
      </c>
      <c r="QU98" s="7">
        <f t="shared" ref="QU98:QU129" si="189">AVERAGE(EI98,FH98,GG98,HF98,IE98,JD98,KC98,LB98,MA98,NN98,OM98,PL98,QK98)</f>
        <v>-1.8525217012007245</v>
      </c>
    </row>
    <row r="99" spans="1:463" x14ac:dyDescent="0.25">
      <c r="A99" s="5">
        <v>2</v>
      </c>
      <c r="B99" s="5">
        <v>10</v>
      </c>
      <c r="C99" s="6">
        <v>1008</v>
      </c>
      <c r="D99" s="9">
        <v>-9999</v>
      </c>
      <c r="E99" s="5">
        <v>8</v>
      </c>
      <c r="F99" s="5">
        <v>69.599999999999994</v>
      </c>
      <c r="G99" s="15">
        <v>514</v>
      </c>
      <c r="H99" s="15">
        <f t="shared" si="109"/>
        <v>583.6</v>
      </c>
      <c r="I99" s="7">
        <f t="shared" si="110"/>
        <v>1</v>
      </c>
      <c r="J99" s="5" t="s">
        <v>9</v>
      </c>
      <c r="K99" s="9">
        <v>225</v>
      </c>
      <c r="L99" s="9">
        <f t="shared" si="111"/>
        <v>252.00000000000003</v>
      </c>
      <c r="M99" s="9">
        <v>-9999</v>
      </c>
      <c r="N99" s="9">
        <v>-9999</v>
      </c>
      <c r="O99" s="9">
        <v>-9999</v>
      </c>
      <c r="P99" s="9">
        <v>-9999</v>
      </c>
      <c r="Q99" s="9">
        <v>-9999</v>
      </c>
      <c r="R99" s="9">
        <v>-9999</v>
      </c>
      <c r="S99" s="9">
        <v>-9999</v>
      </c>
      <c r="T99" s="9">
        <v>-9999</v>
      </c>
      <c r="U99" s="9">
        <v>-9999</v>
      </c>
      <c r="V99" s="9">
        <v>-9999</v>
      </c>
      <c r="W99" s="9">
        <v>-9999</v>
      </c>
      <c r="X99" s="9">
        <v>-9999</v>
      </c>
      <c r="Y99" s="9">
        <v>-9999</v>
      </c>
      <c r="Z99" s="9">
        <v>-9999</v>
      </c>
      <c r="AA99" s="9">
        <v>-9999</v>
      </c>
      <c r="AB99" s="9">
        <v>-9999</v>
      </c>
      <c r="AC99" s="9">
        <v>-9999</v>
      </c>
      <c r="AD99" s="9">
        <v>-9999</v>
      </c>
      <c r="AE99" s="9">
        <v>-9999</v>
      </c>
      <c r="AF99" s="9">
        <v>-9999</v>
      </c>
      <c r="AG99" s="9">
        <v>-9999</v>
      </c>
      <c r="AH99" s="9">
        <v>-9999</v>
      </c>
      <c r="AI99" s="9">
        <v>-9999</v>
      </c>
      <c r="AJ99" s="9">
        <v>-9999</v>
      </c>
      <c r="AK99" s="9">
        <v>-9999</v>
      </c>
      <c r="AL99" s="9">
        <v>-9999</v>
      </c>
      <c r="AM99" s="9">
        <v>-9999</v>
      </c>
      <c r="AN99" s="9">
        <v>-9999</v>
      </c>
      <c r="AO99" s="9">
        <v>-9999</v>
      </c>
      <c r="AP99" s="9">
        <v>-9999</v>
      </c>
      <c r="AQ99" s="9">
        <v>-9999</v>
      </c>
      <c r="AR99" s="9">
        <v>-9999</v>
      </c>
      <c r="AS99" s="9">
        <v>-9999</v>
      </c>
      <c r="AT99" s="9">
        <v>-9999</v>
      </c>
      <c r="AU99" s="9">
        <v>-9999</v>
      </c>
      <c r="AV99" s="9">
        <v>-9999</v>
      </c>
      <c r="AW99" s="9">
        <v>-9999</v>
      </c>
      <c r="AX99" s="9">
        <v>-9999</v>
      </c>
      <c r="AY99" s="9">
        <v>-9999</v>
      </c>
      <c r="AZ99" s="9">
        <v>-9999</v>
      </c>
      <c r="BA99" s="9">
        <v>-9999</v>
      </c>
      <c r="BB99" s="9">
        <v>-9999</v>
      </c>
      <c r="BC99" s="9">
        <v>-9999</v>
      </c>
      <c r="BD99" s="9">
        <v>-9999</v>
      </c>
      <c r="BE99" s="7">
        <f t="shared" si="185"/>
        <v>-79992</v>
      </c>
      <c r="BF99" s="9">
        <v>-9999</v>
      </c>
      <c r="BG99" s="9">
        <v>-9999</v>
      </c>
      <c r="BH99" s="9">
        <v>-9999</v>
      </c>
      <c r="BI99" s="9">
        <v>-9999</v>
      </c>
      <c r="BJ99" s="9">
        <v>-9999</v>
      </c>
      <c r="BK99" s="9">
        <v>-9999</v>
      </c>
      <c r="BL99" s="9">
        <v>-9999</v>
      </c>
      <c r="BM99" s="9">
        <v>-9999</v>
      </c>
      <c r="BN99" s="9">
        <v>-9999</v>
      </c>
      <c r="BO99" s="44">
        <v>-9999</v>
      </c>
      <c r="BP99" s="9">
        <v>-9999</v>
      </c>
      <c r="BQ99" s="9">
        <v>-9999</v>
      </c>
      <c r="BR99" s="9">
        <v>-9999</v>
      </c>
      <c r="BS99" s="45">
        <v>-9999</v>
      </c>
      <c r="BT99" s="9">
        <v>-9999</v>
      </c>
      <c r="BU99" s="46">
        <v>-9999</v>
      </c>
      <c r="BV99" s="9">
        <v>-9999</v>
      </c>
      <c r="BW99" s="47">
        <v>-9999</v>
      </c>
      <c r="BX99" s="9">
        <v>-9999</v>
      </c>
      <c r="BY99" s="9">
        <v>-9999</v>
      </c>
      <c r="BZ99" s="9">
        <v>-9999</v>
      </c>
      <c r="CA99" s="7">
        <v>960.6</v>
      </c>
      <c r="CB99" s="7">
        <f t="shared" si="183"/>
        <v>6404</v>
      </c>
      <c r="CC99" s="5">
        <v>2.4300000000000002</v>
      </c>
      <c r="CD99" s="15">
        <f t="shared" si="112"/>
        <v>155.61720000000003</v>
      </c>
      <c r="CE99" s="7">
        <v>2360.6</v>
      </c>
      <c r="CF99" s="7">
        <v>4.13</v>
      </c>
      <c r="CG99" s="7">
        <v>5715.7384987893456</v>
      </c>
      <c r="CH99" s="7">
        <f t="shared" si="113"/>
        <v>5715.7384987893456</v>
      </c>
      <c r="CI99" s="9">
        <v>-9999</v>
      </c>
      <c r="CJ99" s="3">
        <v>60.7</v>
      </c>
      <c r="CK99" s="7">
        <f t="shared" si="114"/>
        <v>138.89244552058111</v>
      </c>
      <c r="CL99" s="7">
        <v>209.8</v>
      </c>
      <c r="CM99" s="7">
        <v>3596</v>
      </c>
      <c r="CN99" s="7">
        <f t="shared" si="115"/>
        <v>58.342602892102335</v>
      </c>
      <c r="CO99" s="7">
        <v>0</v>
      </c>
      <c r="CP99" s="7">
        <v>0.73317777777777782</v>
      </c>
      <c r="CQ99" s="7">
        <v>0.52165925925925927</v>
      </c>
      <c r="CR99" s="7">
        <v>0.46604814814814804</v>
      </c>
      <c r="CS99" s="7">
        <v>0.22270055555555551</v>
      </c>
      <c r="CT99" s="7">
        <v>0.16852970370370371</v>
      </c>
      <c r="CU99" s="7">
        <v>4.9429629629629623</v>
      </c>
      <c r="CV99" s="7">
        <v>5.0281481481481478</v>
      </c>
      <c r="CW99" s="7">
        <v>4.6525925925925913</v>
      </c>
      <c r="CX99" s="7">
        <v>4.7377777777777759</v>
      </c>
      <c r="CY99" s="7">
        <f t="shared" si="116"/>
        <v>-0.29037037037037106</v>
      </c>
      <c r="CZ99" s="7">
        <v>0.7</v>
      </c>
      <c r="DA99" s="7">
        <f t="shared" si="117"/>
        <v>1.105</v>
      </c>
      <c r="DB99" s="7">
        <f t="shared" si="178"/>
        <v>-0.32488250765317139</v>
      </c>
      <c r="DC99" s="7">
        <v>41.857142857142854</v>
      </c>
      <c r="DD99" s="7">
        <v>0.74880799999999981</v>
      </c>
      <c r="DE99" s="7">
        <v>0.50125200000000003</v>
      </c>
      <c r="DF99" s="7">
        <v>0.44562799999999997</v>
      </c>
      <c r="DG99" s="7">
        <v>0.25369796</v>
      </c>
      <c r="DH99" s="7">
        <v>0.19794347999999995</v>
      </c>
      <c r="DI99" s="7">
        <v>8.0548000000000002</v>
      </c>
      <c r="DJ99" s="7">
        <v>8.3504000000000005</v>
      </c>
      <c r="DK99" s="7">
        <v>8.5211999999999968</v>
      </c>
      <c r="DL99" s="7">
        <v>7.7583999999999982</v>
      </c>
      <c r="DM99" s="7">
        <f t="shared" si="118"/>
        <v>0.4663999999999966</v>
      </c>
      <c r="DN99" s="7">
        <v>0.8</v>
      </c>
      <c r="DO99" s="7">
        <f t="shared" si="119"/>
        <v>0.7799999999999998</v>
      </c>
      <c r="DP99" s="7">
        <f t="shared" si="120"/>
        <v>-6.7878787878788566E-2</v>
      </c>
      <c r="DQ99" s="7">
        <v>23.48</v>
      </c>
      <c r="DR99" s="7">
        <v>0.87245510204081655</v>
      </c>
      <c r="DS99" s="7">
        <v>0.45182857142857147</v>
      </c>
      <c r="DT99" s="7">
        <v>0.50642040816326528</v>
      </c>
      <c r="DU99" s="7">
        <v>0.79062040816326529</v>
      </c>
      <c r="DV99" s="7">
        <v>0.53883265306122452</v>
      </c>
      <c r="DW99" s="7">
        <v>0.31830612244897954</v>
      </c>
      <c r="DX99" s="7">
        <v>0.23640165306122454</v>
      </c>
      <c r="DY99" s="7">
        <v>0.18946195918367345</v>
      </c>
      <c r="DZ99" s="7">
        <v>0.26538140816326528</v>
      </c>
      <c r="EA99" s="7">
        <v>0.21911936734693885</v>
      </c>
      <c r="EB99" s="7">
        <v>-8.7796734693877554E-2</v>
      </c>
      <c r="EC99" s="7">
        <v>-5.7018857142857135E-2</v>
      </c>
      <c r="ED99" s="7">
        <v>0.31761171428571422</v>
      </c>
      <c r="EE99" s="7">
        <v>3.446734693877552</v>
      </c>
      <c r="EF99" s="7">
        <v>4.4163265306122437</v>
      </c>
      <c r="EG99" s="7">
        <v>4.5673469387755095</v>
      </c>
      <c r="EH99" s="7">
        <v>4.0467346938775499</v>
      </c>
      <c r="EI99" s="7">
        <f t="shared" si="121"/>
        <v>1.1206122448979574</v>
      </c>
      <c r="EJ99" s="7">
        <v>0.6</v>
      </c>
      <c r="EK99" s="7">
        <f t="shared" si="122"/>
        <v>1.43</v>
      </c>
      <c r="EL99" s="7">
        <f t="shared" si="179"/>
        <v>-7.7931424458952764E-2</v>
      </c>
      <c r="EM99" s="15">
        <v>43.409499999999994</v>
      </c>
      <c r="EN99" s="15">
        <f t="shared" si="123"/>
        <v>110.26012999999999</v>
      </c>
      <c r="EO99" s="5">
        <v>112</v>
      </c>
      <c r="EP99" s="15">
        <f t="shared" si="124"/>
        <v>1.7398700000000105</v>
      </c>
      <c r="EQ99" s="27">
        <v>1.1388782608695653</v>
      </c>
      <c r="ER99" s="27">
        <v>-1.5089391304347821</v>
      </c>
      <c r="ES99" s="27">
        <v>0.49329130434782603</v>
      </c>
      <c r="ET99" s="27">
        <v>0.85568695652173921</v>
      </c>
      <c r="EU99" s="27">
        <v>0.72820869565217383</v>
      </c>
      <c r="EV99" s="27">
        <v>0.18788260869565221</v>
      </c>
      <c r="EW99" s="27">
        <v>0.21944326086956523</v>
      </c>
      <c r="EX99" s="27">
        <v>8.013008695652174E-2</v>
      </c>
      <c r="EY99" s="27">
        <v>0.39500700000000005</v>
      </c>
      <c r="EZ99" s="27">
        <v>0.26819047826086956</v>
      </c>
      <c r="FA99" s="27">
        <v>2.871651434782609</v>
      </c>
      <c r="FB99" s="27">
        <v>1.9731811739130432</v>
      </c>
      <c r="FC99" s="27">
        <v>-7.4350608695652181</v>
      </c>
      <c r="FD99" s="27">
        <v>10.46</v>
      </c>
      <c r="FE99" s="27">
        <v>6.9547826086956528</v>
      </c>
      <c r="FF99" s="27">
        <v>6.9313043478260878</v>
      </c>
      <c r="FG99" s="27">
        <v>7.3213043478260866</v>
      </c>
      <c r="FH99" s="27">
        <f t="shared" si="125"/>
        <v>-3.528695652173913</v>
      </c>
      <c r="FI99" s="7">
        <v>0.9</v>
      </c>
      <c r="FJ99" s="7">
        <f t="shared" si="126"/>
        <v>0.45499999999999963</v>
      </c>
      <c r="FK99" s="7">
        <f t="shared" si="180"/>
        <v>-0.80560073855893077</v>
      </c>
      <c r="FL99" s="27">
        <v>21.835652173913044</v>
      </c>
      <c r="FM99" s="28">
        <v>-9999</v>
      </c>
      <c r="FN99" s="28">
        <v>-9999</v>
      </c>
      <c r="FO99" s="28">
        <v>-9999</v>
      </c>
      <c r="FP99" s="94">
        <v>0.59611739130434782</v>
      </c>
      <c r="FQ99" s="94">
        <v>0.40588260869565218</v>
      </c>
      <c r="FR99" s="94">
        <v>0.24410434782608695</v>
      </c>
      <c r="FS99" s="94">
        <v>0.52391739130434778</v>
      </c>
      <c r="FT99" s="94">
        <v>0.2571</v>
      </c>
      <c r="FU99" s="94">
        <v>0.17789999999999997</v>
      </c>
      <c r="FV99" s="94">
        <v>0.39731682608695651</v>
      </c>
      <c r="FW99" s="94">
        <v>0.34177934782608693</v>
      </c>
      <c r="FX99" s="94">
        <v>0.41896043478260869</v>
      </c>
      <c r="FY99" s="94">
        <v>0.36445434782608688</v>
      </c>
      <c r="FZ99" s="94">
        <v>0.22454047826086959</v>
      </c>
      <c r="GA99" s="94">
        <v>0.2493798260869565</v>
      </c>
      <c r="GB99" s="94">
        <v>0.18958626086956523</v>
      </c>
      <c r="GC99" s="94">
        <v>17.014782608695654</v>
      </c>
      <c r="GD99" s="94">
        <v>17.4995652173913</v>
      </c>
      <c r="GE99" s="94">
        <v>15.66782608695652</v>
      </c>
      <c r="GF99" s="94">
        <v>16.444782608695647</v>
      </c>
      <c r="GG99" s="7">
        <f t="shared" si="127"/>
        <v>-1.3469565217391342</v>
      </c>
      <c r="GH99" s="7">
        <v>0.5</v>
      </c>
      <c r="GI99" s="7">
        <f t="shared" si="128"/>
        <v>1.7549999999999999</v>
      </c>
      <c r="GJ99" s="7">
        <f t="shared" si="181"/>
        <v>-0.85101687839208051</v>
      </c>
      <c r="GK99" s="96">
        <v>21.304347826086957</v>
      </c>
      <c r="GL99" s="15">
        <f t="shared" si="129"/>
        <v>54.11304347826087</v>
      </c>
      <c r="GM99" s="5">
        <v>102</v>
      </c>
      <c r="GN99" s="9">
        <v>-9999</v>
      </c>
      <c r="GO99" s="60">
        <v>-9999</v>
      </c>
      <c r="GP99" s="60">
        <v>-9999</v>
      </c>
      <c r="GQ99" s="60">
        <v>-9999</v>
      </c>
      <c r="GR99" s="60">
        <v>-9999</v>
      </c>
      <c r="GS99" s="60">
        <v>-9999</v>
      </c>
      <c r="GT99" s="60">
        <v>-9999</v>
      </c>
      <c r="GU99" s="60">
        <v>-9999</v>
      </c>
      <c r="GV99" s="60">
        <v>-9999</v>
      </c>
      <c r="GW99" s="60">
        <v>-9999</v>
      </c>
      <c r="GX99" s="60">
        <v>-9999</v>
      </c>
      <c r="GY99" s="60">
        <v>-9999</v>
      </c>
      <c r="GZ99" s="60">
        <v>-9999</v>
      </c>
      <c r="HA99" s="60">
        <v>-9999</v>
      </c>
      <c r="HB99" s="60">
        <v>-9999</v>
      </c>
      <c r="HC99" s="60">
        <v>-9999</v>
      </c>
      <c r="HD99" s="60">
        <v>-9999</v>
      </c>
      <c r="HE99" s="60">
        <v>-9999</v>
      </c>
      <c r="HF99" s="98">
        <f t="shared" si="37"/>
        <v>0</v>
      </c>
      <c r="HG99" s="60">
        <v>-9999</v>
      </c>
      <c r="HH99" s="98">
        <f t="shared" si="38"/>
        <v>32500.13</v>
      </c>
      <c r="HI99" s="98">
        <f t="shared" si="95"/>
        <v>1.0001661807930087</v>
      </c>
      <c r="HJ99" s="60">
        <v>-9999</v>
      </c>
      <c r="HK99" s="100">
        <f t="shared" si="40"/>
        <v>-25397.46</v>
      </c>
      <c r="HL99" s="60">
        <v>-9999</v>
      </c>
      <c r="HM99" s="100">
        <f t="shared" si="41"/>
        <v>15398.46</v>
      </c>
      <c r="HN99" s="101">
        <v>0.64110789473684215</v>
      </c>
      <c r="HO99" s="101">
        <v>0.34349210526315804</v>
      </c>
      <c r="HP99" s="101">
        <v>0.1755947368421053</v>
      </c>
      <c r="HQ99" s="101">
        <v>0.55633421052631571</v>
      </c>
      <c r="HR99" s="101">
        <v>0.22173421052631581</v>
      </c>
      <c r="HS99" s="101">
        <v>0.14044473684210523</v>
      </c>
      <c r="HT99" s="101">
        <v>0.48617538292804285</v>
      </c>
      <c r="HU99" s="101">
        <v>0.43027453341167271</v>
      </c>
      <c r="HV99" s="101">
        <v>0.57025845233161276</v>
      </c>
      <c r="HW99" s="101">
        <v>0.52063819935185918</v>
      </c>
      <c r="HX99" s="101">
        <v>0.21568726995435086</v>
      </c>
      <c r="HY99" s="101">
        <v>0.32421244905580204</v>
      </c>
      <c r="HZ99" s="101">
        <v>0.30231777162077317</v>
      </c>
      <c r="IA99" s="101">
        <v>19.711052631578941</v>
      </c>
      <c r="IB99" s="101">
        <v>19.276578947368421</v>
      </c>
      <c r="IC99" s="101">
        <v>18.734473684210524</v>
      </c>
      <c r="ID99" s="101">
        <v>18.671842105263163</v>
      </c>
      <c r="IE99" s="7">
        <f t="shared" si="130"/>
        <v>-0.97657894736841655</v>
      </c>
      <c r="IF99" s="7">
        <v>1.5</v>
      </c>
      <c r="IG99" s="7">
        <f t="shared" si="131"/>
        <v>-1.4950000000000001</v>
      </c>
      <c r="IH99" s="7">
        <f t="shared" si="132"/>
        <v>7.5187969924812692E-2</v>
      </c>
      <c r="II99" s="102">
        <v>35.979736842105261</v>
      </c>
      <c r="IJ99" s="15">
        <f t="shared" si="133"/>
        <v>91.388531578947365</v>
      </c>
      <c r="IK99" s="5">
        <v>97.5</v>
      </c>
      <c r="IL99" s="15">
        <f t="shared" si="134"/>
        <v>6.1114684210526349</v>
      </c>
      <c r="IM99" s="29">
        <v>0.62117750000000016</v>
      </c>
      <c r="IN99" s="29">
        <v>0.3324875000000001</v>
      </c>
      <c r="IO99" s="29">
        <v>0.15299749999999998</v>
      </c>
      <c r="IP99" s="29">
        <v>0.54986250000000014</v>
      </c>
      <c r="IQ99" s="29">
        <v>0.19308000000000006</v>
      </c>
      <c r="IR99" s="29">
        <v>0.12588250000000004</v>
      </c>
      <c r="IS99" s="29">
        <v>0.52643291414366822</v>
      </c>
      <c r="IT99" s="29">
        <v>0.48116088864625778</v>
      </c>
      <c r="IU99" s="29">
        <v>0.60572266035958833</v>
      </c>
      <c r="IV99" s="29">
        <v>0.56580219860895908</v>
      </c>
      <c r="IW99" s="29">
        <v>0.2661849452758126</v>
      </c>
      <c r="IX99" s="29">
        <v>0.3721218527722282</v>
      </c>
      <c r="IY99" s="29">
        <v>0.30255841982435694</v>
      </c>
      <c r="IZ99" s="29">
        <v>17.139250000000004</v>
      </c>
      <c r="JA99" s="29">
        <v>17.333500000000004</v>
      </c>
      <c r="JB99" s="29">
        <v>17.064249999999998</v>
      </c>
      <c r="JC99" s="29">
        <v>15.871500000000006</v>
      </c>
      <c r="JD99" s="29">
        <f t="shared" si="135"/>
        <v>-7.5000000000006395E-2</v>
      </c>
      <c r="JE99" s="7">
        <v>1.2</v>
      </c>
      <c r="JF99" s="7">
        <f t="shared" si="136"/>
        <v>-0.52</v>
      </c>
      <c r="JG99" s="7">
        <f t="shared" si="137"/>
        <v>7.5168918918917846E-2</v>
      </c>
      <c r="JH99" s="86">
        <v>35.506500000000017</v>
      </c>
      <c r="JI99" s="15">
        <f t="shared" si="138"/>
        <v>90.186510000000041</v>
      </c>
      <c r="JJ99" s="5">
        <v>103.5</v>
      </c>
      <c r="JK99" s="15">
        <f t="shared" si="139"/>
        <v>13.313489999999959</v>
      </c>
      <c r="JL99" s="30">
        <v>0.47890833333333344</v>
      </c>
      <c r="JM99" s="30">
        <v>0.21230000000000004</v>
      </c>
      <c r="JN99" s="30">
        <v>7.7611111111111117E-2</v>
      </c>
      <c r="JO99" s="30">
        <v>0.41025277777777774</v>
      </c>
      <c r="JP99" s="30">
        <v>0.10621111111111113</v>
      </c>
      <c r="JQ99" s="30">
        <v>7.2611111111111099E-2</v>
      </c>
      <c r="JR99" s="30">
        <v>0.63712601890282594</v>
      </c>
      <c r="JS99" s="30">
        <v>0.58914942103599111</v>
      </c>
      <c r="JT99" s="30">
        <v>0.7211590872319128</v>
      </c>
      <c r="JU99" s="30">
        <v>0.68245154908992489</v>
      </c>
      <c r="JV99" s="30">
        <v>0.33399776836174211</v>
      </c>
      <c r="JW99" s="30">
        <v>0.46698608570220251</v>
      </c>
      <c r="JX99" s="30">
        <v>0.38526860384787515</v>
      </c>
      <c r="JY99" s="30">
        <v>24.474999999999994</v>
      </c>
      <c r="JZ99" s="30">
        <v>23.507777777777797</v>
      </c>
      <c r="KA99" s="30">
        <v>23.700555555555557</v>
      </c>
      <c r="KB99" s="30">
        <v>21.547499999999978</v>
      </c>
      <c r="KC99" s="30">
        <f t="shared" si="140"/>
        <v>-0.77444444444443761</v>
      </c>
      <c r="KD99" s="7">
        <v>1.8</v>
      </c>
      <c r="KE99" s="7">
        <f t="shared" si="141"/>
        <v>-2.4700000000000006</v>
      </c>
      <c r="KF99" s="7">
        <f t="shared" si="142"/>
        <v>0.21544543272624686</v>
      </c>
      <c r="KG99" s="85">
        <v>37.276111111111121</v>
      </c>
      <c r="KH99" s="15">
        <f t="shared" si="143"/>
        <v>94.681322222222249</v>
      </c>
      <c r="KI99" s="5">
        <v>103.5</v>
      </c>
      <c r="KJ99" s="15">
        <f t="shared" si="182"/>
        <v>8.8186777777777507</v>
      </c>
      <c r="KK99" s="31">
        <v>0.46011463414634152</v>
      </c>
      <c r="KL99" s="31">
        <v>0.19791219512195121</v>
      </c>
      <c r="KM99" s="31">
        <v>4.5878048780487804E-2</v>
      </c>
      <c r="KN99" s="31">
        <v>0.39434146341463411</v>
      </c>
      <c r="KO99" s="31">
        <v>7.2151219512195108E-2</v>
      </c>
      <c r="KP99" s="31">
        <v>6.2939024390243903E-2</v>
      </c>
      <c r="KQ99" s="31">
        <v>0.72856067498448329</v>
      </c>
      <c r="KR99" s="31">
        <v>0.69035011151989567</v>
      </c>
      <c r="KS99" s="31">
        <v>0.81854034002549858</v>
      </c>
      <c r="KT99" s="31">
        <v>0.79153064877026968</v>
      </c>
      <c r="KU99" s="31">
        <v>0.46574295868930699</v>
      </c>
      <c r="KV99" s="31">
        <v>0.62367494193853801</v>
      </c>
      <c r="KW99" s="31">
        <v>0.39819342733336244</v>
      </c>
      <c r="KX99" s="32">
        <v>25.227073170731721</v>
      </c>
      <c r="KY99" s="32">
        <v>22.818536585365852</v>
      </c>
      <c r="KZ99" s="32">
        <v>22.302682926829277</v>
      </c>
      <c r="LA99" s="32">
        <v>22.140731707317066</v>
      </c>
      <c r="LB99" s="7">
        <f t="shared" si="144"/>
        <v>-2.9243902439024438</v>
      </c>
      <c r="LC99" s="7">
        <v>0.9</v>
      </c>
      <c r="LD99" s="7">
        <f t="shared" si="145"/>
        <v>0.45499999999999963</v>
      </c>
      <c r="LE99" s="7">
        <f t="shared" si="184"/>
        <v>-0.68339539816025141</v>
      </c>
      <c r="LF99" s="32">
        <v>36.379024390243899</v>
      </c>
      <c r="LG99" s="15">
        <f t="shared" si="146"/>
        <v>92.402721951219505</v>
      </c>
      <c r="LH99" s="5">
        <v>103.5</v>
      </c>
      <c r="LI99" s="15">
        <f t="shared" si="147"/>
        <v>11.097278048780495</v>
      </c>
      <c r="LJ99" s="33">
        <v>0.50463720930232547</v>
      </c>
      <c r="LK99" s="33">
        <v>0.19237906976744185</v>
      </c>
      <c r="LL99" s="33">
        <v>3.7588372093023265E-2</v>
      </c>
      <c r="LM99" s="33">
        <v>0.42707209302325572</v>
      </c>
      <c r="LN99" s="33">
        <v>6.6216279069767431E-2</v>
      </c>
      <c r="LO99" s="33">
        <v>5.8883720930232558E-2</v>
      </c>
      <c r="LP99" s="33">
        <v>0.76785771712616047</v>
      </c>
      <c r="LQ99" s="33">
        <v>0.73143921002477008</v>
      </c>
      <c r="LR99" s="33">
        <v>0.86131583690766034</v>
      </c>
      <c r="LS99" s="33">
        <v>0.83821286166631381</v>
      </c>
      <c r="LT99" s="33">
        <v>0.48783451040611531</v>
      </c>
      <c r="LU99" s="33">
        <v>0.67327541403755575</v>
      </c>
      <c r="LV99" s="33">
        <v>0.44794873535061897</v>
      </c>
      <c r="LW99" s="33">
        <v>26.306511627906978</v>
      </c>
      <c r="LX99" s="33">
        <v>22.940930232558141</v>
      </c>
      <c r="LY99" s="33">
        <v>22.983953488372077</v>
      </c>
      <c r="LZ99" s="33">
        <v>23.46</v>
      </c>
      <c r="MA99" s="7">
        <f t="shared" si="148"/>
        <v>-3.3225581395349018</v>
      </c>
      <c r="MB99" s="7">
        <v>1.7</v>
      </c>
      <c r="MC99" s="7">
        <f t="shared" si="149"/>
        <v>-2.1449999999999996</v>
      </c>
      <c r="MD99" s="7">
        <f t="shared" si="150"/>
        <v>-0.15607132399402282</v>
      </c>
      <c r="ME99" s="7">
        <f t="shared" si="151"/>
        <v>-1.9544459644322951</v>
      </c>
      <c r="MF99" s="84">
        <v>31.20976744186046</v>
      </c>
      <c r="MG99" s="15">
        <f t="shared" si="152"/>
        <v>79.27280930232557</v>
      </c>
      <c r="MH99" s="5">
        <v>103.5</v>
      </c>
      <c r="MI99" s="15">
        <f t="shared" si="153"/>
        <v>24.22719069767443</v>
      </c>
      <c r="MJ99" s="34">
        <v>0.53629999999999989</v>
      </c>
      <c r="MK99" s="34">
        <v>0.19357222222222223</v>
      </c>
      <c r="ML99" s="34">
        <v>3.5683333333333338E-2</v>
      </c>
      <c r="MM99" s="34">
        <v>0.45467777777777779</v>
      </c>
      <c r="MN99" s="34">
        <v>6.8405555555555553E-2</v>
      </c>
      <c r="MO99" s="34">
        <v>6.3455555555555543E-2</v>
      </c>
      <c r="MP99" s="34">
        <v>0.77355922231151242</v>
      </c>
      <c r="MQ99" s="34">
        <v>0.73821538067011183</v>
      </c>
      <c r="MR99" s="34">
        <v>0.87493213681668125</v>
      </c>
      <c r="MS99" s="34">
        <v>0.85411394829397447</v>
      </c>
      <c r="MT99" s="34">
        <v>0.47761684765007267</v>
      </c>
      <c r="MU99" s="34">
        <v>0.68858818315558157</v>
      </c>
      <c r="MV99" s="34">
        <v>0.4693336419811957</v>
      </c>
      <c r="MW99" s="35">
        <v>0.41793750000000002</v>
      </c>
      <c r="MX99" s="35">
        <v>0.14953749999999999</v>
      </c>
      <c r="MY99" s="35">
        <v>2.8087499999999998E-2</v>
      </c>
      <c r="MZ99" s="35">
        <v>0.34962916666666671</v>
      </c>
      <c r="NA99" s="35">
        <v>4.7662499999999997E-2</v>
      </c>
      <c r="NB99" s="35">
        <v>4.7362500000000002E-2</v>
      </c>
      <c r="NC99" s="35">
        <v>0.79448292886739258</v>
      </c>
      <c r="ND99" s="35">
        <v>0.7595597799288516</v>
      </c>
      <c r="NE99" s="35">
        <v>0.87363115476739306</v>
      </c>
      <c r="NF99" s="35">
        <v>0.85096936705797621</v>
      </c>
      <c r="NG99" s="35">
        <v>0.51629415594150829</v>
      </c>
      <c r="NH99" s="35">
        <v>0.68352454985223388</v>
      </c>
      <c r="NI99" s="35">
        <v>0.47229774172336825</v>
      </c>
      <c r="NJ99" s="36">
        <v>26.790416666666669</v>
      </c>
      <c r="NK99" s="36">
        <v>24.720833333333346</v>
      </c>
      <c r="NL99" s="36">
        <v>25.399583333333339</v>
      </c>
      <c r="NM99" s="36">
        <v>25.396666666666658</v>
      </c>
      <c r="NN99" s="7">
        <f t="shared" si="154"/>
        <v>-1.3908333333333296</v>
      </c>
      <c r="NO99" s="7">
        <v>2.2999999999999998</v>
      </c>
      <c r="NP99" s="7">
        <f t="shared" si="155"/>
        <v>-1.9729999999999999</v>
      </c>
      <c r="NQ99" s="7">
        <f t="shared" si="156"/>
        <v>7.8959265789593142E-2</v>
      </c>
      <c r="NR99" s="36">
        <v>51.465833333333315</v>
      </c>
      <c r="NS99" s="9">
        <f t="shared" si="104"/>
        <v>130.72321666666662</v>
      </c>
      <c r="NT99" s="5">
        <v>194</v>
      </c>
      <c r="NU99" s="9">
        <f t="shared" si="105"/>
        <v>63.276783333333384</v>
      </c>
      <c r="NV99" s="37">
        <v>0.57022499999999987</v>
      </c>
      <c r="NW99" s="37">
        <v>0.22973214285714283</v>
      </c>
      <c r="NX99" s="37">
        <v>5.6499999999999988E-2</v>
      </c>
      <c r="NY99" s="37">
        <v>0.49338571428571437</v>
      </c>
      <c r="NZ99" s="37">
        <v>9.2357142857142874E-2</v>
      </c>
      <c r="OA99" s="37">
        <v>8.4478571428571431E-2</v>
      </c>
      <c r="OB99" s="37">
        <v>0.72064227423580018</v>
      </c>
      <c r="OC99" s="37">
        <v>0.68431303769119756</v>
      </c>
      <c r="OD99" s="37">
        <v>0.81929171302633619</v>
      </c>
      <c r="OE99" s="37">
        <v>0.79422832110101527</v>
      </c>
      <c r="OF99" s="37">
        <v>0.42599949972721279</v>
      </c>
      <c r="OG99" s="37">
        <v>0.60471800673537568</v>
      </c>
      <c r="OH99" s="37">
        <v>0.42526599892602779</v>
      </c>
      <c r="OI99" s="38">
        <v>20.160357142857144</v>
      </c>
      <c r="OJ99" s="38">
        <v>21.413214285714282</v>
      </c>
      <c r="OK99" s="38">
        <v>20.642142857142858</v>
      </c>
      <c r="OL99" s="38">
        <v>20.407142857142869</v>
      </c>
      <c r="OM99" s="7">
        <f t="shared" si="157"/>
        <v>0.4817857142857136</v>
      </c>
      <c r="ON99" s="7">
        <v>1.5</v>
      </c>
      <c r="OO99" s="7">
        <f t="shared" si="158"/>
        <v>-0.28500000000000014</v>
      </c>
      <c r="OP99" s="7">
        <f t="shared" si="159"/>
        <v>0.13487875361226273</v>
      </c>
      <c r="OQ99" s="38">
        <v>41.193928571428572</v>
      </c>
      <c r="OR99" s="15">
        <f t="shared" si="160"/>
        <v>104.63257857142857</v>
      </c>
      <c r="OS99" s="5">
        <v>170</v>
      </c>
      <c r="OT99" s="15">
        <f t="shared" si="161"/>
        <v>65.367421428571433</v>
      </c>
      <c r="OU99" s="39">
        <v>0.4812277777777777</v>
      </c>
      <c r="OV99" s="39">
        <v>0.21368055555555554</v>
      </c>
      <c r="OW99" s="39">
        <v>5.963333333333333E-2</v>
      </c>
      <c r="OX99" s="39">
        <v>0.42040000000000005</v>
      </c>
      <c r="OY99" s="39">
        <v>9.2233333333333334E-2</v>
      </c>
      <c r="OZ99" s="39">
        <v>8.2799999999999971E-2</v>
      </c>
      <c r="PA99" s="39">
        <v>0.67766310136846863</v>
      </c>
      <c r="PB99" s="39">
        <v>0.63961766326221714</v>
      </c>
      <c r="PC99" s="39">
        <v>0.77893967430609679</v>
      </c>
      <c r="PD99" s="39">
        <v>0.75112350195058264</v>
      </c>
      <c r="PE99" s="39">
        <v>0.39714795296814648</v>
      </c>
      <c r="PF99" s="39">
        <v>0.56377401670702987</v>
      </c>
      <c r="PG99" s="39">
        <v>0.3843658326267308</v>
      </c>
      <c r="PH99" s="40">
        <v>20.596388888888882</v>
      </c>
      <c r="PI99" s="40">
        <v>19.543333333333337</v>
      </c>
      <c r="PJ99" s="40">
        <v>19.869444444444447</v>
      </c>
      <c r="PK99" s="40">
        <v>19.733611111111099</v>
      </c>
      <c r="PL99" s="7">
        <f t="shared" si="162"/>
        <v>-0.72694444444443462</v>
      </c>
      <c r="PM99" s="7">
        <v>1.8</v>
      </c>
      <c r="PN99" s="7">
        <f t="shared" si="163"/>
        <v>-0.91800000000000015</v>
      </c>
      <c r="PO99" s="7">
        <f t="shared" si="164"/>
        <v>3.0239879005312678E-2</v>
      </c>
      <c r="PP99" s="40">
        <v>47.596944444444439</v>
      </c>
      <c r="PQ99" s="15">
        <f t="shared" si="165"/>
        <v>120.89623888888887</v>
      </c>
      <c r="PR99" s="5">
        <v>182</v>
      </c>
      <c r="PS99" s="15">
        <f t="shared" si="166"/>
        <v>61.103761111111126</v>
      </c>
      <c r="PT99" s="41">
        <v>0.45258124999999993</v>
      </c>
      <c r="PU99" s="41">
        <v>0.19779687500000001</v>
      </c>
      <c r="PV99" s="41">
        <v>6.5740624999999983E-2</v>
      </c>
      <c r="PW99" s="41">
        <v>0.38309999999999989</v>
      </c>
      <c r="PX99" s="41">
        <v>9.6640625000000008E-2</v>
      </c>
      <c r="PY99" s="41">
        <v>7.7965624999999983E-2</v>
      </c>
      <c r="PZ99" s="41">
        <v>0.64717697369312166</v>
      </c>
      <c r="QA99" s="41">
        <v>0.59610210830845511</v>
      </c>
      <c r="QB99" s="41">
        <v>0.74554109362161303</v>
      </c>
      <c r="QC99" s="41">
        <v>0.70604557397212553</v>
      </c>
      <c r="QD99" s="41">
        <v>0.34351686947038995</v>
      </c>
      <c r="QE99" s="41">
        <v>0.50116974351781507</v>
      </c>
      <c r="QF99" s="41">
        <v>0.39084419198573084</v>
      </c>
      <c r="QG99" s="42">
        <v>29.935000000000002</v>
      </c>
      <c r="QH99" s="42">
        <v>25.340312500000007</v>
      </c>
      <c r="QI99" s="42">
        <v>25.451875000000012</v>
      </c>
      <c r="QJ99" s="42">
        <v>25.641874999999995</v>
      </c>
      <c r="QK99" s="7">
        <f t="shared" si="167"/>
        <v>-4.4831249999999905</v>
      </c>
      <c r="QL99" s="7">
        <v>3.2</v>
      </c>
      <c r="QM99" s="7">
        <f t="shared" si="168"/>
        <v>-3.8719999999999999</v>
      </c>
      <c r="QN99" s="7">
        <f t="shared" si="169"/>
        <v>-6.5910806729938584E-2</v>
      </c>
      <c r="QO99" s="42">
        <v>48.927187500000009</v>
      </c>
      <c r="QP99" s="15">
        <f t="shared" si="170"/>
        <v>124.27505625000002</v>
      </c>
      <c r="QQ99" s="5">
        <v>186</v>
      </c>
      <c r="QR99" s="15">
        <f t="shared" si="171"/>
        <v>61.72494374999998</v>
      </c>
      <c r="QS99" s="7">
        <f t="shared" si="187"/>
        <v>-751.78725451137302</v>
      </c>
      <c r="QT99" s="7">
        <f t="shared" si="188"/>
        <v>-751.9757354874273</v>
      </c>
      <c r="QU99" s="7">
        <f t="shared" si="189"/>
        <v>-1.3805483667505645</v>
      </c>
    </row>
    <row r="100" spans="1:463" x14ac:dyDescent="0.25">
      <c r="A100" s="5">
        <v>2</v>
      </c>
      <c r="B100" s="5">
        <v>10</v>
      </c>
      <c r="C100" s="6">
        <v>1009</v>
      </c>
      <c r="D100" s="9">
        <v>-9999</v>
      </c>
      <c r="E100" s="5">
        <v>9</v>
      </c>
      <c r="F100" s="5">
        <v>69.599999999999994</v>
      </c>
      <c r="G100" s="15">
        <v>549</v>
      </c>
      <c r="H100" s="15">
        <f t="shared" si="109"/>
        <v>618.6</v>
      </c>
      <c r="I100" s="7">
        <f t="shared" si="110"/>
        <v>1.0599725839616176</v>
      </c>
      <c r="J100" s="5" t="s">
        <v>9</v>
      </c>
      <c r="K100" s="9">
        <v>225</v>
      </c>
      <c r="L100" s="9">
        <f t="shared" si="111"/>
        <v>252.00000000000003</v>
      </c>
      <c r="M100" s="9">
        <v>-9999</v>
      </c>
      <c r="N100" s="9">
        <v>-9999</v>
      </c>
      <c r="O100" s="9">
        <v>-9999</v>
      </c>
      <c r="P100" s="9">
        <v>-9999</v>
      </c>
      <c r="Q100" s="9">
        <v>-9999</v>
      </c>
      <c r="R100" s="9">
        <v>-9999</v>
      </c>
      <c r="S100" s="9">
        <v>-9999</v>
      </c>
      <c r="T100" s="9">
        <v>-9999</v>
      </c>
      <c r="U100" s="9">
        <v>-9999</v>
      </c>
      <c r="V100" s="9">
        <v>-9999</v>
      </c>
      <c r="W100" s="9">
        <v>-9999</v>
      </c>
      <c r="X100" s="9">
        <v>-9999</v>
      </c>
      <c r="Y100" s="9">
        <v>-9999</v>
      </c>
      <c r="Z100" s="9">
        <v>-9999</v>
      </c>
      <c r="AA100" s="9">
        <v>-9999</v>
      </c>
      <c r="AB100" s="9">
        <v>-9999</v>
      </c>
      <c r="AC100" s="9">
        <v>-9999</v>
      </c>
      <c r="AD100" s="9">
        <v>-9999</v>
      </c>
      <c r="AE100" s="5">
        <v>30</v>
      </c>
      <c r="AF100" s="9">
        <v>-9999</v>
      </c>
      <c r="AG100" s="9">
        <v>-9999</v>
      </c>
      <c r="AH100" s="9">
        <v>-9999</v>
      </c>
      <c r="AI100" s="9">
        <v>-9999</v>
      </c>
      <c r="AJ100" s="9">
        <v>-9999</v>
      </c>
      <c r="AK100" s="9">
        <v>-9999</v>
      </c>
      <c r="AL100" s="9">
        <v>-9999</v>
      </c>
      <c r="AM100" s="9">
        <v>-9999</v>
      </c>
      <c r="AN100" s="9">
        <v>-9999</v>
      </c>
      <c r="AO100" s="9">
        <v>-9999</v>
      </c>
      <c r="AP100" s="9">
        <v>-9999</v>
      </c>
      <c r="AQ100" s="9">
        <v>-9999</v>
      </c>
      <c r="AR100" s="9">
        <v>-9999</v>
      </c>
      <c r="AS100" s="9">
        <v>-9999</v>
      </c>
      <c r="AT100" s="9">
        <v>-9999</v>
      </c>
      <c r="AU100" s="9">
        <v>-9999</v>
      </c>
      <c r="AV100" s="9">
        <v>-9999</v>
      </c>
      <c r="AW100" s="9">
        <v>-9999</v>
      </c>
      <c r="AX100" s="9">
        <v>-9999</v>
      </c>
      <c r="AY100" s="9">
        <v>-9999</v>
      </c>
      <c r="AZ100" s="9">
        <v>-9999</v>
      </c>
      <c r="BA100" s="9">
        <v>-9999</v>
      </c>
      <c r="BB100" s="9">
        <v>-9999</v>
      </c>
      <c r="BC100" s="9">
        <v>-9999</v>
      </c>
      <c r="BD100" s="9">
        <v>-9999</v>
      </c>
      <c r="BE100" s="7">
        <f t="shared" si="185"/>
        <v>-79992</v>
      </c>
      <c r="BF100" s="9">
        <v>-9999</v>
      </c>
      <c r="BG100" s="9">
        <v>-9999</v>
      </c>
      <c r="BH100" s="9">
        <v>-9999</v>
      </c>
      <c r="BI100" s="9">
        <v>-9999</v>
      </c>
      <c r="BJ100" s="9">
        <v>-9999</v>
      </c>
      <c r="BK100" s="63">
        <v>3.87</v>
      </c>
      <c r="BL100" s="9">
        <v>-9999</v>
      </c>
      <c r="BM100" s="9">
        <v>-9999</v>
      </c>
      <c r="BN100" s="9">
        <v>-9999</v>
      </c>
      <c r="BO100" s="23">
        <v>28.4</v>
      </c>
      <c r="BP100" s="7">
        <f t="shared" si="172"/>
        <v>1893.3333333333333</v>
      </c>
      <c r="BQ100" s="7">
        <v>2.8800132222858235</v>
      </c>
      <c r="BR100" s="7">
        <f t="shared" si="173"/>
        <v>54.528250341944926</v>
      </c>
      <c r="BS100" s="24">
        <v>129.30000000000001</v>
      </c>
      <c r="BT100" s="7">
        <f t="shared" si="174"/>
        <v>8620</v>
      </c>
      <c r="BU100" s="25">
        <v>1.86</v>
      </c>
      <c r="BV100" s="7">
        <f t="shared" si="175"/>
        <v>160.33199999999999</v>
      </c>
      <c r="BW100" s="26">
        <v>219.3</v>
      </c>
      <c r="BX100" s="7">
        <f t="shared" si="176"/>
        <v>14620.000000000002</v>
      </c>
      <c r="BY100" s="5">
        <v>1.31</v>
      </c>
      <c r="BZ100" s="7">
        <f t="shared" si="177"/>
        <v>191.52200000000005</v>
      </c>
      <c r="CA100" s="9">
        <v>-9999</v>
      </c>
      <c r="CB100" s="9">
        <v>-9999</v>
      </c>
      <c r="CC100" s="5">
        <v>2.44</v>
      </c>
      <c r="CD100" s="15">
        <f t="shared" si="112"/>
        <v>-243.97559999999999</v>
      </c>
      <c r="CE100" s="7">
        <v>3353.15</v>
      </c>
      <c r="CF100" s="7">
        <v>4.4249999999999998</v>
      </c>
      <c r="CG100" s="7">
        <v>7577.740112994351</v>
      </c>
      <c r="CH100" s="7">
        <f t="shared" si="113"/>
        <v>7577.740112994351</v>
      </c>
      <c r="CI100" s="7">
        <f>CH100/(BX100)</f>
        <v>0.51831327722259579</v>
      </c>
      <c r="CJ100" s="3">
        <v>60.2</v>
      </c>
      <c r="CK100" s="7">
        <f t="shared" si="114"/>
        <v>184.89685875706215</v>
      </c>
      <c r="CL100" s="7">
        <v>98.4</v>
      </c>
      <c r="CM100" s="7">
        <v>1749</v>
      </c>
      <c r="CN100" s="7">
        <f t="shared" si="115"/>
        <v>56.260720411663804</v>
      </c>
      <c r="CO100" s="7">
        <v>2.5</v>
      </c>
      <c r="CP100" s="7">
        <v>0.74283793103448281</v>
      </c>
      <c r="CQ100" s="7">
        <v>0.52164827586206897</v>
      </c>
      <c r="CR100" s="7">
        <v>0.46756206896551722</v>
      </c>
      <c r="CS100" s="7">
        <v>0.2274329655172414</v>
      </c>
      <c r="CT100" s="7">
        <v>0.17495944827586202</v>
      </c>
      <c r="CU100" s="7">
        <v>5.0482758620689658</v>
      </c>
      <c r="CV100" s="7">
        <v>4.8727586206896554</v>
      </c>
      <c r="CW100" s="7">
        <v>4.6713793103448271</v>
      </c>
      <c r="CX100" s="7">
        <v>4.8079310344827588</v>
      </c>
      <c r="CY100" s="7">
        <f t="shared" si="116"/>
        <v>-0.37689655172413872</v>
      </c>
      <c r="CZ100" s="7">
        <v>0.7</v>
      </c>
      <c r="DA100" s="7">
        <f t="shared" si="117"/>
        <v>1.105</v>
      </c>
      <c r="DB100" s="7">
        <f t="shared" si="178"/>
        <v>-0.34502830075067259</v>
      </c>
      <c r="DC100" s="7">
        <v>42.636363636363633</v>
      </c>
      <c r="DD100" s="7">
        <v>0.75981153846153837</v>
      </c>
      <c r="DE100" s="7">
        <v>0.49904615384615386</v>
      </c>
      <c r="DF100" s="7">
        <v>0.44697692307692299</v>
      </c>
      <c r="DG100" s="7">
        <v>0.25919623076923076</v>
      </c>
      <c r="DH100" s="7">
        <v>0.20714249999999998</v>
      </c>
      <c r="DI100" s="7">
        <v>7.8011538461538459</v>
      </c>
      <c r="DJ100" s="7">
        <v>8.0242307692307708</v>
      </c>
      <c r="DK100" s="7">
        <v>8.1876923076923074</v>
      </c>
      <c r="DL100" s="7">
        <v>7.507307692307692</v>
      </c>
      <c r="DM100" s="7">
        <f t="shared" si="118"/>
        <v>0.3865384615384615</v>
      </c>
      <c r="DN100" s="7">
        <v>0.8</v>
      </c>
      <c r="DO100" s="7">
        <f t="shared" si="119"/>
        <v>0.7799999999999998</v>
      </c>
      <c r="DP100" s="7">
        <f t="shared" si="120"/>
        <v>-8.5164835164835112E-2</v>
      </c>
      <c r="DQ100" s="7">
        <v>22.503846153846155</v>
      </c>
      <c r="DR100" s="7">
        <v>0.88650425531914923</v>
      </c>
      <c r="DS100" s="7">
        <v>0.45765319148936162</v>
      </c>
      <c r="DT100" s="7">
        <v>0.50862978723404251</v>
      </c>
      <c r="DU100" s="7">
        <v>0.80345957446808525</v>
      </c>
      <c r="DV100" s="7">
        <v>0.53892340425531893</v>
      </c>
      <c r="DW100" s="7">
        <v>0.31992978723404264</v>
      </c>
      <c r="DX100" s="7">
        <v>0.24381680851063836</v>
      </c>
      <c r="DY100" s="7">
        <v>0.19706348936170212</v>
      </c>
      <c r="DZ100" s="7">
        <v>0.27078078723404253</v>
      </c>
      <c r="EA100" s="7">
        <v>0.2246607234042553</v>
      </c>
      <c r="EB100" s="7">
        <v>-8.147580851063832E-2</v>
      </c>
      <c r="EC100" s="7">
        <v>-5.2727914893617021E-2</v>
      </c>
      <c r="ED100" s="7">
        <v>0.31897238297872338</v>
      </c>
      <c r="EE100" s="7">
        <v>3.3057446808510647</v>
      </c>
      <c r="EF100" s="7">
        <v>4.3740425531914875</v>
      </c>
      <c r="EG100" s="7">
        <v>4.4838297872340416</v>
      </c>
      <c r="EH100" s="7">
        <v>4.121276595744682</v>
      </c>
      <c r="EI100" s="7">
        <f t="shared" si="121"/>
        <v>1.1780851063829769</v>
      </c>
      <c r="EJ100" s="7">
        <v>0.6</v>
      </c>
      <c r="EK100" s="7">
        <f t="shared" si="122"/>
        <v>1.43</v>
      </c>
      <c r="EL100" s="7">
        <f t="shared" si="179"/>
        <v>-6.3454633152902506E-2</v>
      </c>
      <c r="EM100" s="15">
        <v>43.445263157894736</v>
      </c>
      <c r="EN100" s="15">
        <f t="shared" si="123"/>
        <v>110.35096842105263</v>
      </c>
      <c r="EO100" s="5">
        <v>112</v>
      </c>
      <c r="EP100" s="15">
        <f t="shared" si="124"/>
        <v>1.6490315789473726</v>
      </c>
      <c r="EQ100" s="27">
        <v>1.1641318181818183</v>
      </c>
      <c r="ER100" s="27">
        <v>-1.5106499999999998</v>
      </c>
      <c r="ES100" s="27">
        <v>0.49796363636363633</v>
      </c>
      <c r="ET100" s="27">
        <v>0.85860454545454556</v>
      </c>
      <c r="EU100" s="27">
        <v>0.72548636363636365</v>
      </c>
      <c r="EV100" s="27">
        <v>0.19802272727272727</v>
      </c>
      <c r="EW100" s="27">
        <v>0.23144395454545455</v>
      </c>
      <c r="EX100" s="27">
        <v>8.3558772727272732E-2</v>
      </c>
      <c r="EY100" s="27">
        <v>0.40012836363636362</v>
      </c>
      <c r="EZ100" s="27">
        <v>0.26531850000000001</v>
      </c>
      <c r="FA100" s="27">
        <v>2.850657636363636</v>
      </c>
      <c r="FB100" s="27">
        <v>1.9848378181818178</v>
      </c>
      <c r="FC100" s="27">
        <v>-8.0907038181818187</v>
      </c>
      <c r="FD100" s="27">
        <v>10.04772727272727</v>
      </c>
      <c r="FE100" s="27">
        <v>6.7795454545454552</v>
      </c>
      <c r="FF100" s="27">
        <v>6.6509090909090904</v>
      </c>
      <c r="FG100" s="27">
        <v>6.9540909090909073</v>
      </c>
      <c r="FH100" s="27">
        <f t="shared" si="125"/>
        <v>-3.3968181818181797</v>
      </c>
      <c r="FI100" s="7">
        <v>0.9</v>
      </c>
      <c r="FJ100" s="7">
        <f t="shared" si="126"/>
        <v>0.45499999999999963</v>
      </c>
      <c r="FK100" s="7">
        <f t="shared" si="180"/>
        <v>-0.77893188712197758</v>
      </c>
      <c r="FL100" s="27">
        <v>20.822272727272725</v>
      </c>
      <c r="FM100" s="28">
        <v>-9999</v>
      </c>
      <c r="FN100" s="28">
        <v>-9999</v>
      </c>
      <c r="FO100" s="28">
        <v>-9999</v>
      </c>
      <c r="FP100" s="94">
        <v>0.59699047619047618</v>
      </c>
      <c r="FQ100" s="94">
        <v>0.40120952380952379</v>
      </c>
      <c r="FR100" s="94">
        <v>0.24133333333333332</v>
      </c>
      <c r="FS100" s="94">
        <v>0.51827142857142849</v>
      </c>
      <c r="FT100" s="94">
        <v>0.2463238095238095</v>
      </c>
      <c r="FU100" s="94">
        <v>0.17336666666666667</v>
      </c>
      <c r="FV100" s="94">
        <v>0.41644514285714285</v>
      </c>
      <c r="FW100" s="94">
        <v>0.35647976190476194</v>
      </c>
      <c r="FX100" s="94">
        <v>0.42446504761904758</v>
      </c>
      <c r="FY100" s="94">
        <v>0.36483042857142861</v>
      </c>
      <c r="FZ100" s="94">
        <v>0.23983990476190473</v>
      </c>
      <c r="GA100" s="94">
        <v>0.24928176190476187</v>
      </c>
      <c r="GB100" s="94">
        <v>0.19605747619047623</v>
      </c>
      <c r="GC100" s="94">
        <v>17.833809523809517</v>
      </c>
      <c r="GD100" s="94">
        <v>17.619999999999997</v>
      </c>
      <c r="GE100" s="94">
        <v>16.38</v>
      </c>
      <c r="GF100" s="94">
        <v>17.178095238095246</v>
      </c>
      <c r="GG100" s="7">
        <f t="shared" si="127"/>
        <v>-1.4538095238095181</v>
      </c>
      <c r="GH100" s="7">
        <v>0.5</v>
      </c>
      <c r="GI100" s="7">
        <f t="shared" si="128"/>
        <v>1.7549999999999999</v>
      </c>
      <c r="GJ100" s="7">
        <f t="shared" si="181"/>
        <v>-0.88033183094911316</v>
      </c>
      <c r="GK100" s="96">
        <v>24</v>
      </c>
      <c r="GL100" s="15">
        <f t="shared" si="129"/>
        <v>60.96</v>
      </c>
      <c r="GM100" s="5">
        <v>102</v>
      </c>
      <c r="GN100" s="9">
        <v>-9999</v>
      </c>
      <c r="GO100" s="60">
        <v>-9999</v>
      </c>
      <c r="GP100" s="60">
        <v>-9999</v>
      </c>
      <c r="GQ100" s="60">
        <v>-9999</v>
      </c>
      <c r="GR100" s="60">
        <v>-9999</v>
      </c>
      <c r="GS100" s="60">
        <v>-9999</v>
      </c>
      <c r="GT100" s="60">
        <v>-9999</v>
      </c>
      <c r="GU100" s="60">
        <v>-9999</v>
      </c>
      <c r="GV100" s="60">
        <v>-9999</v>
      </c>
      <c r="GW100" s="60">
        <v>-9999</v>
      </c>
      <c r="GX100" s="60">
        <v>-9999</v>
      </c>
      <c r="GY100" s="60">
        <v>-9999</v>
      </c>
      <c r="GZ100" s="60">
        <v>-9999</v>
      </c>
      <c r="HA100" s="60">
        <v>-9999</v>
      </c>
      <c r="HB100" s="60">
        <v>-9999</v>
      </c>
      <c r="HC100" s="60">
        <v>-9999</v>
      </c>
      <c r="HD100" s="60">
        <v>-9999</v>
      </c>
      <c r="HE100" s="60">
        <v>-9999</v>
      </c>
      <c r="HF100" s="98">
        <f t="shared" si="37"/>
        <v>0</v>
      </c>
      <c r="HG100" s="60">
        <v>-9999</v>
      </c>
      <c r="HH100" s="98">
        <f t="shared" si="38"/>
        <v>32500.13</v>
      </c>
      <c r="HI100" s="98">
        <f t="shared" si="95"/>
        <v>1.0001661807930087</v>
      </c>
      <c r="HJ100" s="60">
        <v>-9999</v>
      </c>
      <c r="HK100" s="100">
        <f t="shared" si="40"/>
        <v>-25397.46</v>
      </c>
      <c r="HL100" s="60">
        <v>-9999</v>
      </c>
      <c r="HM100" s="100">
        <f t="shared" si="41"/>
        <v>15398.46</v>
      </c>
      <c r="HN100" s="101">
        <v>0.64095277777777782</v>
      </c>
      <c r="HO100" s="101">
        <v>0.33945555555555562</v>
      </c>
      <c r="HP100" s="101">
        <v>0.16949444444444448</v>
      </c>
      <c r="HQ100" s="101">
        <v>0.55674166666666669</v>
      </c>
      <c r="HR100" s="101">
        <v>0.22017500000000004</v>
      </c>
      <c r="HS100" s="101">
        <v>0.13479444444444444</v>
      </c>
      <c r="HT100" s="101">
        <v>0.48872251873074535</v>
      </c>
      <c r="HU100" s="101">
        <v>0.43335832903215943</v>
      </c>
      <c r="HV100" s="101">
        <v>0.58212753734287104</v>
      </c>
      <c r="HW100" s="101">
        <v>0.53387715246705714</v>
      </c>
      <c r="HX100" s="101">
        <v>0.21340658543867161</v>
      </c>
      <c r="HY100" s="101">
        <v>0.33521998578289275</v>
      </c>
      <c r="HZ100" s="101">
        <v>0.30751221373295889</v>
      </c>
      <c r="IA100" s="101">
        <v>19.891666666666669</v>
      </c>
      <c r="IB100" s="101">
        <v>19.219166666666656</v>
      </c>
      <c r="IC100" s="101">
        <v>19.195555555555547</v>
      </c>
      <c r="ID100" s="101">
        <v>18.772222222222215</v>
      </c>
      <c r="IE100" s="7">
        <f t="shared" si="130"/>
        <v>-0.69611111111112223</v>
      </c>
      <c r="IF100" s="7">
        <v>1.5</v>
      </c>
      <c r="IG100" s="7">
        <f t="shared" si="131"/>
        <v>-1.4950000000000001</v>
      </c>
      <c r="IH100" s="7">
        <f t="shared" si="132"/>
        <v>0.11586495850455081</v>
      </c>
      <c r="II100" s="102">
        <v>36.158611111111114</v>
      </c>
      <c r="IJ100" s="15">
        <f t="shared" si="133"/>
        <v>91.842872222222226</v>
      </c>
      <c r="IK100" s="5">
        <v>97.5</v>
      </c>
      <c r="IL100" s="15">
        <f t="shared" si="134"/>
        <v>5.6571277777777738</v>
      </c>
      <c r="IM100" s="29">
        <v>0.61799444444444429</v>
      </c>
      <c r="IN100" s="29">
        <v>0.32849444444444448</v>
      </c>
      <c r="IO100" s="29">
        <v>0.15057499999999999</v>
      </c>
      <c r="IP100" s="29">
        <v>0.54370000000000007</v>
      </c>
      <c r="IQ100" s="29">
        <v>0.18520833333333334</v>
      </c>
      <c r="IR100" s="29">
        <v>0.12454999999999999</v>
      </c>
      <c r="IS100" s="29">
        <v>0.53900146637671753</v>
      </c>
      <c r="IT100" s="29">
        <v>0.49221532953059882</v>
      </c>
      <c r="IU100" s="29">
        <v>0.60806406928942225</v>
      </c>
      <c r="IV100" s="29">
        <v>0.5663354985630914</v>
      </c>
      <c r="IW100" s="29">
        <v>0.27955172627423802</v>
      </c>
      <c r="IX100" s="29">
        <v>0.37245843938135026</v>
      </c>
      <c r="IY100" s="29">
        <v>0.30539124102456566</v>
      </c>
      <c r="IZ100" s="29">
        <v>17.254166666666666</v>
      </c>
      <c r="JA100" s="29">
        <v>16.754444444444442</v>
      </c>
      <c r="JB100" s="29">
        <v>16.855833333333337</v>
      </c>
      <c r="JC100" s="29">
        <v>14.841666666666672</v>
      </c>
      <c r="JD100" s="29">
        <f t="shared" si="135"/>
        <v>-0.39833333333332988</v>
      </c>
      <c r="JE100" s="7">
        <v>1.2</v>
      </c>
      <c r="JF100" s="7">
        <f t="shared" si="136"/>
        <v>-0.52</v>
      </c>
      <c r="JG100" s="7">
        <f t="shared" si="137"/>
        <v>2.055180180180239E-2</v>
      </c>
      <c r="JH100" s="86">
        <v>35.302222222222206</v>
      </c>
      <c r="JI100" s="15">
        <f t="shared" si="138"/>
        <v>89.667644444444406</v>
      </c>
      <c r="JJ100" s="5">
        <v>103.5</v>
      </c>
      <c r="JK100" s="15">
        <f t="shared" si="139"/>
        <v>13.832355555555594</v>
      </c>
      <c r="JL100" s="30">
        <v>0.45457027027027042</v>
      </c>
      <c r="JM100" s="30">
        <v>0.20064864864864865</v>
      </c>
      <c r="JN100" s="30">
        <v>6.9021621621621607E-2</v>
      </c>
      <c r="JO100" s="30">
        <v>0.39226216216216214</v>
      </c>
      <c r="JP100" s="30">
        <v>9.6232432432432416E-2</v>
      </c>
      <c r="JQ100" s="30">
        <v>6.7343243243243242E-2</v>
      </c>
      <c r="JR100" s="30">
        <v>0.65005333764186968</v>
      </c>
      <c r="JS100" s="30">
        <v>0.60575511494291145</v>
      </c>
      <c r="JT100" s="30">
        <v>0.73605133925434274</v>
      </c>
      <c r="JU100" s="30">
        <v>0.70070767594133843</v>
      </c>
      <c r="JV100" s="30">
        <v>0.35179477222677047</v>
      </c>
      <c r="JW100" s="30">
        <v>0.48880226536380245</v>
      </c>
      <c r="JX100" s="30">
        <v>0.38706891255964959</v>
      </c>
      <c r="JY100" s="30">
        <v>24.164594594594593</v>
      </c>
      <c r="JZ100" s="30">
        <v>23.19513513513515</v>
      </c>
      <c r="KA100" s="30">
        <v>23.508108108108104</v>
      </c>
      <c r="KB100" s="30">
        <v>21.327567567567577</v>
      </c>
      <c r="KC100" s="30">
        <f t="shared" si="140"/>
        <v>-0.65648648648648944</v>
      </c>
      <c r="KD100" s="7">
        <v>1.8</v>
      </c>
      <c r="KE100" s="7">
        <f t="shared" si="141"/>
        <v>-2.4700000000000006</v>
      </c>
      <c r="KF100" s="7">
        <f t="shared" si="142"/>
        <v>0.23043373742230128</v>
      </c>
      <c r="KG100" s="85">
        <v>37.278918918918912</v>
      </c>
      <c r="KH100" s="15">
        <f t="shared" si="143"/>
        <v>94.688454054054034</v>
      </c>
      <c r="KI100" s="5">
        <v>103.5</v>
      </c>
      <c r="KJ100" s="15">
        <f t="shared" si="182"/>
        <v>8.8115459459459657</v>
      </c>
      <c r="KK100" s="31">
        <v>0.46055714285714294</v>
      </c>
      <c r="KL100" s="31">
        <v>0.1986785714285714</v>
      </c>
      <c r="KM100" s="31">
        <v>4.4599999999999994E-2</v>
      </c>
      <c r="KN100" s="31">
        <v>0.39672142857142861</v>
      </c>
      <c r="KO100" s="31">
        <v>7.1447619047619051E-2</v>
      </c>
      <c r="KP100" s="31">
        <v>6.3047619047619033E-2</v>
      </c>
      <c r="KQ100" s="31">
        <v>0.73112366252940464</v>
      </c>
      <c r="KR100" s="31">
        <v>0.69431888935452302</v>
      </c>
      <c r="KS100" s="31">
        <v>0.82331914554175034</v>
      </c>
      <c r="KT100" s="31">
        <v>0.79769319175956943</v>
      </c>
      <c r="KU100" s="31">
        <v>0.47087540951330892</v>
      </c>
      <c r="KV100" s="31">
        <v>0.63339841156196097</v>
      </c>
      <c r="KW100" s="31">
        <v>0.39703384279714654</v>
      </c>
      <c r="KX100" s="32">
        <v>25.350714285714286</v>
      </c>
      <c r="KY100" s="32">
        <v>23.656904761904752</v>
      </c>
      <c r="KZ100" s="32">
        <v>21.691190476190492</v>
      </c>
      <c r="LA100" s="32">
        <v>22.152380952380938</v>
      </c>
      <c r="LB100" s="7">
        <f t="shared" si="144"/>
        <v>-3.6595238095237939</v>
      </c>
      <c r="LC100" s="7">
        <v>0.9</v>
      </c>
      <c r="LD100" s="7">
        <f t="shared" si="145"/>
        <v>0.45499999999999963</v>
      </c>
      <c r="LE100" s="7">
        <f t="shared" si="184"/>
        <v>-0.83205739323029193</v>
      </c>
      <c r="LF100" s="32">
        <v>36.230000000000011</v>
      </c>
      <c r="LG100" s="15">
        <f t="shared" si="146"/>
        <v>92.024200000000036</v>
      </c>
      <c r="LH100" s="5">
        <v>103.5</v>
      </c>
      <c r="LI100" s="15">
        <f t="shared" si="147"/>
        <v>11.475799999999964</v>
      </c>
      <c r="LJ100" s="33">
        <v>0.50966279069767451</v>
      </c>
      <c r="LK100" s="33">
        <v>0.19113255813953489</v>
      </c>
      <c r="LL100" s="33">
        <v>3.5472093023255824E-2</v>
      </c>
      <c r="LM100" s="33">
        <v>0.43364651162790713</v>
      </c>
      <c r="LN100" s="33">
        <v>6.4539534883720925E-2</v>
      </c>
      <c r="LO100" s="33">
        <v>5.7723255813953489E-2</v>
      </c>
      <c r="LP100" s="33">
        <v>0.77499872885956855</v>
      </c>
      <c r="LQ100" s="33">
        <v>0.74066597750922614</v>
      </c>
      <c r="LR100" s="33">
        <v>0.86977730332733116</v>
      </c>
      <c r="LS100" s="33">
        <v>0.84864361995919058</v>
      </c>
      <c r="LT100" s="33">
        <v>0.49496072125704954</v>
      </c>
      <c r="LU100" s="33">
        <v>0.68676629103579812</v>
      </c>
      <c r="LV100" s="33">
        <v>0.45430544723567917</v>
      </c>
      <c r="LW100" s="33">
        <v>26.308139534883715</v>
      </c>
      <c r="LX100" s="33">
        <v>22.436279069767423</v>
      </c>
      <c r="LY100" s="33">
        <v>22.762790697674408</v>
      </c>
      <c r="LZ100" s="33">
        <v>22.82395348837208</v>
      </c>
      <c r="MA100" s="7">
        <f t="shared" si="148"/>
        <v>-3.5453488372093069</v>
      </c>
      <c r="MB100" s="7">
        <v>1.7</v>
      </c>
      <c r="MC100" s="7">
        <f t="shared" si="149"/>
        <v>-2.1449999999999996</v>
      </c>
      <c r="MD100" s="7">
        <f t="shared" si="150"/>
        <v>-0.18559958080971603</v>
      </c>
      <c r="ME100" s="7">
        <f t="shared" si="151"/>
        <v>-2.0854993160054747</v>
      </c>
      <c r="MF100" s="84">
        <v>29.543023255813956</v>
      </c>
      <c r="MG100" s="15">
        <f t="shared" si="152"/>
        <v>75.039279069767446</v>
      </c>
      <c r="MH100" s="5">
        <v>103.5</v>
      </c>
      <c r="MI100" s="15">
        <f t="shared" si="153"/>
        <v>28.460720930232554</v>
      </c>
      <c r="MJ100" s="34">
        <v>0.54873157894736846</v>
      </c>
      <c r="MK100" s="34">
        <v>0.20371052631578945</v>
      </c>
      <c r="ML100" s="34">
        <v>3.4789473684210523E-2</v>
      </c>
      <c r="MM100" s="34">
        <v>0.46811052631578948</v>
      </c>
      <c r="MN100" s="34">
        <v>6.903157894736843E-2</v>
      </c>
      <c r="MO100" s="34">
        <v>6.182105263157895E-2</v>
      </c>
      <c r="MP100" s="34">
        <v>0.77643371420534768</v>
      </c>
      <c r="MQ100" s="34">
        <v>0.74269865000464785</v>
      </c>
      <c r="MR100" s="34">
        <v>0.88060681819678144</v>
      </c>
      <c r="MS100" s="34">
        <v>0.86134006873579594</v>
      </c>
      <c r="MT100" s="34">
        <v>0.49368664533396622</v>
      </c>
      <c r="MU100" s="34">
        <v>0.708181860807235</v>
      </c>
      <c r="MV100" s="34">
        <v>0.45838714860954149</v>
      </c>
      <c r="MW100" s="35">
        <v>0.43920769230769235</v>
      </c>
      <c r="MX100" s="35">
        <v>0.15175384615384618</v>
      </c>
      <c r="MY100" s="35">
        <v>2.6157692307692302E-2</v>
      </c>
      <c r="MZ100" s="35">
        <v>0.36443461538461536</v>
      </c>
      <c r="NA100" s="35">
        <v>4.5542307692307701E-2</v>
      </c>
      <c r="NB100" s="35">
        <v>4.6111538461538468E-2</v>
      </c>
      <c r="NC100" s="35">
        <v>0.81201131335463705</v>
      </c>
      <c r="ND100" s="35">
        <v>0.77771282788237661</v>
      </c>
      <c r="NE100" s="35">
        <v>0.88745859729907595</v>
      </c>
      <c r="NF100" s="35">
        <v>0.86590132799058495</v>
      </c>
      <c r="NG100" s="35">
        <v>0.53789012465270558</v>
      </c>
      <c r="NH100" s="35">
        <v>0.70543764709122803</v>
      </c>
      <c r="NI100" s="35">
        <v>0.48564454847718908</v>
      </c>
      <c r="NJ100" s="36">
        <v>26.927692307692308</v>
      </c>
      <c r="NK100" s="36">
        <v>24.231153846153841</v>
      </c>
      <c r="NL100" s="36">
        <v>23.566923076923082</v>
      </c>
      <c r="NM100" s="36">
        <v>24.518846153846145</v>
      </c>
      <c r="NN100" s="7">
        <f t="shared" si="154"/>
        <v>-3.3607692307692254</v>
      </c>
      <c r="NO100" s="7">
        <v>2.2999999999999998</v>
      </c>
      <c r="NP100" s="7">
        <f t="shared" si="155"/>
        <v>-1.9729999999999999</v>
      </c>
      <c r="NQ100" s="7">
        <f t="shared" si="156"/>
        <v>-0.18822314265146148</v>
      </c>
      <c r="NR100" s="36">
        <v>51.804230769230784</v>
      </c>
      <c r="NS100" s="9">
        <f t="shared" si="104"/>
        <v>131.58274615384619</v>
      </c>
      <c r="NT100" s="5">
        <v>194</v>
      </c>
      <c r="NU100" s="9">
        <f t="shared" si="105"/>
        <v>62.417253846153812</v>
      </c>
      <c r="NV100" s="37">
        <v>0.6090862068965518</v>
      </c>
      <c r="NW100" s="37">
        <v>0.23528620689655175</v>
      </c>
      <c r="NX100" s="37">
        <v>5.5279310344827588E-2</v>
      </c>
      <c r="NY100" s="37">
        <v>0.52268620689655154</v>
      </c>
      <c r="NZ100" s="37">
        <v>9.2248275862068949E-2</v>
      </c>
      <c r="OA100" s="37">
        <v>8.4410344827586192E-2</v>
      </c>
      <c r="OB100" s="37">
        <v>0.73668374406152737</v>
      </c>
      <c r="OC100" s="37">
        <v>0.69963522609977624</v>
      </c>
      <c r="OD100" s="37">
        <v>0.83323400179291685</v>
      </c>
      <c r="OE100" s="37">
        <v>0.80825596738604322</v>
      </c>
      <c r="OF100" s="37">
        <v>0.43647736474518278</v>
      </c>
      <c r="OG100" s="37">
        <v>0.61930948143364417</v>
      </c>
      <c r="OH100" s="37">
        <v>0.44205033815467554</v>
      </c>
      <c r="OI100" s="38">
        <v>20.185517241379316</v>
      </c>
      <c r="OJ100" s="38">
        <v>18.797241379310346</v>
      </c>
      <c r="OK100" s="38">
        <v>20.378965517241383</v>
      </c>
      <c r="OL100" s="38">
        <v>20.527931034482751</v>
      </c>
      <c r="OM100" s="7">
        <f t="shared" si="157"/>
        <v>0.19344827586206748</v>
      </c>
      <c r="ON100" s="7">
        <v>1.5</v>
      </c>
      <c r="OO100" s="7">
        <f t="shared" si="158"/>
        <v>-0.28500000000000014</v>
      </c>
      <c r="OP100" s="7">
        <f t="shared" si="159"/>
        <v>8.4159767082157888E-2</v>
      </c>
      <c r="OQ100" s="38">
        <v>39.876206896551722</v>
      </c>
      <c r="OR100" s="15">
        <f t="shared" si="160"/>
        <v>101.28556551724138</v>
      </c>
      <c r="OS100" s="5">
        <v>170</v>
      </c>
      <c r="OT100" s="15">
        <f t="shared" si="161"/>
        <v>68.71443448275862</v>
      </c>
      <c r="OU100" s="39">
        <v>0.52235454545454552</v>
      </c>
      <c r="OV100" s="39">
        <v>0.21351515151515146</v>
      </c>
      <c r="OW100" s="39">
        <v>5.5184848484848489E-2</v>
      </c>
      <c r="OX100" s="39">
        <v>0.44677575757575766</v>
      </c>
      <c r="OY100" s="39">
        <v>8.7245454545454543E-2</v>
      </c>
      <c r="OZ100" s="39">
        <v>8.1075757575757551E-2</v>
      </c>
      <c r="PA100" s="39">
        <v>0.71303353956573834</v>
      </c>
      <c r="PB100" s="39">
        <v>0.67284728285144924</v>
      </c>
      <c r="PC100" s="39">
        <v>0.80831041739474518</v>
      </c>
      <c r="PD100" s="39">
        <v>0.77976296927983602</v>
      </c>
      <c r="PE100" s="39">
        <v>0.4197673119139374</v>
      </c>
      <c r="PF100" s="39">
        <v>0.58905816507782438</v>
      </c>
      <c r="PG100" s="39">
        <v>0.41841715213908304</v>
      </c>
      <c r="PH100" s="40">
        <v>20.535151515151512</v>
      </c>
      <c r="PI100" s="40">
        <v>19.600909090909088</v>
      </c>
      <c r="PJ100" s="40">
        <v>19.74636363636364</v>
      </c>
      <c r="PK100" s="40">
        <v>19.726969696969686</v>
      </c>
      <c r="PL100" s="7">
        <f t="shared" si="162"/>
        <v>-0.78878787878787193</v>
      </c>
      <c r="PM100" s="7">
        <v>1.8</v>
      </c>
      <c r="PN100" s="7">
        <f t="shared" si="163"/>
        <v>-0.91800000000000015</v>
      </c>
      <c r="PO100" s="7">
        <f t="shared" si="164"/>
        <v>2.0451427858836375E-2</v>
      </c>
      <c r="PP100" s="40">
        <v>44.776969696969672</v>
      </c>
      <c r="PQ100" s="15">
        <f t="shared" si="165"/>
        <v>113.73350303030297</v>
      </c>
      <c r="PR100" s="5">
        <v>182</v>
      </c>
      <c r="PS100" s="15">
        <f t="shared" si="166"/>
        <v>68.26649696969703</v>
      </c>
      <c r="PT100" s="41">
        <v>0.50308484848484847</v>
      </c>
      <c r="PU100" s="41">
        <v>0.20680000000000001</v>
      </c>
      <c r="PV100" s="41">
        <v>6.0918181818181816E-2</v>
      </c>
      <c r="PW100" s="41">
        <v>0.42741212121212113</v>
      </c>
      <c r="PX100" s="41">
        <v>9.352121212121213E-2</v>
      </c>
      <c r="PY100" s="41">
        <v>7.9809090909090899E-2</v>
      </c>
      <c r="PZ100" s="41">
        <v>0.6857831289511368</v>
      </c>
      <c r="QA100" s="41">
        <v>0.64011771269152229</v>
      </c>
      <c r="QB100" s="41">
        <v>0.78328942279796276</v>
      </c>
      <c r="QC100" s="41">
        <v>0.74964674742392789</v>
      </c>
      <c r="QD100" s="41">
        <v>0.37677484856888938</v>
      </c>
      <c r="QE100" s="41">
        <v>0.5445835406850803</v>
      </c>
      <c r="QF100" s="41">
        <v>0.41660564714365828</v>
      </c>
      <c r="QG100" s="42">
        <v>29.469090909090902</v>
      </c>
      <c r="QH100" s="42">
        <v>22.63666666666666</v>
      </c>
      <c r="QI100" s="42">
        <v>24.957878787878798</v>
      </c>
      <c r="QJ100" s="42">
        <v>24.029999999999983</v>
      </c>
      <c r="QK100" s="7">
        <f t="shared" si="167"/>
        <v>-4.5112121212121039</v>
      </c>
      <c r="QL100" s="7">
        <v>3.2</v>
      </c>
      <c r="QM100" s="7">
        <f t="shared" si="168"/>
        <v>-3.8719999999999999</v>
      </c>
      <c r="QN100" s="7">
        <f t="shared" si="169"/>
        <v>-6.8940047585429681E-2</v>
      </c>
      <c r="QO100" s="42">
        <v>48.145454545454534</v>
      </c>
      <c r="QP100" s="15">
        <f t="shared" si="170"/>
        <v>122.28945454545452</v>
      </c>
      <c r="QQ100" s="5">
        <v>186</v>
      </c>
      <c r="QR100" s="15">
        <f t="shared" si="171"/>
        <v>63.710545454545482</v>
      </c>
      <c r="QS100" s="7">
        <f t="shared" si="187"/>
        <v>-752.28450084086967</v>
      </c>
      <c r="QT100" s="7">
        <f t="shared" si="188"/>
        <v>-752.21705014866052</v>
      </c>
      <c r="QU100" s="7">
        <f t="shared" si="189"/>
        <v>-1.6227436255242997</v>
      </c>
    </row>
    <row r="101" spans="1:463" x14ac:dyDescent="0.25">
      <c r="A101" s="5">
        <v>2</v>
      </c>
      <c r="B101" s="5">
        <v>10</v>
      </c>
      <c r="C101" s="6">
        <v>1010</v>
      </c>
      <c r="D101" s="9">
        <v>-9999</v>
      </c>
      <c r="E101" s="5">
        <v>10</v>
      </c>
      <c r="F101" s="5">
        <v>69.599999999999994</v>
      </c>
      <c r="G101" s="15">
        <v>589.70000000000005</v>
      </c>
      <c r="H101" s="15">
        <f t="shared" si="109"/>
        <v>659.30000000000007</v>
      </c>
      <c r="I101" s="7">
        <f t="shared" si="110"/>
        <v>1.1297121315969842</v>
      </c>
      <c r="J101" s="5" t="s">
        <v>9</v>
      </c>
      <c r="K101" s="9">
        <v>225</v>
      </c>
      <c r="L101" s="9">
        <f t="shared" si="111"/>
        <v>252.00000000000003</v>
      </c>
      <c r="M101" s="9">
        <v>-9999</v>
      </c>
      <c r="N101" s="9">
        <v>-9999</v>
      </c>
      <c r="O101" s="9">
        <v>-9999</v>
      </c>
      <c r="P101" s="9">
        <v>-9999</v>
      </c>
      <c r="Q101" s="9">
        <v>-9999</v>
      </c>
      <c r="R101" s="9">
        <v>-9999</v>
      </c>
      <c r="S101" s="9">
        <v>-9999</v>
      </c>
      <c r="T101" s="9">
        <v>-9999</v>
      </c>
      <c r="U101" s="9">
        <v>-9999</v>
      </c>
      <c r="V101" s="9">
        <v>-9999</v>
      </c>
      <c r="W101" s="9">
        <v>-9999</v>
      </c>
      <c r="X101" s="9">
        <v>-9999</v>
      </c>
      <c r="Y101" s="9">
        <v>-9999</v>
      </c>
      <c r="Z101" s="9">
        <v>-9999</v>
      </c>
      <c r="AA101" s="9">
        <v>-9999</v>
      </c>
      <c r="AB101" s="9">
        <v>-9999</v>
      </c>
      <c r="AC101" s="9">
        <v>-9999</v>
      </c>
      <c r="AD101" s="9">
        <v>-9999</v>
      </c>
      <c r="AE101" s="9">
        <v>-9999</v>
      </c>
      <c r="AF101" s="9">
        <v>-9999</v>
      </c>
      <c r="AG101" s="9">
        <v>-9999</v>
      </c>
      <c r="AH101" s="9">
        <v>-9999</v>
      </c>
      <c r="AI101" s="9">
        <v>-9999</v>
      </c>
      <c r="AJ101" s="9">
        <v>-9999</v>
      </c>
      <c r="AK101" s="9">
        <v>-9999</v>
      </c>
      <c r="AL101" s="9">
        <v>-9999</v>
      </c>
      <c r="AM101" s="9">
        <v>-9999</v>
      </c>
      <c r="AN101" s="9">
        <v>-9999</v>
      </c>
      <c r="AO101" s="9">
        <v>-9999</v>
      </c>
      <c r="AP101" s="9">
        <v>-9999</v>
      </c>
      <c r="AQ101" s="9">
        <v>-9999</v>
      </c>
      <c r="AR101" s="9">
        <v>-9999</v>
      </c>
      <c r="AS101" s="9">
        <v>-9999</v>
      </c>
      <c r="AT101" s="9">
        <v>-9999</v>
      </c>
      <c r="AU101" s="9">
        <v>-9999</v>
      </c>
      <c r="AV101" s="9">
        <v>-9999</v>
      </c>
      <c r="AW101" s="9">
        <v>-9999</v>
      </c>
      <c r="AX101" s="9">
        <v>-9999</v>
      </c>
      <c r="AY101" s="9">
        <v>-9999</v>
      </c>
      <c r="AZ101" s="9">
        <v>-9999</v>
      </c>
      <c r="BA101" s="9">
        <v>-9999</v>
      </c>
      <c r="BB101" s="9">
        <v>-9999</v>
      </c>
      <c r="BC101" s="9">
        <v>-9999</v>
      </c>
      <c r="BD101" s="9">
        <v>-9999</v>
      </c>
      <c r="BE101" s="7">
        <f t="shared" si="185"/>
        <v>-79992</v>
      </c>
      <c r="BF101" s="9">
        <v>-9999</v>
      </c>
      <c r="BG101" s="9">
        <v>-9999</v>
      </c>
      <c r="BH101" s="9">
        <v>-9999</v>
      </c>
      <c r="BI101" s="9">
        <v>-9999</v>
      </c>
      <c r="BJ101" s="9">
        <v>-9999</v>
      </c>
      <c r="BK101" s="9">
        <v>-9999</v>
      </c>
      <c r="BL101" s="9">
        <v>-9999</v>
      </c>
      <c r="BM101" s="9">
        <v>-9999</v>
      </c>
      <c r="BN101" s="9">
        <v>-9999</v>
      </c>
      <c r="BO101" s="44">
        <v>-9999</v>
      </c>
      <c r="BP101" s="9">
        <v>-9999</v>
      </c>
      <c r="BQ101" s="9">
        <v>-9999</v>
      </c>
      <c r="BR101" s="9">
        <v>-9999</v>
      </c>
      <c r="BS101" s="45">
        <v>-9999</v>
      </c>
      <c r="BT101" s="9">
        <v>-9999</v>
      </c>
      <c r="BU101" s="46">
        <v>-9999</v>
      </c>
      <c r="BV101" s="9">
        <v>-9999</v>
      </c>
      <c r="BW101" s="47">
        <v>-9999</v>
      </c>
      <c r="BX101" s="9">
        <v>-9999</v>
      </c>
      <c r="BY101" s="9">
        <v>-9999</v>
      </c>
      <c r="BZ101" s="9">
        <v>-9999</v>
      </c>
      <c r="CA101" s="7">
        <v>1145.8800000000001</v>
      </c>
      <c r="CB101" s="7">
        <f t="shared" si="183"/>
        <v>7639.2000000000007</v>
      </c>
      <c r="CC101" s="5">
        <v>2.21</v>
      </c>
      <c r="CD101" s="15">
        <f t="shared" si="112"/>
        <v>168.82632000000001</v>
      </c>
      <c r="CE101" s="7">
        <v>3852.55</v>
      </c>
      <c r="CF101" s="7">
        <v>4.6315</v>
      </c>
      <c r="CG101" s="7">
        <v>8318.1474684227578</v>
      </c>
      <c r="CH101" s="7">
        <f t="shared" si="113"/>
        <v>8318.1474684227578</v>
      </c>
      <c r="CI101" s="9">
        <v>-9999</v>
      </c>
      <c r="CJ101" s="3">
        <v>60.5</v>
      </c>
      <c r="CK101" s="7">
        <f t="shared" si="114"/>
        <v>183.83105905214296</v>
      </c>
      <c r="CL101" s="7">
        <v>249.9</v>
      </c>
      <c r="CM101" s="7">
        <v>4514</v>
      </c>
      <c r="CN101" s="7">
        <f t="shared" si="115"/>
        <v>55.361098803721752</v>
      </c>
      <c r="CO101" s="7">
        <v>0</v>
      </c>
      <c r="CP101" s="7">
        <v>0.74593333333333345</v>
      </c>
      <c r="CQ101" s="7">
        <v>0.52986296296296298</v>
      </c>
      <c r="CR101" s="7">
        <v>0.47502962962962958</v>
      </c>
      <c r="CS101" s="7">
        <v>0.22181425925925924</v>
      </c>
      <c r="CT101" s="7">
        <v>0.16936285185185185</v>
      </c>
      <c r="CU101" s="7">
        <v>5.4022222222222229</v>
      </c>
      <c r="CV101" s="7">
        <v>5.5407407407407403</v>
      </c>
      <c r="CW101" s="7">
        <v>4.793703703703704</v>
      </c>
      <c r="CX101" s="7">
        <v>5.0107407407407418</v>
      </c>
      <c r="CY101" s="7">
        <f t="shared" si="116"/>
        <v>-0.6085185185185189</v>
      </c>
      <c r="CZ101" s="7">
        <v>0.7</v>
      </c>
      <c r="DA101" s="7">
        <f t="shared" si="117"/>
        <v>1.105</v>
      </c>
      <c r="DB101" s="7">
        <f t="shared" si="178"/>
        <v>-0.39895658172724541</v>
      </c>
      <c r="DC101" s="7">
        <v>42.272727272727273</v>
      </c>
      <c r="DD101" s="7">
        <v>0.76014399999999993</v>
      </c>
      <c r="DE101" s="7">
        <v>0.517652</v>
      </c>
      <c r="DF101" s="7">
        <v>0.46093599999999996</v>
      </c>
      <c r="DG101" s="7">
        <v>0.24511268</v>
      </c>
      <c r="DH101" s="7">
        <v>0.18994092000000001</v>
      </c>
      <c r="DI101" s="7">
        <v>7.4603999999999999</v>
      </c>
      <c r="DJ101" s="7">
        <v>7.6975999999999978</v>
      </c>
      <c r="DK101" s="7">
        <v>7.8548</v>
      </c>
      <c r="DL101" s="7">
        <v>7.4276000000000009</v>
      </c>
      <c r="DM101" s="7">
        <f t="shared" si="118"/>
        <v>0.39440000000000008</v>
      </c>
      <c r="DN101" s="7">
        <v>0.8</v>
      </c>
      <c r="DO101" s="7">
        <f t="shared" si="119"/>
        <v>0.7799999999999998</v>
      </c>
      <c r="DP101" s="7">
        <f t="shared" si="120"/>
        <v>-8.3463203463203378E-2</v>
      </c>
      <c r="DQ101" s="7">
        <v>21.480799999999999</v>
      </c>
      <c r="DR101" s="7">
        <v>0.87362800000000018</v>
      </c>
      <c r="DS101" s="7">
        <v>0.45890800000000015</v>
      </c>
      <c r="DT101" s="7">
        <v>0.50705800000000001</v>
      </c>
      <c r="DU101" s="7">
        <v>0.79350999999999994</v>
      </c>
      <c r="DV101" s="7">
        <v>0.54379800000000023</v>
      </c>
      <c r="DW101" s="7">
        <v>0.32098600000000005</v>
      </c>
      <c r="DX101" s="7">
        <v>0.23254136</v>
      </c>
      <c r="DY101" s="7">
        <v>0.18657212000000004</v>
      </c>
      <c r="DZ101" s="7">
        <v>0.26535249999999994</v>
      </c>
      <c r="EA101" s="7">
        <v>0.22010244000000001</v>
      </c>
      <c r="EB101" s="7">
        <v>-8.4588180000000013E-2</v>
      </c>
      <c r="EC101" s="7">
        <v>-4.9761779999999999E-2</v>
      </c>
      <c r="ED101" s="7">
        <v>0.31106032</v>
      </c>
      <c r="EE101" s="7">
        <v>2.9478000000000004</v>
      </c>
      <c r="EF101" s="7">
        <v>3.9353999999999987</v>
      </c>
      <c r="EG101" s="7">
        <v>4.0721999999999987</v>
      </c>
      <c r="EH101" s="7">
        <v>3.9178000000000011</v>
      </c>
      <c r="EI101" s="7">
        <f t="shared" si="121"/>
        <v>1.1243999999999983</v>
      </c>
      <c r="EJ101" s="7">
        <v>0.6</v>
      </c>
      <c r="EK101" s="7">
        <f t="shared" si="122"/>
        <v>1.43</v>
      </c>
      <c r="EL101" s="7">
        <f t="shared" si="179"/>
        <v>-7.6977329974811493E-2</v>
      </c>
      <c r="EM101" s="15">
        <v>43.501666666666658</v>
      </c>
      <c r="EN101" s="15">
        <f t="shared" si="123"/>
        <v>110.49423333333331</v>
      </c>
      <c r="EO101" s="5">
        <v>112</v>
      </c>
      <c r="EP101" s="15">
        <f t="shared" si="124"/>
        <v>1.5057666666666876</v>
      </c>
      <c r="EQ101" s="27">
        <v>1.1609</v>
      </c>
      <c r="ER101" s="27">
        <v>-1.5029909090909088</v>
      </c>
      <c r="ES101" s="27">
        <v>0.49768636363636359</v>
      </c>
      <c r="ET101" s="27">
        <v>0.87070000000000014</v>
      </c>
      <c r="EU101" s="27">
        <v>0.73634545454545441</v>
      </c>
      <c r="EV101" s="27">
        <v>0.19363181818181818</v>
      </c>
      <c r="EW101" s="27">
        <v>0.22310145454545455</v>
      </c>
      <c r="EX101" s="27">
        <v>8.3230045454545473E-2</v>
      </c>
      <c r="EY101" s="27">
        <v>0.39916099999999993</v>
      </c>
      <c r="EZ101" s="27">
        <v>0.2721404545454546</v>
      </c>
      <c r="FA101" s="27">
        <v>2.9273030000000002</v>
      </c>
      <c r="FB101" s="27">
        <v>1.9920464090909087</v>
      </c>
      <c r="FC101" s="27">
        <v>-8.3141803181818172</v>
      </c>
      <c r="FD101" s="27">
        <v>10.057727272727272</v>
      </c>
      <c r="FE101" s="27">
        <v>6.5904545454545449</v>
      </c>
      <c r="FF101" s="27">
        <v>6.9395454545454553</v>
      </c>
      <c r="FG101" s="27">
        <v>7.2795454545454552</v>
      </c>
      <c r="FH101" s="27">
        <f t="shared" si="125"/>
        <v>-3.1181818181818164</v>
      </c>
      <c r="FI101" s="7">
        <v>0.9</v>
      </c>
      <c r="FJ101" s="7">
        <f t="shared" si="126"/>
        <v>0.45499999999999963</v>
      </c>
      <c r="FK101" s="7">
        <f t="shared" si="180"/>
        <v>-0.72258479639672712</v>
      </c>
      <c r="FL101" s="27">
        <v>20.822727272727271</v>
      </c>
      <c r="FM101" s="28">
        <v>-9999</v>
      </c>
      <c r="FN101" s="28">
        <v>-9999</v>
      </c>
      <c r="FO101" s="28">
        <v>-9999</v>
      </c>
      <c r="FP101" s="94">
        <v>0.60740000000000005</v>
      </c>
      <c r="FQ101" s="94">
        <v>0.4045869565217392</v>
      </c>
      <c r="FR101" s="94">
        <v>0.23758695652173908</v>
      </c>
      <c r="FS101" s="94">
        <v>0.53425217391304347</v>
      </c>
      <c r="FT101" s="94">
        <v>0.26885652173913044</v>
      </c>
      <c r="FU101" s="94">
        <v>0.17676956521739129</v>
      </c>
      <c r="FV101" s="94">
        <v>0.38949530434782603</v>
      </c>
      <c r="FW101" s="94">
        <v>0.33408291304347831</v>
      </c>
      <c r="FX101" s="94">
        <v>0.43960030434782604</v>
      </c>
      <c r="FY101" s="94">
        <v>0.38658882608695644</v>
      </c>
      <c r="FZ101" s="94">
        <v>0.20573152173913045</v>
      </c>
      <c r="GA101" s="94">
        <v>0.26340595652173909</v>
      </c>
      <c r="GB101" s="94">
        <v>0.20087321739130432</v>
      </c>
      <c r="GC101" s="94">
        <v>17.778695652173912</v>
      </c>
      <c r="GD101" s="94">
        <v>18.200869565217385</v>
      </c>
      <c r="GE101" s="94">
        <v>16.727391304347826</v>
      </c>
      <c r="GF101" s="94">
        <v>17.756086956521745</v>
      </c>
      <c r="GG101" s="7">
        <f t="shared" si="127"/>
        <v>-1.0513043478260862</v>
      </c>
      <c r="GH101" s="7">
        <v>0.5</v>
      </c>
      <c r="GI101" s="7">
        <f t="shared" si="128"/>
        <v>1.7549999999999999</v>
      </c>
      <c r="GJ101" s="7">
        <f t="shared" si="181"/>
        <v>-0.76990517087135413</v>
      </c>
      <c r="GK101" s="96">
        <v>23</v>
      </c>
      <c r="GL101" s="15">
        <f t="shared" si="129"/>
        <v>58.42</v>
      </c>
      <c r="GM101" s="5">
        <v>102</v>
      </c>
      <c r="GN101" s="9">
        <v>-9999</v>
      </c>
      <c r="GO101" s="60">
        <v>-9999</v>
      </c>
      <c r="GP101" s="60">
        <v>-9999</v>
      </c>
      <c r="GQ101" s="60">
        <v>-9999</v>
      </c>
      <c r="GR101" s="60">
        <v>-9999</v>
      </c>
      <c r="GS101" s="60">
        <v>-9999</v>
      </c>
      <c r="GT101" s="60">
        <v>-9999</v>
      </c>
      <c r="GU101" s="60">
        <v>-9999</v>
      </c>
      <c r="GV101" s="60">
        <v>-9999</v>
      </c>
      <c r="GW101" s="60">
        <v>-9999</v>
      </c>
      <c r="GX101" s="60">
        <v>-9999</v>
      </c>
      <c r="GY101" s="60">
        <v>-9999</v>
      </c>
      <c r="GZ101" s="60">
        <v>-9999</v>
      </c>
      <c r="HA101" s="60">
        <v>-9999</v>
      </c>
      <c r="HB101" s="60">
        <v>-9999</v>
      </c>
      <c r="HC101" s="60">
        <v>-9999</v>
      </c>
      <c r="HD101" s="60">
        <v>-9999</v>
      </c>
      <c r="HE101" s="60">
        <v>-9999</v>
      </c>
      <c r="HF101" s="98">
        <f t="shared" si="37"/>
        <v>0</v>
      </c>
      <c r="HG101" s="60">
        <v>-9999</v>
      </c>
      <c r="HH101" s="98">
        <f t="shared" si="38"/>
        <v>32500.13</v>
      </c>
      <c r="HI101" s="98">
        <f t="shared" si="95"/>
        <v>1.0001661807930087</v>
      </c>
      <c r="HJ101" s="60">
        <v>-9999</v>
      </c>
      <c r="HK101" s="100">
        <f t="shared" si="40"/>
        <v>-25397.46</v>
      </c>
      <c r="HL101" s="60">
        <v>-9999</v>
      </c>
      <c r="HM101" s="100">
        <f t="shared" si="41"/>
        <v>15398.46</v>
      </c>
      <c r="HN101" s="101">
        <v>0.6357394736842108</v>
      </c>
      <c r="HO101" s="101">
        <v>0.33707894736842114</v>
      </c>
      <c r="HP101" s="101">
        <v>0.16321578947368423</v>
      </c>
      <c r="HQ101" s="101">
        <v>0.5518105263157892</v>
      </c>
      <c r="HR101" s="101">
        <v>0.20574210526315784</v>
      </c>
      <c r="HS101" s="101">
        <v>0.13266578947368421</v>
      </c>
      <c r="HT101" s="101">
        <v>0.51173064173048788</v>
      </c>
      <c r="HU101" s="101">
        <v>0.45774965695463277</v>
      </c>
      <c r="HV101" s="101">
        <v>0.59320913703433564</v>
      </c>
      <c r="HW101" s="101">
        <v>0.54571140588286449</v>
      </c>
      <c r="HX101" s="101">
        <v>0.24247513338005575</v>
      </c>
      <c r="HY101" s="101">
        <v>0.35118017635028637</v>
      </c>
      <c r="HZ101" s="101">
        <v>0.30738758238330072</v>
      </c>
      <c r="IA101" s="101">
        <v>20.041842105263154</v>
      </c>
      <c r="IB101" s="101">
        <v>19.111842105263168</v>
      </c>
      <c r="IC101" s="101">
        <v>18.250789473684218</v>
      </c>
      <c r="ID101" s="101">
        <v>19.234473684210517</v>
      </c>
      <c r="IE101" s="7">
        <f t="shared" si="130"/>
        <v>-1.7910526315789355</v>
      </c>
      <c r="IF101" s="7">
        <v>1.5</v>
      </c>
      <c r="IG101" s="7">
        <f t="shared" si="131"/>
        <v>-1.4950000000000001</v>
      </c>
      <c r="IH101" s="7">
        <f t="shared" si="132"/>
        <v>-4.2937292469751316E-2</v>
      </c>
      <c r="II101" s="102">
        <v>35.919210526315801</v>
      </c>
      <c r="IJ101" s="15">
        <f t="shared" si="133"/>
        <v>91.234794736842133</v>
      </c>
      <c r="IK101" s="5">
        <v>97.5</v>
      </c>
      <c r="IL101" s="15">
        <f t="shared" si="134"/>
        <v>6.265205263157867</v>
      </c>
      <c r="IM101" s="29">
        <v>0.60717428571428578</v>
      </c>
      <c r="IN101" s="29">
        <v>0.31137428571428571</v>
      </c>
      <c r="IO101" s="29">
        <v>0.12721428571428572</v>
      </c>
      <c r="IP101" s="29">
        <v>0.53707428571428584</v>
      </c>
      <c r="IQ101" s="29">
        <v>0.17356000000000002</v>
      </c>
      <c r="IR101" s="29">
        <v>0.11245714285714287</v>
      </c>
      <c r="IS101" s="29">
        <v>0.55745190563159464</v>
      </c>
      <c r="IT101" s="29">
        <v>0.51386776023916703</v>
      </c>
      <c r="IU101" s="29">
        <v>0.65442357011075758</v>
      </c>
      <c r="IV101" s="29">
        <v>0.61808302362335465</v>
      </c>
      <c r="IW101" s="29">
        <v>0.28706564597164103</v>
      </c>
      <c r="IX101" s="29">
        <v>0.42256133202518864</v>
      </c>
      <c r="IY101" s="29">
        <v>0.32169535836618618</v>
      </c>
      <c r="IZ101" s="29">
        <v>17.322285714285712</v>
      </c>
      <c r="JA101" s="29">
        <v>16.014571428571426</v>
      </c>
      <c r="JB101" s="29">
        <v>16.697714285714291</v>
      </c>
      <c r="JC101" s="29">
        <v>15.740571428571437</v>
      </c>
      <c r="JD101" s="29">
        <f t="shared" si="135"/>
        <v>-0.62457142857142145</v>
      </c>
      <c r="JE101" s="7">
        <v>1.2</v>
      </c>
      <c r="JF101" s="7">
        <f t="shared" si="136"/>
        <v>-0.52</v>
      </c>
      <c r="JG101" s="7">
        <f t="shared" si="137"/>
        <v>-1.7664092664091458E-2</v>
      </c>
      <c r="JH101" s="86">
        <v>35.000571428571426</v>
      </c>
      <c r="JI101" s="15">
        <f t="shared" si="138"/>
        <v>88.90145142857142</v>
      </c>
      <c r="JJ101" s="5">
        <v>103.5</v>
      </c>
      <c r="JK101" s="15">
        <f t="shared" si="139"/>
        <v>14.59854857142858</v>
      </c>
      <c r="JL101" s="30">
        <v>0.47010512820512812</v>
      </c>
      <c r="JM101" s="30">
        <v>0.20132820512820521</v>
      </c>
      <c r="JN101" s="30">
        <v>6.4705128205128207E-2</v>
      </c>
      <c r="JO101" s="30">
        <v>0.40680000000000005</v>
      </c>
      <c r="JP101" s="30">
        <v>9.6187179487179517E-2</v>
      </c>
      <c r="JQ101" s="30">
        <v>6.6061538461538435E-2</v>
      </c>
      <c r="JR101" s="30">
        <v>0.66159480176040986</v>
      </c>
      <c r="JS101" s="30">
        <v>0.61928554888104037</v>
      </c>
      <c r="JT101" s="30">
        <v>0.75811330467264859</v>
      </c>
      <c r="JU101" s="30">
        <v>0.72578545163020292</v>
      </c>
      <c r="JV101" s="30">
        <v>0.35661637094475579</v>
      </c>
      <c r="JW101" s="30">
        <v>0.51440672993075287</v>
      </c>
      <c r="JX101" s="30">
        <v>0.39991317890504657</v>
      </c>
      <c r="JY101" s="30">
        <v>23.894358974358973</v>
      </c>
      <c r="JZ101" s="30">
        <v>22.392307692307703</v>
      </c>
      <c r="KA101" s="30">
        <v>22.827692307692299</v>
      </c>
      <c r="KB101" s="30">
        <v>21.702820512820519</v>
      </c>
      <c r="KC101" s="30">
        <f t="shared" si="140"/>
        <v>-1.0666666666666735</v>
      </c>
      <c r="KD101" s="7">
        <v>1.8</v>
      </c>
      <c r="KE101" s="7">
        <f t="shared" si="141"/>
        <v>-2.4700000000000006</v>
      </c>
      <c r="KF101" s="7">
        <f t="shared" si="142"/>
        <v>0.17831427361287508</v>
      </c>
      <c r="KG101" s="85">
        <v>33.862564102564093</v>
      </c>
      <c r="KH101" s="15">
        <f t="shared" si="143"/>
        <v>86.0109128205128</v>
      </c>
      <c r="KI101" s="5">
        <v>103.5</v>
      </c>
      <c r="KJ101" s="15">
        <f t="shared" si="182"/>
        <v>17.4890871794872</v>
      </c>
      <c r="KK101" s="31">
        <v>0.48091627906976736</v>
      </c>
      <c r="KL101" s="31">
        <v>0.20151162790697669</v>
      </c>
      <c r="KM101" s="31">
        <v>4.2462790697674405E-2</v>
      </c>
      <c r="KN101" s="31">
        <v>0.41615813953488373</v>
      </c>
      <c r="KO101" s="31">
        <v>7.6900000000000024E-2</v>
      </c>
      <c r="KP101" s="31">
        <v>6.2913953488372087E-2</v>
      </c>
      <c r="KQ101" s="31">
        <v>0.72619085552337637</v>
      </c>
      <c r="KR101" s="31">
        <v>0.69061984331162296</v>
      </c>
      <c r="KS101" s="31">
        <v>0.83764640775899435</v>
      </c>
      <c r="KT101" s="31">
        <v>0.81481285850811114</v>
      </c>
      <c r="KU101" s="31">
        <v>0.45485910116277406</v>
      </c>
      <c r="KV101" s="31">
        <v>0.65212289991157879</v>
      </c>
      <c r="KW101" s="31">
        <v>0.40920554338640719</v>
      </c>
      <c r="KX101" s="32">
        <v>25.460232558139555</v>
      </c>
      <c r="KY101" s="32">
        <v>23.208837209302313</v>
      </c>
      <c r="KZ101" s="32">
        <v>21.874651162790713</v>
      </c>
      <c r="LA101" s="32">
        <v>22.421627906976735</v>
      </c>
      <c r="LB101" s="7">
        <f t="shared" si="144"/>
        <v>-3.5855813953488429</v>
      </c>
      <c r="LC101" s="7">
        <v>0.9</v>
      </c>
      <c r="LD101" s="7">
        <f t="shared" si="145"/>
        <v>0.45499999999999963</v>
      </c>
      <c r="LE101" s="7">
        <f t="shared" si="184"/>
        <v>-0.81710442777529679</v>
      </c>
      <c r="LF101" s="32">
        <v>35.923488372093018</v>
      </c>
      <c r="LG101" s="15">
        <f t="shared" si="146"/>
        <v>91.245660465116273</v>
      </c>
      <c r="LH101" s="5">
        <v>103.5</v>
      </c>
      <c r="LI101" s="15">
        <f t="shared" si="147"/>
        <v>12.254339534883727</v>
      </c>
      <c r="LJ101" s="33">
        <v>0.51503409090909114</v>
      </c>
      <c r="LK101" s="33">
        <v>0.19227954545454543</v>
      </c>
      <c r="LL101" s="33">
        <v>3.3629545454545447E-2</v>
      </c>
      <c r="LM101" s="33">
        <v>0.43770909090909088</v>
      </c>
      <c r="LN101" s="33">
        <v>6.3079545454545471E-2</v>
      </c>
      <c r="LO101" s="33">
        <v>5.7874999999999989E-2</v>
      </c>
      <c r="LP101" s="33">
        <v>0.78147388725056066</v>
      </c>
      <c r="LQ101" s="33">
        <v>0.74785605072608807</v>
      </c>
      <c r="LR101" s="33">
        <v>0.87743189789734466</v>
      </c>
      <c r="LS101" s="33">
        <v>0.8573984628938639</v>
      </c>
      <c r="LT101" s="33">
        <v>0.50599970135316419</v>
      </c>
      <c r="LU101" s="33">
        <v>0.70240208985826669</v>
      </c>
      <c r="LV101" s="33">
        <v>0.45581561304374679</v>
      </c>
      <c r="LW101" s="33">
        <v>26.329545454545435</v>
      </c>
      <c r="LX101" s="33">
        <v>22.402727272727272</v>
      </c>
      <c r="LY101" s="33">
        <v>22.732045454545464</v>
      </c>
      <c r="LZ101" s="33">
        <v>22.293863636363639</v>
      </c>
      <c r="MA101" s="7">
        <f t="shared" si="148"/>
        <v>-3.5974999999999717</v>
      </c>
      <c r="MB101" s="7">
        <v>1.7</v>
      </c>
      <c r="MC101" s="7">
        <f t="shared" si="149"/>
        <v>-2.1449999999999996</v>
      </c>
      <c r="MD101" s="7">
        <f t="shared" si="150"/>
        <v>-0.19251159708415802</v>
      </c>
      <c r="ME101" s="7">
        <f t="shared" si="151"/>
        <v>-2.1161764705882189</v>
      </c>
      <c r="MF101" s="84">
        <v>31.457499999999996</v>
      </c>
      <c r="MG101" s="15">
        <f t="shared" si="152"/>
        <v>79.902049999999988</v>
      </c>
      <c r="MH101" s="5">
        <v>103.5</v>
      </c>
      <c r="MI101" s="15">
        <f t="shared" si="153"/>
        <v>23.597950000000012</v>
      </c>
      <c r="MJ101" s="34">
        <v>0.58323499999999995</v>
      </c>
      <c r="MK101" s="34">
        <v>0.20505999999999996</v>
      </c>
      <c r="ML101" s="34">
        <v>3.3655000000000004E-2</v>
      </c>
      <c r="MM101" s="34">
        <v>0.49431999999999998</v>
      </c>
      <c r="MN101" s="34">
        <v>7.0560000000000012E-2</v>
      </c>
      <c r="MO101" s="34">
        <v>6.3555E-2</v>
      </c>
      <c r="MP101" s="34">
        <v>0.78408230499891984</v>
      </c>
      <c r="MQ101" s="34">
        <v>0.75009193484100511</v>
      </c>
      <c r="MR101" s="34">
        <v>0.8907582026702171</v>
      </c>
      <c r="MS101" s="34">
        <v>0.87234909221672086</v>
      </c>
      <c r="MT101" s="34">
        <v>0.48796142618311855</v>
      </c>
      <c r="MU101" s="34">
        <v>0.71776831198105451</v>
      </c>
      <c r="MV101" s="34">
        <v>0.47952904198499874</v>
      </c>
      <c r="MW101" s="35">
        <v>0.40194615384615384</v>
      </c>
      <c r="MX101" s="35">
        <v>0.15365769230769233</v>
      </c>
      <c r="MY101" s="35">
        <v>3.0565384615384609E-2</v>
      </c>
      <c r="MZ101" s="35">
        <v>0.3349923076923077</v>
      </c>
      <c r="NA101" s="35">
        <v>5.4473076923076909E-2</v>
      </c>
      <c r="NB101" s="35">
        <v>4.7561538461538468E-2</v>
      </c>
      <c r="NC101" s="35">
        <v>0.7509173833083721</v>
      </c>
      <c r="ND101" s="35">
        <v>0.7135025126682506</v>
      </c>
      <c r="NE101" s="35">
        <v>0.85089203159666582</v>
      </c>
      <c r="NF101" s="35">
        <v>0.82700268395202459</v>
      </c>
      <c r="NG101" s="35">
        <v>0.48540831029717957</v>
      </c>
      <c r="NH101" s="35">
        <v>0.67241623485994007</v>
      </c>
      <c r="NI101" s="35">
        <v>0.4387374427646511</v>
      </c>
      <c r="NJ101" s="36">
        <v>27.156923076923078</v>
      </c>
      <c r="NK101" s="36">
        <v>30.742692307692323</v>
      </c>
      <c r="NL101" s="36">
        <v>25.974999999999987</v>
      </c>
      <c r="NM101" s="36">
        <v>25.225769230769224</v>
      </c>
      <c r="NN101" s="7">
        <f t="shared" si="154"/>
        <v>-1.1819230769230913</v>
      </c>
      <c r="NO101" s="7">
        <v>2.2999999999999998</v>
      </c>
      <c r="NP101" s="7">
        <f t="shared" si="155"/>
        <v>-1.9729999999999999</v>
      </c>
      <c r="NQ101" s="7">
        <f t="shared" si="156"/>
        <v>0.10729376414985875</v>
      </c>
      <c r="NR101" s="36">
        <v>53.116153846153829</v>
      </c>
      <c r="NS101" s="9">
        <f t="shared" si="104"/>
        <v>134.91503076923073</v>
      </c>
      <c r="NT101" s="5">
        <v>194</v>
      </c>
      <c r="NU101" s="9">
        <f t="shared" si="105"/>
        <v>59.084969230769275</v>
      </c>
      <c r="NV101" s="37">
        <v>0.57067931034482755</v>
      </c>
      <c r="NW101" s="37">
        <v>0.23303448275862063</v>
      </c>
      <c r="NX101" s="37">
        <v>5.904137931034481E-2</v>
      </c>
      <c r="NY101" s="37">
        <v>0.4915620689655173</v>
      </c>
      <c r="NZ101" s="37">
        <v>9.7255172413793126E-2</v>
      </c>
      <c r="OA101" s="37">
        <v>8.6706896551724116E-2</v>
      </c>
      <c r="OB101" s="37">
        <v>0.70331616759698146</v>
      </c>
      <c r="OC101" s="37">
        <v>0.6634109877236507</v>
      </c>
      <c r="OD101" s="37">
        <v>0.80794122434258475</v>
      </c>
      <c r="OE101" s="37">
        <v>0.78014837906144541</v>
      </c>
      <c r="OF101" s="37">
        <v>0.41119162328930725</v>
      </c>
      <c r="OG101" s="37">
        <v>0.59598121023642248</v>
      </c>
      <c r="OH101" s="37">
        <v>0.41596425448164348</v>
      </c>
      <c r="OI101" s="38">
        <v>20.153103448275864</v>
      </c>
      <c r="OJ101" s="38">
        <v>22.097586206896558</v>
      </c>
      <c r="OK101" s="38">
        <v>20.08655172413793</v>
      </c>
      <c r="OL101" s="38">
        <v>19.32103448275863</v>
      </c>
      <c r="OM101" s="7">
        <f t="shared" si="157"/>
        <v>-6.6551724137934087E-2</v>
      </c>
      <c r="ON101" s="7">
        <v>1.5</v>
      </c>
      <c r="OO101" s="7">
        <f t="shared" si="158"/>
        <v>-0.28500000000000014</v>
      </c>
      <c r="OP101" s="7">
        <f t="shared" si="159"/>
        <v>3.8425378339853301E-2</v>
      </c>
      <c r="OQ101" s="38">
        <v>41.954137931034481</v>
      </c>
      <c r="OR101" s="15">
        <f t="shared" si="160"/>
        <v>106.56351034482758</v>
      </c>
      <c r="OS101" s="5">
        <v>170</v>
      </c>
      <c r="OT101" s="15">
        <f t="shared" si="161"/>
        <v>63.436489655172423</v>
      </c>
      <c r="OU101" s="39">
        <v>0.46050606060606053</v>
      </c>
      <c r="OV101" s="39">
        <v>0.21480606060606058</v>
      </c>
      <c r="OW101" s="39">
        <v>6.2260606060606051E-2</v>
      </c>
      <c r="OX101" s="39">
        <v>0.40588484848484835</v>
      </c>
      <c r="OY101" s="39">
        <v>9.9500000000000005E-2</v>
      </c>
      <c r="OZ101" s="39">
        <v>8.4712121212121225E-2</v>
      </c>
      <c r="PA101" s="39">
        <v>0.63186223296444721</v>
      </c>
      <c r="PB101" s="39">
        <v>0.5948106856461195</v>
      </c>
      <c r="PC101" s="39">
        <v>0.75007977622018107</v>
      </c>
      <c r="PD101" s="39">
        <v>0.72322142181137594</v>
      </c>
      <c r="PE101" s="39">
        <v>0.36849255426758815</v>
      </c>
      <c r="PF101" s="39">
        <v>0.55157366251653339</v>
      </c>
      <c r="PG101" s="39">
        <v>0.35381377426497695</v>
      </c>
      <c r="PH101" s="40">
        <v>20.620303030303031</v>
      </c>
      <c r="PI101" s="40">
        <v>24.301212121212131</v>
      </c>
      <c r="PJ101" s="40">
        <v>20.914242424242428</v>
      </c>
      <c r="PK101" s="40">
        <v>20.132121212121202</v>
      </c>
      <c r="PL101" s="7">
        <f t="shared" si="162"/>
        <v>0.29393939393939661</v>
      </c>
      <c r="PM101" s="7">
        <v>1.8</v>
      </c>
      <c r="PN101" s="7">
        <f t="shared" si="163"/>
        <v>-0.91800000000000015</v>
      </c>
      <c r="PO101" s="7">
        <f t="shared" si="164"/>
        <v>0.19182326589734039</v>
      </c>
      <c r="PP101" s="40">
        <v>50.791818181818208</v>
      </c>
      <c r="PQ101" s="15">
        <f t="shared" si="165"/>
        <v>129.01121818181824</v>
      </c>
      <c r="PR101" s="5">
        <v>182</v>
      </c>
      <c r="PS101" s="15">
        <f t="shared" si="166"/>
        <v>52.988781818181764</v>
      </c>
      <c r="PT101" s="41">
        <v>0.43592285714285711</v>
      </c>
      <c r="PU101" s="41">
        <v>0.20274285714285711</v>
      </c>
      <c r="PV101" s="41">
        <v>6.8580000000000002E-2</v>
      </c>
      <c r="PW101" s="41">
        <v>0.36833999999999995</v>
      </c>
      <c r="PX101" s="41">
        <v>0.10259714285714285</v>
      </c>
      <c r="PY101" s="41">
        <v>8.0554285714285717E-2</v>
      </c>
      <c r="PZ101" s="41">
        <v>0.60277431670635573</v>
      </c>
      <c r="QA101" s="41">
        <v>0.54765738104120543</v>
      </c>
      <c r="QB101" s="41">
        <v>0.71252986560146481</v>
      </c>
      <c r="QC101" s="41">
        <v>0.66942641161943151</v>
      </c>
      <c r="QD101" s="41">
        <v>0.32856606127003563</v>
      </c>
      <c r="QE101" s="41">
        <v>0.49503148141793929</v>
      </c>
      <c r="QF101" s="41">
        <v>0.35242798897440986</v>
      </c>
      <c r="QG101" s="42">
        <v>29.065714285714286</v>
      </c>
      <c r="QH101" s="42">
        <v>29.097714285714289</v>
      </c>
      <c r="QI101" s="42">
        <v>26.8797142857143</v>
      </c>
      <c r="QJ101" s="42">
        <v>24.412857142857128</v>
      </c>
      <c r="QK101" s="7">
        <f t="shared" si="167"/>
        <v>-2.1859999999999857</v>
      </c>
      <c r="QL101" s="7">
        <v>3.2</v>
      </c>
      <c r="QM101" s="7">
        <f t="shared" si="168"/>
        <v>-3.8719999999999999</v>
      </c>
      <c r="QN101" s="7">
        <f t="shared" si="169"/>
        <v>0.18183779119931126</v>
      </c>
      <c r="QO101" s="42">
        <v>51.499428571428574</v>
      </c>
      <c r="QP101" s="15">
        <f t="shared" si="170"/>
        <v>130.80854857142859</v>
      </c>
      <c r="QQ101" s="5">
        <v>186</v>
      </c>
      <c r="QR101" s="15">
        <f t="shared" si="171"/>
        <v>55.191451428571412</v>
      </c>
      <c r="QS101" s="7">
        <f t="shared" si="187"/>
        <v>-750.8387527122801</v>
      </c>
      <c r="QT101" s="7">
        <f t="shared" si="188"/>
        <v>-751.92480477866036</v>
      </c>
      <c r="QU101" s="7">
        <f t="shared" si="189"/>
        <v>-1.2962302842534896</v>
      </c>
    </row>
    <row r="102" spans="1:463" x14ac:dyDescent="0.25">
      <c r="A102" s="5">
        <v>2</v>
      </c>
      <c r="B102" s="5">
        <v>11</v>
      </c>
      <c r="C102" s="6">
        <v>1101</v>
      </c>
      <c r="D102" s="9">
        <v>-9999</v>
      </c>
      <c r="E102" s="5">
        <v>1</v>
      </c>
      <c r="F102" s="5">
        <v>69.599999999999994</v>
      </c>
      <c r="G102" s="15">
        <v>162.4</v>
      </c>
      <c r="H102" s="15">
        <f t="shared" si="109"/>
        <v>232</v>
      </c>
      <c r="I102" s="7">
        <f t="shared" si="110"/>
        <v>0.39753255654557917</v>
      </c>
      <c r="J102" s="5" t="s">
        <v>7</v>
      </c>
      <c r="K102" s="9">
        <v>150</v>
      </c>
      <c r="L102" s="9">
        <f t="shared" si="111"/>
        <v>168.00000000000003</v>
      </c>
      <c r="M102" s="9">
        <v>-9999</v>
      </c>
      <c r="N102" s="9">
        <v>-9999</v>
      </c>
      <c r="O102" s="9">
        <v>-9999</v>
      </c>
      <c r="P102" s="9">
        <v>-9999</v>
      </c>
      <c r="Q102" s="9">
        <v>-9999</v>
      </c>
      <c r="R102" s="9">
        <v>-9999</v>
      </c>
      <c r="S102" s="9">
        <v>-9999</v>
      </c>
      <c r="T102" s="9">
        <v>-9999</v>
      </c>
      <c r="U102" s="9">
        <v>-9999</v>
      </c>
      <c r="V102" s="9">
        <v>-9999</v>
      </c>
      <c r="W102" s="9">
        <v>-9999</v>
      </c>
      <c r="X102" s="9">
        <v>-9999</v>
      </c>
      <c r="Y102" s="9">
        <v>-9999</v>
      </c>
      <c r="Z102" s="9">
        <v>-9999</v>
      </c>
      <c r="AA102" s="9">
        <v>-9999</v>
      </c>
      <c r="AB102" s="9">
        <v>-9999</v>
      </c>
      <c r="AC102" s="9">
        <v>-9999</v>
      </c>
      <c r="AD102" s="9">
        <v>-9999</v>
      </c>
      <c r="AE102" s="9">
        <v>-9999</v>
      </c>
      <c r="AF102" s="9">
        <v>-9999</v>
      </c>
      <c r="AG102" s="9">
        <v>-9999</v>
      </c>
      <c r="AH102" s="9">
        <v>-9999</v>
      </c>
      <c r="AI102" s="9">
        <v>-9999</v>
      </c>
      <c r="AJ102" s="9">
        <v>-9999</v>
      </c>
      <c r="AK102" s="9">
        <v>-9999</v>
      </c>
      <c r="AL102" s="9">
        <v>-9999</v>
      </c>
      <c r="AM102" s="9">
        <v>-9999</v>
      </c>
      <c r="AN102" s="9">
        <v>-9999</v>
      </c>
      <c r="AO102" s="9">
        <v>-9999</v>
      </c>
      <c r="AP102" s="9">
        <v>-9999</v>
      </c>
      <c r="AQ102" s="9">
        <v>-9999</v>
      </c>
      <c r="AR102" s="9">
        <v>-9999</v>
      </c>
      <c r="AS102" s="9">
        <v>-9999</v>
      </c>
      <c r="AT102" s="9">
        <v>-9999</v>
      </c>
      <c r="AU102" s="9">
        <v>-9999</v>
      </c>
      <c r="AV102" s="9">
        <v>-9999</v>
      </c>
      <c r="AW102" s="9">
        <v>-9999</v>
      </c>
      <c r="AX102" s="9">
        <v>-9999</v>
      </c>
      <c r="AY102" s="9">
        <v>-9999</v>
      </c>
      <c r="AZ102" s="9">
        <v>-9999</v>
      </c>
      <c r="BA102" s="9">
        <v>-9999</v>
      </c>
      <c r="BB102" s="9">
        <v>-9999</v>
      </c>
      <c r="BC102" s="9">
        <v>-9999</v>
      </c>
      <c r="BD102" s="9">
        <v>-9999</v>
      </c>
      <c r="BE102" s="7">
        <f t="shared" si="185"/>
        <v>-79992</v>
      </c>
      <c r="BF102" s="9">
        <v>-9999</v>
      </c>
      <c r="BG102" s="9">
        <v>-9999</v>
      </c>
      <c r="BH102" s="9">
        <v>-9999</v>
      </c>
      <c r="BI102" s="9">
        <v>-9999</v>
      </c>
      <c r="BJ102" s="9">
        <v>-9999</v>
      </c>
      <c r="BK102" s="64">
        <v>3.16</v>
      </c>
      <c r="BL102" s="9">
        <v>-9999</v>
      </c>
      <c r="BM102" s="9">
        <v>-9999</v>
      </c>
      <c r="BN102" s="9">
        <v>-9999</v>
      </c>
      <c r="BO102" s="23">
        <v>30.41</v>
      </c>
      <c r="BP102" s="7">
        <f t="shared" si="172"/>
        <v>2027.3333333333335</v>
      </c>
      <c r="BQ102" s="7">
        <v>2.5862650930723472</v>
      </c>
      <c r="BR102" s="7">
        <f t="shared" si="173"/>
        <v>52.432214320220055</v>
      </c>
      <c r="BS102" s="24">
        <v>133.32</v>
      </c>
      <c r="BT102" s="7">
        <f t="shared" si="174"/>
        <v>8888</v>
      </c>
      <c r="BU102" s="25">
        <v>1.76</v>
      </c>
      <c r="BV102" s="7">
        <f t="shared" si="175"/>
        <v>156.4288</v>
      </c>
      <c r="BW102" s="26">
        <v>132.85</v>
      </c>
      <c r="BX102" s="7">
        <f t="shared" si="176"/>
        <v>8856.6666666666679</v>
      </c>
      <c r="BY102" s="5">
        <v>1.31</v>
      </c>
      <c r="BZ102" s="7">
        <f t="shared" si="177"/>
        <v>116.02233333333335</v>
      </c>
      <c r="CA102" s="9">
        <v>-9999</v>
      </c>
      <c r="CB102" s="9">
        <v>-9999</v>
      </c>
      <c r="CC102" s="5">
        <v>2.69</v>
      </c>
      <c r="CD102" s="15">
        <f t="shared" si="112"/>
        <v>-268.97309999999999</v>
      </c>
      <c r="CE102" s="7">
        <v>394.36</v>
      </c>
      <c r="CF102" s="7">
        <v>4.7966999999999995</v>
      </c>
      <c r="CG102" s="7">
        <v>822.14856046865555</v>
      </c>
      <c r="CH102" s="7">
        <f t="shared" si="113"/>
        <v>822.14856046865555</v>
      </c>
      <c r="CI102" s="7">
        <f>CH102/(BX102)</f>
        <v>9.2828215333306971E-2</v>
      </c>
      <c r="CJ102" s="3">
        <v>58.8</v>
      </c>
      <c r="CK102" s="7">
        <f t="shared" si="114"/>
        <v>22.115796276606833</v>
      </c>
      <c r="CL102" s="7">
        <v>68</v>
      </c>
      <c r="CM102" s="7">
        <v>1350</v>
      </c>
      <c r="CN102" s="7">
        <f t="shared" si="115"/>
        <v>50.370370370370374</v>
      </c>
      <c r="CO102" s="7">
        <v>0</v>
      </c>
      <c r="CP102" s="7">
        <v>0.72592083333333335</v>
      </c>
      <c r="CQ102" s="7">
        <v>0.51740416666666678</v>
      </c>
      <c r="CR102" s="7">
        <v>0.4635833333333334</v>
      </c>
      <c r="CS102" s="7">
        <v>0.22045158333333334</v>
      </c>
      <c r="CT102" s="7">
        <v>0.16761912500000001</v>
      </c>
      <c r="CU102" s="7">
        <v>4.9737499999999999</v>
      </c>
      <c r="CV102" s="7">
        <v>5.126666666666666</v>
      </c>
      <c r="CW102" s="7">
        <v>5.0354166666666664</v>
      </c>
      <c r="CX102" s="7">
        <v>4.9958333333333327</v>
      </c>
      <c r="CY102" s="7">
        <f t="shared" si="116"/>
        <v>6.1666666666666536E-2</v>
      </c>
      <c r="CZ102" s="7">
        <v>0.7</v>
      </c>
      <c r="DA102" s="7">
        <f t="shared" si="117"/>
        <v>1.105</v>
      </c>
      <c r="DB102" s="7">
        <f t="shared" si="178"/>
        <v>-0.24291812184710906</v>
      </c>
      <c r="DC102" s="7">
        <v>41.777777777777779</v>
      </c>
      <c r="DD102" s="7">
        <v>0.74408846153846153</v>
      </c>
      <c r="DE102" s="7">
        <v>0.5030730769230769</v>
      </c>
      <c r="DF102" s="7">
        <v>0.44936153846153848</v>
      </c>
      <c r="DG102" s="7">
        <v>0.2469229230769231</v>
      </c>
      <c r="DH102" s="7">
        <v>0.19323661538461542</v>
      </c>
      <c r="DI102" s="7">
        <v>7.7573076923076929</v>
      </c>
      <c r="DJ102" s="7">
        <v>8.2688461538461517</v>
      </c>
      <c r="DK102" s="7">
        <v>7.696538461538462</v>
      </c>
      <c r="DL102" s="7">
        <v>6.9896153846153863</v>
      </c>
      <c r="DM102" s="7">
        <f t="shared" si="118"/>
        <v>-6.0769230769230909E-2</v>
      </c>
      <c r="DN102" s="7">
        <v>0.8</v>
      </c>
      <c r="DO102" s="7">
        <f t="shared" si="119"/>
        <v>0.7799999999999998</v>
      </c>
      <c r="DP102" s="7">
        <f t="shared" si="120"/>
        <v>-0.18198468198468193</v>
      </c>
      <c r="DQ102" s="7">
        <v>26.723076923076921</v>
      </c>
      <c r="DR102" s="7">
        <v>0.82748039215686298</v>
      </c>
      <c r="DS102" s="7">
        <v>0.49428235294117634</v>
      </c>
      <c r="DT102" s="7">
        <v>0.48430980392156864</v>
      </c>
      <c r="DU102" s="7">
        <v>0.75516470588235318</v>
      </c>
      <c r="DV102" s="7">
        <v>0.50959215686274506</v>
      </c>
      <c r="DW102" s="7">
        <v>0.3115411764705881</v>
      </c>
      <c r="DX102" s="7">
        <v>0.23768280392156857</v>
      </c>
      <c r="DY102" s="7">
        <v>0.19413227450980391</v>
      </c>
      <c r="DZ102" s="7">
        <v>0.26156715686274518</v>
      </c>
      <c r="EA102" s="7">
        <v>0.21850586274509806</v>
      </c>
      <c r="EB102" s="7">
        <v>-1.5217568627450981E-2</v>
      </c>
      <c r="EC102" s="7">
        <v>1.0251352941176472E-2</v>
      </c>
      <c r="ED102" s="7">
        <v>0.25200176470588237</v>
      </c>
      <c r="EE102" s="7">
        <v>4.1829411764705888</v>
      </c>
      <c r="EF102" s="7">
        <v>5.2252941176470564</v>
      </c>
      <c r="EG102" s="7">
        <v>5.4060784313725483</v>
      </c>
      <c r="EH102" s="7">
        <v>4.9147058823529406</v>
      </c>
      <c r="EI102" s="7">
        <f t="shared" si="121"/>
        <v>1.2231372549019595</v>
      </c>
      <c r="EJ102" s="7">
        <v>0.6</v>
      </c>
      <c r="EK102" s="7">
        <f t="shared" si="122"/>
        <v>1.43</v>
      </c>
      <c r="EL102" s="7">
        <f t="shared" si="179"/>
        <v>-5.2106484911345202E-2</v>
      </c>
      <c r="EM102" s="15">
        <v>44.17</v>
      </c>
      <c r="EN102" s="15">
        <f t="shared" si="123"/>
        <v>112.1918</v>
      </c>
      <c r="EO102" s="5">
        <v>112</v>
      </c>
      <c r="EP102" s="15">
        <f t="shared" si="124"/>
        <v>-0.19180000000000064</v>
      </c>
      <c r="EQ102" s="27">
        <v>1.152718181818182</v>
      </c>
      <c r="ER102" s="27">
        <v>-1.4760590909090907</v>
      </c>
      <c r="ES102" s="27">
        <v>0.50491363636363651</v>
      </c>
      <c r="ET102" s="27">
        <v>0.86709090909090913</v>
      </c>
      <c r="EU102" s="27">
        <v>0.73410909090909093</v>
      </c>
      <c r="EV102" s="27">
        <v>0.20557272727272727</v>
      </c>
      <c r="EW102" s="27">
        <v>0.22108263636363637</v>
      </c>
      <c r="EX102" s="27">
        <v>8.2827227272727261E-2</v>
      </c>
      <c r="EY102" s="27">
        <v>0.38997949999999998</v>
      </c>
      <c r="EZ102" s="27">
        <v>0.26371740909090913</v>
      </c>
      <c r="FA102" s="27">
        <v>2.9820139999999999</v>
      </c>
      <c r="FB102" s="27">
        <v>2.040937590909091</v>
      </c>
      <c r="FC102" s="27">
        <v>-8.6996339545454529</v>
      </c>
      <c r="FD102" s="27">
        <v>9.911363636363637</v>
      </c>
      <c r="FE102" s="27">
        <v>6.5954545454545448</v>
      </c>
      <c r="FF102" s="27">
        <v>6.5736363636363642</v>
      </c>
      <c r="FG102" s="27">
        <v>6.6513636363636373</v>
      </c>
      <c r="FH102" s="27">
        <f t="shared" si="125"/>
        <v>-3.3377272727272729</v>
      </c>
      <c r="FI102" s="7">
        <v>0.9</v>
      </c>
      <c r="FJ102" s="7">
        <f t="shared" si="126"/>
        <v>0.45499999999999963</v>
      </c>
      <c r="FK102" s="7">
        <f t="shared" si="180"/>
        <v>-0.76698225939884168</v>
      </c>
      <c r="FL102" s="27">
        <v>21.009090909090908</v>
      </c>
      <c r="FM102" s="28">
        <v>-9999</v>
      </c>
      <c r="FN102" s="28">
        <v>-9999</v>
      </c>
      <c r="FO102" s="28">
        <v>-9999</v>
      </c>
      <c r="FP102" s="94">
        <v>0.59082222222222225</v>
      </c>
      <c r="FQ102" s="94">
        <v>0.38831481481481483</v>
      </c>
      <c r="FR102" s="94">
        <v>0.22186666666666668</v>
      </c>
      <c r="FS102" s="94">
        <v>0.51537037037037037</v>
      </c>
      <c r="FT102" s="94">
        <v>0.23755555555555558</v>
      </c>
      <c r="FU102" s="94">
        <v>0.16831851851851856</v>
      </c>
      <c r="FV102" s="94">
        <v>0.42633625925925922</v>
      </c>
      <c r="FW102" s="94">
        <v>0.36889551851851848</v>
      </c>
      <c r="FX102" s="94">
        <v>0.4537989629629629</v>
      </c>
      <c r="FY102" s="94">
        <v>0.39811677777777782</v>
      </c>
      <c r="FZ102" s="94">
        <v>0.24102044444444443</v>
      </c>
      <c r="GA102" s="94">
        <v>0.27366722222222223</v>
      </c>
      <c r="GB102" s="94">
        <v>0.20648014814814819</v>
      </c>
      <c r="GC102" s="94">
        <v>16.598148148148145</v>
      </c>
      <c r="GD102" s="94">
        <v>16.949999999999996</v>
      </c>
      <c r="GE102" s="94">
        <v>15.856666666666667</v>
      </c>
      <c r="GF102" s="94">
        <v>16.42814814814815</v>
      </c>
      <c r="GG102" s="7">
        <f t="shared" si="127"/>
        <v>-0.74148148148147719</v>
      </c>
      <c r="GH102" s="7">
        <v>0.5</v>
      </c>
      <c r="GI102" s="7">
        <f t="shared" si="128"/>
        <v>1.7549999999999999</v>
      </c>
      <c r="GJ102" s="7">
        <f t="shared" si="181"/>
        <v>-0.68490575623634475</v>
      </c>
      <c r="GK102" s="96">
        <v>23.518518518518519</v>
      </c>
      <c r="GL102" s="15">
        <f t="shared" si="129"/>
        <v>59.737037037037041</v>
      </c>
      <c r="GM102" s="5">
        <v>102</v>
      </c>
      <c r="GN102" s="9">
        <v>-9999</v>
      </c>
      <c r="GO102" s="60">
        <v>-9999</v>
      </c>
      <c r="GP102" s="60">
        <v>-9999</v>
      </c>
      <c r="GQ102" s="60">
        <v>-9999</v>
      </c>
      <c r="GR102" s="60">
        <v>-9999</v>
      </c>
      <c r="GS102" s="60">
        <v>-9999</v>
      </c>
      <c r="GT102" s="60">
        <v>-9999</v>
      </c>
      <c r="GU102" s="60">
        <v>-9999</v>
      </c>
      <c r="GV102" s="60">
        <v>-9999</v>
      </c>
      <c r="GW102" s="60">
        <v>-9999</v>
      </c>
      <c r="GX102" s="60">
        <v>-9999</v>
      </c>
      <c r="GY102" s="60">
        <v>-9999</v>
      </c>
      <c r="GZ102" s="60">
        <v>-9999</v>
      </c>
      <c r="HA102" s="60">
        <v>-9999</v>
      </c>
      <c r="HB102" s="60">
        <v>-9999</v>
      </c>
      <c r="HC102" s="60">
        <v>-9999</v>
      </c>
      <c r="HD102" s="60">
        <v>-9999</v>
      </c>
      <c r="HE102" s="60">
        <v>-9999</v>
      </c>
      <c r="HF102" s="98">
        <f t="shared" si="37"/>
        <v>0</v>
      </c>
      <c r="HG102" s="60">
        <v>-9999</v>
      </c>
      <c r="HH102" s="98">
        <f t="shared" si="38"/>
        <v>32500.13</v>
      </c>
      <c r="HI102" s="98">
        <f t="shared" si="95"/>
        <v>1.0001661807930087</v>
      </c>
      <c r="HJ102" s="60">
        <v>-9999</v>
      </c>
      <c r="HK102" s="100">
        <f t="shared" si="40"/>
        <v>-25397.46</v>
      </c>
      <c r="HL102" s="60">
        <v>-9999</v>
      </c>
      <c r="HM102" s="100">
        <f t="shared" si="41"/>
        <v>15398.46</v>
      </c>
      <c r="HN102" s="101">
        <v>0.65454318181818205</v>
      </c>
      <c r="HO102" s="101">
        <v>0.35104772727272726</v>
      </c>
      <c r="HP102" s="101">
        <v>0.17406136363636368</v>
      </c>
      <c r="HQ102" s="101">
        <v>0.57373409090909089</v>
      </c>
      <c r="HR102" s="101">
        <v>0.22906590909090907</v>
      </c>
      <c r="HS102" s="101">
        <v>0.14472272727272725</v>
      </c>
      <c r="HT102" s="101">
        <v>0.48160957637220297</v>
      </c>
      <c r="HU102" s="101">
        <v>0.42961424470914128</v>
      </c>
      <c r="HV102" s="101">
        <v>0.58033516341723712</v>
      </c>
      <c r="HW102" s="101">
        <v>0.53509756980807122</v>
      </c>
      <c r="HX102" s="101">
        <v>0.21097871936695906</v>
      </c>
      <c r="HY102" s="101">
        <v>0.33876434840722608</v>
      </c>
      <c r="HZ102" s="101">
        <v>0.30170818766817586</v>
      </c>
      <c r="IA102" s="101">
        <v>19.118636363636355</v>
      </c>
      <c r="IB102" s="101">
        <v>19.651590909090917</v>
      </c>
      <c r="IC102" s="101">
        <v>19.662954545454539</v>
      </c>
      <c r="ID102" s="101">
        <v>18.456590909090899</v>
      </c>
      <c r="IE102" s="7">
        <f t="shared" si="130"/>
        <v>0.54431818181818414</v>
      </c>
      <c r="IF102" s="7">
        <v>1.5</v>
      </c>
      <c r="IG102" s="7">
        <f t="shared" si="131"/>
        <v>-1.4950000000000001</v>
      </c>
      <c r="IH102" s="7">
        <f t="shared" si="132"/>
        <v>0.29576768409255755</v>
      </c>
      <c r="II102" s="102">
        <v>36.411590909090926</v>
      </c>
      <c r="IJ102" s="15">
        <f t="shared" si="133"/>
        <v>92.485440909090954</v>
      </c>
      <c r="IK102" s="5">
        <v>97.5</v>
      </c>
      <c r="IL102" s="15">
        <f t="shared" si="134"/>
        <v>5.0145590909090458</v>
      </c>
      <c r="IM102" s="29">
        <v>0.6736171428571428</v>
      </c>
      <c r="IN102" s="29">
        <v>0.37069142857142856</v>
      </c>
      <c r="IO102" s="29">
        <v>0.18212285714285714</v>
      </c>
      <c r="IP102" s="29">
        <v>0.59441142857142837</v>
      </c>
      <c r="IQ102" s="29">
        <v>0.22663428571428576</v>
      </c>
      <c r="IR102" s="29">
        <v>0.15322</v>
      </c>
      <c r="IS102" s="29">
        <v>0.49661177587233335</v>
      </c>
      <c r="IT102" s="29">
        <v>0.44813165846040448</v>
      </c>
      <c r="IU102" s="29">
        <v>0.57456469525986031</v>
      </c>
      <c r="IV102" s="29">
        <v>0.53130431609235151</v>
      </c>
      <c r="IW102" s="29">
        <v>0.24187745624771856</v>
      </c>
      <c r="IX102" s="29">
        <v>0.34262752011467051</v>
      </c>
      <c r="IY102" s="29">
        <v>0.28993679741583395</v>
      </c>
      <c r="IZ102" s="29">
        <v>17.189714285714285</v>
      </c>
      <c r="JA102" s="29">
        <v>18.438000000000009</v>
      </c>
      <c r="JB102" s="29">
        <v>17.699428571428573</v>
      </c>
      <c r="JC102" s="29">
        <v>17.088571428571427</v>
      </c>
      <c r="JD102" s="29">
        <f t="shared" si="135"/>
        <v>0.50971428571428845</v>
      </c>
      <c r="JE102" s="7">
        <v>1.2</v>
      </c>
      <c r="JF102" s="7">
        <f t="shared" si="136"/>
        <v>-0.52</v>
      </c>
      <c r="JG102" s="7">
        <f t="shared" si="137"/>
        <v>0.17393822393822442</v>
      </c>
      <c r="JH102" s="86">
        <v>35.628857142857143</v>
      </c>
      <c r="JI102" s="15">
        <f t="shared" si="138"/>
        <v>90.49729714285715</v>
      </c>
      <c r="JJ102" s="5">
        <v>103.5</v>
      </c>
      <c r="JK102" s="15">
        <f t="shared" si="139"/>
        <v>13.00270285714285</v>
      </c>
      <c r="JL102" s="30">
        <v>0.51239268292682938</v>
      </c>
      <c r="JM102" s="30">
        <v>0.26290975609756101</v>
      </c>
      <c r="JN102" s="30">
        <v>0.13091707317073173</v>
      </c>
      <c r="JO102" s="30">
        <v>0.44764634146341475</v>
      </c>
      <c r="JP102" s="30">
        <v>0.16431219512195122</v>
      </c>
      <c r="JQ102" s="30">
        <v>0.10923414634146342</v>
      </c>
      <c r="JR102" s="30">
        <v>0.51434220689648324</v>
      </c>
      <c r="JS102" s="30">
        <v>0.46316145556861904</v>
      </c>
      <c r="JT102" s="30">
        <v>0.59300710215252206</v>
      </c>
      <c r="JU102" s="30">
        <v>0.547680502070369</v>
      </c>
      <c r="JV102" s="30">
        <v>0.23104888040564645</v>
      </c>
      <c r="JW102" s="30">
        <v>0.33605943591239545</v>
      </c>
      <c r="JX102" s="30">
        <v>0.32167577901812422</v>
      </c>
      <c r="JY102" s="30">
        <v>24.452195121951224</v>
      </c>
      <c r="JZ102" s="30">
        <v>27.828780487804888</v>
      </c>
      <c r="KA102" s="30">
        <v>28.311219512195095</v>
      </c>
      <c r="KB102" s="30">
        <v>26.693170731707326</v>
      </c>
      <c r="KC102" s="30">
        <f t="shared" si="140"/>
        <v>3.8590243902438708</v>
      </c>
      <c r="KD102" s="7">
        <v>1.8</v>
      </c>
      <c r="KE102" s="7">
        <f t="shared" si="141"/>
        <v>-2.4700000000000006</v>
      </c>
      <c r="KF102" s="7">
        <f t="shared" si="142"/>
        <v>0.80419623764216908</v>
      </c>
      <c r="KG102" s="85">
        <v>34.378780487804875</v>
      </c>
      <c r="KH102" s="15">
        <f t="shared" si="143"/>
        <v>87.322102439024377</v>
      </c>
      <c r="KI102" s="5">
        <v>103.5</v>
      </c>
      <c r="KJ102" s="15">
        <f t="shared" si="182"/>
        <v>16.177897560975623</v>
      </c>
      <c r="KK102" s="31">
        <v>0.46473783783783773</v>
      </c>
      <c r="KL102" s="31">
        <v>0.24021621621621631</v>
      </c>
      <c r="KM102" s="31">
        <v>0.10274594594594595</v>
      </c>
      <c r="KN102" s="31">
        <v>0.40359189189189182</v>
      </c>
      <c r="KO102" s="31">
        <v>0.12946486486486489</v>
      </c>
      <c r="KP102" s="31">
        <v>9.4324324324324318E-2</v>
      </c>
      <c r="KQ102" s="31">
        <v>0.56420249347805052</v>
      </c>
      <c r="KR102" s="31">
        <v>0.51458415640268351</v>
      </c>
      <c r="KS102" s="31">
        <v>0.63785658099642606</v>
      </c>
      <c r="KT102" s="31">
        <v>0.59446497054526937</v>
      </c>
      <c r="KU102" s="31">
        <v>0.29984743372084344</v>
      </c>
      <c r="KV102" s="31">
        <v>0.40175280083008608</v>
      </c>
      <c r="KW102" s="31">
        <v>0.31835148507657512</v>
      </c>
      <c r="KX102" s="32">
        <v>25.462162162162159</v>
      </c>
      <c r="KY102" s="32">
        <v>28.570000000000022</v>
      </c>
      <c r="KZ102" s="32">
        <v>28.17702702702702</v>
      </c>
      <c r="LA102" s="32">
        <v>27.142162162162169</v>
      </c>
      <c r="LB102" s="7">
        <f t="shared" si="144"/>
        <v>2.714864864864861</v>
      </c>
      <c r="LC102" s="7">
        <v>0.9</v>
      </c>
      <c r="LD102" s="7">
        <f t="shared" si="145"/>
        <v>0.45499999999999963</v>
      </c>
      <c r="LE102" s="7">
        <f t="shared" si="184"/>
        <v>0.4569999726723683</v>
      </c>
      <c r="LF102" s="32">
        <v>34.881891891891868</v>
      </c>
      <c r="LG102" s="15">
        <f t="shared" si="146"/>
        <v>88.600005405405341</v>
      </c>
      <c r="LH102" s="5">
        <v>103.5</v>
      </c>
      <c r="LI102" s="15">
        <f t="shared" si="147"/>
        <v>14.899994594594659</v>
      </c>
      <c r="LJ102" s="33">
        <v>0.39768292682926837</v>
      </c>
      <c r="LK102" s="33">
        <v>0.21095853658536581</v>
      </c>
      <c r="LL102" s="33">
        <v>0.10218292682926831</v>
      </c>
      <c r="LM102" s="33">
        <v>0.3409512195121952</v>
      </c>
      <c r="LN102" s="33">
        <v>0.12655853658536587</v>
      </c>
      <c r="LO102" s="33">
        <v>8.770487804878048E-2</v>
      </c>
      <c r="LP102" s="33">
        <v>0.51697868866695218</v>
      </c>
      <c r="LQ102" s="33">
        <v>0.45845435883670177</v>
      </c>
      <c r="LR102" s="33">
        <v>0.59117281379213871</v>
      </c>
      <c r="LS102" s="33">
        <v>0.53904916991209417</v>
      </c>
      <c r="LT102" s="33">
        <v>0.25002793668585621</v>
      </c>
      <c r="LU102" s="33">
        <v>0.34797682737423485</v>
      </c>
      <c r="LV102" s="33">
        <v>0.3066864139444625</v>
      </c>
      <c r="LW102" s="33">
        <v>27.290975609756103</v>
      </c>
      <c r="LX102" s="33">
        <v>30.574634146341474</v>
      </c>
      <c r="LY102" s="33">
        <v>30.616585365853663</v>
      </c>
      <c r="LZ102" s="33">
        <v>30.231219512195132</v>
      </c>
      <c r="MA102" s="7">
        <f t="shared" si="148"/>
        <v>3.3256097560975597</v>
      </c>
      <c r="MB102" s="7">
        <v>1.7</v>
      </c>
      <c r="MC102" s="7">
        <f t="shared" si="149"/>
        <v>-2.1449999999999996</v>
      </c>
      <c r="MD102" s="7">
        <f t="shared" si="150"/>
        <v>0.72506424865441477</v>
      </c>
      <c r="ME102" s="7">
        <f t="shared" si="151"/>
        <v>1.9562410329985647</v>
      </c>
      <c r="MF102" s="84">
        <v>29.04780487804878</v>
      </c>
      <c r="MG102" s="15">
        <f t="shared" si="152"/>
        <v>73.781424390243899</v>
      </c>
      <c r="MH102" s="5">
        <v>103.5</v>
      </c>
      <c r="MI102" s="15">
        <f t="shared" si="153"/>
        <v>29.718575609756101</v>
      </c>
      <c r="MJ102" s="34">
        <v>0.35495000000000004</v>
      </c>
      <c r="MK102" s="34">
        <v>0.20330000000000001</v>
      </c>
      <c r="ML102" s="34">
        <v>0.11279090909090908</v>
      </c>
      <c r="MM102" s="34">
        <v>0.30433636363636363</v>
      </c>
      <c r="MN102" s="34">
        <v>0.13505</v>
      </c>
      <c r="MO102" s="34">
        <v>9.1472727272727275E-2</v>
      </c>
      <c r="MP102" s="34">
        <v>0.44808180021603844</v>
      </c>
      <c r="MQ102" s="34">
        <v>0.38522003084074724</v>
      </c>
      <c r="MR102" s="34">
        <v>0.51726133998281432</v>
      </c>
      <c r="MS102" s="34">
        <v>0.45927425780959225</v>
      </c>
      <c r="MT102" s="34">
        <v>0.20178589065840932</v>
      </c>
      <c r="MU102" s="34">
        <v>0.28655802639033029</v>
      </c>
      <c r="MV102" s="34">
        <v>0.27119200676726002</v>
      </c>
      <c r="MW102" s="35">
        <v>0.25769999999999998</v>
      </c>
      <c r="MX102" s="35">
        <v>0.15436176470588236</v>
      </c>
      <c r="MY102" s="35">
        <v>9.886176470588233E-2</v>
      </c>
      <c r="MZ102" s="35">
        <v>0.21678235294117651</v>
      </c>
      <c r="NA102" s="35">
        <v>0.10347647058823531</v>
      </c>
      <c r="NB102" s="35">
        <v>7.1326470588235297E-2</v>
      </c>
      <c r="NC102" s="35">
        <v>0.42661749159483048</v>
      </c>
      <c r="ND102" s="35">
        <v>0.35385630889626163</v>
      </c>
      <c r="NE102" s="35">
        <v>0.44493985570182171</v>
      </c>
      <c r="NF102" s="35">
        <v>0.37366464813784417</v>
      </c>
      <c r="NG102" s="35">
        <v>0.19718366287898292</v>
      </c>
      <c r="NH102" s="35">
        <v>0.218993888638045</v>
      </c>
      <c r="NI102" s="35">
        <v>0.25044371868037524</v>
      </c>
      <c r="NJ102" s="36">
        <v>28.659705882352938</v>
      </c>
      <c r="NK102" s="36">
        <v>32.25</v>
      </c>
      <c r="NL102" s="36">
        <v>34.909999999999989</v>
      </c>
      <c r="NM102" s="36">
        <v>34.679411764705875</v>
      </c>
      <c r="NN102" s="7">
        <f t="shared" si="154"/>
        <v>6.2502941176470515</v>
      </c>
      <c r="NO102" s="7">
        <v>2.2999999999999998</v>
      </c>
      <c r="NP102" s="7">
        <f t="shared" si="155"/>
        <v>-1.9729999999999999</v>
      </c>
      <c r="NQ102" s="7">
        <f t="shared" si="156"/>
        <v>1.1153253923297233</v>
      </c>
      <c r="NR102" s="36">
        <v>74.494705882352932</v>
      </c>
      <c r="NS102" s="9">
        <f t="shared" si="104"/>
        <v>189.21655294117645</v>
      </c>
      <c r="NT102" s="5">
        <v>194</v>
      </c>
      <c r="NU102" s="9">
        <f t="shared" si="105"/>
        <v>4.7834470588235547</v>
      </c>
      <c r="NV102" s="37">
        <v>0.32704516129032263</v>
      </c>
      <c r="NW102" s="37">
        <v>0.21624516129032256</v>
      </c>
      <c r="NX102" s="37">
        <v>0.14967741935483866</v>
      </c>
      <c r="NY102" s="37">
        <v>0.27535806451612899</v>
      </c>
      <c r="NZ102" s="37">
        <v>0.15405806451612902</v>
      </c>
      <c r="OA102" s="37">
        <v>0.10404193548387099</v>
      </c>
      <c r="OB102" s="37">
        <v>0.35920640414384009</v>
      </c>
      <c r="OC102" s="37">
        <v>0.28236113697681614</v>
      </c>
      <c r="OD102" s="37">
        <v>0.3717890577184973</v>
      </c>
      <c r="OE102" s="37">
        <v>0.29554279606608697</v>
      </c>
      <c r="OF102" s="37">
        <v>0.16791524998305624</v>
      </c>
      <c r="OG102" s="37">
        <v>0.18193139784387929</v>
      </c>
      <c r="OH102" s="37">
        <v>0.20364849266128013</v>
      </c>
      <c r="OI102" s="38">
        <v>21.513548387096765</v>
      </c>
      <c r="OJ102" s="38">
        <v>27.15903225806451</v>
      </c>
      <c r="OK102" s="38">
        <v>29.335161290322574</v>
      </c>
      <c r="OL102" s="38">
        <v>29.281290322580645</v>
      </c>
      <c r="OM102" s="7">
        <f t="shared" si="157"/>
        <v>7.8216129032258088</v>
      </c>
      <c r="ON102" s="7">
        <v>1.5</v>
      </c>
      <c r="OO102" s="7">
        <f t="shared" si="158"/>
        <v>-0.28500000000000014</v>
      </c>
      <c r="OP102" s="7">
        <f t="shared" si="159"/>
        <v>1.425965330382728</v>
      </c>
      <c r="OQ102" s="38">
        <v>62.459677419354847</v>
      </c>
      <c r="OR102" s="15">
        <f t="shared" si="160"/>
        <v>158.64758064516133</v>
      </c>
      <c r="OS102" s="5">
        <v>170</v>
      </c>
      <c r="OT102" s="15">
        <f t="shared" si="161"/>
        <v>11.352419354838673</v>
      </c>
      <c r="OU102" s="39">
        <v>0.27303548387096782</v>
      </c>
      <c r="OV102" s="39">
        <v>0.19789677419354837</v>
      </c>
      <c r="OW102" s="39">
        <v>0.15139032258064514</v>
      </c>
      <c r="OX102" s="39">
        <v>0.23858064516129035</v>
      </c>
      <c r="OY102" s="39">
        <v>0.14642580645161288</v>
      </c>
      <c r="OZ102" s="39">
        <v>9.9251612903225817E-2</v>
      </c>
      <c r="PA102" s="39">
        <v>0.30127514477365519</v>
      </c>
      <c r="PB102" s="39">
        <v>0.23925264750348738</v>
      </c>
      <c r="PC102" s="39">
        <v>0.28596374061670043</v>
      </c>
      <c r="PD102" s="39">
        <v>0.22336267471676099</v>
      </c>
      <c r="PE102" s="39">
        <v>0.14936508572252219</v>
      </c>
      <c r="PF102" s="39">
        <v>0.13293948735254735</v>
      </c>
      <c r="PG102" s="39">
        <v>0.15911860781013018</v>
      </c>
      <c r="PH102" s="40">
        <v>21.456774193548391</v>
      </c>
      <c r="PI102" s="40">
        <v>27.046774193548384</v>
      </c>
      <c r="PJ102" s="40">
        <v>28.12</v>
      </c>
      <c r="PK102" s="40">
        <v>27.321935483870963</v>
      </c>
      <c r="PL102" s="7">
        <f t="shared" si="162"/>
        <v>6.6632258064516101</v>
      </c>
      <c r="PM102" s="7">
        <v>1.8</v>
      </c>
      <c r="PN102" s="7">
        <f t="shared" si="163"/>
        <v>-0.91800000000000015</v>
      </c>
      <c r="PO102" s="7">
        <f t="shared" si="164"/>
        <v>1.1999407734174754</v>
      </c>
      <c r="PP102" s="40">
        <v>69.190000000000026</v>
      </c>
      <c r="PQ102" s="15">
        <f t="shared" si="165"/>
        <v>175.74260000000007</v>
      </c>
      <c r="PR102" s="5">
        <v>182</v>
      </c>
      <c r="PS102" s="15">
        <f t="shared" si="166"/>
        <v>6.257399999999933</v>
      </c>
      <c r="PT102" s="41">
        <v>0.25924285714285711</v>
      </c>
      <c r="PU102" s="41">
        <v>0.18185142857142855</v>
      </c>
      <c r="PV102" s="41">
        <v>0.14601428571428574</v>
      </c>
      <c r="PW102" s="41">
        <v>0.21825714285714282</v>
      </c>
      <c r="PX102" s="41">
        <v>0.14263999999999999</v>
      </c>
      <c r="PY102" s="41">
        <v>9.3471428571428566E-2</v>
      </c>
      <c r="PZ102" s="41">
        <v>0.28969201371910336</v>
      </c>
      <c r="QA102" s="41">
        <v>0.20914697496881643</v>
      </c>
      <c r="QB102" s="41">
        <v>0.27891009831872154</v>
      </c>
      <c r="QC102" s="41">
        <v>0.19786962310077846</v>
      </c>
      <c r="QD102" s="41">
        <v>0.12052592868652816</v>
      </c>
      <c r="QE102" s="41">
        <v>0.10893426793152398</v>
      </c>
      <c r="QF102" s="41">
        <v>0.17526536675964124</v>
      </c>
      <c r="QG102" s="42">
        <v>30.05742857142857</v>
      </c>
      <c r="QH102" s="42">
        <v>37.351428571428592</v>
      </c>
      <c r="QI102" s="42">
        <v>37.76771428571427</v>
      </c>
      <c r="QJ102" s="42">
        <v>37.200571428571422</v>
      </c>
      <c r="QK102" s="7">
        <f t="shared" si="167"/>
        <v>7.7102857142856998</v>
      </c>
      <c r="QL102" s="7">
        <v>3.2</v>
      </c>
      <c r="QM102" s="7">
        <f t="shared" si="168"/>
        <v>-3.8719999999999999</v>
      </c>
      <c r="QN102" s="7">
        <f t="shared" si="169"/>
        <v>1.2491680019721418</v>
      </c>
      <c r="QO102" s="42">
        <v>71.317142857142883</v>
      </c>
      <c r="QP102" s="15">
        <f t="shared" si="170"/>
        <v>181.14554285714291</v>
      </c>
      <c r="QQ102" s="5">
        <v>186</v>
      </c>
      <c r="QR102" s="15">
        <f t="shared" si="171"/>
        <v>4.8544571428570862</v>
      </c>
      <c r="QS102" s="7">
        <f t="shared" si="187"/>
        <v>-747.79684698235531</v>
      </c>
      <c r="QT102" s="7">
        <f t="shared" si="188"/>
        <v>-747.42796368771769</v>
      </c>
      <c r="QU102" s="7">
        <f t="shared" si="189"/>
        <v>2.8109906554647801</v>
      </c>
    </row>
    <row r="103" spans="1:463" x14ac:dyDescent="0.25">
      <c r="A103" s="5">
        <v>2</v>
      </c>
      <c r="B103" s="5">
        <v>11</v>
      </c>
      <c r="C103" s="6">
        <v>1102</v>
      </c>
      <c r="D103" s="9">
        <v>-9999</v>
      </c>
      <c r="E103" s="5">
        <v>2</v>
      </c>
      <c r="F103" s="5">
        <v>69.599999999999994</v>
      </c>
      <c r="G103" s="15">
        <v>200.2</v>
      </c>
      <c r="H103" s="15">
        <f t="shared" si="109"/>
        <v>269.79999999999995</v>
      </c>
      <c r="I103" s="7">
        <f t="shared" si="110"/>
        <v>0.46230294722412602</v>
      </c>
      <c r="J103" s="5" t="s">
        <v>7</v>
      </c>
      <c r="K103" s="9">
        <v>150</v>
      </c>
      <c r="L103" s="9">
        <f t="shared" si="111"/>
        <v>168.00000000000003</v>
      </c>
      <c r="M103" s="9">
        <v>-9999</v>
      </c>
      <c r="N103" s="9">
        <v>-9999</v>
      </c>
      <c r="O103" s="9">
        <v>-9999</v>
      </c>
      <c r="P103" s="9">
        <v>-9999</v>
      </c>
      <c r="Q103" s="9">
        <v>-9999</v>
      </c>
      <c r="R103" s="9">
        <v>-9999</v>
      </c>
      <c r="S103" s="9">
        <v>-9999</v>
      </c>
      <c r="T103" s="9">
        <v>-9999</v>
      </c>
      <c r="U103" s="9">
        <v>-9999</v>
      </c>
      <c r="V103" s="9">
        <v>-9999</v>
      </c>
      <c r="W103" s="9">
        <v>-9999</v>
      </c>
      <c r="X103" s="9">
        <v>-9999</v>
      </c>
      <c r="Y103" s="9">
        <v>-9999</v>
      </c>
      <c r="Z103" s="9">
        <v>-9999</v>
      </c>
      <c r="AA103" s="9">
        <v>-9999</v>
      </c>
      <c r="AB103" s="9">
        <v>-9999</v>
      </c>
      <c r="AC103" s="9">
        <v>-9999</v>
      </c>
      <c r="AD103" s="9">
        <v>-9999</v>
      </c>
      <c r="AE103" s="9">
        <v>-9999</v>
      </c>
      <c r="AF103" s="9">
        <v>-9999</v>
      </c>
      <c r="AG103" s="9">
        <v>-9999</v>
      </c>
      <c r="AH103" s="9">
        <v>-9999</v>
      </c>
      <c r="AI103" s="9">
        <v>-9999</v>
      </c>
      <c r="AJ103" s="9">
        <v>-9999</v>
      </c>
      <c r="AK103" s="9">
        <v>-9999</v>
      </c>
      <c r="AL103" s="9">
        <v>-9999</v>
      </c>
      <c r="AM103" s="9">
        <v>-9999</v>
      </c>
      <c r="AN103" s="9">
        <v>-9999</v>
      </c>
      <c r="AO103" s="9">
        <v>-9999</v>
      </c>
      <c r="AP103" s="9">
        <v>-9999</v>
      </c>
      <c r="AQ103" s="9">
        <v>-9999</v>
      </c>
      <c r="AR103" s="9">
        <v>-9999</v>
      </c>
      <c r="AS103" s="9">
        <v>-9999</v>
      </c>
      <c r="AT103" s="9">
        <v>-9999</v>
      </c>
      <c r="AU103" s="9">
        <v>-9999</v>
      </c>
      <c r="AV103" s="9">
        <v>-9999</v>
      </c>
      <c r="AW103" s="9">
        <v>-9999</v>
      </c>
      <c r="AX103" s="9">
        <v>-9999</v>
      </c>
      <c r="AY103" s="9">
        <v>-9999</v>
      </c>
      <c r="AZ103" s="9">
        <v>-9999</v>
      </c>
      <c r="BA103" s="9">
        <v>-9999</v>
      </c>
      <c r="BB103" s="9">
        <v>-9999</v>
      </c>
      <c r="BC103" s="9">
        <v>-9999</v>
      </c>
      <c r="BD103" s="9">
        <v>-9999</v>
      </c>
      <c r="BE103" s="7">
        <f t="shared" si="185"/>
        <v>-79992</v>
      </c>
      <c r="BF103" s="9">
        <v>-9999</v>
      </c>
      <c r="BG103" s="9">
        <v>-9999</v>
      </c>
      <c r="BH103" s="9">
        <v>-9999</v>
      </c>
      <c r="BI103" s="9">
        <v>-9999</v>
      </c>
      <c r="BJ103" s="9">
        <v>-9999</v>
      </c>
      <c r="BK103" s="9">
        <v>-9999</v>
      </c>
      <c r="BL103" s="9">
        <v>-9999</v>
      </c>
      <c r="BM103" s="9">
        <v>-9999</v>
      </c>
      <c r="BN103" s="9">
        <v>-9999</v>
      </c>
      <c r="BO103" s="44">
        <v>-9999</v>
      </c>
      <c r="BP103" s="9">
        <v>-9999</v>
      </c>
      <c r="BQ103" s="9">
        <v>-9999</v>
      </c>
      <c r="BR103" s="9">
        <v>-9999</v>
      </c>
      <c r="BS103" s="45">
        <v>-9999</v>
      </c>
      <c r="BT103" s="9">
        <v>-9999</v>
      </c>
      <c r="BU103" s="46">
        <v>-9999</v>
      </c>
      <c r="BV103" s="9">
        <v>-9999</v>
      </c>
      <c r="BW103" s="47">
        <v>-9999</v>
      </c>
      <c r="BX103" s="9">
        <v>-9999</v>
      </c>
      <c r="BY103" s="9">
        <v>-9999</v>
      </c>
      <c r="BZ103" s="9">
        <v>-9999</v>
      </c>
      <c r="CA103" s="7">
        <v>247.35</v>
      </c>
      <c r="CB103" s="7">
        <f t="shared" si="183"/>
        <v>1649</v>
      </c>
      <c r="CC103" s="5">
        <v>2.85</v>
      </c>
      <c r="CD103" s="15">
        <f t="shared" si="112"/>
        <v>46.996500000000005</v>
      </c>
      <c r="CE103" s="7">
        <v>588.21</v>
      </c>
      <c r="CF103" s="7">
        <v>4.2892999999999999</v>
      </c>
      <c r="CG103" s="7">
        <v>1371.3426433217544</v>
      </c>
      <c r="CH103" s="7">
        <f t="shared" si="113"/>
        <v>1371.3426433217544</v>
      </c>
      <c r="CI103" s="9">
        <v>-9999</v>
      </c>
      <c r="CJ103" s="3">
        <v>58.9</v>
      </c>
      <c r="CK103" s="7">
        <f t="shared" si="114"/>
        <v>39.083265334670003</v>
      </c>
      <c r="CL103" s="7">
        <v>67.900000000000006</v>
      </c>
      <c r="CM103" s="7">
        <v>1409</v>
      </c>
      <c r="CN103" s="7">
        <f t="shared" si="115"/>
        <v>48.190205819730302</v>
      </c>
      <c r="CO103" s="7">
        <v>0</v>
      </c>
      <c r="CP103" s="7">
        <v>0.73846521739130433</v>
      </c>
      <c r="CQ103" s="7">
        <v>0.52178260869565218</v>
      </c>
      <c r="CR103" s="7">
        <v>0.46763913043478256</v>
      </c>
      <c r="CS103" s="7">
        <v>0.22446656521739131</v>
      </c>
      <c r="CT103" s="7">
        <v>0.1718591304347826</v>
      </c>
      <c r="CU103" s="7">
        <v>5.1452173913043477</v>
      </c>
      <c r="CV103" s="7">
        <v>5.0860869565217399</v>
      </c>
      <c r="CW103" s="7">
        <v>4.719130434782608</v>
      </c>
      <c r="CX103" s="7">
        <v>5.0321739130434784</v>
      </c>
      <c r="CY103" s="7">
        <f t="shared" si="116"/>
        <v>-0.42608695652173978</v>
      </c>
      <c r="CZ103" s="7">
        <v>0.7</v>
      </c>
      <c r="DA103" s="7">
        <f t="shared" si="117"/>
        <v>1.105</v>
      </c>
      <c r="DB103" s="7">
        <f t="shared" si="178"/>
        <v>-0.35648124715290797</v>
      </c>
      <c r="DC103" s="7">
        <v>41.888888888888886</v>
      </c>
      <c r="DD103" s="7">
        <v>0.75600000000000001</v>
      </c>
      <c r="DE103" s="7">
        <v>0.50463846153846148</v>
      </c>
      <c r="DF103" s="7">
        <v>0.45156153846153846</v>
      </c>
      <c r="DG103" s="7">
        <v>0.25207261538461539</v>
      </c>
      <c r="DH103" s="7">
        <v>0.19938461538461544</v>
      </c>
      <c r="DI103" s="7">
        <v>7.7365384615384629</v>
      </c>
      <c r="DJ103" s="7">
        <v>8.2619230769230771</v>
      </c>
      <c r="DK103" s="7">
        <v>7.8469230769230771</v>
      </c>
      <c r="DL103" s="7">
        <v>7.3034615384615398</v>
      </c>
      <c r="DM103" s="7">
        <f t="shared" si="118"/>
        <v>0.11038461538461419</v>
      </c>
      <c r="DN103" s="7">
        <v>0.8</v>
      </c>
      <c r="DO103" s="7">
        <f t="shared" si="119"/>
        <v>0.7799999999999998</v>
      </c>
      <c r="DP103" s="7">
        <f t="shared" si="120"/>
        <v>-0.14493839493839511</v>
      </c>
      <c r="DQ103" s="7">
        <v>22.508076923076924</v>
      </c>
      <c r="DR103" s="7">
        <v>0.84537307692307695</v>
      </c>
      <c r="DS103" s="7">
        <v>0.50284615384615383</v>
      </c>
      <c r="DT103" s="7">
        <v>0.48890961538461541</v>
      </c>
      <c r="DU103" s="7">
        <v>0.76970576923076928</v>
      </c>
      <c r="DV103" s="7">
        <v>0.51376923076923076</v>
      </c>
      <c r="DW103" s="7">
        <v>0.31452307692307702</v>
      </c>
      <c r="DX103" s="7">
        <v>0.24392009615384619</v>
      </c>
      <c r="DY103" s="7">
        <v>0.19941780769230769</v>
      </c>
      <c r="DZ103" s="7">
        <v>0.26705748076923075</v>
      </c>
      <c r="EA103" s="7">
        <v>0.22305988461538462</v>
      </c>
      <c r="EB103" s="7">
        <v>-1.0740403846153849E-2</v>
      </c>
      <c r="EC103" s="7">
        <v>1.4011846153846151E-2</v>
      </c>
      <c r="ED103" s="7">
        <v>0.25398301923076932</v>
      </c>
      <c r="EE103" s="7">
        <v>4.2825000000000006</v>
      </c>
      <c r="EF103" s="7">
        <v>5.3986538461538434</v>
      </c>
      <c r="EG103" s="7">
        <v>5.5053846153846138</v>
      </c>
      <c r="EH103" s="7">
        <v>5.3532692307692304</v>
      </c>
      <c r="EI103" s="7">
        <f t="shared" si="121"/>
        <v>1.2228846153846131</v>
      </c>
      <c r="EJ103" s="7">
        <v>0.6</v>
      </c>
      <c r="EK103" s="7">
        <f t="shared" si="122"/>
        <v>1.43</v>
      </c>
      <c r="EL103" s="7">
        <f t="shared" si="179"/>
        <v>-5.2170122069366949E-2</v>
      </c>
      <c r="EM103" s="15">
        <v>43.89961538461538</v>
      </c>
      <c r="EN103" s="15">
        <f t="shared" si="123"/>
        <v>111.50502307692307</v>
      </c>
      <c r="EO103" s="5">
        <v>112</v>
      </c>
      <c r="EP103" s="15">
        <f t="shared" si="124"/>
        <v>0.49497692307693342</v>
      </c>
      <c r="EQ103" s="27">
        <v>1.1622565217391301</v>
      </c>
      <c r="ER103" s="27">
        <v>-1.4625000000000001</v>
      </c>
      <c r="ES103" s="27">
        <v>0.49762173913043461</v>
      </c>
      <c r="ET103" s="27">
        <v>0.86296521739130427</v>
      </c>
      <c r="EU103" s="27">
        <v>0.72676956521739122</v>
      </c>
      <c r="EV103" s="27">
        <v>0.19773043478260877</v>
      </c>
      <c r="EW103" s="27">
        <v>0.22991039130434784</v>
      </c>
      <c r="EX103" s="27">
        <v>8.5388826086956526E-2</v>
      </c>
      <c r="EY103" s="27">
        <v>0.39976117391304344</v>
      </c>
      <c r="EZ103" s="27">
        <v>0.26818265217391302</v>
      </c>
      <c r="FA103" s="27">
        <v>2.9800369130434787</v>
      </c>
      <c r="FB103" s="27">
        <v>2.0328940000000002</v>
      </c>
      <c r="FC103" s="27">
        <v>-9.181947826086958</v>
      </c>
      <c r="FD103" s="27">
        <v>10.372608695652175</v>
      </c>
      <c r="FE103" s="27">
        <v>6.97</v>
      </c>
      <c r="FF103" s="27">
        <v>6.9552173913043491</v>
      </c>
      <c r="FG103" s="27">
        <v>7.0417391304347827</v>
      </c>
      <c r="FH103" s="27">
        <f t="shared" si="125"/>
        <v>-3.4173913043478263</v>
      </c>
      <c r="FI103" s="7">
        <v>0.9</v>
      </c>
      <c r="FJ103" s="7">
        <f t="shared" si="126"/>
        <v>0.45499999999999963</v>
      </c>
      <c r="FK103" s="7">
        <f t="shared" si="180"/>
        <v>-0.7830922759045148</v>
      </c>
      <c r="FL103" s="27">
        <v>21.786086956521739</v>
      </c>
      <c r="FM103" s="28">
        <v>-9999</v>
      </c>
      <c r="FN103" s="28">
        <v>-9999</v>
      </c>
      <c r="FO103" s="28">
        <v>-9999</v>
      </c>
      <c r="FP103" s="94">
        <v>0.60646296296296298</v>
      </c>
      <c r="FQ103" s="94">
        <v>0.3939037037037037</v>
      </c>
      <c r="FR103" s="94">
        <v>0.21199259259259262</v>
      </c>
      <c r="FS103" s="94">
        <v>0.52938518518518529</v>
      </c>
      <c r="FT103" s="94">
        <v>0.22957407407407404</v>
      </c>
      <c r="FU103" s="94">
        <v>0.16571851851851849</v>
      </c>
      <c r="FV103" s="94">
        <v>0.45085107407407427</v>
      </c>
      <c r="FW103" s="94">
        <v>0.39522444444444449</v>
      </c>
      <c r="FX103" s="94">
        <v>0.48187274074074071</v>
      </c>
      <c r="FY103" s="94">
        <v>0.42826866666666663</v>
      </c>
      <c r="FZ103" s="94">
        <v>0.26370911111111112</v>
      </c>
      <c r="GA103" s="94">
        <v>0.3007812962962963</v>
      </c>
      <c r="GB103" s="94">
        <v>0.21228085185185178</v>
      </c>
      <c r="GC103" s="94">
        <v>16.734074074074076</v>
      </c>
      <c r="GD103" s="94">
        <v>17.249999999999996</v>
      </c>
      <c r="GE103" s="94">
        <v>15.705925925925927</v>
      </c>
      <c r="GF103" s="94">
        <v>16.42814814814815</v>
      </c>
      <c r="GG103" s="7">
        <f t="shared" si="127"/>
        <v>-1.0281481481481496</v>
      </c>
      <c r="GH103" s="7">
        <v>0.5</v>
      </c>
      <c r="GI103" s="7">
        <f t="shared" si="128"/>
        <v>1.7549999999999999</v>
      </c>
      <c r="GJ103" s="7">
        <f t="shared" si="181"/>
        <v>-0.76355230401869656</v>
      </c>
      <c r="GK103" s="96">
        <v>20.444444444444443</v>
      </c>
      <c r="GL103" s="15">
        <f t="shared" si="129"/>
        <v>51.928888888888885</v>
      </c>
      <c r="GM103" s="5">
        <v>102</v>
      </c>
      <c r="GN103" s="9">
        <v>-9999</v>
      </c>
      <c r="GO103" s="60">
        <v>-9999</v>
      </c>
      <c r="GP103" s="60">
        <v>-9999</v>
      </c>
      <c r="GQ103" s="60">
        <v>-9999</v>
      </c>
      <c r="GR103" s="60">
        <v>-9999</v>
      </c>
      <c r="GS103" s="60">
        <v>-9999</v>
      </c>
      <c r="GT103" s="60">
        <v>-9999</v>
      </c>
      <c r="GU103" s="60">
        <v>-9999</v>
      </c>
      <c r="GV103" s="60">
        <v>-9999</v>
      </c>
      <c r="GW103" s="60">
        <v>-9999</v>
      </c>
      <c r="GX103" s="60">
        <v>-9999</v>
      </c>
      <c r="GY103" s="60">
        <v>-9999</v>
      </c>
      <c r="GZ103" s="60">
        <v>-9999</v>
      </c>
      <c r="HA103" s="60">
        <v>-9999</v>
      </c>
      <c r="HB103" s="60">
        <v>-9999</v>
      </c>
      <c r="HC103" s="60">
        <v>-9999</v>
      </c>
      <c r="HD103" s="60">
        <v>-9999</v>
      </c>
      <c r="HE103" s="60">
        <v>-9999</v>
      </c>
      <c r="HF103" s="98">
        <f t="shared" si="37"/>
        <v>0</v>
      </c>
      <c r="HG103" s="60">
        <v>-9999</v>
      </c>
      <c r="HH103" s="98">
        <f t="shared" si="38"/>
        <v>32500.13</v>
      </c>
      <c r="HI103" s="98">
        <f t="shared" si="95"/>
        <v>1.0001661807930087</v>
      </c>
      <c r="HJ103" s="60">
        <v>-9999</v>
      </c>
      <c r="HK103" s="100">
        <f t="shared" si="40"/>
        <v>-25397.46</v>
      </c>
      <c r="HL103" s="60">
        <v>-9999</v>
      </c>
      <c r="HM103" s="100">
        <f t="shared" si="41"/>
        <v>15398.46</v>
      </c>
      <c r="HN103" s="101">
        <v>0.67449999999999999</v>
      </c>
      <c r="HO103" s="101">
        <v>0.3581804878048781</v>
      </c>
      <c r="HP103" s="101">
        <v>0.16873658536585362</v>
      </c>
      <c r="HQ103" s="101">
        <v>0.59109024390243914</v>
      </c>
      <c r="HR103" s="101">
        <v>0.22261463414634147</v>
      </c>
      <c r="HS103" s="101">
        <v>0.14489999999999995</v>
      </c>
      <c r="HT103" s="101">
        <v>0.50364616566394205</v>
      </c>
      <c r="HU103" s="101">
        <v>0.45292526182395165</v>
      </c>
      <c r="HV103" s="101">
        <v>0.60001484208049283</v>
      </c>
      <c r="HW103" s="101">
        <v>0.55620994144487335</v>
      </c>
      <c r="HX103" s="101">
        <v>0.23376119428379674</v>
      </c>
      <c r="HY103" s="101">
        <v>0.36024007430721589</v>
      </c>
      <c r="HZ103" s="101">
        <v>0.30621666545750104</v>
      </c>
      <c r="IA103" s="101">
        <v>18.999024390243896</v>
      </c>
      <c r="IB103" s="101">
        <v>18.701951219512196</v>
      </c>
      <c r="IC103" s="101">
        <v>17.900243902439026</v>
      </c>
      <c r="ID103" s="101">
        <v>18.451951219512186</v>
      </c>
      <c r="IE103" s="7">
        <f t="shared" si="130"/>
        <v>-1.0987804878048699</v>
      </c>
      <c r="IF103" s="7">
        <v>1.5</v>
      </c>
      <c r="IG103" s="7">
        <f t="shared" si="131"/>
        <v>-1.4950000000000001</v>
      </c>
      <c r="IH103" s="7">
        <f t="shared" si="132"/>
        <v>5.7464758839032654E-2</v>
      </c>
      <c r="II103" s="102">
        <v>36.038780487804878</v>
      </c>
      <c r="IJ103" s="15">
        <f t="shared" si="133"/>
        <v>91.538502439024398</v>
      </c>
      <c r="IK103" s="5">
        <v>97.5</v>
      </c>
      <c r="IL103" s="15">
        <f t="shared" si="134"/>
        <v>5.9614975609756016</v>
      </c>
      <c r="IM103" s="29">
        <v>0.68725000000000003</v>
      </c>
      <c r="IN103" s="29">
        <v>0.37364117647058814</v>
      </c>
      <c r="IO103" s="29">
        <v>0.1719235294117647</v>
      </c>
      <c r="IP103" s="29">
        <v>0.60983529411764725</v>
      </c>
      <c r="IQ103" s="29">
        <v>0.22431176470588235</v>
      </c>
      <c r="IR103" s="29">
        <v>0.15185294117647061</v>
      </c>
      <c r="IS103" s="29">
        <v>0.50780667205160124</v>
      </c>
      <c r="IT103" s="29">
        <v>0.46235112090835784</v>
      </c>
      <c r="IU103" s="29">
        <v>0.60007298052895119</v>
      </c>
      <c r="IV103" s="29">
        <v>0.56052442189712148</v>
      </c>
      <c r="IW103" s="29">
        <v>0.25020381613277726</v>
      </c>
      <c r="IX103" s="29">
        <v>0.37074214741375877</v>
      </c>
      <c r="IY103" s="29">
        <v>0.29541019781781702</v>
      </c>
      <c r="IZ103" s="29">
        <v>17.312352941176471</v>
      </c>
      <c r="JA103" s="29">
        <v>18.249411764705886</v>
      </c>
      <c r="JB103" s="29">
        <v>17.59323529411764</v>
      </c>
      <c r="JC103" s="29">
        <v>17.093529411764703</v>
      </c>
      <c r="JD103" s="29">
        <f t="shared" si="135"/>
        <v>0.2808823529411697</v>
      </c>
      <c r="JE103" s="7">
        <v>1.2</v>
      </c>
      <c r="JF103" s="7">
        <f t="shared" si="136"/>
        <v>-0.52</v>
      </c>
      <c r="JG103" s="7">
        <f t="shared" si="137"/>
        <v>0.13528418124006245</v>
      </c>
      <c r="JH103" s="86">
        <v>35.656470588235294</v>
      </c>
      <c r="JI103" s="15">
        <f t="shared" si="138"/>
        <v>90.567435294117644</v>
      </c>
      <c r="JJ103" s="5">
        <v>103.5</v>
      </c>
      <c r="JK103" s="15">
        <f t="shared" si="139"/>
        <v>12.932564705882356</v>
      </c>
      <c r="JL103" s="30">
        <v>0.53293076923076921</v>
      </c>
      <c r="JM103" s="30">
        <v>0.26707692307692316</v>
      </c>
      <c r="JN103" s="30">
        <v>0.1247871794871795</v>
      </c>
      <c r="JO103" s="30">
        <v>0.46151538461538477</v>
      </c>
      <c r="JP103" s="30">
        <v>0.16421025641025644</v>
      </c>
      <c r="JQ103" s="30">
        <v>0.1099666666666667</v>
      </c>
      <c r="JR103" s="30">
        <v>0.52897816909174422</v>
      </c>
      <c r="JS103" s="30">
        <v>0.47523722098245064</v>
      </c>
      <c r="JT103" s="30">
        <v>0.62087428092095531</v>
      </c>
      <c r="JU103" s="30">
        <v>0.57470478334920838</v>
      </c>
      <c r="JV103" s="30">
        <v>0.23882030349292735</v>
      </c>
      <c r="JW103" s="30">
        <v>0.3639257922281785</v>
      </c>
      <c r="JX103" s="30">
        <v>0.33221983472691424</v>
      </c>
      <c r="JY103" s="30">
        <v>24.30282051282051</v>
      </c>
      <c r="JZ103" s="30">
        <v>27.664102564102556</v>
      </c>
      <c r="KA103" s="30">
        <v>27.730256410256423</v>
      </c>
      <c r="KB103" s="30">
        <v>26.375897435897457</v>
      </c>
      <c r="KC103" s="30">
        <f t="shared" si="140"/>
        <v>3.4274358974359131</v>
      </c>
      <c r="KD103" s="7">
        <v>1.8</v>
      </c>
      <c r="KE103" s="7">
        <f t="shared" si="141"/>
        <v>-2.4700000000000006</v>
      </c>
      <c r="KF103" s="7">
        <f t="shared" si="142"/>
        <v>0.74935653080507159</v>
      </c>
      <c r="KG103" s="85">
        <v>35.885128205128204</v>
      </c>
      <c r="KH103" s="15">
        <f t="shared" si="143"/>
        <v>91.148225641025633</v>
      </c>
      <c r="KI103" s="5">
        <v>103.5</v>
      </c>
      <c r="KJ103" s="15">
        <f t="shared" si="182"/>
        <v>12.351774358974367</v>
      </c>
      <c r="KK103" s="31">
        <v>0.47159250000000003</v>
      </c>
      <c r="KL103" s="31">
        <v>0.24129750000000003</v>
      </c>
      <c r="KM103" s="31">
        <v>9.7534999999999969E-2</v>
      </c>
      <c r="KN103" s="31">
        <v>0.4109025</v>
      </c>
      <c r="KO103" s="31">
        <v>0.127745</v>
      </c>
      <c r="KP103" s="31">
        <v>9.4252499999999975E-2</v>
      </c>
      <c r="KQ103" s="31">
        <v>0.5737971909494165</v>
      </c>
      <c r="KR103" s="31">
        <v>0.52603979196750894</v>
      </c>
      <c r="KS103" s="31">
        <v>0.65754245806119394</v>
      </c>
      <c r="KT103" s="31">
        <v>0.61676177015989764</v>
      </c>
      <c r="KU103" s="31">
        <v>0.30826084411139459</v>
      </c>
      <c r="KV103" s="31">
        <v>0.42528101928299422</v>
      </c>
      <c r="KW103" s="31">
        <v>0.32290561833697701</v>
      </c>
      <c r="KX103" s="32">
        <v>25.277250000000002</v>
      </c>
      <c r="KY103" s="32">
        <v>27.382000000000016</v>
      </c>
      <c r="KZ103" s="32">
        <v>26.173249999999985</v>
      </c>
      <c r="LA103" s="32">
        <v>25.350499999999997</v>
      </c>
      <c r="LB103" s="7">
        <f t="shared" si="144"/>
        <v>0.89599999999998303</v>
      </c>
      <c r="LC103" s="7">
        <v>0.9</v>
      </c>
      <c r="LD103" s="7">
        <f t="shared" si="145"/>
        <v>0.45499999999999963</v>
      </c>
      <c r="LE103" s="7">
        <f t="shared" si="184"/>
        <v>8.9180990899895521E-2</v>
      </c>
      <c r="LF103" s="32">
        <v>37.173500000000004</v>
      </c>
      <c r="LG103" s="15">
        <f t="shared" si="146"/>
        <v>94.420690000000008</v>
      </c>
      <c r="LH103" s="5">
        <v>103.5</v>
      </c>
      <c r="LI103" s="15">
        <f t="shared" si="147"/>
        <v>9.0793099999999924</v>
      </c>
      <c r="LJ103" s="33">
        <v>0.40116046511627906</v>
      </c>
      <c r="LK103" s="33">
        <v>0.2125441860465116</v>
      </c>
      <c r="LL103" s="33">
        <v>0.10015116279069768</v>
      </c>
      <c r="LM103" s="33">
        <v>0.34517441860465115</v>
      </c>
      <c r="LN103" s="33">
        <v>0.12577209302325576</v>
      </c>
      <c r="LO103" s="33">
        <v>8.7588372093023226E-2</v>
      </c>
      <c r="LP103" s="33">
        <v>0.52237142747738419</v>
      </c>
      <c r="LQ103" s="33">
        <v>0.46581645136745736</v>
      </c>
      <c r="LR103" s="33">
        <v>0.60050095740823595</v>
      </c>
      <c r="LS103" s="33">
        <v>0.55042179642370426</v>
      </c>
      <c r="LT103" s="33">
        <v>0.25672615618149397</v>
      </c>
      <c r="LU103" s="33">
        <v>0.36011251286101326</v>
      </c>
      <c r="LV103" s="33">
        <v>0.30712272656548661</v>
      </c>
      <c r="LW103" s="33">
        <v>26.989069767441858</v>
      </c>
      <c r="LX103" s="33">
        <v>30.356976744186067</v>
      </c>
      <c r="LY103" s="33">
        <v>30.25</v>
      </c>
      <c r="LZ103" s="33">
        <v>29.234883720930231</v>
      </c>
      <c r="MA103" s="7">
        <f t="shared" si="148"/>
        <v>3.2609302325581417</v>
      </c>
      <c r="MB103" s="7">
        <v>1.7</v>
      </c>
      <c r="MC103" s="7">
        <f t="shared" si="149"/>
        <v>-2.1449999999999996</v>
      </c>
      <c r="MD103" s="7">
        <f t="shared" si="150"/>
        <v>0.71649174719127118</v>
      </c>
      <c r="ME103" s="7">
        <f t="shared" si="151"/>
        <v>1.9181942544459658</v>
      </c>
      <c r="MF103" s="84">
        <v>32.925116279069776</v>
      </c>
      <c r="MG103" s="15">
        <f t="shared" si="152"/>
        <v>83.629795348837234</v>
      </c>
      <c r="MH103" s="5">
        <v>103.5</v>
      </c>
      <c r="MI103" s="15">
        <f t="shared" si="153"/>
        <v>19.870204651162766</v>
      </c>
      <c r="MJ103" s="34">
        <v>0.36473636363636358</v>
      </c>
      <c r="MK103" s="34">
        <v>0.20042272727272722</v>
      </c>
      <c r="ML103" s="34">
        <v>0.10920454545454548</v>
      </c>
      <c r="MM103" s="34">
        <v>0.30952727272727271</v>
      </c>
      <c r="MN103" s="34">
        <v>0.13059545454545454</v>
      </c>
      <c r="MO103" s="34">
        <v>9.1059090909090923E-2</v>
      </c>
      <c r="MP103" s="34">
        <v>0.47265282618107951</v>
      </c>
      <c r="MQ103" s="34">
        <v>0.40651162947298491</v>
      </c>
      <c r="MR103" s="34">
        <v>0.53916218111237502</v>
      </c>
      <c r="MS103" s="34">
        <v>0.47844591258771546</v>
      </c>
      <c r="MT103" s="34">
        <v>0.21110520243963124</v>
      </c>
      <c r="MU103" s="34">
        <v>0.29479074677396644</v>
      </c>
      <c r="MV103" s="34">
        <v>0.29068301120257362</v>
      </c>
      <c r="MW103" s="35">
        <v>0.26951666666666668</v>
      </c>
      <c r="MX103" s="35">
        <v>0.15461250000000001</v>
      </c>
      <c r="MY103" s="35">
        <v>9.1058333333333338E-2</v>
      </c>
      <c r="MZ103" s="35">
        <v>0.22689999999999999</v>
      </c>
      <c r="NA103" s="35">
        <v>9.8704166666666662E-2</v>
      </c>
      <c r="NB103" s="35">
        <v>6.9966666666666663E-2</v>
      </c>
      <c r="NC103" s="35">
        <v>0.46370904393130935</v>
      </c>
      <c r="ND103" s="35">
        <v>0.39322153804028021</v>
      </c>
      <c r="NE103" s="35">
        <v>0.49464082919894153</v>
      </c>
      <c r="NF103" s="35">
        <v>0.42647303407332848</v>
      </c>
      <c r="NG103" s="35">
        <v>0.22109372330485033</v>
      </c>
      <c r="NH103" s="35">
        <v>0.2589479239948046</v>
      </c>
      <c r="NI103" s="35">
        <v>0.27070814005085003</v>
      </c>
      <c r="NJ103" s="36">
        <v>28.16333333333333</v>
      </c>
      <c r="NK103" s="36">
        <v>32.25</v>
      </c>
      <c r="NL103" s="36">
        <v>33.678333333333313</v>
      </c>
      <c r="NM103" s="36">
        <v>34.367083333333319</v>
      </c>
      <c r="NN103" s="7">
        <f t="shared" si="154"/>
        <v>5.5149999999999828</v>
      </c>
      <c r="NO103" s="7">
        <v>2.2999999999999998</v>
      </c>
      <c r="NP103" s="7">
        <f t="shared" si="155"/>
        <v>-1.9729999999999999</v>
      </c>
      <c r="NQ103" s="7">
        <f t="shared" si="156"/>
        <v>1.0155974501559721</v>
      </c>
      <c r="NR103" s="36">
        <v>73.925416666666663</v>
      </c>
      <c r="NS103" s="9">
        <f t="shared" si="104"/>
        <v>187.77055833333333</v>
      </c>
      <c r="NT103" s="5">
        <v>194</v>
      </c>
      <c r="NU103" s="9">
        <f t="shared" si="105"/>
        <v>6.2294416666666734</v>
      </c>
      <c r="NV103" s="37">
        <v>0.33086888888888888</v>
      </c>
      <c r="NW103" s="37">
        <v>0.21255555555555564</v>
      </c>
      <c r="NX103" s="37">
        <v>0.14205111111111107</v>
      </c>
      <c r="NY103" s="37">
        <v>0.28412222222222222</v>
      </c>
      <c r="NZ103" s="37">
        <v>0.15005555555555558</v>
      </c>
      <c r="OA103" s="37">
        <v>0.1015888888888889</v>
      </c>
      <c r="OB103" s="37">
        <v>0.3753463122450254</v>
      </c>
      <c r="OC103" s="37">
        <v>0.30868412086823649</v>
      </c>
      <c r="OD103" s="37">
        <v>0.39882160248898207</v>
      </c>
      <c r="OE103" s="37">
        <v>0.33332848218881872</v>
      </c>
      <c r="OF103" s="37">
        <v>0.17237159495441293</v>
      </c>
      <c r="OG103" s="37">
        <v>0.1989478853776859</v>
      </c>
      <c r="OH103" s="37">
        <v>0.21719343850266021</v>
      </c>
      <c r="OI103" s="38">
        <v>21.724444444444448</v>
      </c>
      <c r="OJ103" s="38">
        <v>25.843111111111114</v>
      </c>
      <c r="OK103" s="38">
        <v>28.524222222222207</v>
      </c>
      <c r="OL103" s="38">
        <v>28.571111111111119</v>
      </c>
      <c r="OM103" s="7">
        <f t="shared" si="157"/>
        <v>6.7997777777777593</v>
      </c>
      <c r="ON103" s="7">
        <v>1.5</v>
      </c>
      <c r="OO103" s="7">
        <f t="shared" si="158"/>
        <v>-0.28500000000000014</v>
      </c>
      <c r="OP103" s="7">
        <f t="shared" si="159"/>
        <v>1.2462230040066418</v>
      </c>
      <c r="OQ103" s="38">
        <v>59.105777777777774</v>
      </c>
      <c r="OR103" s="15">
        <f t="shared" si="160"/>
        <v>150.12867555555556</v>
      </c>
      <c r="OS103" s="5">
        <v>170</v>
      </c>
      <c r="OT103" s="15">
        <f t="shared" si="161"/>
        <v>19.87132444444444</v>
      </c>
      <c r="OU103" s="39">
        <v>0.28056060606060612</v>
      </c>
      <c r="OV103" s="39">
        <v>0.19998181818181812</v>
      </c>
      <c r="OW103" s="39">
        <v>0.14884848484848487</v>
      </c>
      <c r="OX103" s="39">
        <v>0.2452454545454546</v>
      </c>
      <c r="OY103" s="39">
        <v>0.14592424242424243</v>
      </c>
      <c r="OZ103" s="39">
        <v>9.9745454545454512E-2</v>
      </c>
      <c r="PA103" s="39">
        <v>0.31522926742300544</v>
      </c>
      <c r="PB103" s="39">
        <v>0.25384642598202672</v>
      </c>
      <c r="PC103" s="39">
        <v>0.30615676152863203</v>
      </c>
      <c r="PD103" s="39">
        <v>0.24446101529610628</v>
      </c>
      <c r="PE103" s="39">
        <v>0.15608001024529697</v>
      </c>
      <c r="PF103" s="39">
        <v>0.14631647465340081</v>
      </c>
      <c r="PG103" s="39">
        <v>0.16735298312677377</v>
      </c>
      <c r="PH103" s="40">
        <v>21.062424242424239</v>
      </c>
      <c r="PI103" s="40">
        <v>24.648181818181811</v>
      </c>
      <c r="PJ103" s="40">
        <v>25.858181818181816</v>
      </c>
      <c r="PK103" s="40">
        <v>25.623333333333324</v>
      </c>
      <c r="PL103" s="7">
        <f t="shared" si="162"/>
        <v>4.7957575757575768</v>
      </c>
      <c r="PM103" s="7">
        <v>1.8</v>
      </c>
      <c r="PN103" s="7">
        <f t="shared" si="163"/>
        <v>-0.91800000000000015</v>
      </c>
      <c r="PO103" s="7">
        <f t="shared" si="164"/>
        <v>0.90436175621360815</v>
      </c>
      <c r="PP103" s="40">
        <v>68.905454545454546</v>
      </c>
      <c r="PQ103" s="15">
        <f t="shared" si="165"/>
        <v>175.01985454545456</v>
      </c>
      <c r="PR103" s="5">
        <v>182</v>
      </c>
      <c r="PS103" s="15">
        <f t="shared" si="166"/>
        <v>6.9801454545454362</v>
      </c>
      <c r="PT103" s="41">
        <v>0.26524848484848484</v>
      </c>
      <c r="PU103" s="41">
        <v>0.1823969696969697</v>
      </c>
      <c r="PV103" s="41">
        <v>0.14520606060606062</v>
      </c>
      <c r="PW103" s="41">
        <v>0.22391515151515157</v>
      </c>
      <c r="PX103" s="41">
        <v>0.14491212121212124</v>
      </c>
      <c r="PY103" s="41">
        <v>9.3418181818181817E-2</v>
      </c>
      <c r="PZ103" s="41">
        <v>0.29245457451579859</v>
      </c>
      <c r="QA103" s="41">
        <v>0.21377447092736515</v>
      </c>
      <c r="QB103" s="41">
        <v>0.29142452678866027</v>
      </c>
      <c r="QC103" s="41">
        <v>0.21276630268009111</v>
      </c>
      <c r="QD103" s="41">
        <v>0.11418819605542256</v>
      </c>
      <c r="QE103" s="41">
        <v>0.11315799982264706</v>
      </c>
      <c r="QF103" s="41">
        <v>0.18444398750298652</v>
      </c>
      <c r="QG103" s="42">
        <v>29.789090909090913</v>
      </c>
      <c r="QH103" s="42">
        <v>34.559999999999988</v>
      </c>
      <c r="QI103" s="42">
        <v>36.403030303030306</v>
      </c>
      <c r="QJ103" s="42">
        <v>36.55484848484847</v>
      </c>
      <c r="QK103" s="7">
        <f t="shared" si="167"/>
        <v>6.6139393939393933</v>
      </c>
      <c r="QL103" s="7">
        <v>3.2</v>
      </c>
      <c r="QM103" s="7">
        <f t="shared" si="168"/>
        <v>-3.8719999999999999</v>
      </c>
      <c r="QN103" s="7">
        <f t="shared" si="169"/>
        <v>1.1309253013308231</v>
      </c>
      <c r="QO103" s="42">
        <v>70.694242424242432</v>
      </c>
      <c r="QP103" s="15">
        <f t="shared" si="170"/>
        <v>179.56337575757578</v>
      </c>
      <c r="QQ103" s="5">
        <v>186</v>
      </c>
      <c r="QR103" s="15">
        <f t="shared" si="171"/>
        <v>6.4366242424242159</v>
      </c>
      <c r="QS103" s="7">
        <f t="shared" si="187"/>
        <v>-748.44043161015748</v>
      </c>
      <c r="QT103" s="7">
        <f t="shared" si="188"/>
        <v>-748.20943990644651</v>
      </c>
      <c r="QU103" s="7">
        <f t="shared" si="189"/>
        <v>2.097560608114899</v>
      </c>
    </row>
    <row r="104" spans="1:463" x14ac:dyDescent="0.25">
      <c r="A104" s="5">
        <v>2</v>
      </c>
      <c r="B104" s="5">
        <v>11</v>
      </c>
      <c r="C104" s="6">
        <v>1103</v>
      </c>
      <c r="D104" s="9">
        <v>-9999</v>
      </c>
      <c r="E104" s="5">
        <v>3</v>
      </c>
      <c r="F104" s="5">
        <v>69.599999999999994</v>
      </c>
      <c r="G104" s="15">
        <v>243.6</v>
      </c>
      <c r="H104" s="15">
        <f t="shared" si="109"/>
        <v>313.2</v>
      </c>
      <c r="I104" s="7">
        <f t="shared" si="110"/>
        <v>0.53666895133653181</v>
      </c>
      <c r="J104" s="5" t="s">
        <v>7</v>
      </c>
      <c r="K104" s="9">
        <v>150</v>
      </c>
      <c r="L104" s="9">
        <f t="shared" si="111"/>
        <v>168.00000000000003</v>
      </c>
      <c r="M104" s="9">
        <v>-9999</v>
      </c>
      <c r="N104" s="9">
        <v>-9999</v>
      </c>
      <c r="O104" s="9">
        <v>-9999</v>
      </c>
      <c r="P104" s="9">
        <v>-9999</v>
      </c>
      <c r="Q104" s="9">
        <v>-9999</v>
      </c>
      <c r="R104" s="9">
        <v>-9999</v>
      </c>
      <c r="S104" s="9">
        <v>-9999</v>
      </c>
      <c r="T104" s="9">
        <v>-9999</v>
      </c>
      <c r="U104" s="9">
        <v>-9999</v>
      </c>
      <c r="V104" s="9">
        <v>-9999</v>
      </c>
      <c r="W104" s="9">
        <v>-9999</v>
      </c>
      <c r="X104" s="9">
        <v>-9999</v>
      </c>
      <c r="Y104" s="9">
        <v>-9999</v>
      </c>
      <c r="Z104" s="9">
        <v>-9999</v>
      </c>
      <c r="AA104" s="9">
        <v>-9999</v>
      </c>
      <c r="AB104" s="9">
        <v>-9999</v>
      </c>
      <c r="AC104" s="9">
        <v>-9999</v>
      </c>
      <c r="AD104" s="9">
        <v>-9999</v>
      </c>
      <c r="AE104" s="9">
        <v>-9999</v>
      </c>
      <c r="AF104" s="9">
        <v>-9999</v>
      </c>
      <c r="AG104" s="9">
        <v>-9999</v>
      </c>
      <c r="AH104" s="9">
        <v>-9999</v>
      </c>
      <c r="AI104" s="9">
        <v>-9999</v>
      </c>
      <c r="AJ104" s="9">
        <v>-9999</v>
      </c>
      <c r="AK104" s="9">
        <v>-9999</v>
      </c>
      <c r="AL104" s="9">
        <v>-9999</v>
      </c>
      <c r="AM104" s="9">
        <v>-9999</v>
      </c>
      <c r="AN104" s="9">
        <v>-9999</v>
      </c>
      <c r="AO104" s="9">
        <v>-9999</v>
      </c>
      <c r="AP104" s="9">
        <v>-9999</v>
      </c>
      <c r="AQ104" s="9">
        <v>-9999</v>
      </c>
      <c r="AR104" s="9">
        <v>-9999</v>
      </c>
      <c r="AS104" s="9">
        <v>-9999</v>
      </c>
      <c r="AT104" s="9">
        <v>-9999</v>
      </c>
      <c r="AU104" s="9">
        <v>-9999</v>
      </c>
      <c r="AV104" s="9">
        <v>-9999</v>
      </c>
      <c r="AW104" s="9">
        <v>-9999</v>
      </c>
      <c r="AX104" s="9">
        <v>-9999</v>
      </c>
      <c r="AY104" s="9">
        <v>-9999</v>
      </c>
      <c r="AZ104" s="9">
        <v>-9999</v>
      </c>
      <c r="BA104" s="9">
        <v>-9999</v>
      </c>
      <c r="BB104" s="9">
        <v>-9999</v>
      </c>
      <c r="BC104" s="9">
        <v>-9999</v>
      </c>
      <c r="BD104" s="9">
        <v>-9999</v>
      </c>
      <c r="BE104" s="7">
        <f t="shared" si="185"/>
        <v>-79992</v>
      </c>
      <c r="BF104" s="9">
        <v>-9999</v>
      </c>
      <c r="BG104" s="9">
        <v>-9999</v>
      </c>
      <c r="BH104" s="9">
        <v>-9999</v>
      </c>
      <c r="BI104" s="9">
        <v>-9999</v>
      </c>
      <c r="BJ104" s="9">
        <v>-9999</v>
      </c>
      <c r="BK104" s="9">
        <v>-9999</v>
      </c>
      <c r="BL104" s="9">
        <v>-9999</v>
      </c>
      <c r="BM104" s="9">
        <v>-9999</v>
      </c>
      <c r="BN104" s="9">
        <v>-9999</v>
      </c>
      <c r="BO104" s="23">
        <v>38.31</v>
      </c>
      <c r="BP104" s="7">
        <f t="shared" si="172"/>
        <v>2554.0000000000005</v>
      </c>
      <c r="BQ104" s="7">
        <v>2.6459546920254868</v>
      </c>
      <c r="BR104" s="7">
        <f t="shared" si="173"/>
        <v>67.577682834330943</v>
      </c>
      <c r="BS104" s="24">
        <v>131.44999999999999</v>
      </c>
      <c r="BT104" s="7">
        <f t="shared" si="174"/>
        <v>8763.3333333333321</v>
      </c>
      <c r="BU104" s="25">
        <v>1.41</v>
      </c>
      <c r="BV104" s="7">
        <f t="shared" si="175"/>
        <v>123.56299999999997</v>
      </c>
      <c r="BW104" s="26">
        <v>160.37</v>
      </c>
      <c r="BX104" s="7">
        <f t="shared" si="176"/>
        <v>10691.333333333336</v>
      </c>
      <c r="BY104" s="5">
        <v>1.49</v>
      </c>
      <c r="BZ104" s="7">
        <f t="shared" si="177"/>
        <v>159.30086666666671</v>
      </c>
      <c r="CA104" s="9">
        <v>-9999</v>
      </c>
      <c r="CB104" s="9">
        <v>-9999</v>
      </c>
      <c r="CC104" s="5">
        <v>2.93</v>
      </c>
      <c r="CD104" s="15">
        <f t="shared" si="112"/>
        <v>-292.97070000000002</v>
      </c>
      <c r="CE104" s="7">
        <v>859.8</v>
      </c>
      <c r="CF104" s="7">
        <v>4.4603999999999999</v>
      </c>
      <c r="CG104" s="7">
        <v>1927.6298089857414</v>
      </c>
      <c r="CH104" s="7">
        <f t="shared" si="113"/>
        <v>1927.6298089857414</v>
      </c>
      <c r="CI104" s="7">
        <f>CH104/(BX104)</f>
        <v>0.18029835464729135</v>
      </c>
      <c r="CJ104" s="3">
        <v>59.4</v>
      </c>
      <c r="CK104" s="7">
        <f t="shared" si="114"/>
        <v>56.479553403282225</v>
      </c>
      <c r="CL104" s="7">
        <v>66.599999999999994</v>
      </c>
      <c r="CM104" s="7">
        <v>1250</v>
      </c>
      <c r="CN104" s="7">
        <f t="shared" si="115"/>
        <v>53.28</v>
      </c>
      <c r="CO104" s="7">
        <v>0</v>
      </c>
      <c r="CP104" s="7">
        <v>0.72820909090909103</v>
      </c>
      <c r="CQ104" s="7">
        <v>0.51705454545454543</v>
      </c>
      <c r="CR104" s="7">
        <v>0.46402272727272725</v>
      </c>
      <c r="CS104" s="7">
        <v>0.22159772727272722</v>
      </c>
      <c r="CT104" s="7">
        <v>0.16958459090909092</v>
      </c>
      <c r="CU104" s="7">
        <v>5.3409090909090899</v>
      </c>
      <c r="CV104" s="7">
        <v>5.6799999999999988</v>
      </c>
      <c r="CW104" s="7">
        <v>5.0254545454545454</v>
      </c>
      <c r="CX104" s="7">
        <v>5.2586363636363638</v>
      </c>
      <c r="CY104" s="7">
        <f t="shared" si="116"/>
        <v>-0.31545454545454454</v>
      </c>
      <c r="CZ104" s="7">
        <v>0.7</v>
      </c>
      <c r="DA104" s="7">
        <f t="shared" si="117"/>
        <v>1.105</v>
      </c>
      <c r="DB104" s="7">
        <f t="shared" si="178"/>
        <v>-0.3307228278124667</v>
      </c>
      <c r="DC104" s="7">
        <v>42.777777777777779</v>
      </c>
      <c r="DD104" s="7">
        <v>0.75209200000000009</v>
      </c>
      <c r="DE104" s="7">
        <v>0.50271600000000005</v>
      </c>
      <c r="DF104" s="7">
        <v>0.45012000000000002</v>
      </c>
      <c r="DG104" s="7">
        <v>0.25098872000000005</v>
      </c>
      <c r="DH104" s="7">
        <v>0.19855595999999998</v>
      </c>
      <c r="DI104" s="7">
        <v>7.4184000000000001</v>
      </c>
      <c r="DJ104" s="7">
        <v>7.9247999999999994</v>
      </c>
      <c r="DK104" s="7">
        <v>7.9728000000000012</v>
      </c>
      <c r="DL104" s="7">
        <v>6.9616000000000007</v>
      </c>
      <c r="DM104" s="7">
        <f t="shared" si="118"/>
        <v>0.55440000000000111</v>
      </c>
      <c r="DN104" s="7">
        <v>0.8</v>
      </c>
      <c r="DO104" s="7">
        <f t="shared" si="119"/>
        <v>0.7799999999999998</v>
      </c>
      <c r="DP104" s="7">
        <f t="shared" si="120"/>
        <v>-4.8831168831168538E-2</v>
      </c>
      <c r="DQ104" s="7">
        <v>21.626000000000005</v>
      </c>
      <c r="DR104" s="7">
        <v>0.83472181818181823</v>
      </c>
      <c r="DS104" s="7">
        <v>0.49555454545454541</v>
      </c>
      <c r="DT104" s="7">
        <v>0.48793636363636367</v>
      </c>
      <c r="DU104" s="7">
        <v>0.76224363636363668</v>
      </c>
      <c r="DV104" s="7">
        <v>0.51296181818181819</v>
      </c>
      <c r="DW104" s="7">
        <v>0.31232727272727273</v>
      </c>
      <c r="DX104" s="7">
        <v>0.23864754545454542</v>
      </c>
      <c r="DY104" s="7">
        <v>0.1953792909090909</v>
      </c>
      <c r="DZ104" s="7">
        <v>0.26200379999999995</v>
      </c>
      <c r="EA104" s="7">
        <v>0.21922443636363634</v>
      </c>
      <c r="EB104" s="7">
        <v>-1.723681818181818E-2</v>
      </c>
      <c r="EC104" s="7">
        <v>7.6829272727272722E-3</v>
      </c>
      <c r="ED104" s="7">
        <v>0.25482561818181815</v>
      </c>
      <c r="EE104" s="7">
        <v>4.4676363636363643</v>
      </c>
      <c r="EF104" s="7">
        <v>5.4532727272727239</v>
      </c>
      <c r="EG104" s="7">
        <v>5.6045454545454536</v>
      </c>
      <c r="EH104" s="7">
        <v>5.3487272727272712</v>
      </c>
      <c r="EI104" s="7">
        <f t="shared" si="121"/>
        <v>1.1369090909090893</v>
      </c>
      <c r="EJ104" s="7">
        <v>0.6</v>
      </c>
      <c r="EK104" s="7">
        <f t="shared" si="122"/>
        <v>1.43</v>
      </c>
      <c r="EL104" s="7">
        <f t="shared" si="179"/>
        <v>-7.3826425463705436E-2</v>
      </c>
      <c r="EM104" s="15">
        <v>43.862142857142864</v>
      </c>
      <c r="EN104" s="15">
        <f t="shared" si="123"/>
        <v>111.40984285714288</v>
      </c>
      <c r="EO104" s="5">
        <v>112</v>
      </c>
      <c r="EP104" s="15">
        <f t="shared" si="124"/>
        <v>0.59015714285712306</v>
      </c>
      <c r="EQ104" s="27">
        <v>1.1518956521739132</v>
      </c>
      <c r="ER104" s="27">
        <v>-1.466591304347826</v>
      </c>
      <c r="ES104" s="27">
        <v>0.49774782608695667</v>
      </c>
      <c r="ET104" s="27">
        <v>0.86350869565217392</v>
      </c>
      <c r="EU104" s="27">
        <v>0.72381739130434786</v>
      </c>
      <c r="EV104" s="27">
        <v>0.1894434782608696</v>
      </c>
      <c r="EW104" s="27">
        <v>0.22777795652173918</v>
      </c>
      <c r="EX104" s="27">
        <v>8.766173913043479E-2</v>
      </c>
      <c r="EY104" s="27">
        <v>0.39604991304347825</v>
      </c>
      <c r="EZ104" s="27">
        <v>0.26829195652173921</v>
      </c>
      <c r="FA104" s="27">
        <v>2.9552243913043479</v>
      </c>
      <c r="FB104" s="27">
        <v>2.0297813913043483</v>
      </c>
      <c r="FC104" s="27">
        <v>-8.6402611304347836</v>
      </c>
      <c r="FD104" s="27">
        <v>9.5513043478260862</v>
      </c>
      <c r="FE104" s="27">
        <v>6.2252173913043469</v>
      </c>
      <c r="FF104" s="27">
        <v>6.3873913043478261</v>
      </c>
      <c r="FG104" s="27">
        <v>6.4326086956521733</v>
      </c>
      <c r="FH104" s="27">
        <f t="shared" si="125"/>
        <v>-3.1639130434782601</v>
      </c>
      <c r="FI104" s="7">
        <v>0.9</v>
      </c>
      <c r="FJ104" s="7">
        <f t="shared" si="126"/>
        <v>0.45499999999999963</v>
      </c>
      <c r="FK104" s="7">
        <f t="shared" si="180"/>
        <v>-0.73183276915637197</v>
      </c>
      <c r="FL104" s="27">
        <v>20.16</v>
      </c>
      <c r="FM104" s="28">
        <v>-9999</v>
      </c>
      <c r="FN104" s="28">
        <v>-9999</v>
      </c>
      <c r="FO104" s="28">
        <v>-9999</v>
      </c>
      <c r="FP104" s="94">
        <v>0.59923461538461542</v>
      </c>
      <c r="FQ104" s="94">
        <v>0.4027115384615384</v>
      </c>
      <c r="FR104" s="94">
        <v>0.23387692307692312</v>
      </c>
      <c r="FS104" s="94">
        <v>0.52434999999999987</v>
      </c>
      <c r="FT104" s="94">
        <v>0.24965769230769227</v>
      </c>
      <c r="FU104" s="94">
        <v>0.17507307692307691</v>
      </c>
      <c r="FV104" s="94">
        <v>0.41229799999999994</v>
      </c>
      <c r="FW104" s="94">
        <v>0.35542923076923078</v>
      </c>
      <c r="FX104" s="94">
        <v>0.43957957692307686</v>
      </c>
      <c r="FY104" s="94">
        <v>0.38411269230769235</v>
      </c>
      <c r="FZ104" s="94">
        <v>0.23514726923076926</v>
      </c>
      <c r="GA104" s="94">
        <v>0.26639438461538462</v>
      </c>
      <c r="GB104" s="94">
        <v>0.19623311538461541</v>
      </c>
      <c r="GC104" s="94">
        <v>17.36</v>
      </c>
      <c r="GD104" s="94">
        <v>17.914230769230766</v>
      </c>
      <c r="GE104" s="94">
        <v>16.936153846153847</v>
      </c>
      <c r="GF104" s="94">
        <v>17.064615384615383</v>
      </c>
      <c r="GG104" s="7">
        <f t="shared" si="127"/>
        <v>-0.42384615384615287</v>
      </c>
      <c r="GH104" s="7">
        <v>0.5</v>
      </c>
      <c r="GI104" s="7">
        <f t="shared" si="128"/>
        <v>1.7549999999999999</v>
      </c>
      <c r="GJ104" s="7">
        <f t="shared" si="181"/>
        <v>-0.59776300517041225</v>
      </c>
      <c r="GK104" s="96">
        <v>20.576923076923077</v>
      </c>
      <c r="GL104" s="15">
        <f t="shared" si="129"/>
        <v>52.265384615384619</v>
      </c>
      <c r="GM104" s="5">
        <v>102</v>
      </c>
      <c r="GN104" s="9">
        <v>-9999</v>
      </c>
      <c r="GO104" s="60">
        <v>-9999</v>
      </c>
      <c r="GP104" s="60">
        <v>-9999</v>
      </c>
      <c r="GQ104" s="60">
        <v>-9999</v>
      </c>
      <c r="GR104" s="60">
        <v>-9999</v>
      </c>
      <c r="GS104" s="60">
        <v>-9999</v>
      </c>
      <c r="GT104" s="60">
        <v>-9999</v>
      </c>
      <c r="GU104" s="60">
        <v>-9999</v>
      </c>
      <c r="GV104" s="60">
        <v>-9999</v>
      </c>
      <c r="GW104" s="60">
        <v>-9999</v>
      </c>
      <c r="GX104" s="60">
        <v>-9999</v>
      </c>
      <c r="GY104" s="60">
        <v>-9999</v>
      </c>
      <c r="GZ104" s="60">
        <v>-9999</v>
      </c>
      <c r="HA104" s="60">
        <v>-9999</v>
      </c>
      <c r="HB104" s="60">
        <v>-9999</v>
      </c>
      <c r="HC104" s="60">
        <v>-9999</v>
      </c>
      <c r="HD104" s="60">
        <v>-9999</v>
      </c>
      <c r="HE104" s="60">
        <v>-9999</v>
      </c>
      <c r="HF104" s="98">
        <f t="shared" si="37"/>
        <v>0</v>
      </c>
      <c r="HG104" s="60">
        <v>-9999</v>
      </c>
      <c r="HH104" s="98">
        <f t="shared" si="38"/>
        <v>32500.13</v>
      </c>
      <c r="HI104" s="98">
        <f t="shared" si="95"/>
        <v>1.0001661807930087</v>
      </c>
      <c r="HJ104" s="60">
        <v>-9999</v>
      </c>
      <c r="HK104" s="100">
        <f t="shared" si="40"/>
        <v>-25397.46</v>
      </c>
      <c r="HL104" s="60">
        <v>-9999</v>
      </c>
      <c r="HM104" s="100">
        <f t="shared" si="41"/>
        <v>15398.46</v>
      </c>
      <c r="HN104" s="101">
        <v>0.66638205128205119</v>
      </c>
      <c r="HO104" s="101">
        <v>0.36046923076923071</v>
      </c>
      <c r="HP104" s="101">
        <v>0.17725897435897442</v>
      </c>
      <c r="HQ104" s="101">
        <v>0.58155384615384609</v>
      </c>
      <c r="HR104" s="101">
        <v>0.23278205128205129</v>
      </c>
      <c r="HS104" s="101">
        <v>0.14700512820512818</v>
      </c>
      <c r="HT104" s="101">
        <v>0.48228986376140681</v>
      </c>
      <c r="HU104" s="101">
        <v>0.42849747736286686</v>
      </c>
      <c r="HV104" s="101">
        <v>0.58008513667020778</v>
      </c>
      <c r="HW104" s="101">
        <v>0.53335339711756236</v>
      </c>
      <c r="HX104" s="101">
        <v>0.21554088708892741</v>
      </c>
      <c r="HY104" s="101">
        <v>0.34166695858410273</v>
      </c>
      <c r="HZ104" s="101">
        <v>0.29787599603440351</v>
      </c>
      <c r="IA104" s="101">
        <v>18.9823076923077</v>
      </c>
      <c r="IB104" s="101">
        <v>18.091538461538455</v>
      </c>
      <c r="IC104" s="101">
        <v>17.752564102564104</v>
      </c>
      <c r="ID104" s="101">
        <v>18.448205128205121</v>
      </c>
      <c r="IE104" s="7">
        <f t="shared" si="130"/>
        <v>-1.2297435897435953</v>
      </c>
      <c r="IF104" s="7">
        <v>1.5</v>
      </c>
      <c r="IG104" s="7">
        <f t="shared" si="131"/>
        <v>-1.4950000000000001</v>
      </c>
      <c r="IH104" s="7">
        <f t="shared" si="132"/>
        <v>3.8470835425149348E-2</v>
      </c>
      <c r="II104" s="102">
        <v>36.074615384615385</v>
      </c>
      <c r="IJ104" s="15">
        <f t="shared" si="133"/>
        <v>91.629523076923078</v>
      </c>
      <c r="IK104" s="5">
        <v>97.5</v>
      </c>
      <c r="IL104" s="15">
        <f t="shared" si="134"/>
        <v>5.8704769230769216</v>
      </c>
      <c r="IM104" s="29">
        <v>0.67684285714285697</v>
      </c>
      <c r="IN104" s="29">
        <v>0.37439428571428574</v>
      </c>
      <c r="IO104" s="29">
        <v>0.18086571428571432</v>
      </c>
      <c r="IP104" s="29">
        <v>0.60129428571428578</v>
      </c>
      <c r="IQ104" s="29">
        <v>0.23000857142857142</v>
      </c>
      <c r="IR104" s="29">
        <v>0.15275714285714281</v>
      </c>
      <c r="IS104" s="29">
        <v>0.49287380389816215</v>
      </c>
      <c r="IT104" s="29">
        <v>0.44685032910383249</v>
      </c>
      <c r="IU104" s="29">
        <v>0.57858114458122234</v>
      </c>
      <c r="IV104" s="29">
        <v>0.53799020691881927</v>
      </c>
      <c r="IW104" s="29">
        <v>0.23935589807401689</v>
      </c>
      <c r="IX104" s="29">
        <v>0.34961212866185271</v>
      </c>
      <c r="IY104" s="29">
        <v>0.28762846993581653</v>
      </c>
      <c r="IZ104" s="29">
        <v>17.468000000000004</v>
      </c>
      <c r="JA104" s="29">
        <v>17.651714285714284</v>
      </c>
      <c r="JB104" s="29">
        <v>17.605142857142873</v>
      </c>
      <c r="JC104" s="29">
        <v>16.934857142857137</v>
      </c>
      <c r="JD104" s="29">
        <f t="shared" si="135"/>
        <v>0.13714285714286945</v>
      </c>
      <c r="JE104" s="7">
        <v>1.2</v>
      </c>
      <c r="JF104" s="7">
        <f t="shared" si="136"/>
        <v>-0.52</v>
      </c>
      <c r="JG104" s="7">
        <f t="shared" si="137"/>
        <v>0.11100386100386309</v>
      </c>
      <c r="JH104" s="86">
        <v>36.017142857142858</v>
      </c>
      <c r="JI104" s="15">
        <f t="shared" si="138"/>
        <v>91.483542857142865</v>
      </c>
      <c r="JJ104" s="5">
        <v>103.5</v>
      </c>
      <c r="JK104" s="15">
        <f t="shared" si="139"/>
        <v>12.016457142857135</v>
      </c>
      <c r="JL104" s="30">
        <v>0.52033333333333343</v>
      </c>
      <c r="JM104" s="30">
        <v>0.26042500000000002</v>
      </c>
      <c r="JN104" s="30">
        <v>0.12266666666666667</v>
      </c>
      <c r="JO104" s="30">
        <v>0.45525277777777773</v>
      </c>
      <c r="JP104" s="30">
        <v>0.15715833333333337</v>
      </c>
      <c r="JQ104" s="30">
        <v>0.10542777777777776</v>
      </c>
      <c r="JR104" s="30">
        <v>0.53598142664470017</v>
      </c>
      <c r="JS104" s="30">
        <v>0.48702269980339857</v>
      </c>
      <c r="JT104" s="30">
        <v>0.61843942945636365</v>
      </c>
      <c r="JU104" s="30">
        <v>0.57568722649931892</v>
      </c>
      <c r="JV104" s="30">
        <v>0.24770769675794002</v>
      </c>
      <c r="JW104" s="30">
        <v>0.36020828071992089</v>
      </c>
      <c r="JX104" s="30">
        <v>0.33261063905852112</v>
      </c>
      <c r="JY104" s="30">
        <v>24.236944444444454</v>
      </c>
      <c r="JZ104" s="30">
        <v>24.720277777777778</v>
      </c>
      <c r="KA104" s="30">
        <v>24.844166666666663</v>
      </c>
      <c r="KB104" s="30">
        <v>24.187499999999996</v>
      </c>
      <c r="KC104" s="30">
        <f t="shared" si="140"/>
        <v>0.60722222222220879</v>
      </c>
      <c r="KD104" s="7">
        <v>1.8</v>
      </c>
      <c r="KE104" s="7">
        <f t="shared" si="141"/>
        <v>-2.4700000000000006</v>
      </c>
      <c r="KF104" s="7">
        <f t="shared" si="142"/>
        <v>0.39100663560637983</v>
      </c>
      <c r="KG104" s="85">
        <v>36.294999999999995</v>
      </c>
      <c r="KH104" s="15">
        <f t="shared" si="143"/>
        <v>92.189299999999989</v>
      </c>
      <c r="KI104" s="5">
        <v>103.5</v>
      </c>
      <c r="KJ104" s="15">
        <f t="shared" si="182"/>
        <v>11.310700000000011</v>
      </c>
      <c r="KK104" s="31">
        <v>0.47250000000000003</v>
      </c>
      <c r="KL104" s="31">
        <v>0.23550810810810807</v>
      </c>
      <c r="KM104" s="31">
        <v>9.0224324324324326E-2</v>
      </c>
      <c r="KN104" s="31">
        <v>0.40635135135135125</v>
      </c>
      <c r="KO104" s="31">
        <v>0.11753513513513511</v>
      </c>
      <c r="KP104" s="31">
        <v>8.8921621621621635E-2</v>
      </c>
      <c r="KQ104" s="31">
        <v>0.60189474042626456</v>
      </c>
      <c r="KR104" s="31">
        <v>0.55161907846957869</v>
      </c>
      <c r="KS104" s="31">
        <v>0.67941065052228167</v>
      </c>
      <c r="KT104" s="31">
        <v>0.63686952097426131</v>
      </c>
      <c r="KU104" s="31">
        <v>0.33467956746907351</v>
      </c>
      <c r="KV104" s="31">
        <v>0.44680261855183989</v>
      </c>
      <c r="KW104" s="31">
        <v>0.33464320270971143</v>
      </c>
      <c r="KX104" s="32">
        <v>25.037837837837841</v>
      </c>
      <c r="KY104" s="32">
        <v>24.824054054054066</v>
      </c>
      <c r="KZ104" s="32">
        <v>25.279999999999983</v>
      </c>
      <c r="LA104" s="32">
        <v>24.858108108108098</v>
      </c>
      <c r="LB104" s="7">
        <f t="shared" si="144"/>
        <v>0.24216216216214193</v>
      </c>
      <c r="LC104" s="7">
        <v>0.9</v>
      </c>
      <c r="LD104" s="7">
        <f t="shared" si="145"/>
        <v>0.45499999999999963</v>
      </c>
      <c r="LE104" s="7">
        <f t="shared" si="184"/>
        <v>-4.304101877408649E-2</v>
      </c>
      <c r="LF104" s="32">
        <v>37.309729729729732</v>
      </c>
      <c r="LG104" s="15">
        <f t="shared" si="146"/>
        <v>94.766713513513523</v>
      </c>
      <c r="LH104" s="5">
        <v>103.5</v>
      </c>
      <c r="LI104" s="15">
        <f t="shared" si="147"/>
        <v>8.7332864864864774</v>
      </c>
      <c r="LJ104" s="33">
        <v>0.40867954545454555</v>
      </c>
      <c r="LK104" s="33">
        <v>0.20462954545454551</v>
      </c>
      <c r="LL104" s="33">
        <v>8.2902272727272713E-2</v>
      </c>
      <c r="LM104" s="33">
        <v>0.35126363636363633</v>
      </c>
      <c r="LN104" s="33">
        <v>0.11130909090909089</v>
      </c>
      <c r="LO104" s="33">
        <v>7.9834090909090896E-2</v>
      </c>
      <c r="LP104" s="33">
        <v>0.57155994409989364</v>
      </c>
      <c r="LQ104" s="33">
        <v>0.5186930323889164</v>
      </c>
      <c r="LR104" s="33">
        <v>0.66261228031137487</v>
      </c>
      <c r="LS104" s="33">
        <v>0.6182998643359352</v>
      </c>
      <c r="LT104" s="33">
        <v>0.29533556517746012</v>
      </c>
      <c r="LU104" s="33">
        <v>0.42391899305256298</v>
      </c>
      <c r="LV104" s="33">
        <v>0.33257864852246211</v>
      </c>
      <c r="LW104" s="33">
        <v>27.027727272727258</v>
      </c>
      <c r="LX104" s="33">
        <v>29.389545454545466</v>
      </c>
      <c r="LY104" s="33">
        <v>29.530909090909088</v>
      </c>
      <c r="LZ104" s="33">
        <v>27.948181818181851</v>
      </c>
      <c r="MA104" s="7">
        <f t="shared" si="148"/>
        <v>2.5031818181818295</v>
      </c>
      <c r="MB104" s="7">
        <v>1.7</v>
      </c>
      <c r="MC104" s="7">
        <f t="shared" si="149"/>
        <v>-2.1449999999999996</v>
      </c>
      <c r="MD104" s="7">
        <f t="shared" si="150"/>
        <v>0.61606120850653801</v>
      </c>
      <c r="ME104" s="7">
        <f t="shared" si="151"/>
        <v>1.472459893048135</v>
      </c>
      <c r="MF104" s="84">
        <v>35.857727272727288</v>
      </c>
      <c r="MG104" s="15">
        <f t="shared" si="152"/>
        <v>91.078627272727317</v>
      </c>
      <c r="MH104" s="5">
        <v>103.5</v>
      </c>
      <c r="MI104" s="15">
        <f t="shared" si="153"/>
        <v>12.421372727272683</v>
      </c>
      <c r="MJ104" s="34">
        <v>0.37963181818181818</v>
      </c>
      <c r="MK104" s="34">
        <v>0.19869999999999999</v>
      </c>
      <c r="ML104" s="34">
        <v>9.5100000000000004E-2</v>
      </c>
      <c r="MM104" s="34">
        <v>0.32840454545454545</v>
      </c>
      <c r="MN104" s="34">
        <v>0.12196818181818182</v>
      </c>
      <c r="MO104" s="34">
        <v>8.5440909090909095E-2</v>
      </c>
      <c r="MP104" s="34">
        <v>0.51308691026978182</v>
      </c>
      <c r="MQ104" s="34">
        <v>0.45783904705387585</v>
      </c>
      <c r="MR104" s="34">
        <v>0.5988447291332526</v>
      </c>
      <c r="MS104" s="34">
        <v>0.55041231484258435</v>
      </c>
      <c r="MT104" s="34">
        <v>0.23966691955571237</v>
      </c>
      <c r="MU104" s="34">
        <v>0.3532658236902218</v>
      </c>
      <c r="MV104" s="34">
        <v>0.31228300217131211</v>
      </c>
      <c r="MW104" s="35">
        <v>0.29596190476190476</v>
      </c>
      <c r="MX104" s="35">
        <v>0.15150000000000002</v>
      </c>
      <c r="MY104" s="35">
        <v>7.0238095238095238E-2</v>
      </c>
      <c r="MZ104" s="35">
        <v>0.24760952380952381</v>
      </c>
      <c r="NA104" s="35">
        <v>8.1566666666666648E-2</v>
      </c>
      <c r="NB104" s="35">
        <v>6.3057142857142853E-2</v>
      </c>
      <c r="NC104" s="35">
        <v>0.56704400335304306</v>
      </c>
      <c r="ND104" s="35">
        <v>0.50330624792477896</v>
      </c>
      <c r="NE104" s="35">
        <v>0.61549998952152118</v>
      </c>
      <c r="NF104" s="35">
        <v>0.55686183364906916</v>
      </c>
      <c r="NG104" s="35">
        <v>0.30288472549912454</v>
      </c>
      <c r="NH104" s="35">
        <v>0.36944033298346463</v>
      </c>
      <c r="NI104" s="35">
        <v>0.32172356084941384</v>
      </c>
      <c r="NJ104" s="36">
        <v>27.924285714285709</v>
      </c>
      <c r="NK104" s="36">
        <v>29.891428571428573</v>
      </c>
      <c r="NL104" s="36">
        <v>31.565238095238101</v>
      </c>
      <c r="NM104" s="36">
        <v>31.955714285714286</v>
      </c>
      <c r="NN104" s="7">
        <f t="shared" si="154"/>
        <v>3.6409523809523918</v>
      </c>
      <c r="NO104" s="7">
        <v>2.2999999999999998</v>
      </c>
      <c r="NP104" s="7">
        <f t="shared" si="155"/>
        <v>-1.9729999999999999</v>
      </c>
      <c r="NQ104" s="7">
        <f t="shared" si="156"/>
        <v>0.76142036904277655</v>
      </c>
      <c r="NR104" s="36">
        <v>67.505714285714291</v>
      </c>
      <c r="NS104" s="9">
        <f t="shared" si="104"/>
        <v>171.4645142857143</v>
      </c>
      <c r="NT104" s="5">
        <v>194</v>
      </c>
      <c r="NU104" s="9">
        <f t="shared" si="105"/>
        <v>22.535485714285699</v>
      </c>
      <c r="NV104" s="37">
        <v>0.36841666666666667</v>
      </c>
      <c r="NW104" s="37">
        <v>0.20971428571428574</v>
      </c>
      <c r="NX104" s="37">
        <v>0.12124047619047622</v>
      </c>
      <c r="NY104" s="37">
        <v>0.31728095238095239</v>
      </c>
      <c r="NZ104" s="37">
        <v>0.13508333333333336</v>
      </c>
      <c r="OA104" s="37">
        <v>9.8880952380952389E-2</v>
      </c>
      <c r="OB104" s="37">
        <v>0.4614511452092489</v>
      </c>
      <c r="OC104" s="37">
        <v>0.40117739170242361</v>
      </c>
      <c r="OD104" s="37">
        <v>0.50290333450147695</v>
      </c>
      <c r="OE104" s="37">
        <v>0.44536615816984204</v>
      </c>
      <c r="OF104" s="37">
        <v>0.21826570435046824</v>
      </c>
      <c r="OG104" s="37">
        <v>0.26895140414213925</v>
      </c>
      <c r="OH104" s="37">
        <v>0.27260766708086026</v>
      </c>
      <c r="OI104" s="38">
        <v>22.050714285714292</v>
      </c>
      <c r="OJ104" s="38">
        <v>25.7654761904762</v>
      </c>
      <c r="OK104" s="38">
        <v>27.28833333333332</v>
      </c>
      <c r="OL104" s="38">
        <v>28.045476190476194</v>
      </c>
      <c r="OM104" s="7">
        <f t="shared" si="157"/>
        <v>5.2376190476190274</v>
      </c>
      <c r="ON104" s="7">
        <v>1.5</v>
      </c>
      <c r="OO104" s="7">
        <f t="shared" si="158"/>
        <v>-0.28500000000000014</v>
      </c>
      <c r="OP104" s="7">
        <f t="shared" si="159"/>
        <v>0.97143694769024225</v>
      </c>
      <c r="OQ104" s="38">
        <v>59.026428571428575</v>
      </c>
      <c r="OR104" s="15">
        <f t="shared" si="160"/>
        <v>149.92712857142857</v>
      </c>
      <c r="OS104" s="5">
        <v>170</v>
      </c>
      <c r="OT104" s="15">
        <f t="shared" si="161"/>
        <v>20.072871428571432</v>
      </c>
      <c r="OU104" s="39">
        <v>0.3030882352941176</v>
      </c>
      <c r="OV104" s="39">
        <v>0.20084999999999997</v>
      </c>
      <c r="OW104" s="39">
        <v>0.13026470588235292</v>
      </c>
      <c r="OX104" s="39">
        <v>0.26752352941176472</v>
      </c>
      <c r="OY104" s="39">
        <v>0.13710294117647057</v>
      </c>
      <c r="OZ104" s="39">
        <v>9.6252941176470597E-2</v>
      </c>
      <c r="PA104" s="39">
        <v>0.37500341196544429</v>
      </c>
      <c r="PB104" s="39">
        <v>0.32060624473288069</v>
      </c>
      <c r="PC104" s="39">
        <v>0.39772249796395653</v>
      </c>
      <c r="PD104" s="39">
        <v>0.34438962209083629</v>
      </c>
      <c r="PE104" s="39">
        <v>0.18937341539215674</v>
      </c>
      <c r="PF104" s="39">
        <v>0.21588954642524619</v>
      </c>
      <c r="PG104" s="39">
        <v>0.20103658008835851</v>
      </c>
      <c r="PH104" s="40">
        <v>20.824117647058831</v>
      </c>
      <c r="PI104" s="40">
        <v>21.81794117647058</v>
      </c>
      <c r="PJ104" s="40">
        <v>23.023529411764695</v>
      </c>
      <c r="PK104" s="40">
        <v>23.073529411764714</v>
      </c>
      <c r="PL104" s="7">
        <f t="shared" si="162"/>
        <v>2.1994117647058644</v>
      </c>
      <c r="PM104" s="7">
        <v>1.8</v>
      </c>
      <c r="PN104" s="7">
        <f t="shared" si="163"/>
        <v>-0.91800000000000015</v>
      </c>
      <c r="PO104" s="7">
        <f t="shared" si="164"/>
        <v>0.4934174999534448</v>
      </c>
      <c r="PP104" s="40">
        <v>67.934705882352958</v>
      </c>
      <c r="PQ104" s="15">
        <f t="shared" si="165"/>
        <v>172.55415294117651</v>
      </c>
      <c r="PR104" s="5">
        <v>182</v>
      </c>
      <c r="PS104" s="15">
        <f t="shared" si="166"/>
        <v>9.4458470588234889</v>
      </c>
      <c r="PT104" s="41">
        <v>0.28731290322580644</v>
      </c>
      <c r="PU104" s="41">
        <v>0.18536451612903218</v>
      </c>
      <c r="PV104" s="41">
        <v>0.13251612903225804</v>
      </c>
      <c r="PW104" s="41">
        <v>0.2419677419354839</v>
      </c>
      <c r="PX104" s="41">
        <v>0.13830645161290325</v>
      </c>
      <c r="PY104" s="41">
        <v>9.1632258064516137E-2</v>
      </c>
      <c r="PZ104" s="41">
        <v>0.34723148583688934</v>
      </c>
      <c r="QA104" s="41">
        <v>0.27093644852583076</v>
      </c>
      <c r="QB104" s="41">
        <v>0.36579732855836355</v>
      </c>
      <c r="QC104" s="41">
        <v>0.29071295313166873</v>
      </c>
      <c r="QD104" s="41">
        <v>0.14558416490975498</v>
      </c>
      <c r="QE104" s="41">
        <v>0.16689665310196883</v>
      </c>
      <c r="QF104" s="41">
        <v>0.21322310926260096</v>
      </c>
      <c r="QG104" s="42">
        <v>29.290322580645164</v>
      </c>
      <c r="QH104" s="42">
        <v>31.329677419354837</v>
      </c>
      <c r="QI104" s="42">
        <v>34.105161290322577</v>
      </c>
      <c r="QJ104" s="42">
        <v>34.461935483870953</v>
      </c>
      <c r="QK104" s="7">
        <f t="shared" si="167"/>
        <v>4.8148387096774137</v>
      </c>
      <c r="QL104" s="7">
        <v>3.2</v>
      </c>
      <c r="QM104" s="7">
        <f t="shared" si="168"/>
        <v>-3.8719999999999999</v>
      </c>
      <c r="QN104" s="7">
        <f t="shared" si="169"/>
        <v>0.93688942080213689</v>
      </c>
      <c r="QO104" s="42">
        <v>70.830967741935481</v>
      </c>
      <c r="QP104" s="15">
        <f t="shared" si="170"/>
        <v>179.91065806451613</v>
      </c>
      <c r="QQ104" s="5">
        <v>186</v>
      </c>
      <c r="QR104" s="15">
        <f t="shared" si="171"/>
        <v>6.0893419354838727</v>
      </c>
      <c r="QS104" s="7">
        <f t="shared" si="187"/>
        <v>-749.68658659391019</v>
      </c>
      <c r="QT104" s="7">
        <f t="shared" si="188"/>
        <v>-749.15975881130862</v>
      </c>
      <c r="QU104" s="7">
        <f t="shared" si="189"/>
        <v>1.207841328192679</v>
      </c>
    </row>
    <row r="105" spans="1:463" x14ac:dyDescent="0.25">
      <c r="A105" s="5">
        <v>2</v>
      </c>
      <c r="B105" s="5">
        <v>11</v>
      </c>
      <c r="C105" s="6">
        <v>1104</v>
      </c>
      <c r="D105" s="8">
        <v>22</v>
      </c>
      <c r="E105" s="5">
        <v>4</v>
      </c>
      <c r="F105" s="5">
        <v>69.599999999999994</v>
      </c>
      <c r="G105" s="15">
        <v>292.7</v>
      </c>
      <c r="H105" s="15">
        <f t="shared" si="109"/>
        <v>362.29999999999995</v>
      </c>
      <c r="I105" s="7">
        <f t="shared" si="110"/>
        <v>0.62080191912268667</v>
      </c>
      <c r="J105" s="5" t="s">
        <v>7</v>
      </c>
      <c r="K105" s="9">
        <v>150</v>
      </c>
      <c r="L105" s="9">
        <f t="shared" si="111"/>
        <v>168.00000000000003</v>
      </c>
      <c r="M105" s="15">
        <v>60.4</v>
      </c>
      <c r="N105" s="15">
        <v>17.439999999999998</v>
      </c>
      <c r="O105" s="15">
        <v>22.160000000000004</v>
      </c>
      <c r="P105" s="15">
        <v>56.399999999999991</v>
      </c>
      <c r="Q105" s="15">
        <v>19.439999999999998</v>
      </c>
      <c r="R105" s="15">
        <v>24.160000000000004</v>
      </c>
      <c r="S105" s="15">
        <v>41.839999999999996</v>
      </c>
      <c r="T105" s="15">
        <v>22</v>
      </c>
      <c r="U105" s="15">
        <v>36.160000000000004</v>
      </c>
      <c r="V105" s="15">
        <v>37.119999999999997</v>
      </c>
      <c r="W105" s="15">
        <v>22.72</v>
      </c>
      <c r="X105" s="15">
        <v>40.160000000000004</v>
      </c>
      <c r="Y105" s="15">
        <v>62.4</v>
      </c>
      <c r="Z105" s="15">
        <v>15.439999999999998</v>
      </c>
      <c r="AA105" s="15">
        <v>22.160000000000004</v>
      </c>
      <c r="AB105" s="15">
        <v>57.11999999999999</v>
      </c>
      <c r="AC105" s="15">
        <v>16.72</v>
      </c>
      <c r="AD105" s="15">
        <v>26.160000000000004</v>
      </c>
      <c r="AE105" s="9">
        <v>-9999</v>
      </c>
      <c r="AF105" s="5">
        <v>8.4</v>
      </c>
      <c r="AG105" s="5">
        <v>7.2</v>
      </c>
      <c r="AH105" s="5">
        <v>0.41</v>
      </c>
      <c r="AI105" s="5" t="s">
        <v>56</v>
      </c>
      <c r="AJ105" s="9">
        <v>-9999</v>
      </c>
      <c r="AK105" s="5">
        <v>235</v>
      </c>
      <c r="AL105" s="5">
        <v>0.73</v>
      </c>
      <c r="AM105" s="5">
        <v>4034</v>
      </c>
      <c r="AN105" s="5">
        <v>197</v>
      </c>
      <c r="AO105" s="5">
        <v>233</v>
      </c>
      <c r="AP105" s="5">
        <v>23.4</v>
      </c>
      <c r="AQ105" s="5">
        <v>0</v>
      </c>
      <c r="AR105" s="5">
        <v>3</v>
      </c>
      <c r="AS105" s="5">
        <v>86</v>
      </c>
      <c r="AT105" s="5">
        <v>7</v>
      </c>
      <c r="AU105" s="5">
        <v>4</v>
      </c>
      <c r="AV105" s="5">
        <v>35</v>
      </c>
      <c r="AW105" s="5">
        <v>48</v>
      </c>
      <c r="AX105" s="5">
        <v>0.6</v>
      </c>
      <c r="AY105" s="9">
        <v>-9999</v>
      </c>
      <c r="AZ105" s="9">
        <v>-9999</v>
      </c>
      <c r="BA105" s="9">
        <v>-9999</v>
      </c>
      <c r="BB105" s="9">
        <v>-9999</v>
      </c>
      <c r="BC105" s="49">
        <v>0.06</v>
      </c>
      <c r="BD105" s="49">
        <v>0.03</v>
      </c>
      <c r="BE105" s="7">
        <f t="shared" si="185"/>
        <v>-59992.800000000003</v>
      </c>
      <c r="BF105" s="9">
        <v>-9999</v>
      </c>
      <c r="BG105" s="9">
        <v>-9999</v>
      </c>
      <c r="BH105" s="9">
        <v>-9999</v>
      </c>
      <c r="BI105" s="9">
        <v>-9999</v>
      </c>
      <c r="BJ105" s="9">
        <v>-9999</v>
      </c>
      <c r="BK105" s="9">
        <v>-9999</v>
      </c>
      <c r="BL105" s="9">
        <v>-9999</v>
      </c>
      <c r="BM105" s="9">
        <v>-9999</v>
      </c>
      <c r="BN105" s="9">
        <v>-9999</v>
      </c>
      <c r="BO105" s="44">
        <v>-9999</v>
      </c>
      <c r="BP105" s="9">
        <v>-9999</v>
      </c>
      <c r="BQ105" s="9">
        <v>-9999</v>
      </c>
      <c r="BR105" s="9">
        <v>-9999</v>
      </c>
      <c r="BS105" s="45">
        <v>-9999</v>
      </c>
      <c r="BT105" s="9">
        <v>-9999</v>
      </c>
      <c r="BU105" s="46">
        <v>-9999</v>
      </c>
      <c r="BV105" s="9">
        <v>-9999</v>
      </c>
      <c r="BW105" s="47">
        <v>-9999</v>
      </c>
      <c r="BX105" s="9">
        <v>-9999</v>
      </c>
      <c r="BY105" s="9">
        <v>-9999</v>
      </c>
      <c r="BZ105" s="9">
        <v>-9999</v>
      </c>
      <c r="CA105" s="7">
        <v>542.42999999999995</v>
      </c>
      <c r="CB105" s="7">
        <f t="shared" si="183"/>
        <v>3616.2</v>
      </c>
      <c r="CC105" s="5">
        <v>2.7</v>
      </c>
      <c r="CD105" s="15">
        <f t="shared" si="112"/>
        <v>97.6374</v>
      </c>
      <c r="CE105" s="7">
        <v>1361</v>
      </c>
      <c r="CF105" s="7">
        <v>4.2833999999999994</v>
      </c>
      <c r="CG105" s="7">
        <v>3177.3824531913906</v>
      </c>
      <c r="CH105" s="7">
        <f t="shared" si="113"/>
        <v>3177.3824531913906</v>
      </c>
      <c r="CI105" s="9">
        <v>-9999</v>
      </c>
      <c r="CJ105" s="3">
        <v>60.7</v>
      </c>
      <c r="CK105" s="7">
        <f t="shared" si="114"/>
        <v>85.78932623616754</v>
      </c>
      <c r="CL105" s="7">
        <v>69.8</v>
      </c>
      <c r="CM105" s="7">
        <v>1225</v>
      </c>
      <c r="CN105" s="7">
        <f t="shared" si="115"/>
        <v>56.979591836734691</v>
      </c>
      <c r="CO105" s="7">
        <v>5</v>
      </c>
      <c r="CP105" s="7">
        <v>0.73380416666666681</v>
      </c>
      <c r="CQ105" s="7">
        <v>0.51712916666666664</v>
      </c>
      <c r="CR105" s="7">
        <v>0.46474583333333336</v>
      </c>
      <c r="CS105" s="7">
        <v>0.22452612500000002</v>
      </c>
      <c r="CT105" s="7">
        <v>0.17330383333333332</v>
      </c>
      <c r="CU105" s="7">
        <v>4.9012500000000001</v>
      </c>
      <c r="CV105" s="7">
        <v>5.4595833333333337</v>
      </c>
      <c r="CW105" s="7">
        <v>5.1162499999999991</v>
      </c>
      <c r="CX105" s="7">
        <v>4.8174999999999999</v>
      </c>
      <c r="CY105" s="7">
        <f t="shared" si="116"/>
        <v>0.21499999999999897</v>
      </c>
      <c r="CZ105" s="7">
        <v>0.7</v>
      </c>
      <c r="DA105" s="7">
        <f t="shared" si="117"/>
        <v>1.105</v>
      </c>
      <c r="DB105" s="7">
        <f t="shared" si="178"/>
        <v>-0.20721769499417952</v>
      </c>
      <c r="DC105" s="7">
        <v>42</v>
      </c>
      <c r="DD105" s="7">
        <v>0.75606538461538442</v>
      </c>
      <c r="DE105" s="7">
        <v>0.49849230769230768</v>
      </c>
      <c r="DF105" s="7">
        <v>0.44681153846153848</v>
      </c>
      <c r="DG105" s="7">
        <v>0.25703811538461535</v>
      </c>
      <c r="DH105" s="7">
        <v>0.20525003846153844</v>
      </c>
      <c r="DI105" s="7">
        <v>7.7273076923076918</v>
      </c>
      <c r="DJ105" s="7">
        <v>8.2534615384615382</v>
      </c>
      <c r="DK105" s="7">
        <v>8.1546153846153828</v>
      </c>
      <c r="DL105" s="7">
        <v>7.2299999999999986</v>
      </c>
      <c r="DM105" s="7">
        <f t="shared" si="118"/>
        <v>0.42730769230769106</v>
      </c>
      <c r="DN105" s="7">
        <v>0.8</v>
      </c>
      <c r="DO105" s="7">
        <f t="shared" si="119"/>
        <v>0.7799999999999998</v>
      </c>
      <c r="DP105" s="7">
        <f t="shared" si="120"/>
        <v>-7.6340326340326559E-2</v>
      </c>
      <c r="DQ105" s="7">
        <v>22.488846153846151</v>
      </c>
      <c r="DR105" s="7">
        <v>0.84767755102040798</v>
      </c>
      <c r="DS105" s="7">
        <v>0.49376938775510198</v>
      </c>
      <c r="DT105" s="7">
        <v>0.48295510204081626</v>
      </c>
      <c r="DU105" s="7">
        <v>0.77269387755102026</v>
      </c>
      <c r="DV105" s="7">
        <v>0.51183061224489812</v>
      </c>
      <c r="DW105" s="7">
        <v>0.31074693877551018</v>
      </c>
      <c r="DX105" s="7">
        <v>0.24690999999999999</v>
      </c>
      <c r="DY105" s="7">
        <v>0.20300291836734702</v>
      </c>
      <c r="DZ105" s="7">
        <v>0.27379022448979579</v>
      </c>
      <c r="EA105" s="7">
        <v>0.23049320408163274</v>
      </c>
      <c r="EB105" s="7">
        <v>-1.7775734693877547E-2</v>
      </c>
      <c r="EC105" s="7">
        <v>1.1084102040816328E-2</v>
      </c>
      <c r="ED105" s="7">
        <v>0.26350781632653059</v>
      </c>
      <c r="EE105" s="7">
        <v>4.2463265306122437</v>
      </c>
      <c r="EF105" s="7">
        <v>5.2524489795918337</v>
      </c>
      <c r="EG105" s="7">
        <v>5.3926530612244887</v>
      </c>
      <c r="EH105" s="7">
        <v>4.9879591836734685</v>
      </c>
      <c r="EI105" s="7">
        <f t="shared" si="121"/>
        <v>1.146326530612245</v>
      </c>
      <c r="EJ105" s="7">
        <v>0.6</v>
      </c>
      <c r="EK105" s="7">
        <f t="shared" si="122"/>
        <v>1.43</v>
      </c>
      <c r="EL105" s="7">
        <f t="shared" si="179"/>
        <v>-7.1454274404976051E-2</v>
      </c>
      <c r="EM105" s="15">
        <v>43.857499999999995</v>
      </c>
      <c r="EN105" s="15">
        <f t="shared" si="123"/>
        <v>111.39804999999998</v>
      </c>
      <c r="EO105" s="5">
        <v>112</v>
      </c>
      <c r="EP105" s="15">
        <f t="shared" si="124"/>
        <v>0.60195000000001642</v>
      </c>
      <c r="EQ105" s="27">
        <v>1.1490272727272728</v>
      </c>
      <c r="ER105" s="27">
        <v>-1.4845863636363636</v>
      </c>
      <c r="ES105" s="27">
        <v>0.48606363636363631</v>
      </c>
      <c r="ET105" s="27">
        <v>0.85816818181818177</v>
      </c>
      <c r="EU105" s="27">
        <v>0.71665454545454532</v>
      </c>
      <c r="EV105" s="27">
        <v>0.18424999999999994</v>
      </c>
      <c r="EW105" s="27">
        <v>0.23105331818181815</v>
      </c>
      <c r="EX105" s="27">
        <v>8.9422545454545463E-2</v>
      </c>
      <c r="EY105" s="27">
        <v>0.40475195454545454</v>
      </c>
      <c r="EZ105" s="27">
        <v>0.27630759090909085</v>
      </c>
      <c r="FA105" s="27">
        <v>2.8707618181818186</v>
      </c>
      <c r="FB105" s="27">
        <v>1.9748678181818178</v>
      </c>
      <c r="FC105" s="27">
        <v>-8.2444917272727292</v>
      </c>
      <c r="FD105" s="27">
        <v>10.019545454545453</v>
      </c>
      <c r="FE105" s="27">
        <v>6.5127272727272727</v>
      </c>
      <c r="FF105" s="27">
        <v>6.5849999999999991</v>
      </c>
      <c r="FG105" s="27">
        <v>6.794545454545454</v>
      </c>
      <c r="FH105" s="27">
        <f t="shared" si="125"/>
        <v>-3.4345454545454537</v>
      </c>
      <c r="FI105" s="7">
        <v>0.9</v>
      </c>
      <c r="FJ105" s="7">
        <f t="shared" si="126"/>
        <v>0.45499999999999963</v>
      </c>
      <c r="FK105" s="7">
        <f t="shared" si="180"/>
        <v>-0.78656126482213407</v>
      </c>
      <c r="FL105" s="27">
        <v>20.753181818181819</v>
      </c>
      <c r="FM105" s="28">
        <v>-9999</v>
      </c>
      <c r="FN105" s="28">
        <v>-9999</v>
      </c>
      <c r="FO105" s="28">
        <v>-9999</v>
      </c>
      <c r="FP105" s="94">
        <v>0.60832307692307697</v>
      </c>
      <c r="FQ105" s="94">
        <v>0.399076923076923</v>
      </c>
      <c r="FR105" s="94">
        <v>0.22562692307692311</v>
      </c>
      <c r="FS105" s="94">
        <v>0.53291923076923076</v>
      </c>
      <c r="FT105" s="94">
        <v>0.24232692307692305</v>
      </c>
      <c r="FU105" s="94">
        <v>0.16960769230769232</v>
      </c>
      <c r="FV105" s="94">
        <v>0.43031330769230763</v>
      </c>
      <c r="FW105" s="94">
        <v>0.37489557692307696</v>
      </c>
      <c r="FX105" s="94">
        <v>0.45880996153846171</v>
      </c>
      <c r="FY105" s="94">
        <v>0.40508465384615389</v>
      </c>
      <c r="FZ105" s="94">
        <v>0.24480707692307688</v>
      </c>
      <c r="GA105" s="94">
        <v>0.27850580769230776</v>
      </c>
      <c r="GB105" s="94">
        <v>0.20704861538461536</v>
      </c>
      <c r="GC105" s="94">
        <v>17.333076923076916</v>
      </c>
      <c r="GD105" s="94">
        <v>16.832692307692302</v>
      </c>
      <c r="GE105" s="94">
        <v>16.318076923076919</v>
      </c>
      <c r="GF105" s="94">
        <v>17.069999999999997</v>
      </c>
      <c r="GG105" s="7">
        <f t="shared" si="127"/>
        <v>-1.014999999999997</v>
      </c>
      <c r="GH105" s="7">
        <v>0.5</v>
      </c>
      <c r="GI105" s="7">
        <f t="shared" si="128"/>
        <v>1.7549999999999999</v>
      </c>
      <c r="GJ105" s="7">
        <f t="shared" si="181"/>
        <v>-0.75994513031549971</v>
      </c>
      <c r="GK105" s="96">
        <v>17.76923076923077</v>
      </c>
      <c r="GL105" s="15">
        <f t="shared" si="129"/>
        <v>45.133846153846157</v>
      </c>
      <c r="GM105" s="5">
        <v>102</v>
      </c>
      <c r="GN105" s="9">
        <v>-9999</v>
      </c>
      <c r="GO105" s="60">
        <v>-9999</v>
      </c>
      <c r="GP105" s="60">
        <v>-9999</v>
      </c>
      <c r="GQ105" s="60">
        <v>-9999</v>
      </c>
      <c r="GR105" s="60">
        <v>-9999</v>
      </c>
      <c r="GS105" s="60">
        <v>-9999</v>
      </c>
      <c r="GT105" s="60">
        <v>-9999</v>
      </c>
      <c r="GU105" s="60">
        <v>-9999</v>
      </c>
      <c r="GV105" s="60">
        <v>-9999</v>
      </c>
      <c r="GW105" s="60">
        <v>-9999</v>
      </c>
      <c r="GX105" s="60">
        <v>-9999</v>
      </c>
      <c r="GY105" s="60">
        <v>-9999</v>
      </c>
      <c r="GZ105" s="60">
        <v>-9999</v>
      </c>
      <c r="HA105" s="60">
        <v>-9999</v>
      </c>
      <c r="HB105" s="60">
        <v>-9999</v>
      </c>
      <c r="HC105" s="60">
        <v>-9999</v>
      </c>
      <c r="HD105" s="60">
        <v>-9999</v>
      </c>
      <c r="HE105" s="60">
        <v>-9999</v>
      </c>
      <c r="HF105" s="98">
        <f t="shared" si="37"/>
        <v>0</v>
      </c>
      <c r="HG105" s="60">
        <v>-9999</v>
      </c>
      <c r="HH105" s="98">
        <f t="shared" si="38"/>
        <v>32500.13</v>
      </c>
      <c r="HI105" s="98">
        <f t="shared" si="95"/>
        <v>1.0001661807930087</v>
      </c>
      <c r="HJ105" s="60">
        <v>-9999</v>
      </c>
      <c r="HK105" s="100">
        <f t="shared" si="40"/>
        <v>-25397.46</v>
      </c>
      <c r="HL105" s="60">
        <v>-9999</v>
      </c>
      <c r="HM105" s="100">
        <f t="shared" si="41"/>
        <v>15398.46</v>
      </c>
      <c r="HN105" s="101">
        <v>0.66329069767441862</v>
      </c>
      <c r="HO105" s="101">
        <v>0.35667209302325575</v>
      </c>
      <c r="HP105" s="101">
        <v>0.17143255813953487</v>
      </c>
      <c r="HQ105" s="101">
        <v>0.57910000000000006</v>
      </c>
      <c r="HR105" s="101">
        <v>0.22798837209302333</v>
      </c>
      <c r="HS105" s="101">
        <v>0.14444651162790698</v>
      </c>
      <c r="HT105" s="101">
        <v>0.48838344069279466</v>
      </c>
      <c r="HU105" s="101">
        <v>0.43512159191443528</v>
      </c>
      <c r="HV105" s="101">
        <v>0.58951829210948914</v>
      </c>
      <c r="HW105" s="101">
        <v>0.54347028804801123</v>
      </c>
      <c r="HX105" s="101">
        <v>0.22039139151759179</v>
      </c>
      <c r="HY105" s="101">
        <v>0.35152896008327833</v>
      </c>
      <c r="HZ105" s="101">
        <v>0.30057394811384702</v>
      </c>
      <c r="IA105" s="101">
        <v>19.055813953488364</v>
      </c>
      <c r="IB105" s="101">
        <v>17.559534883720929</v>
      </c>
      <c r="IC105" s="101">
        <v>17.654186046511633</v>
      </c>
      <c r="ID105" s="101">
        <v>17.602325581395348</v>
      </c>
      <c r="IE105" s="7">
        <f t="shared" si="130"/>
        <v>-1.4016279069767315</v>
      </c>
      <c r="IF105" s="7">
        <v>1.5</v>
      </c>
      <c r="IG105" s="7">
        <f t="shared" si="131"/>
        <v>-1.4950000000000001</v>
      </c>
      <c r="IH105" s="7">
        <f t="shared" si="132"/>
        <v>1.3542000438472611E-2</v>
      </c>
      <c r="II105" s="102">
        <v>35.86069767441861</v>
      </c>
      <c r="IJ105" s="15">
        <f t="shared" si="133"/>
        <v>91.086172093023265</v>
      </c>
      <c r="IK105" s="5">
        <v>97.5</v>
      </c>
      <c r="IL105" s="15">
        <f t="shared" si="134"/>
        <v>6.413827906976735</v>
      </c>
      <c r="IM105" s="29">
        <v>0.67126666666666679</v>
      </c>
      <c r="IN105" s="29">
        <v>0.37013030303030314</v>
      </c>
      <c r="IO105" s="29">
        <v>0.17166666666666663</v>
      </c>
      <c r="IP105" s="29">
        <v>0.59560606060606069</v>
      </c>
      <c r="IQ105" s="29">
        <v>0.2199121212121212</v>
      </c>
      <c r="IR105" s="29">
        <v>0.14685454545454549</v>
      </c>
      <c r="IS105" s="29">
        <v>0.50642213274081727</v>
      </c>
      <c r="IT105" s="29">
        <v>0.46078545231030127</v>
      </c>
      <c r="IU105" s="29">
        <v>0.59292003804541771</v>
      </c>
      <c r="IV105" s="29">
        <v>0.55281109685162977</v>
      </c>
      <c r="IW105" s="29">
        <v>0.25506964596548992</v>
      </c>
      <c r="IX105" s="29">
        <v>0.36718265323986626</v>
      </c>
      <c r="IY105" s="29">
        <v>0.28883071755849332</v>
      </c>
      <c r="IZ105" s="29">
        <v>17.750909090909087</v>
      </c>
      <c r="JA105" s="29">
        <v>17.336666666666655</v>
      </c>
      <c r="JB105" s="29">
        <v>17.624545454545455</v>
      </c>
      <c r="JC105" s="29">
        <v>16.952121212121209</v>
      </c>
      <c r="JD105" s="29">
        <f t="shared" si="135"/>
        <v>-0.12636363636363157</v>
      </c>
      <c r="JE105" s="7">
        <v>1.2</v>
      </c>
      <c r="JF105" s="7">
        <f t="shared" si="136"/>
        <v>-0.52</v>
      </c>
      <c r="JG105" s="7">
        <f t="shared" si="137"/>
        <v>6.649262899262981E-2</v>
      </c>
      <c r="JH105" s="86">
        <v>35.871212121212125</v>
      </c>
      <c r="JI105" s="15">
        <f t="shared" si="138"/>
        <v>91.112878787878799</v>
      </c>
      <c r="JJ105" s="5">
        <v>103.5</v>
      </c>
      <c r="JK105" s="15">
        <f t="shared" si="139"/>
        <v>12.387121212121201</v>
      </c>
      <c r="JL105" s="30">
        <v>0.51594390243902433</v>
      </c>
      <c r="JM105" s="30">
        <v>0.25057560975609755</v>
      </c>
      <c r="JN105" s="30">
        <v>0.11357317073170728</v>
      </c>
      <c r="JO105" s="30">
        <v>0.4490902439024389</v>
      </c>
      <c r="JP105" s="30">
        <v>0.1453731707317073</v>
      </c>
      <c r="JQ105" s="30">
        <v>9.7619512195121938E-2</v>
      </c>
      <c r="JR105" s="30">
        <v>0.56039146783304505</v>
      </c>
      <c r="JS105" s="30">
        <v>0.51111094755315944</v>
      </c>
      <c r="JT105" s="30">
        <v>0.63914165846903437</v>
      </c>
      <c r="JU105" s="30">
        <v>0.59652174350355158</v>
      </c>
      <c r="JV105" s="30">
        <v>0.26605464271412099</v>
      </c>
      <c r="JW105" s="30">
        <v>0.37678348892563629</v>
      </c>
      <c r="JX105" s="30">
        <v>0.34586045796576609</v>
      </c>
      <c r="JY105" s="30">
        <v>24.338292682926824</v>
      </c>
      <c r="JZ105" s="30">
        <v>23.980243902439025</v>
      </c>
      <c r="KA105" s="30">
        <v>24.246341463414634</v>
      </c>
      <c r="KB105" s="30">
        <v>22.92048780487805</v>
      </c>
      <c r="KC105" s="30">
        <f t="shared" si="140"/>
        <v>-9.1951219512189653E-2</v>
      </c>
      <c r="KD105" s="7">
        <v>1.8</v>
      </c>
      <c r="KE105" s="7">
        <f t="shared" si="141"/>
        <v>-2.4700000000000006</v>
      </c>
      <c r="KF105" s="7">
        <f t="shared" si="142"/>
        <v>0.30216629993491878</v>
      </c>
      <c r="KG105" s="85">
        <v>35.21756097560975</v>
      </c>
      <c r="KH105" s="15">
        <f t="shared" si="143"/>
        <v>89.45260487804876</v>
      </c>
      <c r="KI105" s="5">
        <v>103.5</v>
      </c>
      <c r="KJ105" s="15">
        <f t="shared" si="182"/>
        <v>14.04739512195124</v>
      </c>
      <c r="KK105" s="31">
        <v>0.46488947368421046</v>
      </c>
      <c r="KL105" s="31">
        <v>0.22349736842105261</v>
      </c>
      <c r="KM105" s="31">
        <v>7.5405263157894711E-2</v>
      </c>
      <c r="KN105" s="31">
        <v>0.39715526315789468</v>
      </c>
      <c r="KO105" s="31">
        <v>0.10294473684210528</v>
      </c>
      <c r="KP105" s="31">
        <v>7.9650000000000012E-2</v>
      </c>
      <c r="KQ105" s="31">
        <v>0.63765645369937263</v>
      </c>
      <c r="KR105" s="31">
        <v>0.58887187317394696</v>
      </c>
      <c r="KS105" s="31">
        <v>0.72119547738041112</v>
      </c>
      <c r="KT105" s="31">
        <v>0.68132819824798929</v>
      </c>
      <c r="KU105" s="31">
        <v>0.3700390497583208</v>
      </c>
      <c r="KV105" s="31">
        <v>0.49728392560581969</v>
      </c>
      <c r="KW105" s="31">
        <v>0.35020354250339031</v>
      </c>
      <c r="KX105" s="32">
        <v>24.70999999999999</v>
      </c>
      <c r="KY105" s="32">
        <v>24.616842105263164</v>
      </c>
      <c r="KZ105" s="32">
        <v>24.849736842105255</v>
      </c>
      <c r="LA105" s="32">
        <v>23.107368421052637</v>
      </c>
      <c r="LB105" s="7">
        <f t="shared" si="144"/>
        <v>0.13973684210526471</v>
      </c>
      <c r="LC105" s="7">
        <v>0.9</v>
      </c>
      <c r="LD105" s="7">
        <f t="shared" si="145"/>
        <v>0.45499999999999963</v>
      </c>
      <c r="LE105" s="7">
        <f t="shared" si="184"/>
        <v>-6.3753924751210292E-2</v>
      </c>
      <c r="LF105" s="32">
        <v>37.421578947368431</v>
      </c>
      <c r="LG105" s="15">
        <f t="shared" si="146"/>
        <v>95.050810526315814</v>
      </c>
      <c r="LH105" s="5">
        <v>103.5</v>
      </c>
      <c r="LI105" s="15">
        <f t="shared" si="147"/>
        <v>8.4491894736841857</v>
      </c>
      <c r="LJ105" s="33">
        <v>0.42176666666666651</v>
      </c>
      <c r="LK105" s="33">
        <v>0.19871190476190476</v>
      </c>
      <c r="LL105" s="33">
        <v>6.9242857142857162E-2</v>
      </c>
      <c r="LM105" s="33">
        <v>0.36143095238095246</v>
      </c>
      <c r="LN105" s="33">
        <v>9.720952380952376E-2</v>
      </c>
      <c r="LO105" s="33">
        <v>7.304523809523808E-2</v>
      </c>
      <c r="LP105" s="33">
        <v>0.6249431084527326</v>
      </c>
      <c r="LQ105" s="33">
        <v>0.576120688923208</v>
      </c>
      <c r="LR105" s="33">
        <v>0.71803561905378022</v>
      </c>
      <c r="LS105" s="33">
        <v>0.67894617281089276</v>
      </c>
      <c r="LT105" s="33">
        <v>0.34321359404485224</v>
      </c>
      <c r="LU105" s="33">
        <v>0.48470690105634967</v>
      </c>
      <c r="LV105" s="33">
        <v>0.3592926094648195</v>
      </c>
      <c r="LW105" s="33">
        <v>26.779523809523809</v>
      </c>
      <c r="LX105" s="33">
        <v>26.18047619047621</v>
      </c>
      <c r="LY105" s="33">
        <v>26.56857142857141</v>
      </c>
      <c r="LZ105" s="33">
        <v>26.095952380952397</v>
      </c>
      <c r="MA105" s="7">
        <f t="shared" si="148"/>
        <v>-0.21095238095239921</v>
      </c>
      <c r="MB105" s="7">
        <v>1.7</v>
      </c>
      <c r="MC105" s="7">
        <f t="shared" si="149"/>
        <v>-2.1449999999999996</v>
      </c>
      <c r="MD105" s="7">
        <f t="shared" si="150"/>
        <v>0.25633500583798546</v>
      </c>
      <c r="ME105" s="7">
        <f t="shared" si="151"/>
        <v>-0.12408963585435248</v>
      </c>
      <c r="MF105" s="84">
        <v>35.916428571428575</v>
      </c>
      <c r="MG105" s="15">
        <f t="shared" si="152"/>
        <v>91.227728571428585</v>
      </c>
      <c r="MH105" s="5">
        <v>103.5</v>
      </c>
      <c r="MI105" s="15">
        <f t="shared" si="153"/>
        <v>12.272271428571415</v>
      </c>
      <c r="MJ105" s="34">
        <v>0.4142900000000001</v>
      </c>
      <c r="MK105" s="34">
        <v>0.19664500000000001</v>
      </c>
      <c r="ML105" s="34">
        <v>7.5139999999999998E-2</v>
      </c>
      <c r="MM105" s="34">
        <v>0.35555499999999995</v>
      </c>
      <c r="MN105" s="34">
        <v>0.10663500000000001</v>
      </c>
      <c r="MO105" s="34">
        <v>8.0194999999999975E-2</v>
      </c>
      <c r="MP105" s="34">
        <v>0.59011665186988416</v>
      </c>
      <c r="MQ105" s="34">
        <v>0.53821797023619156</v>
      </c>
      <c r="MR105" s="34">
        <v>0.69274213621683844</v>
      </c>
      <c r="MS105" s="34">
        <v>0.65067871994208537</v>
      </c>
      <c r="MT105" s="34">
        <v>0.2983355590631887</v>
      </c>
      <c r="MU105" s="34">
        <v>0.44913835787260836</v>
      </c>
      <c r="MV105" s="34">
        <v>0.35555669895669495</v>
      </c>
      <c r="MW105" s="35">
        <v>0.32291904761904766</v>
      </c>
      <c r="MX105" s="35">
        <v>0.14694761904761905</v>
      </c>
      <c r="MY105" s="35">
        <v>5.4452380952380974E-2</v>
      </c>
      <c r="MZ105" s="35">
        <v>0.2655142857142857</v>
      </c>
      <c r="NA105" s="35">
        <v>7.2619047619047611E-2</v>
      </c>
      <c r="NB105" s="35">
        <v>5.7728571428571449E-2</v>
      </c>
      <c r="NC105" s="35">
        <v>0.63129253531373641</v>
      </c>
      <c r="ND105" s="35">
        <v>0.56963606828094959</v>
      </c>
      <c r="NE105" s="35">
        <v>0.71013013781171119</v>
      </c>
      <c r="NF105" s="35">
        <v>0.65899648270519995</v>
      </c>
      <c r="NG105" s="35">
        <v>0.33899866518984623</v>
      </c>
      <c r="NH105" s="35">
        <v>0.46048704091583742</v>
      </c>
      <c r="NI105" s="35">
        <v>0.3734032577469179</v>
      </c>
      <c r="NJ105" s="36">
        <v>27.647142857142853</v>
      </c>
      <c r="NK105" s="36">
        <v>28.440000000000005</v>
      </c>
      <c r="NL105" s="36">
        <v>31.210000000000004</v>
      </c>
      <c r="NM105" s="36">
        <v>30.512857142857136</v>
      </c>
      <c r="NN105" s="7">
        <f t="shared" si="154"/>
        <v>3.5628571428571512</v>
      </c>
      <c r="NO105" s="7">
        <v>2.2999999999999998</v>
      </c>
      <c r="NP105" s="7">
        <f t="shared" si="155"/>
        <v>-1.9729999999999999</v>
      </c>
      <c r="NQ105" s="7">
        <f t="shared" si="156"/>
        <v>0.75082831179399845</v>
      </c>
      <c r="NR105" s="36">
        <v>68.979523809523812</v>
      </c>
      <c r="NS105" s="9">
        <f t="shared" si="104"/>
        <v>175.20799047619047</v>
      </c>
      <c r="NT105" s="5">
        <v>194</v>
      </c>
      <c r="NU105" s="9">
        <f t="shared" si="105"/>
        <v>18.792009523809526</v>
      </c>
      <c r="NV105" s="37">
        <v>0.41053157894736847</v>
      </c>
      <c r="NW105" s="37">
        <v>0.21036315789473686</v>
      </c>
      <c r="NX105" s="37">
        <v>9.1515789473684217E-2</v>
      </c>
      <c r="NY105" s="37">
        <v>0.35337105263157897</v>
      </c>
      <c r="NZ105" s="37">
        <v>0.12113684210526314</v>
      </c>
      <c r="OA105" s="37">
        <v>9.2857894736842098E-2</v>
      </c>
      <c r="OB105" s="37">
        <v>0.5428314873850294</v>
      </c>
      <c r="OC105" s="37">
        <v>0.48820489491094693</v>
      </c>
      <c r="OD105" s="37">
        <v>0.6347507541321068</v>
      </c>
      <c r="OE105" s="37">
        <v>0.58799468842315539</v>
      </c>
      <c r="OF105" s="37">
        <v>0.26940861525210302</v>
      </c>
      <c r="OG105" s="37">
        <v>0.39500199899774541</v>
      </c>
      <c r="OH105" s="37">
        <v>0.32129560340823354</v>
      </c>
      <c r="OI105" s="38">
        <v>21.960789473684205</v>
      </c>
      <c r="OJ105" s="38">
        <v>25.771315789473686</v>
      </c>
      <c r="OK105" s="38">
        <v>25.102894736842085</v>
      </c>
      <c r="OL105" s="38">
        <v>26.08684210526317</v>
      </c>
      <c r="OM105" s="7">
        <f t="shared" si="157"/>
        <v>3.1421052631578803</v>
      </c>
      <c r="ON105" s="7">
        <v>1.5</v>
      </c>
      <c r="OO105" s="7">
        <f t="shared" si="158"/>
        <v>-0.28500000000000014</v>
      </c>
      <c r="OP105" s="7">
        <f t="shared" si="159"/>
        <v>0.60283293986945996</v>
      </c>
      <c r="OQ105" s="38">
        <v>51.021315789473675</v>
      </c>
      <c r="OR105" s="15">
        <f t="shared" si="160"/>
        <v>129.59414210526313</v>
      </c>
      <c r="OS105" s="5">
        <v>170</v>
      </c>
      <c r="OT105" s="15">
        <f t="shared" si="161"/>
        <v>40.405857894736869</v>
      </c>
      <c r="OU105" s="39">
        <v>0.33722647058823524</v>
      </c>
      <c r="OV105" s="39">
        <v>0.2022176470588235</v>
      </c>
      <c r="OW105" s="39">
        <v>0.11087647058823528</v>
      </c>
      <c r="OX105" s="39">
        <v>0.28901764705882355</v>
      </c>
      <c r="OY105" s="39">
        <v>0.13051764705882352</v>
      </c>
      <c r="OZ105" s="39">
        <v>9.3570588235294114E-2</v>
      </c>
      <c r="PA105" s="39">
        <v>0.44126358293295165</v>
      </c>
      <c r="PB105" s="39">
        <v>0.37699263708674363</v>
      </c>
      <c r="PC105" s="39">
        <v>0.50528772565735469</v>
      </c>
      <c r="PD105" s="39">
        <v>0.4457986999206936</v>
      </c>
      <c r="PE105" s="39">
        <v>0.21576449359332669</v>
      </c>
      <c r="PF105" s="39">
        <v>0.29334411298164448</v>
      </c>
      <c r="PG105" s="39">
        <v>0.24959194220243444</v>
      </c>
      <c r="PH105" s="40">
        <v>20.914117647058823</v>
      </c>
      <c r="PI105" s="40">
        <v>21.145588235294117</v>
      </c>
      <c r="PJ105" s="40">
        <v>22.00411764705882</v>
      </c>
      <c r="PK105" s="40">
        <v>23.006470588235299</v>
      </c>
      <c r="PL105" s="7">
        <f t="shared" si="162"/>
        <v>1.0899999999999963</v>
      </c>
      <c r="PM105" s="7">
        <v>1.8</v>
      </c>
      <c r="PN105" s="7">
        <f t="shared" si="163"/>
        <v>-0.91800000000000015</v>
      </c>
      <c r="PO105" s="7">
        <f t="shared" si="164"/>
        <v>0.31782209559987279</v>
      </c>
      <c r="PP105" s="40">
        <v>63.927647058823531</v>
      </c>
      <c r="PQ105" s="15">
        <f t="shared" si="165"/>
        <v>162.37622352941176</v>
      </c>
      <c r="PR105" s="5">
        <v>182</v>
      </c>
      <c r="PS105" s="15">
        <f t="shared" si="166"/>
        <v>19.62377647058824</v>
      </c>
      <c r="PT105" s="41">
        <v>0.30794545454545458</v>
      </c>
      <c r="PU105" s="41">
        <v>0.19028484848484845</v>
      </c>
      <c r="PV105" s="41">
        <v>0.11592727272727273</v>
      </c>
      <c r="PW105" s="41">
        <v>0.25833030303030308</v>
      </c>
      <c r="PX105" s="41">
        <v>0.13303939393939396</v>
      </c>
      <c r="PY105" s="41">
        <v>9.1936363636363636E-2</v>
      </c>
      <c r="PZ105" s="41">
        <v>0.3953736345820939</v>
      </c>
      <c r="QA105" s="41">
        <v>0.31918205908460712</v>
      </c>
      <c r="QB105" s="41">
        <v>0.45232635731834087</v>
      </c>
      <c r="QC105" s="41">
        <v>0.38002218385072783</v>
      </c>
      <c r="QD105" s="41">
        <v>0.17733824560031064</v>
      </c>
      <c r="QE105" s="41">
        <v>0.24356500257614708</v>
      </c>
      <c r="QF105" s="41">
        <v>0.23483536381172171</v>
      </c>
      <c r="QG105" s="42">
        <v>28.646666666666665</v>
      </c>
      <c r="QH105" s="42">
        <v>29.753333333333337</v>
      </c>
      <c r="QI105" s="42">
        <v>30.393939393939384</v>
      </c>
      <c r="QJ105" s="42">
        <v>30.708181818181799</v>
      </c>
      <c r="QK105" s="7">
        <f t="shared" si="167"/>
        <v>1.7472727272727191</v>
      </c>
      <c r="QL105" s="7">
        <v>3.2</v>
      </c>
      <c r="QM105" s="7">
        <f t="shared" si="168"/>
        <v>-3.8719999999999999</v>
      </c>
      <c r="QN105" s="7">
        <f t="shared" si="169"/>
        <v>0.60604753313985316</v>
      </c>
      <c r="QO105" s="42">
        <v>66.441515151515176</v>
      </c>
      <c r="QP105" s="15">
        <f t="shared" si="170"/>
        <v>168.76144848484856</v>
      </c>
      <c r="QQ105" s="5">
        <v>186</v>
      </c>
      <c r="QR105" s="15">
        <f t="shared" si="171"/>
        <v>17.238551515151443</v>
      </c>
      <c r="QS105" s="7">
        <f t="shared" si="187"/>
        <v>-750.43216387179382</v>
      </c>
      <c r="QT105" s="7">
        <f t="shared" si="188"/>
        <v>-750.08076438482385</v>
      </c>
      <c r="QU105" s="7">
        <f t="shared" si="189"/>
        <v>0.34983522366575798</v>
      </c>
    </row>
    <row r="106" spans="1:463" x14ac:dyDescent="0.25">
      <c r="A106" s="5">
        <v>2</v>
      </c>
      <c r="B106" s="5">
        <v>11</v>
      </c>
      <c r="C106" s="6">
        <v>1105</v>
      </c>
      <c r="D106" s="9">
        <v>-9999</v>
      </c>
      <c r="E106" s="5">
        <v>5</v>
      </c>
      <c r="F106" s="5">
        <v>69.599999999999994</v>
      </c>
      <c r="G106" s="15">
        <v>347.3</v>
      </c>
      <c r="H106" s="15">
        <f t="shared" si="109"/>
        <v>416.9</v>
      </c>
      <c r="I106" s="7">
        <f t="shared" si="110"/>
        <v>0.71435915010281004</v>
      </c>
      <c r="J106" s="5" t="s">
        <v>7</v>
      </c>
      <c r="K106" s="9">
        <v>150</v>
      </c>
      <c r="L106" s="9">
        <f t="shared" si="111"/>
        <v>168.00000000000003</v>
      </c>
      <c r="M106" s="9">
        <v>-9999</v>
      </c>
      <c r="N106" s="9">
        <v>-9999</v>
      </c>
      <c r="O106" s="9">
        <v>-9999</v>
      </c>
      <c r="P106" s="9">
        <v>-9999</v>
      </c>
      <c r="Q106" s="9">
        <v>-9999</v>
      </c>
      <c r="R106" s="9">
        <v>-9999</v>
      </c>
      <c r="S106" s="9">
        <v>-9999</v>
      </c>
      <c r="T106" s="9">
        <v>-9999</v>
      </c>
      <c r="U106" s="9">
        <v>-9999</v>
      </c>
      <c r="V106" s="9">
        <v>-9999</v>
      </c>
      <c r="W106" s="9">
        <v>-9999</v>
      </c>
      <c r="X106" s="9">
        <v>-9999</v>
      </c>
      <c r="Y106" s="9">
        <v>-9999</v>
      </c>
      <c r="Z106" s="9">
        <v>-9999</v>
      </c>
      <c r="AA106" s="9">
        <v>-9999</v>
      </c>
      <c r="AB106" s="9">
        <v>-9999</v>
      </c>
      <c r="AC106" s="9">
        <v>-9999</v>
      </c>
      <c r="AD106" s="9">
        <v>-9999</v>
      </c>
      <c r="AE106" s="9">
        <v>-9999</v>
      </c>
      <c r="AF106" s="9">
        <v>-9999</v>
      </c>
      <c r="AG106" s="9">
        <v>-9999</v>
      </c>
      <c r="AH106" s="9">
        <v>-9999</v>
      </c>
      <c r="AI106" s="9">
        <v>-9999</v>
      </c>
      <c r="AJ106" s="9">
        <v>-9999</v>
      </c>
      <c r="AK106" s="9">
        <v>-9999</v>
      </c>
      <c r="AL106" s="9">
        <v>-9999</v>
      </c>
      <c r="AM106" s="9">
        <v>-9999</v>
      </c>
      <c r="AN106" s="9">
        <v>-9999</v>
      </c>
      <c r="AO106" s="9">
        <v>-9999</v>
      </c>
      <c r="AP106" s="9">
        <v>-9999</v>
      </c>
      <c r="AQ106" s="9">
        <v>-9999</v>
      </c>
      <c r="AR106" s="9">
        <v>-9999</v>
      </c>
      <c r="AS106" s="9">
        <v>-9999</v>
      </c>
      <c r="AT106" s="9">
        <v>-9999</v>
      </c>
      <c r="AU106" s="9">
        <v>-9999</v>
      </c>
      <c r="AV106" s="9">
        <v>-9999</v>
      </c>
      <c r="AW106" s="9">
        <v>-9999</v>
      </c>
      <c r="AX106" s="9">
        <v>-9999</v>
      </c>
      <c r="AY106" s="9">
        <v>-9999</v>
      </c>
      <c r="AZ106" s="9">
        <v>-9999</v>
      </c>
      <c r="BA106" s="9">
        <v>-9999</v>
      </c>
      <c r="BB106" s="9">
        <v>-9999</v>
      </c>
      <c r="BC106" s="9">
        <v>-9999</v>
      </c>
      <c r="BD106" s="9">
        <v>-9999</v>
      </c>
      <c r="BE106" s="7">
        <f t="shared" si="185"/>
        <v>-79992</v>
      </c>
      <c r="BF106" s="9">
        <v>-9999</v>
      </c>
      <c r="BG106" s="9">
        <v>-9999</v>
      </c>
      <c r="BH106" s="9">
        <v>-9999</v>
      </c>
      <c r="BI106" s="9">
        <v>-9999</v>
      </c>
      <c r="BJ106" s="9">
        <v>-9999</v>
      </c>
      <c r="BK106" s="9">
        <v>-9999</v>
      </c>
      <c r="BL106" s="9">
        <v>-9999</v>
      </c>
      <c r="BM106" s="9">
        <v>-9999</v>
      </c>
      <c r="BN106" s="9">
        <v>-9999</v>
      </c>
      <c r="BO106" s="23">
        <v>32.799999999999997</v>
      </c>
      <c r="BP106" s="7">
        <f t="shared" si="172"/>
        <v>2186.6666666666665</v>
      </c>
      <c r="BQ106" s="7">
        <v>2.5088293124282979</v>
      </c>
      <c r="BR106" s="7">
        <f t="shared" si="173"/>
        <v>54.859734298432116</v>
      </c>
      <c r="BS106" s="24">
        <v>156.66</v>
      </c>
      <c r="BT106" s="7">
        <f t="shared" si="174"/>
        <v>10444</v>
      </c>
      <c r="BU106" s="25">
        <v>1.44</v>
      </c>
      <c r="BV106" s="7">
        <f t="shared" si="175"/>
        <v>150.39359999999999</v>
      </c>
      <c r="BW106" s="26">
        <v>195.99</v>
      </c>
      <c r="BX106" s="7">
        <f t="shared" si="176"/>
        <v>13066</v>
      </c>
      <c r="BY106" s="5">
        <v>1.36</v>
      </c>
      <c r="BZ106" s="7">
        <f t="shared" si="177"/>
        <v>177.69760000000002</v>
      </c>
      <c r="CA106" s="9">
        <v>-9999</v>
      </c>
      <c r="CB106" s="9">
        <v>-9999</v>
      </c>
      <c r="CC106" s="5">
        <v>2.85</v>
      </c>
      <c r="CD106" s="15">
        <f t="shared" si="112"/>
        <v>-284.97149999999999</v>
      </c>
      <c r="CE106" s="7">
        <v>1825.65</v>
      </c>
      <c r="CF106" s="7">
        <v>4.7081999999999997</v>
      </c>
      <c r="CG106" s="7">
        <v>3877.5965337071493</v>
      </c>
      <c r="CH106" s="7">
        <f t="shared" si="113"/>
        <v>3877.5965337071493</v>
      </c>
      <c r="CI106" s="7">
        <f>CH106/(BX106)</f>
        <v>0.29676997808871491</v>
      </c>
      <c r="CJ106" s="3">
        <v>60.7</v>
      </c>
      <c r="CK106" s="7">
        <f t="shared" si="114"/>
        <v>110.51150121065375</v>
      </c>
      <c r="CL106" s="7">
        <v>69.400000000000006</v>
      </c>
      <c r="CM106" s="7">
        <v>1161</v>
      </c>
      <c r="CN106" s="7">
        <f t="shared" si="115"/>
        <v>59.776055124892338</v>
      </c>
      <c r="CO106" s="7">
        <v>0</v>
      </c>
      <c r="CP106" s="7">
        <v>0.74879230769230765</v>
      </c>
      <c r="CQ106" s="7">
        <v>0.50784230769230787</v>
      </c>
      <c r="CR106" s="7">
        <v>0.45688846153846158</v>
      </c>
      <c r="CS106" s="7">
        <v>0.24204569230769227</v>
      </c>
      <c r="CT106" s="7">
        <v>0.19186076923076925</v>
      </c>
      <c r="CU106" s="7">
        <v>5.0111538461538458</v>
      </c>
      <c r="CV106" s="7">
        <v>5.0161538461538457</v>
      </c>
      <c r="CW106" s="7">
        <v>4.7811538461538463</v>
      </c>
      <c r="CX106" s="7">
        <v>4.8865384615384606</v>
      </c>
      <c r="CY106" s="7">
        <f t="shared" si="116"/>
        <v>-0.22999999999999954</v>
      </c>
      <c r="CZ106" s="7">
        <v>0.7</v>
      </c>
      <c r="DA106" s="7">
        <f t="shared" si="117"/>
        <v>1.105</v>
      </c>
      <c r="DB106" s="7">
        <f t="shared" si="178"/>
        <v>-0.31082654249126879</v>
      </c>
      <c r="DC106" s="7">
        <v>42.1</v>
      </c>
      <c r="DD106" s="7">
        <v>0.76926086956521744</v>
      </c>
      <c r="DE106" s="7">
        <v>0.48700000000000004</v>
      </c>
      <c r="DF106" s="7">
        <v>0.43893043478260874</v>
      </c>
      <c r="DG106" s="7">
        <v>0.27343282608695652</v>
      </c>
      <c r="DH106" s="7">
        <v>0.22494091304347827</v>
      </c>
      <c r="DI106" s="7">
        <v>8.0617391304347823</v>
      </c>
      <c r="DJ106" s="7">
        <v>8.5191304347826087</v>
      </c>
      <c r="DK106" s="7">
        <v>7.8421739130434798</v>
      </c>
      <c r="DL106" s="7">
        <v>7.3695652173913029</v>
      </c>
      <c r="DM106" s="7">
        <f t="shared" si="118"/>
        <v>-0.21956521739130253</v>
      </c>
      <c r="DN106" s="7">
        <v>0.8</v>
      </c>
      <c r="DO106" s="7">
        <f t="shared" si="119"/>
        <v>0.7799999999999998</v>
      </c>
      <c r="DP106" s="7">
        <f t="shared" si="120"/>
        <v>-0.21635610766045502</v>
      </c>
      <c r="DQ106" s="7">
        <v>23.538260869565221</v>
      </c>
      <c r="DR106" s="7">
        <v>0.86737755102040826</v>
      </c>
      <c r="DS106" s="7">
        <v>0.49450204081632643</v>
      </c>
      <c r="DT106" s="7">
        <v>0.47277346938775511</v>
      </c>
      <c r="DU106" s="7">
        <v>0.78356326530612253</v>
      </c>
      <c r="DV106" s="7">
        <v>0.49797346938775494</v>
      </c>
      <c r="DW106" s="7">
        <v>0.30656938775510212</v>
      </c>
      <c r="DX106" s="7">
        <v>0.27022277551020407</v>
      </c>
      <c r="DY106" s="7">
        <v>0.22260259183673473</v>
      </c>
      <c r="DZ106" s="7">
        <v>0.29457473469387757</v>
      </c>
      <c r="EA106" s="7">
        <v>0.24757185714285715</v>
      </c>
      <c r="EB106" s="7">
        <v>-2.8901020408163246E-3</v>
      </c>
      <c r="EC106" s="7">
        <v>2.33753469387755E-2</v>
      </c>
      <c r="ED106" s="7">
        <v>0.27338661224489802</v>
      </c>
      <c r="EE106" s="7">
        <v>4.2344897959183667</v>
      </c>
      <c r="EF106" s="7">
        <v>5.4244897959183644</v>
      </c>
      <c r="EG106" s="7">
        <v>5.4871428571428558</v>
      </c>
      <c r="EH106" s="7">
        <v>4.9908163265306111</v>
      </c>
      <c r="EI106" s="7">
        <f t="shared" si="121"/>
        <v>1.2526530612244891</v>
      </c>
      <c r="EJ106" s="7">
        <v>0.6</v>
      </c>
      <c r="EK106" s="7">
        <f t="shared" si="122"/>
        <v>1.43</v>
      </c>
      <c r="EL106" s="7">
        <f t="shared" si="179"/>
        <v>-4.4671772991312558E-2</v>
      </c>
      <c r="EM106" s="15">
        <v>43.549599999999998</v>
      </c>
      <c r="EN106" s="15">
        <f t="shared" si="123"/>
        <v>110.615984</v>
      </c>
      <c r="EO106" s="5">
        <v>112</v>
      </c>
      <c r="EP106" s="15">
        <f t="shared" si="124"/>
        <v>1.3840160000000026</v>
      </c>
      <c r="EQ106" s="27">
        <v>1.1636478260869563</v>
      </c>
      <c r="ER106" s="27">
        <v>-1.4698521739130437</v>
      </c>
      <c r="ES106" s="27">
        <v>0.48120869565217383</v>
      </c>
      <c r="ET106" s="27">
        <v>0.86387826086956498</v>
      </c>
      <c r="EU106" s="27">
        <v>0.71257391304347817</v>
      </c>
      <c r="EV106" s="27">
        <v>0.18546956521739133</v>
      </c>
      <c r="EW106" s="27">
        <v>0.24006230434782608</v>
      </c>
      <c r="EX106" s="27">
        <v>9.581426086956521E-2</v>
      </c>
      <c r="EY106" s="27">
        <v>0.41464717391304345</v>
      </c>
      <c r="EZ106" s="27">
        <v>0.28439956521739124</v>
      </c>
      <c r="FA106" s="27">
        <v>2.8863848695652177</v>
      </c>
      <c r="FB106" s="27">
        <v>1.9755643043478264</v>
      </c>
      <c r="FC106" s="27">
        <v>-8.9221068695652157</v>
      </c>
      <c r="FD106" s="27">
        <v>10.503913043478262</v>
      </c>
      <c r="FE106" s="27">
        <v>6.8</v>
      </c>
      <c r="FF106" s="27">
        <v>6.8756521739130445</v>
      </c>
      <c r="FG106" s="27">
        <v>6.8060869565217397</v>
      </c>
      <c r="FH106" s="27">
        <f t="shared" si="125"/>
        <v>-3.6282608695652172</v>
      </c>
      <c r="FI106" s="7">
        <v>0.9</v>
      </c>
      <c r="FJ106" s="7">
        <f t="shared" si="126"/>
        <v>0.45499999999999963</v>
      </c>
      <c r="FK106" s="7">
        <f t="shared" si="180"/>
        <v>-0.8257352617927638</v>
      </c>
      <c r="FL106" s="27">
        <v>21.609565217391307</v>
      </c>
      <c r="FM106" s="28">
        <v>-9999</v>
      </c>
      <c r="FN106" s="28">
        <v>-9999</v>
      </c>
      <c r="FO106" s="28">
        <v>-9999</v>
      </c>
      <c r="FP106" s="94">
        <v>0.61367600000000011</v>
      </c>
      <c r="FQ106" s="94">
        <v>0.40239199999999997</v>
      </c>
      <c r="FR106" s="94">
        <v>0.227352</v>
      </c>
      <c r="FS106" s="94">
        <v>0.53618799999999989</v>
      </c>
      <c r="FT106" s="94">
        <v>0.24529199999999998</v>
      </c>
      <c r="FU106" s="94">
        <v>0.17162799999999998</v>
      </c>
      <c r="FV106" s="94">
        <v>0.42865243999999997</v>
      </c>
      <c r="FW106" s="94">
        <v>0.37241039999999997</v>
      </c>
      <c r="FX106" s="94">
        <v>0.45942440000000012</v>
      </c>
      <c r="FY106" s="94">
        <v>0.40514979999999995</v>
      </c>
      <c r="FZ106" s="94">
        <v>0.24329295999999995</v>
      </c>
      <c r="GA106" s="94">
        <v>0.27995948000000004</v>
      </c>
      <c r="GB106" s="94">
        <v>0.20702528000000001</v>
      </c>
      <c r="GC106" s="94">
        <v>17.321200000000001</v>
      </c>
      <c r="GD106" s="94">
        <v>17.345599999999994</v>
      </c>
      <c r="GE106" s="94">
        <v>16.482399999999995</v>
      </c>
      <c r="GF106" s="94">
        <v>17.069999999999997</v>
      </c>
      <c r="GG106" s="7">
        <f t="shared" si="127"/>
        <v>-0.83880000000000621</v>
      </c>
      <c r="GH106" s="7">
        <v>0.5</v>
      </c>
      <c r="GI106" s="7">
        <f t="shared" si="128"/>
        <v>1.7549999999999999</v>
      </c>
      <c r="GJ106" s="7">
        <f t="shared" si="181"/>
        <v>-0.71160493827160654</v>
      </c>
      <c r="GK106" s="96">
        <v>19.96</v>
      </c>
      <c r="GL106" s="15">
        <f t="shared" si="129"/>
        <v>50.698399999999999</v>
      </c>
      <c r="GM106" s="5">
        <v>102</v>
      </c>
      <c r="GN106" s="9">
        <v>-9999</v>
      </c>
      <c r="GO106" s="60">
        <v>-9999</v>
      </c>
      <c r="GP106" s="60">
        <v>-9999</v>
      </c>
      <c r="GQ106" s="60">
        <v>-9999</v>
      </c>
      <c r="GR106" s="60">
        <v>-9999</v>
      </c>
      <c r="GS106" s="60">
        <v>-9999</v>
      </c>
      <c r="GT106" s="60">
        <v>-9999</v>
      </c>
      <c r="GU106" s="60">
        <v>-9999</v>
      </c>
      <c r="GV106" s="60">
        <v>-9999</v>
      </c>
      <c r="GW106" s="60">
        <v>-9999</v>
      </c>
      <c r="GX106" s="60">
        <v>-9999</v>
      </c>
      <c r="GY106" s="60">
        <v>-9999</v>
      </c>
      <c r="GZ106" s="60">
        <v>-9999</v>
      </c>
      <c r="HA106" s="60">
        <v>-9999</v>
      </c>
      <c r="HB106" s="60">
        <v>-9999</v>
      </c>
      <c r="HC106" s="60">
        <v>-9999</v>
      </c>
      <c r="HD106" s="60">
        <v>-9999</v>
      </c>
      <c r="HE106" s="60">
        <v>-9999</v>
      </c>
      <c r="HF106" s="98">
        <f t="shared" si="37"/>
        <v>0</v>
      </c>
      <c r="HG106" s="60">
        <v>-9999</v>
      </c>
      <c r="HH106" s="98">
        <f t="shared" si="38"/>
        <v>32500.13</v>
      </c>
      <c r="HI106" s="98">
        <f t="shared" si="95"/>
        <v>1.0001661807930087</v>
      </c>
      <c r="HJ106" s="60">
        <v>-9999</v>
      </c>
      <c r="HK106" s="100">
        <f t="shared" si="40"/>
        <v>-25397.46</v>
      </c>
      <c r="HL106" s="60">
        <v>-9999</v>
      </c>
      <c r="HM106" s="100">
        <f t="shared" si="41"/>
        <v>15398.46</v>
      </c>
      <c r="HN106" s="101">
        <v>0.66627105263157882</v>
      </c>
      <c r="HO106" s="101">
        <v>0.35922631578947367</v>
      </c>
      <c r="HP106" s="101">
        <v>0.17593157894736841</v>
      </c>
      <c r="HQ106" s="101">
        <v>0.58684210526315794</v>
      </c>
      <c r="HR106" s="101">
        <v>0.22832105263157898</v>
      </c>
      <c r="HS106" s="101">
        <v>0.14623684210526314</v>
      </c>
      <c r="HT106" s="101">
        <v>0.48957507862760868</v>
      </c>
      <c r="HU106" s="101">
        <v>0.43996919399314416</v>
      </c>
      <c r="HV106" s="101">
        <v>0.58276277551635547</v>
      </c>
      <c r="HW106" s="101">
        <v>0.53931373626834311</v>
      </c>
      <c r="HX106" s="101">
        <v>0.22323810053286189</v>
      </c>
      <c r="HY106" s="101">
        <v>0.34405489499225062</v>
      </c>
      <c r="HZ106" s="101">
        <v>0.29935086132459149</v>
      </c>
      <c r="IA106" s="101">
        <v>19.17289473684211</v>
      </c>
      <c r="IB106" s="101">
        <v>17.380789473684207</v>
      </c>
      <c r="IC106" s="101">
        <v>16.917105263157897</v>
      </c>
      <c r="ID106" s="101">
        <v>17.769736842105264</v>
      </c>
      <c r="IE106" s="7">
        <f t="shared" si="130"/>
        <v>-2.2557894736842137</v>
      </c>
      <c r="IF106" s="7">
        <v>1.5</v>
      </c>
      <c r="IG106" s="7">
        <f t="shared" si="131"/>
        <v>-1.4950000000000001</v>
      </c>
      <c r="IH106" s="7">
        <f t="shared" si="132"/>
        <v>-0.11033930002671698</v>
      </c>
      <c r="II106" s="102">
        <v>36.109736842105264</v>
      </c>
      <c r="IJ106" s="15">
        <f t="shared" si="133"/>
        <v>91.71873157894737</v>
      </c>
      <c r="IK106" s="5">
        <v>97.5</v>
      </c>
      <c r="IL106" s="15">
        <f t="shared" si="134"/>
        <v>5.7812684210526299</v>
      </c>
      <c r="IM106" s="29">
        <v>0.67769687499999975</v>
      </c>
      <c r="IN106" s="29">
        <v>0.37123437500000001</v>
      </c>
      <c r="IO106" s="29">
        <v>0.17050937499999999</v>
      </c>
      <c r="IP106" s="29">
        <v>0.59858437499999984</v>
      </c>
      <c r="IQ106" s="29">
        <v>0.22098124999999993</v>
      </c>
      <c r="IR106" s="29">
        <v>0.14696562500000002</v>
      </c>
      <c r="IS106" s="29">
        <v>0.50812668292874152</v>
      </c>
      <c r="IT106" s="29">
        <v>0.46087412991524707</v>
      </c>
      <c r="IU106" s="29">
        <v>0.59853532922908048</v>
      </c>
      <c r="IV106" s="29">
        <v>0.55738091402532719</v>
      </c>
      <c r="IW106" s="29">
        <v>0.25433778360159293</v>
      </c>
      <c r="IX106" s="29">
        <v>0.37268718577199605</v>
      </c>
      <c r="IY106" s="29">
        <v>0.29194802524162417</v>
      </c>
      <c r="IZ106" s="29">
        <v>17.971875000000001</v>
      </c>
      <c r="JA106" s="29">
        <v>17.114062500000006</v>
      </c>
      <c r="JB106" s="29">
        <v>17.512812499999995</v>
      </c>
      <c r="JC106" s="29">
        <v>16.793750000000006</v>
      </c>
      <c r="JD106" s="29">
        <f t="shared" si="135"/>
        <v>-0.45906250000000526</v>
      </c>
      <c r="JE106" s="7">
        <v>1.2</v>
      </c>
      <c r="JF106" s="7">
        <f t="shared" si="136"/>
        <v>-0.52</v>
      </c>
      <c r="JG106" s="7">
        <f t="shared" si="137"/>
        <v>1.0293496621620737E-2</v>
      </c>
      <c r="JH106" s="86">
        <v>36.195625</v>
      </c>
      <c r="JI106" s="15">
        <f t="shared" si="138"/>
        <v>91.936887499999997</v>
      </c>
      <c r="JJ106" s="5">
        <v>103.5</v>
      </c>
      <c r="JK106" s="15">
        <f t="shared" si="139"/>
        <v>11.563112500000003</v>
      </c>
      <c r="JL106" s="30">
        <v>0.52332000000000012</v>
      </c>
      <c r="JM106" s="30">
        <v>0.25305999999999995</v>
      </c>
      <c r="JN106" s="30">
        <v>0.10968999999999998</v>
      </c>
      <c r="JO106" s="30">
        <v>0.45013500000000006</v>
      </c>
      <c r="JP106" s="30">
        <v>0.14533750000000004</v>
      </c>
      <c r="JQ106" s="30">
        <v>9.6352499999999994E-2</v>
      </c>
      <c r="JR106" s="30">
        <v>0.56508256330647999</v>
      </c>
      <c r="JS106" s="30">
        <v>0.51227133613376663</v>
      </c>
      <c r="JT106" s="30">
        <v>0.65397809185517053</v>
      </c>
      <c r="JU106" s="30">
        <v>0.60880874472074231</v>
      </c>
      <c r="JV106" s="30">
        <v>0.27102066904700883</v>
      </c>
      <c r="JW106" s="30">
        <v>0.39730813617579974</v>
      </c>
      <c r="JX106" s="30">
        <v>0.34792007955276832</v>
      </c>
      <c r="JY106" s="30">
        <v>24.416499999999992</v>
      </c>
      <c r="JZ106" s="30">
        <v>23.52249999999998</v>
      </c>
      <c r="KA106" s="30">
        <v>23.768000000000008</v>
      </c>
      <c r="KB106" s="30">
        <v>21.882999999999988</v>
      </c>
      <c r="KC106" s="30">
        <f t="shared" si="140"/>
        <v>-0.64849999999998431</v>
      </c>
      <c r="KD106" s="7">
        <v>1.8</v>
      </c>
      <c r="KE106" s="7">
        <f t="shared" si="141"/>
        <v>-2.4700000000000006</v>
      </c>
      <c r="KF106" s="7">
        <f t="shared" si="142"/>
        <v>0.23144853875476698</v>
      </c>
      <c r="KG106" s="85">
        <v>34.628000000000014</v>
      </c>
      <c r="KH106" s="15">
        <f t="shared" si="143"/>
        <v>87.955120000000036</v>
      </c>
      <c r="KI106" s="5">
        <v>103.5</v>
      </c>
      <c r="KJ106" s="15">
        <f t="shared" si="182"/>
        <v>15.544879999999964</v>
      </c>
      <c r="KK106" s="31">
        <v>0.46814871794871804</v>
      </c>
      <c r="KL106" s="31">
        <v>0.22021538461538462</v>
      </c>
      <c r="KM106" s="31">
        <v>7.1346153846153865E-2</v>
      </c>
      <c r="KN106" s="31">
        <v>0.40298205128205128</v>
      </c>
      <c r="KO106" s="31">
        <v>0.10141794871794872</v>
      </c>
      <c r="KP106" s="31">
        <v>7.6915384615384608E-2</v>
      </c>
      <c r="KQ106" s="31">
        <v>0.64349044551423362</v>
      </c>
      <c r="KR106" s="31">
        <v>0.59780886259270627</v>
      </c>
      <c r="KS106" s="31">
        <v>0.73558976870008774</v>
      </c>
      <c r="KT106" s="31">
        <v>0.69941047921815647</v>
      </c>
      <c r="KU106" s="31">
        <v>0.37009225134820462</v>
      </c>
      <c r="KV106" s="31">
        <v>0.51258772839218736</v>
      </c>
      <c r="KW106" s="31">
        <v>0.35943402718297957</v>
      </c>
      <c r="KX106" s="32">
        <v>24.44307692307693</v>
      </c>
      <c r="KY106" s="32">
        <v>23.577435897435894</v>
      </c>
      <c r="KZ106" s="32">
        <v>23.815897435897423</v>
      </c>
      <c r="LA106" s="32">
        <v>22.240769230769239</v>
      </c>
      <c r="LB106" s="7">
        <f t="shared" si="144"/>
        <v>-0.62717948717950733</v>
      </c>
      <c r="LC106" s="7">
        <v>0.9</v>
      </c>
      <c r="LD106" s="7">
        <f t="shared" si="145"/>
        <v>0.45499999999999963</v>
      </c>
      <c r="LE106" s="7">
        <f t="shared" si="184"/>
        <v>-0.2188431723315484</v>
      </c>
      <c r="LF106" s="32">
        <v>37.088461538461537</v>
      </c>
      <c r="LG106" s="15">
        <f t="shared" si="146"/>
        <v>94.204692307692312</v>
      </c>
      <c r="LH106" s="5">
        <v>103.5</v>
      </c>
      <c r="LI106" s="15">
        <f t="shared" si="147"/>
        <v>9.2953076923076878</v>
      </c>
      <c r="LJ106" s="33">
        <v>0.43444761904761908</v>
      </c>
      <c r="LK106" s="33">
        <v>0.1994309523809524</v>
      </c>
      <c r="LL106" s="33">
        <v>6.8523809523809542E-2</v>
      </c>
      <c r="LM106" s="33">
        <v>0.36728333333333341</v>
      </c>
      <c r="LN106" s="33">
        <v>9.6647619047619066E-2</v>
      </c>
      <c r="LO106" s="33">
        <v>7.2630952380952393E-2</v>
      </c>
      <c r="LP106" s="33">
        <v>0.63561525386079287</v>
      </c>
      <c r="LQ106" s="33">
        <v>0.58290933451080573</v>
      </c>
      <c r="LR106" s="33">
        <v>0.72819850944618414</v>
      </c>
      <c r="LS106" s="33">
        <v>0.68620736042617547</v>
      </c>
      <c r="LT106" s="33">
        <v>0.34740462213832124</v>
      </c>
      <c r="LU106" s="33">
        <v>0.49030388094338778</v>
      </c>
      <c r="LV106" s="33">
        <v>0.37045558148571683</v>
      </c>
      <c r="LW106" s="33">
        <v>26.488809523809518</v>
      </c>
      <c r="LX106" s="33">
        <v>26.920714285714304</v>
      </c>
      <c r="LY106" s="33">
        <v>26.462619047619032</v>
      </c>
      <c r="LZ106" s="33">
        <v>26.666190476190486</v>
      </c>
      <c r="MA106" s="7">
        <f t="shared" si="148"/>
        <v>-2.6190476190485867E-2</v>
      </c>
      <c r="MB106" s="7">
        <v>1.7</v>
      </c>
      <c r="MC106" s="7">
        <f t="shared" si="149"/>
        <v>-2.1449999999999996</v>
      </c>
      <c r="MD106" s="7">
        <f t="shared" si="150"/>
        <v>0.28082299851683418</v>
      </c>
      <c r="ME106" s="7">
        <f t="shared" si="151"/>
        <v>-1.5406162464991687E-2</v>
      </c>
      <c r="MF106" s="84">
        <v>33.251190476190487</v>
      </c>
      <c r="MG106" s="15">
        <f t="shared" si="152"/>
        <v>84.458023809523837</v>
      </c>
      <c r="MH106" s="5">
        <v>103.5</v>
      </c>
      <c r="MI106" s="15">
        <f t="shared" si="153"/>
        <v>19.041976190476163</v>
      </c>
      <c r="MJ106" s="34">
        <v>0.4473473684210526</v>
      </c>
      <c r="MK106" s="34">
        <v>0.20278421052631579</v>
      </c>
      <c r="ML106" s="34">
        <v>6.8089473684210519E-2</v>
      </c>
      <c r="MM106" s="34">
        <v>0.38637368421052631</v>
      </c>
      <c r="MN106" s="34">
        <v>0.10167368421052632</v>
      </c>
      <c r="MO106" s="34">
        <v>7.9463157894736861E-2</v>
      </c>
      <c r="MP106" s="34">
        <v>0.629482702369215</v>
      </c>
      <c r="MQ106" s="34">
        <v>0.58312439711990116</v>
      </c>
      <c r="MR106" s="34">
        <v>0.73578832268344529</v>
      </c>
      <c r="MS106" s="34">
        <v>0.70039313648936352</v>
      </c>
      <c r="MT106" s="34">
        <v>0.33206982084992565</v>
      </c>
      <c r="MU106" s="34">
        <v>0.4974445944427881</v>
      </c>
      <c r="MV106" s="34">
        <v>0.37606709917323483</v>
      </c>
      <c r="MW106" s="35">
        <v>0.31057619047619045</v>
      </c>
      <c r="MX106" s="35">
        <v>0.14839047619047621</v>
      </c>
      <c r="MY106" s="35">
        <v>5.3833333333333323E-2</v>
      </c>
      <c r="MZ106" s="35">
        <v>0.26579047619047608</v>
      </c>
      <c r="NA106" s="35">
        <v>7.2290476190476197E-2</v>
      </c>
      <c r="NB106" s="35">
        <v>5.6590476190476184E-2</v>
      </c>
      <c r="NC106" s="35">
        <v>0.62207013776247655</v>
      </c>
      <c r="ND106" s="35">
        <v>0.57228065611136503</v>
      </c>
      <c r="NE106" s="35">
        <v>0.7042478587769111</v>
      </c>
      <c r="NF106" s="35">
        <v>0.66274227767773775</v>
      </c>
      <c r="NG106" s="35">
        <v>0.3451593319725631</v>
      </c>
      <c r="NH106" s="35">
        <v>0.46768403215077459</v>
      </c>
      <c r="NI106" s="35">
        <v>0.35266955567972391</v>
      </c>
      <c r="NJ106" s="36">
        <v>27.402857142857144</v>
      </c>
      <c r="NK106" s="36">
        <v>28.440000000000005</v>
      </c>
      <c r="NL106" s="36">
        <v>31.210000000000004</v>
      </c>
      <c r="NM106" s="36">
        <v>30.257142857142856</v>
      </c>
      <c r="NN106" s="7">
        <f t="shared" si="154"/>
        <v>3.8071428571428605</v>
      </c>
      <c r="NO106" s="7">
        <v>2.2999999999999998</v>
      </c>
      <c r="NP106" s="7">
        <f t="shared" si="155"/>
        <v>-1.9729999999999999</v>
      </c>
      <c r="NQ106" s="7">
        <f t="shared" si="156"/>
        <v>0.78396078355389398</v>
      </c>
      <c r="NR106" s="36">
        <v>73.839047619047605</v>
      </c>
      <c r="NS106" s="9">
        <f t="shared" si="104"/>
        <v>187.55118095238092</v>
      </c>
      <c r="NT106" s="5">
        <v>194</v>
      </c>
      <c r="NU106" s="9">
        <f t="shared" si="105"/>
        <v>6.4488190476190823</v>
      </c>
      <c r="NV106" s="37">
        <v>0.40293939393939399</v>
      </c>
      <c r="NW106" s="37">
        <v>0.21473636363636364</v>
      </c>
      <c r="NX106" s="37">
        <v>9.4748484848484874E-2</v>
      </c>
      <c r="NY106" s="37">
        <v>0.34814848484848487</v>
      </c>
      <c r="NZ106" s="37">
        <v>0.12609696969696971</v>
      </c>
      <c r="OA106" s="37">
        <v>9.4024242424242441E-2</v>
      </c>
      <c r="OB106" s="37">
        <v>0.52186784249481566</v>
      </c>
      <c r="OC106" s="37">
        <v>0.4670331874391766</v>
      </c>
      <c r="OD106" s="37">
        <v>0.61782013167123873</v>
      </c>
      <c r="OE106" s="37">
        <v>0.57120038583116628</v>
      </c>
      <c r="OF106" s="37">
        <v>0.26032989158122688</v>
      </c>
      <c r="OG106" s="37">
        <v>0.38882255030677509</v>
      </c>
      <c r="OH106" s="37">
        <v>0.30311566054821437</v>
      </c>
      <c r="OI106" s="38">
        <v>21.506060606060604</v>
      </c>
      <c r="OJ106" s="38">
        <v>24.468484848484845</v>
      </c>
      <c r="OK106" s="38">
        <v>25.037272727272708</v>
      </c>
      <c r="OL106" s="38">
        <v>25.857575757575766</v>
      </c>
      <c r="OM106" s="7">
        <f t="shared" si="157"/>
        <v>3.5312121212121035</v>
      </c>
      <c r="ON106" s="7">
        <v>1.5</v>
      </c>
      <c r="OO106" s="7">
        <f t="shared" si="158"/>
        <v>-0.28500000000000014</v>
      </c>
      <c r="OP106" s="7">
        <f t="shared" si="159"/>
        <v>0.67127741797926177</v>
      </c>
      <c r="OQ106" s="38">
        <v>52.853939393939392</v>
      </c>
      <c r="OR106" s="15">
        <f t="shared" si="160"/>
        <v>134.24900606060606</v>
      </c>
      <c r="OS106" s="5">
        <v>170</v>
      </c>
      <c r="OT106" s="15">
        <f t="shared" si="161"/>
        <v>35.750993939393936</v>
      </c>
      <c r="OU106" s="39">
        <v>0.32393750000000004</v>
      </c>
      <c r="OV106" s="39">
        <v>0.20316874999999995</v>
      </c>
      <c r="OW106" s="39">
        <v>0.113375</v>
      </c>
      <c r="OX106" s="39">
        <v>0.28665937499999999</v>
      </c>
      <c r="OY106" s="39">
        <v>0.12938437500000002</v>
      </c>
      <c r="OZ106" s="39">
        <v>9.3412500000000009E-2</v>
      </c>
      <c r="PA106" s="39">
        <v>0.42783134248754739</v>
      </c>
      <c r="PB106" s="39">
        <v>0.37726077551424686</v>
      </c>
      <c r="PC106" s="39">
        <v>0.47992703307678464</v>
      </c>
      <c r="PD106" s="39">
        <v>0.43233889871363784</v>
      </c>
      <c r="PE106" s="39">
        <v>0.22217397928929775</v>
      </c>
      <c r="PF106" s="39">
        <v>0.28470954255759234</v>
      </c>
      <c r="PG106" s="39">
        <v>0.22737013868497108</v>
      </c>
      <c r="PH106" s="40">
        <v>20.736562499999998</v>
      </c>
      <c r="PI106" s="40">
        <v>21.5271875</v>
      </c>
      <c r="PJ106" s="40">
        <v>23.083124999999992</v>
      </c>
      <c r="PK106" s="40">
        <v>23.018125000000012</v>
      </c>
      <c r="PL106" s="7">
        <f t="shared" si="162"/>
        <v>2.3465624999999939</v>
      </c>
      <c r="PM106" s="7">
        <v>1.8</v>
      </c>
      <c r="PN106" s="7">
        <f t="shared" si="163"/>
        <v>-0.91800000000000015</v>
      </c>
      <c r="PO106" s="7">
        <f t="shared" si="164"/>
        <v>0.51670821462488026</v>
      </c>
      <c r="PP106" s="40">
        <v>65.659062500000005</v>
      </c>
      <c r="PQ106" s="15">
        <f t="shared" si="165"/>
        <v>166.77401875000001</v>
      </c>
      <c r="PR106" s="5">
        <v>182</v>
      </c>
      <c r="PS106" s="15">
        <f t="shared" si="166"/>
        <v>15.22598124999999</v>
      </c>
      <c r="PT106" s="41">
        <v>0.30292187500000006</v>
      </c>
      <c r="PU106" s="41">
        <v>0.18622499999999997</v>
      </c>
      <c r="PV106" s="41">
        <v>0.114865625</v>
      </c>
      <c r="PW106" s="41">
        <v>0.25172812499999997</v>
      </c>
      <c r="PX106" s="41">
        <v>0.12922500000000001</v>
      </c>
      <c r="PY106" s="41">
        <v>8.9143750000000008E-2</v>
      </c>
      <c r="PZ106" s="41">
        <v>0.40118840342482454</v>
      </c>
      <c r="QA106" s="41">
        <v>0.32061268472849691</v>
      </c>
      <c r="QB106" s="41">
        <v>0.44892646257516045</v>
      </c>
      <c r="QC106" s="41">
        <v>0.37215201709513229</v>
      </c>
      <c r="QD106" s="41">
        <v>0.18076735373152664</v>
      </c>
      <c r="QE106" s="41">
        <v>0.23712307049540579</v>
      </c>
      <c r="QF106" s="41">
        <v>0.23750944650972924</v>
      </c>
      <c r="QG106" s="42">
        <v>28.328749999999996</v>
      </c>
      <c r="QH106" s="42">
        <v>29.637499999999992</v>
      </c>
      <c r="QI106" s="42">
        <v>29.253124999999997</v>
      </c>
      <c r="QJ106" s="42">
        <v>29.479062500000008</v>
      </c>
      <c r="QK106" s="7">
        <f t="shared" si="167"/>
        <v>0.92437500000000128</v>
      </c>
      <c r="QL106" s="7">
        <v>3.2</v>
      </c>
      <c r="QM106" s="7">
        <f t="shared" si="168"/>
        <v>-3.8719999999999999</v>
      </c>
      <c r="QN106" s="7">
        <f t="shared" si="169"/>
        <v>0.51729669974115633</v>
      </c>
      <c r="QO106" s="42">
        <v>69.914374999999993</v>
      </c>
      <c r="QP106" s="15">
        <f t="shared" si="170"/>
        <v>177.58251249999998</v>
      </c>
      <c r="QQ106" s="5">
        <v>186</v>
      </c>
      <c r="QR106" s="15">
        <f t="shared" si="171"/>
        <v>8.4174875000000213</v>
      </c>
      <c r="QS106" s="7">
        <f t="shared" si="187"/>
        <v>-750.52624889990489</v>
      </c>
      <c r="QT106" s="7">
        <f t="shared" si="188"/>
        <v>-750.23806523038468</v>
      </c>
      <c r="QU106" s="7">
        <f t="shared" si="189"/>
        <v>0.25985867176615601</v>
      </c>
    </row>
    <row r="107" spans="1:463" x14ac:dyDescent="0.25">
      <c r="A107" s="5">
        <v>2</v>
      </c>
      <c r="B107" s="5">
        <v>11</v>
      </c>
      <c r="C107" s="6">
        <v>1106</v>
      </c>
      <c r="D107" s="9">
        <v>-9999</v>
      </c>
      <c r="E107" s="5">
        <v>6</v>
      </c>
      <c r="F107" s="5">
        <v>69.599999999999994</v>
      </c>
      <c r="G107" s="15">
        <v>404.7</v>
      </c>
      <c r="H107" s="15">
        <f t="shared" si="109"/>
        <v>474.29999999999995</v>
      </c>
      <c r="I107" s="7">
        <f t="shared" si="110"/>
        <v>0.81271418779986282</v>
      </c>
      <c r="J107" s="5" t="s">
        <v>7</v>
      </c>
      <c r="K107" s="9">
        <v>150</v>
      </c>
      <c r="L107" s="9">
        <f t="shared" si="111"/>
        <v>168.00000000000003</v>
      </c>
      <c r="M107" s="9">
        <v>-9999</v>
      </c>
      <c r="N107" s="9">
        <v>-9999</v>
      </c>
      <c r="O107" s="9">
        <v>-9999</v>
      </c>
      <c r="P107" s="9">
        <v>-9999</v>
      </c>
      <c r="Q107" s="9">
        <v>-9999</v>
      </c>
      <c r="R107" s="9">
        <v>-9999</v>
      </c>
      <c r="S107" s="9">
        <v>-9999</v>
      </c>
      <c r="T107" s="9">
        <v>-9999</v>
      </c>
      <c r="U107" s="9">
        <v>-9999</v>
      </c>
      <c r="V107" s="9">
        <v>-9999</v>
      </c>
      <c r="W107" s="9">
        <v>-9999</v>
      </c>
      <c r="X107" s="9">
        <v>-9999</v>
      </c>
      <c r="Y107" s="9">
        <v>-9999</v>
      </c>
      <c r="Z107" s="9">
        <v>-9999</v>
      </c>
      <c r="AA107" s="9">
        <v>-9999</v>
      </c>
      <c r="AB107" s="9">
        <v>-9999</v>
      </c>
      <c r="AC107" s="9">
        <v>-9999</v>
      </c>
      <c r="AD107" s="9">
        <v>-9999</v>
      </c>
      <c r="AE107" s="9">
        <v>-9999</v>
      </c>
      <c r="AF107" s="9">
        <v>-9999</v>
      </c>
      <c r="AG107" s="9">
        <v>-9999</v>
      </c>
      <c r="AH107" s="9">
        <v>-9999</v>
      </c>
      <c r="AI107" s="9">
        <v>-9999</v>
      </c>
      <c r="AJ107" s="9">
        <v>-9999</v>
      </c>
      <c r="AK107" s="9">
        <v>-9999</v>
      </c>
      <c r="AL107" s="9">
        <v>-9999</v>
      </c>
      <c r="AM107" s="9">
        <v>-9999</v>
      </c>
      <c r="AN107" s="9">
        <v>-9999</v>
      </c>
      <c r="AO107" s="9">
        <v>-9999</v>
      </c>
      <c r="AP107" s="9">
        <v>-9999</v>
      </c>
      <c r="AQ107" s="9">
        <v>-9999</v>
      </c>
      <c r="AR107" s="9">
        <v>-9999</v>
      </c>
      <c r="AS107" s="9">
        <v>-9999</v>
      </c>
      <c r="AT107" s="9">
        <v>-9999</v>
      </c>
      <c r="AU107" s="9">
        <v>-9999</v>
      </c>
      <c r="AV107" s="9">
        <v>-9999</v>
      </c>
      <c r="AW107" s="9">
        <v>-9999</v>
      </c>
      <c r="AX107" s="9">
        <v>-9999</v>
      </c>
      <c r="AY107" s="9">
        <v>-9999</v>
      </c>
      <c r="AZ107" s="9">
        <v>-9999</v>
      </c>
      <c r="BA107" s="9">
        <v>-9999</v>
      </c>
      <c r="BB107" s="9">
        <v>-9999</v>
      </c>
      <c r="BC107" s="9">
        <v>-9999</v>
      </c>
      <c r="BD107" s="9">
        <v>-9999</v>
      </c>
      <c r="BE107" s="7">
        <f t="shared" si="185"/>
        <v>-79992</v>
      </c>
      <c r="BF107" s="9">
        <v>-9999</v>
      </c>
      <c r="BG107" s="9">
        <v>-9999</v>
      </c>
      <c r="BH107" s="9">
        <v>-9999</v>
      </c>
      <c r="BI107" s="9">
        <v>-9999</v>
      </c>
      <c r="BJ107" s="9">
        <v>-9999</v>
      </c>
      <c r="BK107" s="64">
        <v>4.88</v>
      </c>
      <c r="BL107" s="9">
        <v>-9999</v>
      </c>
      <c r="BM107" s="9">
        <v>-9999</v>
      </c>
      <c r="BN107" s="9">
        <v>-9999</v>
      </c>
      <c r="BO107" s="44">
        <v>-9999</v>
      </c>
      <c r="BP107" s="9">
        <v>-9999</v>
      </c>
      <c r="BQ107" s="9">
        <v>-9999</v>
      </c>
      <c r="BR107" s="9">
        <v>-9999</v>
      </c>
      <c r="BS107" s="45">
        <v>-9999</v>
      </c>
      <c r="BT107" s="9">
        <v>-9999</v>
      </c>
      <c r="BU107" s="46">
        <v>-9999</v>
      </c>
      <c r="BV107" s="9">
        <v>-9999</v>
      </c>
      <c r="BW107" s="47">
        <v>-9999</v>
      </c>
      <c r="BX107" s="9">
        <v>-9999</v>
      </c>
      <c r="BY107" s="9">
        <v>-9999</v>
      </c>
      <c r="BZ107" s="9">
        <v>-9999</v>
      </c>
      <c r="CA107" s="7">
        <v>768.78</v>
      </c>
      <c r="CB107" s="7">
        <f t="shared" si="183"/>
        <v>5125.2000000000007</v>
      </c>
      <c r="CC107" s="5">
        <v>2.52</v>
      </c>
      <c r="CD107" s="15">
        <f t="shared" si="112"/>
        <v>129.15504000000001</v>
      </c>
      <c r="CE107" s="7">
        <v>1983.95</v>
      </c>
      <c r="CF107" s="7">
        <v>4.6786999999999992</v>
      </c>
      <c r="CG107" s="7">
        <v>4240.387287066922</v>
      </c>
      <c r="CH107" s="7">
        <f t="shared" si="113"/>
        <v>4240.387287066922</v>
      </c>
      <c r="CI107" s="9">
        <v>-9999</v>
      </c>
      <c r="CJ107" s="3">
        <v>62</v>
      </c>
      <c r="CK107" s="7">
        <f t="shared" si="114"/>
        <v>106.85775963408643</v>
      </c>
      <c r="CL107" s="7">
        <v>167</v>
      </c>
      <c r="CM107" s="7">
        <v>2472</v>
      </c>
      <c r="CN107" s="7">
        <f t="shared" si="115"/>
        <v>67.556634304207122</v>
      </c>
      <c r="CO107" s="7">
        <v>0</v>
      </c>
      <c r="CP107" s="7">
        <v>0.72519583333333326</v>
      </c>
      <c r="CQ107" s="7">
        <v>0.52209583333333354</v>
      </c>
      <c r="CR107" s="7">
        <v>0.46531666666666677</v>
      </c>
      <c r="CS107" s="7">
        <v>0.2182490416666667</v>
      </c>
      <c r="CT107" s="7">
        <v>0.16282054166666668</v>
      </c>
      <c r="CU107" s="7">
        <v>4.840416666666667</v>
      </c>
      <c r="CV107" s="7">
        <v>4.861250000000001</v>
      </c>
      <c r="CW107" s="7">
        <v>4.6837499999999999</v>
      </c>
      <c r="CX107" s="7">
        <v>4.8137500000000006</v>
      </c>
      <c r="CY107" s="7">
        <f t="shared" si="116"/>
        <v>-0.15666666666666718</v>
      </c>
      <c r="CZ107" s="7">
        <v>0.7</v>
      </c>
      <c r="DA107" s="7">
        <f t="shared" si="117"/>
        <v>1.105</v>
      </c>
      <c r="DB107" s="7">
        <f t="shared" si="178"/>
        <v>-0.29375242530073742</v>
      </c>
      <c r="DC107" s="7">
        <v>41</v>
      </c>
      <c r="DD107" s="7">
        <v>0.7468782608695651</v>
      </c>
      <c r="DE107" s="7">
        <v>0.51069565217391311</v>
      </c>
      <c r="DF107" s="7">
        <v>0.45402608695652175</v>
      </c>
      <c r="DG107" s="7">
        <v>0.24390626086956521</v>
      </c>
      <c r="DH107" s="7">
        <v>0.18783369565217392</v>
      </c>
      <c r="DI107" s="7">
        <v>7.3508695652173914</v>
      </c>
      <c r="DJ107" s="7">
        <v>7.8891304347826079</v>
      </c>
      <c r="DK107" s="7">
        <v>7.6443478260869577</v>
      </c>
      <c r="DL107" s="7">
        <v>6.6843478260869569</v>
      </c>
      <c r="DM107" s="7">
        <f t="shared" si="118"/>
        <v>0.2934782608695663</v>
      </c>
      <c r="DN107" s="7">
        <v>0.8</v>
      </c>
      <c r="DO107" s="7">
        <f t="shared" si="119"/>
        <v>0.7799999999999998</v>
      </c>
      <c r="DP107" s="7">
        <f t="shared" si="120"/>
        <v>-0.10530773574251805</v>
      </c>
      <c r="DQ107" s="7">
        <v>21.672608695652173</v>
      </c>
      <c r="DR107" s="7">
        <v>0.83206875000000002</v>
      </c>
      <c r="DS107" s="7">
        <v>0.4931166666666667</v>
      </c>
      <c r="DT107" s="7">
        <v>0.49585833333333312</v>
      </c>
      <c r="DU107" s="7">
        <v>0.7571374999999998</v>
      </c>
      <c r="DV107" s="7">
        <v>0.51746250000000005</v>
      </c>
      <c r="DW107" s="7">
        <v>0.31418750000000001</v>
      </c>
      <c r="DX107" s="7">
        <v>0.23316668750000011</v>
      </c>
      <c r="DY107" s="7">
        <v>0.18808566666666671</v>
      </c>
      <c r="DZ107" s="7">
        <v>0.25305487499999996</v>
      </c>
      <c r="EA107" s="7">
        <v>0.20837772916666675</v>
      </c>
      <c r="EB107" s="7">
        <v>-2.3924124999999991E-2</v>
      </c>
      <c r="EC107" s="7">
        <v>-2.7951458333333331E-3</v>
      </c>
      <c r="ED107" s="7">
        <v>0.25566116666666661</v>
      </c>
      <c r="EE107" s="7">
        <v>4.1779166666666665</v>
      </c>
      <c r="EF107" s="7">
        <v>5.300625000000001</v>
      </c>
      <c r="EG107" s="7">
        <v>5.4843749999999991</v>
      </c>
      <c r="EH107" s="7">
        <v>4.9618750000000027</v>
      </c>
      <c r="EI107" s="7">
        <f t="shared" si="121"/>
        <v>1.3064583333333326</v>
      </c>
      <c r="EJ107" s="7">
        <v>0.6</v>
      </c>
      <c r="EK107" s="7">
        <f t="shared" si="122"/>
        <v>1.43</v>
      </c>
      <c r="EL107" s="7">
        <f t="shared" si="179"/>
        <v>-3.1118807724601336E-2</v>
      </c>
      <c r="EM107" s="15">
        <v>43.776250000000005</v>
      </c>
      <c r="EN107" s="15">
        <f t="shared" si="123"/>
        <v>111.19167500000002</v>
      </c>
      <c r="EO107" s="5">
        <v>112</v>
      </c>
      <c r="EP107" s="15">
        <f t="shared" si="124"/>
        <v>0.8083249999999822</v>
      </c>
      <c r="EQ107" s="27">
        <v>1.1312272727272727</v>
      </c>
      <c r="ER107" s="27">
        <v>-1.4649727272727271</v>
      </c>
      <c r="ES107" s="27">
        <v>0.50436363636363646</v>
      </c>
      <c r="ET107" s="27">
        <v>0.85004545454545444</v>
      </c>
      <c r="EU107" s="27">
        <v>0.73031363636363633</v>
      </c>
      <c r="EV107" s="27">
        <v>0.19715454545454544</v>
      </c>
      <c r="EW107" s="27">
        <v>0.21493009090909093</v>
      </c>
      <c r="EX107" s="27">
        <v>7.5342681818181823E-2</v>
      </c>
      <c r="EY107" s="27">
        <v>0.38275759090909089</v>
      </c>
      <c r="EZ107" s="27">
        <v>0.25470181818181814</v>
      </c>
      <c r="FA107" s="27">
        <v>2.9935198636363634</v>
      </c>
      <c r="FB107" s="27">
        <v>2.051616000000001</v>
      </c>
      <c r="FC107" s="27">
        <v>-7.9973242272727285</v>
      </c>
      <c r="FD107" s="27">
        <v>10.088636363636363</v>
      </c>
      <c r="FE107" s="27">
        <v>6.5199999999999969</v>
      </c>
      <c r="FF107" s="27">
        <v>6.5940909090909088</v>
      </c>
      <c r="FG107" s="27">
        <v>6.6736363636363629</v>
      </c>
      <c r="FH107" s="27">
        <f t="shared" si="125"/>
        <v>-3.4945454545454542</v>
      </c>
      <c r="FI107" s="7">
        <v>0.9</v>
      </c>
      <c r="FJ107" s="7">
        <f t="shared" si="126"/>
        <v>0.45499999999999963</v>
      </c>
      <c r="FK107" s="7">
        <f t="shared" si="180"/>
        <v>-0.79869473297178029</v>
      </c>
      <c r="FL107" s="27">
        <v>20.813636363636366</v>
      </c>
      <c r="FM107" s="28">
        <v>-9999</v>
      </c>
      <c r="FN107" s="28">
        <v>-9999</v>
      </c>
      <c r="FO107" s="28">
        <v>-9999</v>
      </c>
      <c r="FP107" s="94">
        <v>0.59928076923076934</v>
      </c>
      <c r="FQ107" s="94">
        <v>0.41805769230769241</v>
      </c>
      <c r="FR107" s="94">
        <v>0.26993846153846157</v>
      </c>
      <c r="FS107" s="94">
        <v>0.52841153846153843</v>
      </c>
      <c r="FT107" s="94">
        <v>0.27076538461538463</v>
      </c>
      <c r="FU107" s="94">
        <v>0.18775769230769229</v>
      </c>
      <c r="FV107" s="94">
        <v>0.37768126923076922</v>
      </c>
      <c r="FW107" s="94">
        <v>0.32266907692307689</v>
      </c>
      <c r="FX107" s="94">
        <v>0.37871853846153852</v>
      </c>
      <c r="FY107" s="94">
        <v>0.32382676923076931</v>
      </c>
      <c r="FZ107" s="94">
        <v>0.21439226923076923</v>
      </c>
      <c r="GA107" s="94">
        <v>0.21578726923076924</v>
      </c>
      <c r="GB107" s="94">
        <v>0.17762500000000003</v>
      </c>
      <c r="GC107" s="94">
        <v>17.344230769230769</v>
      </c>
      <c r="GD107" s="94">
        <v>17.621923076923085</v>
      </c>
      <c r="GE107" s="94">
        <v>16.319999999999997</v>
      </c>
      <c r="GF107" s="94">
        <v>17.077307692307684</v>
      </c>
      <c r="GG107" s="7">
        <f t="shared" si="127"/>
        <v>-1.0242307692307726</v>
      </c>
      <c r="GH107" s="7">
        <v>0.5</v>
      </c>
      <c r="GI107" s="7">
        <f t="shared" si="128"/>
        <v>1.7549999999999999</v>
      </c>
      <c r="GJ107" s="7">
        <f t="shared" si="181"/>
        <v>-0.76247757729239296</v>
      </c>
      <c r="GK107" s="96">
        <v>21.96153846153846</v>
      </c>
      <c r="GL107" s="15">
        <f t="shared" si="129"/>
        <v>55.78230769230769</v>
      </c>
      <c r="GM107" s="5">
        <v>102</v>
      </c>
      <c r="GN107" s="9">
        <v>-9999</v>
      </c>
      <c r="GO107" s="60">
        <v>-9999</v>
      </c>
      <c r="GP107" s="60">
        <v>-9999</v>
      </c>
      <c r="GQ107" s="60">
        <v>-9999</v>
      </c>
      <c r="GR107" s="60">
        <v>-9999</v>
      </c>
      <c r="GS107" s="60">
        <v>-9999</v>
      </c>
      <c r="GT107" s="60">
        <v>-9999</v>
      </c>
      <c r="GU107" s="60">
        <v>-9999</v>
      </c>
      <c r="GV107" s="60">
        <v>-9999</v>
      </c>
      <c r="GW107" s="60">
        <v>-9999</v>
      </c>
      <c r="GX107" s="60">
        <v>-9999</v>
      </c>
      <c r="GY107" s="60">
        <v>-9999</v>
      </c>
      <c r="GZ107" s="60">
        <v>-9999</v>
      </c>
      <c r="HA107" s="60">
        <v>-9999</v>
      </c>
      <c r="HB107" s="60">
        <v>-9999</v>
      </c>
      <c r="HC107" s="60">
        <v>-9999</v>
      </c>
      <c r="HD107" s="60">
        <v>-9999</v>
      </c>
      <c r="HE107" s="60">
        <v>-9999</v>
      </c>
      <c r="HF107" s="98">
        <f t="shared" si="37"/>
        <v>0</v>
      </c>
      <c r="HG107" s="60">
        <v>-9999</v>
      </c>
      <c r="HH107" s="98">
        <f t="shared" si="38"/>
        <v>32500.13</v>
      </c>
      <c r="HI107" s="98">
        <f t="shared" si="95"/>
        <v>1.0001661807930087</v>
      </c>
      <c r="HJ107" s="60">
        <v>-9999</v>
      </c>
      <c r="HK107" s="100">
        <f t="shared" si="40"/>
        <v>-25397.46</v>
      </c>
      <c r="HL107" s="60">
        <v>-9999</v>
      </c>
      <c r="HM107" s="100">
        <f t="shared" si="41"/>
        <v>15398.46</v>
      </c>
      <c r="HN107" s="101">
        <v>0.64162500000000011</v>
      </c>
      <c r="HO107" s="101">
        <v>0.36080909090909102</v>
      </c>
      <c r="HP107" s="101">
        <v>0.19606818181818178</v>
      </c>
      <c r="HQ107" s="101">
        <v>0.56111590909090903</v>
      </c>
      <c r="HR107" s="101">
        <v>0.24510454545454555</v>
      </c>
      <c r="HS107" s="101">
        <v>0.1518818181818182</v>
      </c>
      <c r="HT107" s="101">
        <v>0.44743905942766865</v>
      </c>
      <c r="HU107" s="101">
        <v>0.39230460375107296</v>
      </c>
      <c r="HV107" s="101">
        <v>0.53258371474101984</v>
      </c>
      <c r="HW107" s="101">
        <v>0.48292588343629911</v>
      </c>
      <c r="HX107" s="101">
        <v>0.19105950156222143</v>
      </c>
      <c r="HY107" s="101">
        <v>0.29683734528196032</v>
      </c>
      <c r="HZ107" s="101">
        <v>0.28045112435616809</v>
      </c>
      <c r="IA107" s="101">
        <v>19.157045454545461</v>
      </c>
      <c r="IB107" s="101">
        <v>19.173636363636373</v>
      </c>
      <c r="IC107" s="101">
        <v>18.818863636363638</v>
      </c>
      <c r="ID107" s="101">
        <v>18.110681818181821</v>
      </c>
      <c r="IE107" s="7">
        <f t="shared" si="130"/>
        <v>-0.33818181818182325</v>
      </c>
      <c r="IF107" s="7">
        <v>1.5</v>
      </c>
      <c r="IG107" s="7">
        <f t="shared" si="131"/>
        <v>-1.4950000000000001</v>
      </c>
      <c r="IH107" s="7">
        <f t="shared" si="132"/>
        <v>0.167776386050497</v>
      </c>
      <c r="II107" s="102">
        <v>36.282045454545468</v>
      </c>
      <c r="IJ107" s="15">
        <f t="shared" si="133"/>
        <v>92.156395454545489</v>
      </c>
      <c r="IK107" s="5">
        <v>97.5</v>
      </c>
      <c r="IL107" s="15">
        <f t="shared" si="134"/>
        <v>5.3436045454545109</v>
      </c>
      <c r="IM107" s="29">
        <v>0.64818750000000003</v>
      </c>
      <c r="IN107" s="29">
        <v>0.37276562499999999</v>
      </c>
      <c r="IO107" s="29">
        <v>0.19215312499999998</v>
      </c>
      <c r="IP107" s="29">
        <v>0.57504687500000007</v>
      </c>
      <c r="IQ107" s="29">
        <v>0.23456874999999996</v>
      </c>
      <c r="IR107" s="29">
        <v>0.15220937500000001</v>
      </c>
      <c r="IS107" s="29">
        <v>0.46910026105518771</v>
      </c>
      <c r="IT107" s="29">
        <v>0.42120109352280288</v>
      </c>
      <c r="IU107" s="29">
        <v>0.54302292824307641</v>
      </c>
      <c r="IV107" s="29">
        <v>0.49968115687181203</v>
      </c>
      <c r="IW107" s="29">
        <v>0.2286210577402138</v>
      </c>
      <c r="IX107" s="29">
        <v>0.32084280984289798</v>
      </c>
      <c r="IY107" s="29">
        <v>0.26956428522184395</v>
      </c>
      <c r="IZ107" s="29">
        <v>18.061562500000001</v>
      </c>
      <c r="JA107" s="29">
        <v>17.399374999999996</v>
      </c>
      <c r="JB107" s="29">
        <v>17.673437500000006</v>
      </c>
      <c r="JC107" s="29">
        <v>17.005624999999998</v>
      </c>
      <c r="JD107" s="29">
        <f t="shared" si="135"/>
        <v>-0.38812499999999517</v>
      </c>
      <c r="JE107" s="7">
        <v>1.2</v>
      </c>
      <c r="JF107" s="7">
        <f t="shared" si="136"/>
        <v>-0.52</v>
      </c>
      <c r="JG107" s="7">
        <f t="shared" si="137"/>
        <v>2.2276182432433251E-2</v>
      </c>
      <c r="JH107" s="86">
        <v>36.389687500000001</v>
      </c>
      <c r="JI107" s="15">
        <f t="shared" si="138"/>
        <v>92.429806249999999</v>
      </c>
      <c r="JJ107" s="5">
        <v>103.5</v>
      </c>
      <c r="JK107" s="15">
        <f t="shared" si="139"/>
        <v>11.070193750000001</v>
      </c>
      <c r="JL107" s="30">
        <v>0.49787567567567576</v>
      </c>
      <c r="JM107" s="30">
        <v>0.25060810810810807</v>
      </c>
      <c r="JN107" s="30">
        <v>0.11823783783783785</v>
      </c>
      <c r="JO107" s="30">
        <v>0.43057027027027017</v>
      </c>
      <c r="JP107" s="30">
        <v>0.14875135135135134</v>
      </c>
      <c r="JQ107" s="30">
        <v>9.9440540540540551E-2</v>
      </c>
      <c r="JR107" s="30">
        <v>0.54067720198337699</v>
      </c>
      <c r="JS107" s="30">
        <v>0.48735945033496597</v>
      </c>
      <c r="JT107" s="30">
        <v>0.61692572498660736</v>
      </c>
      <c r="JU107" s="30">
        <v>0.56991813758395315</v>
      </c>
      <c r="JV107" s="30">
        <v>0.25634645251518529</v>
      </c>
      <c r="JW107" s="30">
        <v>0.36064835729212935</v>
      </c>
      <c r="JX107" s="30">
        <v>0.33012167301468243</v>
      </c>
      <c r="JY107" s="30">
        <v>24.535405405405402</v>
      </c>
      <c r="JZ107" s="30">
        <v>23.755135135135152</v>
      </c>
      <c r="KA107" s="30">
        <v>23.751351351351346</v>
      </c>
      <c r="KB107" s="30">
        <v>22.117027027027035</v>
      </c>
      <c r="KC107" s="30">
        <f t="shared" si="140"/>
        <v>-0.78405405405405659</v>
      </c>
      <c r="KD107" s="7">
        <v>1.8</v>
      </c>
      <c r="KE107" s="7">
        <f t="shared" si="141"/>
        <v>-2.4700000000000006</v>
      </c>
      <c r="KF107" s="7">
        <f t="shared" si="142"/>
        <v>0.21422438957381751</v>
      </c>
      <c r="KG107" s="85">
        <v>35.187297297297306</v>
      </c>
      <c r="KH107" s="15">
        <f t="shared" si="143"/>
        <v>89.375735135135159</v>
      </c>
      <c r="KI107" s="5">
        <v>103.5</v>
      </c>
      <c r="KJ107" s="15">
        <f t="shared" si="182"/>
        <v>14.124264864864841</v>
      </c>
      <c r="KK107" s="31">
        <v>0.43451891891891897</v>
      </c>
      <c r="KL107" s="31">
        <v>0.21176756756756754</v>
      </c>
      <c r="KM107" s="31">
        <v>7.0627027027027015E-2</v>
      </c>
      <c r="KN107" s="31">
        <v>0.37034324324324325</v>
      </c>
      <c r="KO107" s="31">
        <v>9.4510810810810808E-2</v>
      </c>
      <c r="KP107" s="31">
        <v>7.4664864864864844E-2</v>
      </c>
      <c r="KQ107" s="31">
        <v>0.64390958473417204</v>
      </c>
      <c r="KR107" s="31">
        <v>0.59452656629760503</v>
      </c>
      <c r="KS107" s="31">
        <v>0.72181135027427368</v>
      </c>
      <c r="KT107" s="31">
        <v>0.68146109374082109</v>
      </c>
      <c r="KU107" s="31">
        <v>0.38462098389819838</v>
      </c>
      <c r="KV107" s="31">
        <v>0.50311986517741336</v>
      </c>
      <c r="KW107" s="31">
        <v>0.34478631688067063</v>
      </c>
      <c r="KX107" s="32">
        <v>24.327027027027039</v>
      </c>
      <c r="KY107" s="32">
        <v>23.661891891891887</v>
      </c>
      <c r="KZ107" s="32">
        <v>23.765675675675688</v>
      </c>
      <c r="LA107" s="32">
        <v>22.268378378378372</v>
      </c>
      <c r="LB107" s="7">
        <f t="shared" si="144"/>
        <v>-0.56135135135135172</v>
      </c>
      <c r="LC107" s="7">
        <v>0.9</v>
      </c>
      <c r="LD107" s="7">
        <f t="shared" si="145"/>
        <v>0.45499999999999963</v>
      </c>
      <c r="LE107" s="7">
        <f t="shared" si="184"/>
        <v>-0.20553111250785669</v>
      </c>
      <c r="LF107" s="32">
        <v>37.582432432432434</v>
      </c>
      <c r="LG107" s="15">
        <f t="shared" si="146"/>
        <v>95.459378378378389</v>
      </c>
      <c r="LH107" s="5">
        <v>103.5</v>
      </c>
      <c r="LI107" s="15">
        <f t="shared" si="147"/>
        <v>8.0406216216216109</v>
      </c>
      <c r="LJ107" s="33">
        <v>0.42293846153846143</v>
      </c>
      <c r="LK107" s="33">
        <v>0.19274102564102566</v>
      </c>
      <c r="LL107" s="33">
        <v>5.9612820512820526E-2</v>
      </c>
      <c r="LM107" s="33">
        <v>0.36125384615384615</v>
      </c>
      <c r="LN107" s="33">
        <v>8.9158974358974352E-2</v>
      </c>
      <c r="LO107" s="33">
        <v>6.7182051282051278E-2</v>
      </c>
      <c r="LP107" s="33">
        <v>0.6514759208822134</v>
      </c>
      <c r="LQ107" s="33">
        <v>0.60387656906468867</v>
      </c>
      <c r="LR107" s="33">
        <v>0.75325774116932998</v>
      </c>
      <c r="LS107" s="33">
        <v>0.71679927627718054</v>
      </c>
      <c r="LT107" s="33">
        <v>0.36837123326088961</v>
      </c>
      <c r="LU107" s="33">
        <v>0.52891243226475582</v>
      </c>
      <c r="LV107" s="33">
        <v>0.37365150915724554</v>
      </c>
      <c r="LW107" s="33">
        <v>26.460256410256413</v>
      </c>
      <c r="LX107" s="33">
        <v>25.762307692307683</v>
      </c>
      <c r="LY107" s="33">
        <v>25.488974358974364</v>
      </c>
      <c r="LZ107" s="33">
        <v>23.575384615384614</v>
      </c>
      <c r="MA107" s="7">
        <f t="shared" si="148"/>
        <v>-0.97128205128204925</v>
      </c>
      <c r="MB107" s="7">
        <v>1.7</v>
      </c>
      <c r="MC107" s="7">
        <f t="shared" si="149"/>
        <v>-2.1449999999999996</v>
      </c>
      <c r="MD107" s="7">
        <f t="shared" si="150"/>
        <v>0.15556235238143809</v>
      </c>
      <c r="ME107" s="7">
        <f t="shared" si="151"/>
        <v>-0.57134238310708785</v>
      </c>
      <c r="MF107" s="84">
        <v>36.7925641025641</v>
      </c>
      <c r="MG107" s="15">
        <f t="shared" si="152"/>
        <v>93.453112820512814</v>
      </c>
      <c r="MH107" s="5">
        <v>103.5</v>
      </c>
      <c r="MI107" s="15">
        <f t="shared" si="153"/>
        <v>10.046887179487186</v>
      </c>
      <c r="MJ107" s="34">
        <v>0.43723684210526309</v>
      </c>
      <c r="MK107" s="34">
        <v>0.19620526315789472</v>
      </c>
      <c r="ML107" s="34">
        <v>6.2963157894736832E-2</v>
      </c>
      <c r="MM107" s="34">
        <v>0.37746842105263151</v>
      </c>
      <c r="MN107" s="34">
        <v>9.5100000000000004E-2</v>
      </c>
      <c r="MO107" s="34">
        <v>7.3105263157894743E-2</v>
      </c>
      <c r="MP107" s="34">
        <v>0.6427138681533402</v>
      </c>
      <c r="MQ107" s="34">
        <v>0.59801851713342224</v>
      </c>
      <c r="MR107" s="34">
        <v>0.74839742674867571</v>
      </c>
      <c r="MS107" s="34">
        <v>0.7145760062032448</v>
      </c>
      <c r="MT107" s="34">
        <v>0.34854063497277427</v>
      </c>
      <c r="MU107" s="34">
        <v>0.51583563435224189</v>
      </c>
      <c r="MV107" s="34">
        <v>0.38022799929968848</v>
      </c>
      <c r="MW107" s="35">
        <v>0.35260999999999998</v>
      </c>
      <c r="MX107" s="35">
        <v>0.14247500000000002</v>
      </c>
      <c r="MY107" s="35">
        <v>3.653E-2</v>
      </c>
      <c r="MZ107" s="35">
        <v>0.29401500000000003</v>
      </c>
      <c r="NA107" s="35">
        <v>5.3949999999999998E-2</v>
      </c>
      <c r="NB107" s="35">
        <v>4.8494999999999996E-2</v>
      </c>
      <c r="NC107" s="35">
        <v>0.73385329056908255</v>
      </c>
      <c r="ND107" s="35">
        <v>0.68956982207539741</v>
      </c>
      <c r="NE107" s="35">
        <v>0.81195779755820019</v>
      </c>
      <c r="NF107" s="35">
        <v>0.77870035689354522</v>
      </c>
      <c r="NG107" s="35">
        <v>0.451003773983357</v>
      </c>
      <c r="NH107" s="35">
        <v>0.59278783005176583</v>
      </c>
      <c r="NI107" s="35">
        <v>0.42385426798906523</v>
      </c>
      <c r="NJ107" s="36">
        <v>27.006</v>
      </c>
      <c r="NK107" s="36">
        <v>23.034000000000006</v>
      </c>
      <c r="NL107" s="36">
        <v>24.974499999999999</v>
      </c>
      <c r="NM107" s="36">
        <v>26.382000000000005</v>
      </c>
      <c r="NN107" s="7">
        <f t="shared" si="154"/>
        <v>-2.0315000000000012</v>
      </c>
      <c r="NO107" s="7">
        <v>2.2999999999999998</v>
      </c>
      <c r="NP107" s="7">
        <f t="shared" si="155"/>
        <v>-1.9729999999999999</v>
      </c>
      <c r="NQ107" s="7">
        <f t="shared" si="156"/>
        <v>-7.9343550793437301E-3</v>
      </c>
      <c r="NR107" s="36">
        <v>59.023499999999991</v>
      </c>
      <c r="NS107" s="9">
        <f t="shared" si="104"/>
        <v>149.91968999999997</v>
      </c>
      <c r="NT107" s="5">
        <v>194</v>
      </c>
      <c r="NU107" s="9">
        <f t="shared" si="105"/>
        <v>44.080310000000026</v>
      </c>
      <c r="NV107" s="37">
        <v>0.47880121951219501</v>
      </c>
      <c r="NW107" s="37">
        <v>0.20134756097560969</v>
      </c>
      <c r="NX107" s="37">
        <v>6.1313414634146343E-2</v>
      </c>
      <c r="NY107" s="37">
        <v>0.41221219512195106</v>
      </c>
      <c r="NZ107" s="37">
        <v>8.9784146341463422E-2</v>
      </c>
      <c r="OA107" s="37">
        <v>7.8387804878048806E-2</v>
      </c>
      <c r="OB107" s="37">
        <v>0.68348078584183491</v>
      </c>
      <c r="OC107" s="37">
        <v>0.6416320796853513</v>
      </c>
      <c r="OD107" s="37">
        <v>0.77232597770291178</v>
      </c>
      <c r="OE107" s="37">
        <v>0.74041060893122579</v>
      </c>
      <c r="OF107" s="37">
        <v>0.38330538731663855</v>
      </c>
      <c r="OG107" s="37">
        <v>0.53367435473335634</v>
      </c>
      <c r="OH107" s="37">
        <v>0.40701913520786692</v>
      </c>
      <c r="OI107" s="38">
        <v>21.479024390243914</v>
      </c>
      <c r="OJ107" s="38">
        <v>20.55865853658538</v>
      </c>
      <c r="OK107" s="38">
        <v>21.704634146341469</v>
      </c>
      <c r="OL107" s="38">
        <v>23.375243902439017</v>
      </c>
      <c r="OM107" s="7">
        <f t="shared" si="157"/>
        <v>0.22560975609755474</v>
      </c>
      <c r="ON107" s="7">
        <v>1.5</v>
      </c>
      <c r="OO107" s="7">
        <f t="shared" si="158"/>
        <v>-0.28500000000000014</v>
      </c>
      <c r="OP107" s="7">
        <f t="shared" si="159"/>
        <v>8.9817019542225998E-2</v>
      </c>
      <c r="OQ107" s="38">
        <v>57.559634146341466</v>
      </c>
      <c r="OR107" s="15">
        <f t="shared" si="160"/>
        <v>146.20147073170733</v>
      </c>
      <c r="OS107" s="5">
        <v>170</v>
      </c>
      <c r="OT107" s="15">
        <f t="shared" si="161"/>
        <v>23.798529268292668</v>
      </c>
      <c r="OU107" s="39">
        <v>0.40338437500000002</v>
      </c>
      <c r="OV107" s="39">
        <v>0.19032812499999996</v>
      </c>
      <c r="OW107" s="39">
        <v>6.1315624999999999E-2</v>
      </c>
      <c r="OX107" s="39">
        <v>0.3505812499999999</v>
      </c>
      <c r="OY107" s="39">
        <v>8.8006250000000022E-2</v>
      </c>
      <c r="OZ107" s="39">
        <v>7.7196874999999998E-2</v>
      </c>
      <c r="PA107" s="39">
        <v>0.63992983080269183</v>
      </c>
      <c r="PB107" s="39">
        <v>0.59713390646624198</v>
      </c>
      <c r="PC107" s="39">
        <v>0.73434996412224762</v>
      </c>
      <c r="PD107" s="39">
        <v>0.70089772553540219</v>
      </c>
      <c r="PE107" s="39">
        <v>0.3676017702522093</v>
      </c>
      <c r="PF107" s="39">
        <v>0.51343499737489873</v>
      </c>
      <c r="PG107" s="39">
        <v>0.35741431637536447</v>
      </c>
      <c r="PH107" s="40">
        <v>20.363125000000011</v>
      </c>
      <c r="PI107" s="40">
        <v>18.41343749999999</v>
      </c>
      <c r="PJ107" s="40">
        <v>19.656562500000003</v>
      </c>
      <c r="PK107" s="40">
        <v>20.21968750000001</v>
      </c>
      <c r="PL107" s="7">
        <f t="shared" si="162"/>
        <v>-0.70656250000000753</v>
      </c>
      <c r="PM107" s="7">
        <v>1.8</v>
      </c>
      <c r="PN107" s="7">
        <f t="shared" si="163"/>
        <v>-0.91800000000000015</v>
      </c>
      <c r="PO107" s="7">
        <f t="shared" si="164"/>
        <v>3.3465891104778822E-2</v>
      </c>
      <c r="PP107" s="40">
        <v>52.268437500000005</v>
      </c>
      <c r="PQ107" s="15">
        <f t="shared" si="165"/>
        <v>132.76183125</v>
      </c>
      <c r="PR107" s="5">
        <v>182</v>
      </c>
      <c r="PS107" s="15">
        <f t="shared" si="166"/>
        <v>49.23816875</v>
      </c>
      <c r="PT107" s="41">
        <v>0.38051749999999995</v>
      </c>
      <c r="PU107" s="41">
        <v>0.18594999999999995</v>
      </c>
      <c r="PV107" s="41">
        <v>6.9087499999999996E-2</v>
      </c>
      <c r="PW107" s="41">
        <v>0.32484250000000003</v>
      </c>
      <c r="PX107" s="41">
        <v>9.6737500000000004E-2</v>
      </c>
      <c r="PY107" s="41">
        <v>7.6357500000000009E-2</v>
      </c>
      <c r="PZ107" s="41">
        <v>0.59208820447977373</v>
      </c>
      <c r="QA107" s="41">
        <v>0.53903885845195276</v>
      </c>
      <c r="QB107" s="41">
        <v>0.68974551804858653</v>
      </c>
      <c r="QC107" s="41">
        <v>0.64685626575645283</v>
      </c>
      <c r="QD107" s="41">
        <v>0.31522486894476021</v>
      </c>
      <c r="QE107" s="41">
        <v>0.45858481167619025</v>
      </c>
      <c r="QF107" s="41">
        <v>0.34140173969648291</v>
      </c>
      <c r="QG107" s="42">
        <v>28.062249999999999</v>
      </c>
      <c r="QH107" s="42">
        <v>24.345250000000014</v>
      </c>
      <c r="QI107" s="42">
        <v>25.702999999999982</v>
      </c>
      <c r="QJ107" s="42">
        <v>26.465250000000005</v>
      </c>
      <c r="QK107" s="7">
        <f t="shared" si="167"/>
        <v>-2.3592500000000172</v>
      </c>
      <c r="QL107" s="7">
        <v>3.2</v>
      </c>
      <c r="QM107" s="7">
        <f t="shared" si="168"/>
        <v>-3.8719999999999999</v>
      </c>
      <c r="QN107" s="7">
        <f t="shared" si="169"/>
        <v>0.16315250215703006</v>
      </c>
      <c r="QO107" s="42">
        <v>60.272999999999982</v>
      </c>
      <c r="QP107" s="15">
        <f t="shared" si="170"/>
        <v>153.09341999999995</v>
      </c>
      <c r="QQ107" s="5">
        <v>186</v>
      </c>
      <c r="QR107" s="15">
        <f t="shared" si="171"/>
        <v>32.906580000000048</v>
      </c>
      <c r="QS107" s="7">
        <f t="shared" si="187"/>
        <v>-751.80413536950152</v>
      </c>
      <c r="QT107" s="7">
        <f t="shared" si="188"/>
        <v>-751.46650268632345</v>
      </c>
      <c r="QU107" s="7">
        <f t="shared" si="189"/>
        <v>-0.85592422378574162</v>
      </c>
    </row>
    <row r="108" spans="1:463" x14ac:dyDescent="0.25">
      <c r="A108" s="5">
        <v>2</v>
      </c>
      <c r="B108" s="5">
        <v>11</v>
      </c>
      <c r="C108" s="6">
        <v>1107</v>
      </c>
      <c r="D108" s="9">
        <v>-9999</v>
      </c>
      <c r="E108" s="5">
        <v>7</v>
      </c>
      <c r="F108" s="5">
        <v>69.599999999999994</v>
      </c>
      <c r="G108" s="15">
        <v>472</v>
      </c>
      <c r="H108" s="15">
        <f t="shared" si="109"/>
        <v>541.6</v>
      </c>
      <c r="I108" s="7">
        <f t="shared" si="110"/>
        <v>0.92803289924605892</v>
      </c>
      <c r="J108" s="5" t="s">
        <v>7</v>
      </c>
      <c r="K108" s="9">
        <v>150</v>
      </c>
      <c r="L108" s="9">
        <f t="shared" si="111"/>
        <v>168.00000000000003</v>
      </c>
      <c r="M108" s="9">
        <v>-9999</v>
      </c>
      <c r="N108" s="9">
        <v>-9999</v>
      </c>
      <c r="O108" s="9">
        <v>-9999</v>
      </c>
      <c r="P108" s="9">
        <v>-9999</v>
      </c>
      <c r="Q108" s="9">
        <v>-9999</v>
      </c>
      <c r="R108" s="9">
        <v>-9999</v>
      </c>
      <c r="S108" s="9">
        <v>-9999</v>
      </c>
      <c r="T108" s="9">
        <v>-9999</v>
      </c>
      <c r="U108" s="9">
        <v>-9999</v>
      </c>
      <c r="V108" s="9">
        <v>-9999</v>
      </c>
      <c r="W108" s="9">
        <v>-9999</v>
      </c>
      <c r="X108" s="9">
        <v>-9999</v>
      </c>
      <c r="Y108" s="9">
        <v>-9999</v>
      </c>
      <c r="Z108" s="9">
        <v>-9999</v>
      </c>
      <c r="AA108" s="9">
        <v>-9999</v>
      </c>
      <c r="AB108" s="9">
        <v>-9999</v>
      </c>
      <c r="AC108" s="9">
        <v>-9999</v>
      </c>
      <c r="AD108" s="9">
        <v>-9999</v>
      </c>
      <c r="AE108" s="9">
        <v>-9999</v>
      </c>
      <c r="AF108" s="9">
        <v>-9999</v>
      </c>
      <c r="AG108" s="9">
        <v>-9999</v>
      </c>
      <c r="AH108" s="9">
        <v>-9999</v>
      </c>
      <c r="AI108" s="9">
        <v>-9999</v>
      </c>
      <c r="AJ108" s="9">
        <v>-9999</v>
      </c>
      <c r="AK108" s="9">
        <v>-9999</v>
      </c>
      <c r="AL108" s="9">
        <v>-9999</v>
      </c>
      <c r="AM108" s="9">
        <v>-9999</v>
      </c>
      <c r="AN108" s="9">
        <v>-9999</v>
      </c>
      <c r="AO108" s="9">
        <v>-9999</v>
      </c>
      <c r="AP108" s="9">
        <v>-9999</v>
      </c>
      <c r="AQ108" s="9">
        <v>-9999</v>
      </c>
      <c r="AR108" s="9">
        <v>-9999</v>
      </c>
      <c r="AS108" s="9">
        <v>-9999</v>
      </c>
      <c r="AT108" s="9">
        <v>-9999</v>
      </c>
      <c r="AU108" s="9">
        <v>-9999</v>
      </c>
      <c r="AV108" s="9">
        <v>-9999</v>
      </c>
      <c r="AW108" s="9">
        <v>-9999</v>
      </c>
      <c r="AX108" s="9">
        <v>-9999</v>
      </c>
      <c r="AY108" s="9">
        <v>-9999</v>
      </c>
      <c r="AZ108" s="9">
        <v>-9999</v>
      </c>
      <c r="BA108" s="9">
        <v>-9999</v>
      </c>
      <c r="BB108" s="9">
        <v>-9999</v>
      </c>
      <c r="BC108" s="9">
        <v>-9999</v>
      </c>
      <c r="BD108" s="9">
        <v>-9999</v>
      </c>
      <c r="BE108" s="7">
        <f t="shared" si="185"/>
        <v>-79992</v>
      </c>
      <c r="BF108" s="9">
        <v>-9999</v>
      </c>
      <c r="BG108" s="9">
        <v>-9999</v>
      </c>
      <c r="BH108" s="9">
        <v>-9999</v>
      </c>
      <c r="BI108" s="9">
        <v>-9999</v>
      </c>
      <c r="BJ108" s="9">
        <v>-9999</v>
      </c>
      <c r="BK108" s="9">
        <v>-9999</v>
      </c>
      <c r="BL108" s="9">
        <v>-9999</v>
      </c>
      <c r="BM108" s="9">
        <v>-9999</v>
      </c>
      <c r="BN108" s="9">
        <v>-9999</v>
      </c>
      <c r="BO108" s="23">
        <v>31.06</v>
      </c>
      <c r="BP108" s="7">
        <f t="shared" si="172"/>
        <v>2070.6666666666665</v>
      </c>
      <c r="BQ108" s="7">
        <v>2.6445774189526183</v>
      </c>
      <c r="BR108" s="7">
        <f t="shared" si="173"/>
        <v>54.760383088445543</v>
      </c>
      <c r="BS108" s="24">
        <v>147.6</v>
      </c>
      <c r="BT108" s="7">
        <f t="shared" si="174"/>
        <v>9840</v>
      </c>
      <c r="BU108" s="25">
        <v>1.75</v>
      </c>
      <c r="BV108" s="7">
        <f t="shared" si="175"/>
        <v>172.2</v>
      </c>
      <c r="BW108" s="26">
        <v>214.91</v>
      </c>
      <c r="BX108" s="7">
        <f t="shared" si="176"/>
        <v>14327.333333333334</v>
      </c>
      <c r="BY108" s="5">
        <v>1.04</v>
      </c>
      <c r="BZ108" s="7">
        <f t="shared" si="177"/>
        <v>149.00426666666669</v>
      </c>
      <c r="CA108" s="9">
        <v>-9999</v>
      </c>
      <c r="CB108" s="9">
        <v>-9999</v>
      </c>
      <c r="CC108" s="5">
        <v>1.82</v>
      </c>
      <c r="CD108" s="15">
        <f t="shared" si="112"/>
        <v>-181.98179999999999</v>
      </c>
      <c r="CE108" s="7">
        <v>2929.55</v>
      </c>
      <c r="CF108" s="7">
        <v>4.4249999999999998</v>
      </c>
      <c r="CG108" s="7">
        <v>6620.4519774011305</v>
      </c>
      <c r="CH108" s="7">
        <f t="shared" si="113"/>
        <v>6620.4519774011305</v>
      </c>
      <c r="CI108" s="7">
        <f>CH108/(BX108)</f>
        <v>0.46208542953337189</v>
      </c>
      <c r="CJ108" s="3">
        <v>62.2</v>
      </c>
      <c r="CK108" s="7">
        <f t="shared" si="114"/>
        <v>120.49222598870057</v>
      </c>
      <c r="CL108" s="7">
        <v>203.6</v>
      </c>
      <c r="CM108" s="7">
        <v>3331</v>
      </c>
      <c r="CN108" s="7">
        <f t="shared" si="115"/>
        <v>61.122785950165117</v>
      </c>
      <c r="CO108" s="7">
        <v>25</v>
      </c>
      <c r="CP108" s="7">
        <v>0.73396818181818191</v>
      </c>
      <c r="CQ108" s="7">
        <v>0.51920000000000011</v>
      </c>
      <c r="CR108" s="7">
        <v>0.46446363636363636</v>
      </c>
      <c r="CS108" s="7">
        <v>0.22479945454545458</v>
      </c>
      <c r="CT108" s="7">
        <v>0.17130259090909092</v>
      </c>
      <c r="CU108" s="7">
        <v>4.6972727272727264</v>
      </c>
      <c r="CV108" s="7">
        <v>5.0468181818181828</v>
      </c>
      <c r="CW108" s="7">
        <v>4.9413636363636355</v>
      </c>
      <c r="CX108" s="7">
        <v>4.6004545454545456</v>
      </c>
      <c r="CY108" s="7">
        <f t="shared" si="116"/>
        <v>0.24409090909090914</v>
      </c>
      <c r="CZ108" s="7">
        <v>0.7</v>
      </c>
      <c r="DA108" s="7">
        <f t="shared" si="117"/>
        <v>1.105</v>
      </c>
      <c r="DB108" s="7">
        <f t="shared" si="178"/>
        <v>-0.20044449148057994</v>
      </c>
      <c r="DC108" s="7">
        <v>42.125</v>
      </c>
      <c r="DD108" s="7">
        <v>0.75423913043478275</v>
      </c>
      <c r="DE108" s="7">
        <v>0.50340869565217394</v>
      </c>
      <c r="DF108" s="7">
        <v>0.45019565217391305</v>
      </c>
      <c r="DG108" s="7">
        <v>0.25242813043478263</v>
      </c>
      <c r="DH108" s="7">
        <v>0.1994535652173913</v>
      </c>
      <c r="DI108" s="7">
        <v>8.0434782608695663</v>
      </c>
      <c r="DJ108" s="7">
        <v>8.6008695652173941</v>
      </c>
      <c r="DK108" s="7">
        <v>8.554347826086957</v>
      </c>
      <c r="DL108" s="7">
        <v>7.5339130434782611</v>
      </c>
      <c r="DM108" s="7">
        <f t="shared" si="118"/>
        <v>0.51086956521739069</v>
      </c>
      <c r="DN108" s="7">
        <v>0.8</v>
      </c>
      <c r="DO108" s="7">
        <f t="shared" si="119"/>
        <v>0.7799999999999998</v>
      </c>
      <c r="DP108" s="7">
        <f t="shared" si="120"/>
        <v>-5.8253340862036596E-2</v>
      </c>
      <c r="DQ108" s="7">
        <v>23.55130434782609</v>
      </c>
      <c r="DR108" s="7">
        <v>0.83886599999999989</v>
      </c>
      <c r="DS108" s="7">
        <v>0.49064800000000014</v>
      </c>
      <c r="DT108" s="7">
        <v>0.489124</v>
      </c>
      <c r="DU108" s="7">
        <v>0.76021000000000005</v>
      </c>
      <c r="DV108" s="7">
        <v>0.51339399999999979</v>
      </c>
      <c r="DW108" s="7">
        <v>0.31184000000000001</v>
      </c>
      <c r="DX108" s="7">
        <v>0.24058773999999999</v>
      </c>
      <c r="DY108" s="7">
        <v>0.19370134000000003</v>
      </c>
      <c r="DZ108" s="7">
        <v>0.26334794</v>
      </c>
      <c r="EA108" s="7">
        <v>0.21696497999999992</v>
      </c>
      <c r="EB108" s="7">
        <v>-2.2707299999999996E-2</v>
      </c>
      <c r="EC108" s="7">
        <v>1.5675800000000007E-3</v>
      </c>
      <c r="ED108" s="7">
        <v>0.26187623999999998</v>
      </c>
      <c r="EE108" s="7">
        <v>4.3230000000000004</v>
      </c>
      <c r="EF108" s="7">
        <v>5.2922000000000002</v>
      </c>
      <c r="EG108" s="7">
        <v>5.4731999999999967</v>
      </c>
      <c r="EH108" s="7">
        <v>5.0656000000000008</v>
      </c>
      <c r="EI108" s="7">
        <f t="shared" si="121"/>
        <v>1.1501999999999963</v>
      </c>
      <c r="EJ108" s="7">
        <v>0.6</v>
      </c>
      <c r="EK108" s="7">
        <f t="shared" si="122"/>
        <v>1.43</v>
      </c>
      <c r="EL108" s="7">
        <f t="shared" si="179"/>
        <v>-7.047858942065581E-2</v>
      </c>
      <c r="EM108" s="15">
        <v>43.758799999999994</v>
      </c>
      <c r="EN108" s="15">
        <f t="shared" si="123"/>
        <v>111.14735199999998</v>
      </c>
      <c r="EO108" s="5">
        <v>112</v>
      </c>
      <c r="EP108" s="15">
        <f t="shared" si="124"/>
        <v>0.85264800000001628</v>
      </c>
      <c r="EQ108" s="27">
        <v>1.1379916666666665</v>
      </c>
      <c r="ER108" s="27">
        <v>-1.4720958333333336</v>
      </c>
      <c r="ES108" s="27">
        <v>0.49464583333333328</v>
      </c>
      <c r="ET108" s="27">
        <v>0.83627083333333341</v>
      </c>
      <c r="EU108" s="27">
        <v>0.72229999999999983</v>
      </c>
      <c r="EV108" s="27">
        <v>0.18752916666666666</v>
      </c>
      <c r="EW108" s="27">
        <v>0.22323875000000004</v>
      </c>
      <c r="EX108" s="27">
        <v>7.2698499999999999E-2</v>
      </c>
      <c r="EY108" s="27">
        <v>0.39383391666666667</v>
      </c>
      <c r="EZ108" s="27">
        <v>0.25619187500000001</v>
      </c>
      <c r="FA108" s="27">
        <v>2.9287179583333334</v>
      </c>
      <c r="FB108" s="27">
        <v>2.0132884583333337</v>
      </c>
      <c r="FC108" s="27">
        <v>-7.959355875</v>
      </c>
      <c r="FD108" s="27">
        <v>10.1225</v>
      </c>
      <c r="FE108" s="27">
        <v>6.5250000000000012</v>
      </c>
      <c r="FF108" s="27">
        <v>6.770833333333333</v>
      </c>
      <c r="FG108" s="27">
        <v>6.7704166666666667</v>
      </c>
      <c r="FH108" s="27">
        <f t="shared" si="125"/>
        <v>-3.3516666666666675</v>
      </c>
      <c r="FI108" s="7">
        <v>0.9</v>
      </c>
      <c r="FJ108" s="7">
        <f t="shared" si="126"/>
        <v>0.45499999999999963</v>
      </c>
      <c r="FK108" s="7">
        <f t="shared" si="180"/>
        <v>-0.76980114593865867</v>
      </c>
      <c r="FL108" s="27">
        <v>19.358750000000001</v>
      </c>
      <c r="FM108" s="28">
        <v>-9999</v>
      </c>
      <c r="FN108" s="28">
        <v>-9999</v>
      </c>
      <c r="FO108" s="28">
        <v>-9999</v>
      </c>
      <c r="FP108" s="94">
        <v>0.60821200000000009</v>
      </c>
      <c r="FQ108" s="94">
        <v>0.41259599999999996</v>
      </c>
      <c r="FR108" s="94">
        <v>0.247888</v>
      </c>
      <c r="FS108" s="94">
        <v>0.53413600000000006</v>
      </c>
      <c r="FT108" s="94">
        <v>0.262768</v>
      </c>
      <c r="FU108" s="94">
        <v>0.18237999999999996</v>
      </c>
      <c r="FV108" s="94">
        <v>0.39648779999999995</v>
      </c>
      <c r="FW108" s="94">
        <v>0.34055891999999999</v>
      </c>
      <c r="FX108" s="94">
        <v>0.42074248000000003</v>
      </c>
      <c r="FY108" s="94">
        <v>0.36607639999999997</v>
      </c>
      <c r="FZ108" s="94">
        <v>0.22200243999999997</v>
      </c>
      <c r="GA108" s="94">
        <v>0.24982644000000001</v>
      </c>
      <c r="GB108" s="94">
        <v>0.19125496000000003</v>
      </c>
      <c r="GC108" s="94">
        <v>17.418799999999997</v>
      </c>
      <c r="GD108" s="94">
        <v>18.982799999999994</v>
      </c>
      <c r="GE108" s="94">
        <v>16.491599999999991</v>
      </c>
      <c r="GF108" s="94">
        <v>17.081599999999991</v>
      </c>
      <c r="GG108" s="7">
        <f t="shared" si="127"/>
        <v>-0.92720000000000624</v>
      </c>
      <c r="GH108" s="7">
        <v>0.5</v>
      </c>
      <c r="GI108" s="7">
        <f t="shared" si="128"/>
        <v>1.7549999999999999</v>
      </c>
      <c r="GJ108" s="7">
        <f t="shared" si="181"/>
        <v>-0.73585733882030335</v>
      </c>
      <c r="GK108" s="96">
        <v>20.64</v>
      </c>
      <c r="GL108" s="15">
        <f t="shared" si="129"/>
        <v>52.425600000000003</v>
      </c>
      <c r="GM108" s="5">
        <v>102</v>
      </c>
      <c r="GN108" s="9">
        <v>-9999</v>
      </c>
      <c r="GO108" s="60">
        <v>-9999</v>
      </c>
      <c r="GP108" s="60">
        <v>-9999</v>
      </c>
      <c r="GQ108" s="60">
        <v>-9999</v>
      </c>
      <c r="GR108" s="60">
        <v>-9999</v>
      </c>
      <c r="GS108" s="60">
        <v>-9999</v>
      </c>
      <c r="GT108" s="60">
        <v>-9999</v>
      </c>
      <c r="GU108" s="60">
        <v>-9999</v>
      </c>
      <c r="GV108" s="60">
        <v>-9999</v>
      </c>
      <c r="GW108" s="60">
        <v>-9999</v>
      </c>
      <c r="GX108" s="60">
        <v>-9999</v>
      </c>
      <c r="GY108" s="60">
        <v>-9999</v>
      </c>
      <c r="GZ108" s="60">
        <v>-9999</v>
      </c>
      <c r="HA108" s="60">
        <v>-9999</v>
      </c>
      <c r="HB108" s="60">
        <v>-9999</v>
      </c>
      <c r="HC108" s="60">
        <v>-9999</v>
      </c>
      <c r="HD108" s="60">
        <v>-9999</v>
      </c>
      <c r="HE108" s="60">
        <v>-9999</v>
      </c>
      <c r="HF108" s="98">
        <f t="shared" si="37"/>
        <v>0</v>
      </c>
      <c r="HG108" s="60">
        <v>-9999</v>
      </c>
      <c r="HH108" s="98">
        <f t="shared" si="38"/>
        <v>32500.13</v>
      </c>
      <c r="HI108" s="98">
        <f t="shared" si="95"/>
        <v>1.0001661807930087</v>
      </c>
      <c r="HJ108" s="60">
        <v>-9999</v>
      </c>
      <c r="HK108" s="100">
        <f t="shared" si="40"/>
        <v>-25397.46</v>
      </c>
      <c r="HL108" s="60">
        <v>-9999</v>
      </c>
      <c r="HM108" s="100">
        <f t="shared" si="41"/>
        <v>15398.46</v>
      </c>
      <c r="HN108" s="101">
        <v>0.64377750000000011</v>
      </c>
      <c r="HO108" s="101">
        <v>0.35186250000000002</v>
      </c>
      <c r="HP108" s="101">
        <v>0.1776575</v>
      </c>
      <c r="HQ108" s="101">
        <v>0.56344250000000007</v>
      </c>
      <c r="HR108" s="101">
        <v>0.22695999999999997</v>
      </c>
      <c r="HS108" s="101">
        <v>0.14229999999999995</v>
      </c>
      <c r="HT108" s="101">
        <v>0.47898401113102446</v>
      </c>
      <c r="HU108" s="101">
        <v>0.42611399145243406</v>
      </c>
      <c r="HV108" s="101">
        <v>0.56786564059041633</v>
      </c>
      <c r="HW108" s="101">
        <v>0.5209304165073001</v>
      </c>
      <c r="HX108" s="101">
        <v>0.21635024091008401</v>
      </c>
      <c r="HY108" s="101">
        <v>0.32986768326903371</v>
      </c>
      <c r="HZ108" s="101">
        <v>0.2932732749973328</v>
      </c>
      <c r="IA108" s="101">
        <v>19.13774999999999</v>
      </c>
      <c r="IB108" s="101">
        <v>16.91675</v>
      </c>
      <c r="IC108" s="101">
        <v>16.994750000000014</v>
      </c>
      <c r="ID108" s="101">
        <v>17.721500000000002</v>
      </c>
      <c r="IE108" s="7">
        <f t="shared" si="130"/>
        <v>-2.1429999999999758</v>
      </c>
      <c r="IF108" s="7">
        <v>1.5</v>
      </c>
      <c r="IG108" s="7">
        <f t="shared" si="131"/>
        <v>-1.4950000000000001</v>
      </c>
      <c r="IH108" s="7">
        <f t="shared" si="132"/>
        <v>-9.398114575779197E-2</v>
      </c>
      <c r="II108" s="102">
        <v>36.205750000000009</v>
      </c>
      <c r="IJ108" s="15">
        <f t="shared" si="133"/>
        <v>91.962605000000025</v>
      </c>
      <c r="IK108" s="5">
        <v>97.5</v>
      </c>
      <c r="IL108" s="15">
        <f t="shared" si="134"/>
        <v>5.5373949999999752</v>
      </c>
      <c r="IM108" s="29">
        <v>0.62675757575757562</v>
      </c>
      <c r="IN108" s="29">
        <v>0.34813030303030307</v>
      </c>
      <c r="IO108" s="29">
        <v>0.16341818181818182</v>
      </c>
      <c r="IP108" s="29">
        <v>0.55613939393939404</v>
      </c>
      <c r="IQ108" s="29">
        <v>0.20683939393939399</v>
      </c>
      <c r="IR108" s="29">
        <v>0.13558787878787879</v>
      </c>
      <c r="IS108" s="29">
        <v>0.50385922547547624</v>
      </c>
      <c r="IT108" s="29">
        <v>0.45802749840176871</v>
      </c>
      <c r="IU108" s="29">
        <v>0.5871141190025676</v>
      </c>
      <c r="IV108" s="29">
        <v>0.54672927454265086</v>
      </c>
      <c r="IW108" s="29">
        <v>0.25472533917647139</v>
      </c>
      <c r="IX108" s="29">
        <v>0.36269796107479974</v>
      </c>
      <c r="IY108" s="29">
        <v>0.28592233572178377</v>
      </c>
      <c r="IZ108" s="29">
        <v>18.149393939393942</v>
      </c>
      <c r="JA108" s="29">
        <v>17.171818181818189</v>
      </c>
      <c r="JB108" s="29">
        <v>17.699696969696973</v>
      </c>
      <c r="JC108" s="29">
        <v>16.775757575757567</v>
      </c>
      <c r="JD108" s="29">
        <f t="shared" si="135"/>
        <v>-0.44969696969696926</v>
      </c>
      <c r="JE108" s="7">
        <v>1.2</v>
      </c>
      <c r="JF108" s="7">
        <f t="shared" si="136"/>
        <v>-0.52</v>
      </c>
      <c r="JG108" s="7">
        <f t="shared" si="137"/>
        <v>1.1875511875511953E-2</v>
      </c>
      <c r="JH108" s="86">
        <v>36.726363636363637</v>
      </c>
      <c r="JI108" s="15">
        <f t="shared" si="138"/>
        <v>93.284963636363642</v>
      </c>
      <c r="JJ108" s="5">
        <v>103.5</v>
      </c>
      <c r="JK108" s="15">
        <f t="shared" si="139"/>
        <v>10.215036363636358</v>
      </c>
      <c r="JL108" s="30">
        <v>0.46998974358974338</v>
      </c>
      <c r="JM108" s="30">
        <v>0.22533333333333339</v>
      </c>
      <c r="JN108" s="30">
        <v>8.7625641025641021E-2</v>
      </c>
      <c r="JO108" s="30">
        <v>0.4059487179487179</v>
      </c>
      <c r="JP108" s="30">
        <v>0.11737948717948722</v>
      </c>
      <c r="JQ108" s="30">
        <v>8.0482051282051284E-2</v>
      </c>
      <c r="JR108" s="30">
        <v>0.60023807490781322</v>
      </c>
      <c r="JS108" s="30">
        <v>0.55152784320309844</v>
      </c>
      <c r="JT108" s="30">
        <v>0.68583795423589466</v>
      </c>
      <c r="JU108" s="30">
        <v>0.64542338217868822</v>
      </c>
      <c r="JV108" s="30">
        <v>0.31510463998263344</v>
      </c>
      <c r="JW108" s="30">
        <v>0.4419553444303661</v>
      </c>
      <c r="JX108" s="30">
        <v>0.35160202936226581</v>
      </c>
      <c r="JY108" s="30">
        <v>24.609230769230763</v>
      </c>
      <c r="JZ108" s="30">
        <v>22.524871794871792</v>
      </c>
      <c r="KA108" s="30">
        <v>23.179743589743573</v>
      </c>
      <c r="KB108" s="30">
        <v>21.383076923076917</v>
      </c>
      <c r="KC108" s="30">
        <f t="shared" si="140"/>
        <v>-1.4294871794871895</v>
      </c>
      <c r="KD108" s="7">
        <v>1.8</v>
      </c>
      <c r="KE108" s="7">
        <f t="shared" si="141"/>
        <v>-2.4700000000000006</v>
      </c>
      <c r="KF108" s="7">
        <f t="shared" si="142"/>
        <v>0.13221255660899758</v>
      </c>
      <c r="KG108" s="85">
        <v>35.198717948717949</v>
      </c>
      <c r="KH108" s="15">
        <f t="shared" si="143"/>
        <v>89.404743589743589</v>
      </c>
      <c r="KI108" s="5">
        <v>103.5</v>
      </c>
      <c r="KJ108" s="15">
        <f t="shared" si="182"/>
        <v>14.095256410256411</v>
      </c>
      <c r="KK108" s="31">
        <v>0.43895952380952385</v>
      </c>
      <c r="KL108" s="31">
        <v>0.19963571428571431</v>
      </c>
      <c r="KM108" s="31">
        <v>5.2847619047619067E-2</v>
      </c>
      <c r="KN108" s="31">
        <v>0.37282857142857145</v>
      </c>
      <c r="KO108" s="31">
        <v>8.1500000000000017E-2</v>
      </c>
      <c r="KP108" s="31">
        <v>6.5457142857142853E-2</v>
      </c>
      <c r="KQ108" s="31">
        <v>0.68652981204525587</v>
      </c>
      <c r="KR108" s="31">
        <v>0.6407772848073211</v>
      </c>
      <c r="KS108" s="31">
        <v>0.78528372675627245</v>
      </c>
      <c r="KT108" s="31">
        <v>0.75175091733937582</v>
      </c>
      <c r="KU108" s="31">
        <v>0.42024139975568559</v>
      </c>
      <c r="KV108" s="31">
        <v>0.58184617582332221</v>
      </c>
      <c r="KW108" s="31">
        <v>0.37440292845036011</v>
      </c>
      <c r="KX108" s="32">
        <v>24.184047619047632</v>
      </c>
      <c r="KY108" s="32">
        <v>22.532380952380933</v>
      </c>
      <c r="KZ108" s="32">
        <v>22.205476190476208</v>
      </c>
      <c r="LA108" s="32">
        <v>22.29404761904761</v>
      </c>
      <c r="LB108" s="7">
        <f t="shared" si="144"/>
        <v>-1.9785714285714242</v>
      </c>
      <c r="LC108" s="7">
        <v>0.9</v>
      </c>
      <c r="LD108" s="7">
        <f t="shared" si="145"/>
        <v>0.45499999999999963</v>
      </c>
      <c r="LE108" s="7">
        <f t="shared" si="184"/>
        <v>-0.49212769030766912</v>
      </c>
      <c r="LF108" s="32">
        <v>37.687380952380941</v>
      </c>
      <c r="LG108" s="15">
        <f t="shared" si="146"/>
        <v>95.725947619047588</v>
      </c>
      <c r="LH108" s="5">
        <v>103.5</v>
      </c>
      <c r="LI108" s="15">
        <f t="shared" si="147"/>
        <v>7.774052380952412</v>
      </c>
      <c r="LJ108" s="33">
        <v>0.44131794871794866</v>
      </c>
      <c r="LK108" s="33">
        <v>0.19157692307692306</v>
      </c>
      <c r="LL108" s="33">
        <v>4.687692307692308E-2</v>
      </c>
      <c r="LM108" s="33">
        <v>0.37680512820512818</v>
      </c>
      <c r="LN108" s="33">
        <v>7.6120512820512798E-2</v>
      </c>
      <c r="LO108" s="33">
        <v>6.1779487179487176E-2</v>
      </c>
      <c r="LP108" s="33">
        <v>0.70527306187584382</v>
      </c>
      <c r="LQ108" s="33">
        <v>0.66362769133155852</v>
      </c>
      <c r="LR108" s="33">
        <v>0.80782836918849255</v>
      </c>
      <c r="LS108" s="33">
        <v>0.77879046326326284</v>
      </c>
      <c r="LT108" s="33">
        <v>0.43122539855784608</v>
      </c>
      <c r="LU108" s="33">
        <v>0.60705640102832015</v>
      </c>
      <c r="LV108" s="33">
        <v>0.394036598482985</v>
      </c>
      <c r="LW108" s="33">
        <v>26.438461538461553</v>
      </c>
      <c r="LX108" s="33">
        <v>22.709487179487162</v>
      </c>
      <c r="LY108" s="33">
        <v>22.104358974358984</v>
      </c>
      <c r="LZ108" s="33">
        <v>22.985384615384611</v>
      </c>
      <c r="MA108" s="7">
        <f t="shared" si="148"/>
        <v>-4.3341025641025688</v>
      </c>
      <c r="MB108" s="7">
        <v>1.7</v>
      </c>
      <c r="MC108" s="7">
        <f t="shared" si="149"/>
        <v>-2.1449999999999996</v>
      </c>
      <c r="MD108" s="7">
        <f t="shared" si="150"/>
        <v>-0.29013950485123513</v>
      </c>
      <c r="ME108" s="7">
        <f t="shared" si="151"/>
        <v>-2.549472096530923</v>
      </c>
      <c r="MF108" s="84">
        <v>38.043333333333329</v>
      </c>
      <c r="MG108" s="15">
        <f t="shared" si="152"/>
        <v>96.630066666666664</v>
      </c>
      <c r="MH108" s="5">
        <v>103.5</v>
      </c>
      <c r="MI108" s="15">
        <f t="shared" si="153"/>
        <v>6.8699333333333357</v>
      </c>
      <c r="MJ108" s="34">
        <v>0.45181500000000002</v>
      </c>
      <c r="MK108" s="34">
        <v>0.18612500000000001</v>
      </c>
      <c r="ML108" s="34">
        <v>4.2525000000000007E-2</v>
      </c>
      <c r="MM108" s="34">
        <v>0.39095000000000002</v>
      </c>
      <c r="MN108" s="34">
        <v>7.5460000000000013E-2</v>
      </c>
      <c r="MO108" s="34">
        <v>6.3399999999999998E-2</v>
      </c>
      <c r="MP108" s="34">
        <v>0.71325220228700348</v>
      </c>
      <c r="MQ108" s="34">
        <v>0.67614769386919282</v>
      </c>
      <c r="MR108" s="34">
        <v>0.82762731413976653</v>
      </c>
      <c r="MS108" s="34">
        <v>0.80358862317596669</v>
      </c>
      <c r="MT108" s="34">
        <v>0.42302618060674241</v>
      </c>
      <c r="MU108" s="34">
        <v>0.62792834860834745</v>
      </c>
      <c r="MV108" s="34">
        <v>0.41604299783559096</v>
      </c>
      <c r="MW108" s="35">
        <v>0.36587142857142863</v>
      </c>
      <c r="MX108" s="35">
        <v>0.14362857142857144</v>
      </c>
      <c r="MY108" s="35">
        <v>3.1152380952380952E-2</v>
      </c>
      <c r="MZ108" s="35">
        <v>0.30801904761904764</v>
      </c>
      <c r="NA108" s="35">
        <v>5.0523809523809519E-2</v>
      </c>
      <c r="NB108" s="35">
        <v>4.6533333333333329E-2</v>
      </c>
      <c r="NC108" s="35">
        <v>0.75688079285595056</v>
      </c>
      <c r="ND108" s="35">
        <v>0.71779516169882152</v>
      </c>
      <c r="NE108" s="35">
        <v>0.84271639694565115</v>
      </c>
      <c r="NF108" s="35">
        <v>0.81605180803432709</v>
      </c>
      <c r="NG108" s="35">
        <v>0.47913309109737723</v>
      </c>
      <c r="NH108" s="35">
        <v>0.64314871950513108</v>
      </c>
      <c r="NI108" s="35">
        <v>0.43573429273494846</v>
      </c>
      <c r="NJ108" s="36">
        <v>26.788095238095242</v>
      </c>
      <c r="NK108" s="36">
        <v>23.490000000000009</v>
      </c>
      <c r="NL108" s="36">
        <v>23.37</v>
      </c>
      <c r="NM108" s="36">
        <v>24.242380952380945</v>
      </c>
      <c r="NN108" s="7">
        <f t="shared" si="154"/>
        <v>-3.4180952380952405</v>
      </c>
      <c r="NO108" s="7">
        <v>2.2999999999999998</v>
      </c>
      <c r="NP108" s="7">
        <f t="shared" si="155"/>
        <v>-1.9729999999999999</v>
      </c>
      <c r="NQ108" s="7">
        <f t="shared" si="156"/>
        <v>-0.19599826910284018</v>
      </c>
      <c r="NR108" s="36">
        <v>54.670476190476201</v>
      </c>
      <c r="NS108" s="9">
        <f t="shared" si="104"/>
        <v>138.86300952380955</v>
      </c>
      <c r="NT108" s="5">
        <v>194</v>
      </c>
      <c r="NU108" s="9">
        <f t="shared" si="105"/>
        <v>55.136990476190448</v>
      </c>
      <c r="NV108" s="37">
        <v>0.5018058823529411</v>
      </c>
      <c r="NW108" s="37">
        <v>0.21736470588235302</v>
      </c>
      <c r="NX108" s="37">
        <v>5.750294117647059E-2</v>
      </c>
      <c r="NY108" s="37">
        <v>0.43246176470588232</v>
      </c>
      <c r="NZ108" s="37">
        <v>9.1820588235294098E-2</v>
      </c>
      <c r="OA108" s="37">
        <v>8.0420588235294119E-2</v>
      </c>
      <c r="OB108" s="37">
        <v>0.69050032998228661</v>
      </c>
      <c r="OC108" s="37">
        <v>0.64956939274724501</v>
      </c>
      <c r="OD108" s="37">
        <v>0.79412622556525359</v>
      </c>
      <c r="OE108" s="37">
        <v>0.76489758743368486</v>
      </c>
      <c r="OF108" s="37">
        <v>0.40578737728248276</v>
      </c>
      <c r="OG108" s="37">
        <v>0.58123139753987163</v>
      </c>
      <c r="OH108" s="37">
        <v>0.39535078272645402</v>
      </c>
      <c r="OI108" s="38">
        <v>21.45117647058823</v>
      </c>
      <c r="OJ108" s="38">
        <v>18.779705882352943</v>
      </c>
      <c r="OK108" s="38">
        <v>20.651176470588226</v>
      </c>
      <c r="OL108" s="38">
        <v>20.699117647058834</v>
      </c>
      <c r="OM108" s="7">
        <f t="shared" si="157"/>
        <v>-0.80000000000000426</v>
      </c>
      <c r="ON108" s="7">
        <v>1.5</v>
      </c>
      <c r="OO108" s="7">
        <f t="shared" si="158"/>
        <v>-0.28500000000000014</v>
      </c>
      <c r="OP108" s="7">
        <f t="shared" si="159"/>
        <v>-9.0589270008795797E-2</v>
      </c>
      <c r="OQ108" s="38">
        <v>47.467941176470596</v>
      </c>
      <c r="OR108" s="15">
        <f t="shared" si="160"/>
        <v>120.56857058823532</v>
      </c>
      <c r="OS108" s="5">
        <v>170</v>
      </c>
      <c r="OT108" s="15">
        <f t="shared" si="161"/>
        <v>49.431429411764682</v>
      </c>
      <c r="OU108" s="39">
        <v>0.43115833333333331</v>
      </c>
      <c r="OV108" s="39">
        <v>0.19781944444444444</v>
      </c>
      <c r="OW108" s="39">
        <v>5.6383333333333327E-2</v>
      </c>
      <c r="OX108" s="39">
        <v>0.3762416666666667</v>
      </c>
      <c r="OY108" s="39">
        <v>8.6944444444444421E-2</v>
      </c>
      <c r="OZ108" s="39">
        <v>7.7555555555555558E-2</v>
      </c>
      <c r="PA108" s="39">
        <v>0.66389195587669181</v>
      </c>
      <c r="PB108" s="39">
        <v>0.62405869483638843</v>
      </c>
      <c r="PC108" s="39">
        <v>0.76814725753378932</v>
      </c>
      <c r="PD108" s="39">
        <v>0.73881275562120408</v>
      </c>
      <c r="PE108" s="39">
        <v>0.38873999771594714</v>
      </c>
      <c r="PF108" s="39">
        <v>0.5560022529873595</v>
      </c>
      <c r="PG108" s="39">
        <v>0.37032001546034127</v>
      </c>
      <c r="PH108" s="40">
        <v>20.354999999999993</v>
      </c>
      <c r="PI108" s="40">
        <v>18.490555555555549</v>
      </c>
      <c r="PJ108" s="40">
        <v>19.892222222222205</v>
      </c>
      <c r="PK108" s="40">
        <v>18.085833333333319</v>
      </c>
      <c r="PL108" s="7">
        <f t="shared" si="162"/>
        <v>-0.46277777777778795</v>
      </c>
      <c r="PM108" s="7">
        <v>1.8</v>
      </c>
      <c r="PN108" s="7">
        <f t="shared" si="163"/>
        <v>-0.91800000000000015</v>
      </c>
      <c r="PO108" s="7">
        <f t="shared" si="164"/>
        <v>7.2051633780027255E-2</v>
      </c>
      <c r="PP108" s="40">
        <v>51.324166666666677</v>
      </c>
      <c r="PQ108" s="15">
        <f t="shared" si="165"/>
        <v>130.36338333333336</v>
      </c>
      <c r="PR108" s="5">
        <v>182</v>
      </c>
      <c r="PS108" s="15">
        <f t="shared" si="166"/>
        <v>51.63661666666664</v>
      </c>
      <c r="PT108" s="41">
        <v>0.41755588235294105</v>
      </c>
      <c r="PU108" s="41">
        <v>0.19405</v>
      </c>
      <c r="PV108" s="41">
        <v>6.4570588235294116E-2</v>
      </c>
      <c r="PW108" s="41">
        <v>0.35068529411764693</v>
      </c>
      <c r="PX108" s="41">
        <v>9.8673529411764702E-2</v>
      </c>
      <c r="PY108" s="41">
        <v>7.7105882352941177E-2</v>
      </c>
      <c r="PZ108" s="41">
        <v>0.61713547176067973</v>
      </c>
      <c r="QA108" s="41">
        <v>0.56024915149993704</v>
      </c>
      <c r="QB108" s="41">
        <v>0.73157879354834554</v>
      </c>
      <c r="QC108" s="41">
        <v>0.68848804283444809</v>
      </c>
      <c r="QD108" s="41">
        <v>0.32525834539160753</v>
      </c>
      <c r="QE108" s="41">
        <v>0.50026011883223853</v>
      </c>
      <c r="QF108" s="41">
        <v>0.36463783883555545</v>
      </c>
      <c r="QG108" s="42">
        <v>27.917058823529416</v>
      </c>
      <c r="QH108" s="42">
        <v>24.77970588235295</v>
      </c>
      <c r="QI108" s="42">
        <v>25.322647058823545</v>
      </c>
      <c r="QJ108" s="42">
        <v>23.906764705882352</v>
      </c>
      <c r="QK108" s="7">
        <f t="shared" si="167"/>
        <v>-2.5944117647058711</v>
      </c>
      <c r="QL108" s="7">
        <v>3.2</v>
      </c>
      <c r="QM108" s="7">
        <f t="shared" si="168"/>
        <v>-3.8719999999999999</v>
      </c>
      <c r="QN108" s="7">
        <f t="shared" si="169"/>
        <v>0.1377899304674427</v>
      </c>
      <c r="QO108" s="42">
        <v>52.198235294117652</v>
      </c>
      <c r="QP108" s="15">
        <f t="shared" si="170"/>
        <v>132.58351764705884</v>
      </c>
      <c r="QQ108" s="5">
        <v>186</v>
      </c>
      <c r="QR108" s="15">
        <f t="shared" si="171"/>
        <v>53.416482352941159</v>
      </c>
      <c r="QS108" s="7">
        <f t="shared" si="187"/>
        <v>-752.36959419778316</v>
      </c>
      <c r="QT108" s="7">
        <f t="shared" si="188"/>
        <v>-752.21879193775032</v>
      </c>
      <c r="QU108" s="7">
        <f t="shared" si="189"/>
        <v>-1.59529304531567</v>
      </c>
    </row>
    <row r="109" spans="1:463" x14ac:dyDescent="0.25">
      <c r="A109" s="5">
        <v>2</v>
      </c>
      <c r="B109" s="5">
        <v>11</v>
      </c>
      <c r="C109" s="6">
        <v>1108</v>
      </c>
      <c r="D109" s="9">
        <v>-9999</v>
      </c>
      <c r="E109" s="5">
        <v>8</v>
      </c>
      <c r="F109" s="5">
        <v>69.599999999999994</v>
      </c>
      <c r="G109" s="15">
        <v>514</v>
      </c>
      <c r="H109" s="15">
        <f t="shared" si="109"/>
        <v>583.6</v>
      </c>
      <c r="I109" s="7">
        <f t="shared" si="110"/>
        <v>1</v>
      </c>
      <c r="J109" s="5" t="s">
        <v>7</v>
      </c>
      <c r="K109" s="9">
        <v>150</v>
      </c>
      <c r="L109" s="9">
        <f t="shared" si="111"/>
        <v>168.00000000000003</v>
      </c>
      <c r="M109" s="9">
        <v>-9999</v>
      </c>
      <c r="N109" s="9">
        <v>-9999</v>
      </c>
      <c r="O109" s="9">
        <v>-9999</v>
      </c>
      <c r="P109" s="9">
        <v>-9999</v>
      </c>
      <c r="Q109" s="9">
        <v>-9999</v>
      </c>
      <c r="R109" s="9">
        <v>-9999</v>
      </c>
      <c r="S109" s="9">
        <v>-9999</v>
      </c>
      <c r="T109" s="9">
        <v>-9999</v>
      </c>
      <c r="U109" s="9">
        <v>-9999</v>
      </c>
      <c r="V109" s="9">
        <v>-9999</v>
      </c>
      <c r="W109" s="9">
        <v>-9999</v>
      </c>
      <c r="X109" s="9">
        <v>-9999</v>
      </c>
      <c r="Y109" s="9">
        <v>-9999</v>
      </c>
      <c r="Z109" s="9">
        <v>-9999</v>
      </c>
      <c r="AA109" s="9">
        <v>-9999</v>
      </c>
      <c r="AB109" s="9">
        <v>-9999</v>
      </c>
      <c r="AC109" s="9">
        <v>-9999</v>
      </c>
      <c r="AD109" s="9">
        <v>-9999</v>
      </c>
      <c r="AE109" s="9">
        <v>-9999</v>
      </c>
      <c r="AF109" s="9">
        <v>-9999</v>
      </c>
      <c r="AG109" s="9">
        <v>-9999</v>
      </c>
      <c r="AH109" s="9">
        <v>-9999</v>
      </c>
      <c r="AI109" s="9">
        <v>-9999</v>
      </c>
      <c r="AJ109" s="9">
        <v>-9999</v>
      </c>
      <c r="AK109" s="9">
        <v>-9999</v>
      </c>
      <c r="AL109" s="9">
        <v>-9999</v>
      </c>
      <c r="AM109" s="9">
        <v>-9999</v>
      </c>
      <c r="AN109" s="9">
        <v>-9999</v>
      </c>
      <c r="AO109" s="9">
        <v>-9999</v>
      </c>
      <c r="AP109" s="9">
        <v>-9999</v>
      </c>
      <c r="AQ109" s="9">
        <v>-9999</v>
      </c>
      <c r="AR109" s="9">
        <v>-9999</v>
      </c>
      <c r="AS109" s="9">
        <v>-9999</v>
      </c>
      <c r="AT109" s="9">
        <v>-9999</v>
      </c>
      <c r="AU109" s="9">
        <v>-9999</v>
      </c>
      <c r="AV109" s="9">
        <v>-9999</v>
      </c>
      <c r="AW109" s="9">
        <v>-9999</v>
      </c>
      <c r="AX109" s="9">
        <v>-9999</v>
      </c>
      <c r="AY109" s="9">
        <v>-9999</v>
      </c>
      <c r="AZ109" s="9">
        <v>-9999</v>
      </c>
      <c r="BA109" s="9">
        <v>-9999</v>
      </c>
      <c r="BB109" s="9">
        <v>-9999</v>
      </c>
      <c r="BC109" s="9">
        <v>-9999</v>
      </c>
      <c r="BD109" s="9">
        <v>-9999</v>
      </c>
      <c r="BE109" s="7">
        <f t="shared" si="185"/>
        <v>-79992</v>
      </c>
      <c r="BF109" s="9">
        <v>-9999</v>
      </c>
      <c r="BG109" s="9">
        <v>-9999</v>
      </c>
      <c r="BH109" s="9">
        <v>-9999</v>
      </c>
      <c r="BI109" s="9">
        <v>-9999</v>
      </c>
      <c r="BJ109" s="9">
        <v>-9999</v>
      </c>
      <c r="BK109" s="9">
        <v>-9999</v>
      </c>
      <c r="BL109" s="9">
        <v>-9999</v>
      </c>
      <c r="BM109" s="9">
        <v>-9999</v>
      </c>
      <c r="BN109" s="9">
        <v>-9999</v>
      </c>
      <c r="BO109" s="44">
        <v>-9999</v>
      </c>
      <c r="BP109" s="9">
        <v>-9999</v>
      </c>
      <c r="BQ109" s="9">
        <v>-9999</v>
      </c>
      <c r="BR109" s="9">
        <v>-9999</v>
      </c>
      <c r="BS109" s="45">
        <v>-9999</v>
      </c>
      <c r="BT109" s="9">
        <v>-9999</v>
      </c>
      <c r="BU109" s="46">
        <v>-9999</v>
      </c>
      <c r="BV109" s="9">
        <v>-9999</v>
      </c>
      <c r="BW109" s="47">
        <v>-9999</v>
      </c>
      <c r="BX109" s="9">
        <v>-9999</v>
      </c>
      <c r="BY109" s="9">
        <v>-9999</v>
      </c>
      <c r="BZ109" s="9">
        <v>-9999</v>
      </c>
      <c r="CA109" s="7">
        <v>1006.88</v>
      </c>
      <c r="CB109" s="7">
        <f t="shared" si="183"/>
        <v>6712.5333333333338</v>
      </c>
      <c r="CC109" s="5">
        <v>1.94</v>
      </c>
      <c r="CD109" s="15">
        <f t="shared" si="112"/>
        <v>130.22314666666668</v>
      </c>
      <c r="CE109" s="7">
        <v>2470.0500000000002</v>
      </c>
      <c r="CF109" s="7">
        <v>4.0179</v>
      </c>
      <c r="CG109" s="7">
        <v>6147.6144254461287</v>
      </c>
      <c r="CH109" s="7">
        <f t="shared" si="113"/>
        <v>6147.6144254461287</v>
      </c>
      <c r="CI109" s="9">
        <v>-9999</v>
      </c>
      <c r="CJ109" s="3">
        <v>62.3</v>
      </c>
      <c r="CK109" s="7">
        <f t="shared" si="114"/>
        <v>119.26371985365489</v>
      </c>
      <c r="CL109" s="7">
        <v>147.19999999999999</v>
      </c>
      <c r="CM109" s="7">
        <v>2570</v>
      </c>
      <c r="CN109" s="7">
        <f t="shared" si="115"/>
        <v>57.276264591439691</v>
      </c>
      <c r="CO109" s="7">
        <v>5</v>
      </c>
      <c r="CP109" s="7">
        <v>0.73001923076923092</v>
      </c>
      <c r="CQ109" s="7">
        <v>0.5161961538461538</v>
      </c>
      <c r="CR109" s="7">
        <v>0.46126153846153833</v>
      </c>
      <c r="CS109" s="7">
        <v>0.22551346153846155</v>
      </c>
      <c r="CT109" s="7">
        <v>0.171512</v>
      </c>
      <c r="CU109" s="7">
        <v>4.99</v>
      </c>
      <c r="CV109" s="7">
        <v>5.3953846153846152</v>
      </c>
      <c r="CW109" s="7">
        <v>5.2419230769230767</v>
      </c>
      <c r="CX109" s="7">
        <v>4.9307692307692292</v>
      </c>
      <c r="CY109" s="7">
        <f t="shared" si="116"/>
        <v>0.25192307692307647</v>
      </c>
      <c r="CZ109" s="7">
        <v>0.7</v>
      </c>
      <c r="DA109" s="7">
        <f t="shared" si="117"/>
        <v>1.105</v>
      </c>
      <c r="DB109" s="7">
        <f t="shared" si="178"/>
        <v>-0.19862093668845718</v>
      </c>
      <c r="DC109" s="7">
        <v>39.571428571428569</v>
      </c>
      <c r="DD109" s="7">
        <v>0.74438695652173903</v>
      </c>
      <c r="DE109" s="7">
        <v>0.50090000000000012</v>
      </c>
      <c r="DF109" s="7">
        <v>0.44622173913043478</v>
      </c>
      <c r="DG109" s="7">
        <v>0.25036482608695648</v>
      </c>
      <c r="DH109" s="7">
        <v>0.19548173913043479</v>
      </c>
      <c r="DI109" s="7">
        <v>7.3913043478260869</v>
      </c>
      <c r="DJ109" s="7">
        <v>7.8786956521739109</v>
      </c>
      <c r="DK109" s="7">
        <v>7.901739130434783</v>
      </c>
      <c r="DL109" s="7">
        <v>6.8508695652173914</v>
      </c>
      <c r="DM109" s="7">
        <f t="shared" si="118"/>
        <v>0.51043478260869612</v>
      </c>
      <c r="DN109" s="7">
        <v>0.8</v>
      </c>
      <c r="DO109" s="7">
        <f t="shared" si="119"/>
        <v>0.7799999999999998</v>
      </c>
      <c r="DP109" s="7">
        <f t="shared" si="120"/>
        <v>-5.834744965179732E-2</v>
      </c>
      <c r="DQ109" s="7">
        <v>21.483478260869564</v>
      </c>
      <c r="DR109" s="7">
        <v>0.83810392156862756</v>
      </c>
      <c r="DS109" s="7">
        <v>0.48839607843137256</v>
      </c>
      <c r="DT109" s="7">
        <v>0.48622352941176472</v>
      </c>
      <c r="DU109" s="7">
        <v>0.76009803921568631</v>
      </c>
      <c r="DV109" s="7">
        <v>0.51201568627450988</v>
      </c>
      <c r="DW109" s="7">
        <v>0.30863725490196076</v>
      </c>
      <c r="DX109" s="7">
        <v>0.2414808235294118</v>
      </c>
      <c r="DY109" s="7">
        <v>0.19498323529411773</v>
      </c>
      <c r="DZ109" s="7">
        <v>0.26569147058823528</v>
      </c>
      <c r="EA109" s="7">
        <v>0.21973462745098044</v>
      </c>
      <c r="EB109" s="7">
        <v>-2.3628843137254898E-2</v>
      </c>
      <c r="EC109" s="7">
        <v>2.2320588235294125E-3</v>
      </c>
      <c r="ED109" s="7">
        <v>0.26361886274509816</v>
      </c>
      <c r="EE109" s="7">
        <v>4.3874509803921571</v>
      </c>
      <c r="EF109" s="7">
        <v>5.2650980392156885</v>
      </c>
      <c r="EG109" s="7">
        <v>5.3627450980392153</v>
      </c>
      <c r="EH109" s="7">
        <v>5.0992156862745111</v>
      </c>
      <c r="EI109" s="7">
        <f t="shared" si="121"/>
        <v>0.9752941176470582</v>
      </c>
      <c r="EJ109" s="7">
        <v>0.6</v>
      </c>
      <c r="EK109" s="7">
        <f t="shared" si="122"/>
        <v>1.43</v>
      </c>
      <c r="EL109" s="7">
        <f t="shared" si="179"/>
        <v>-0.11453548673877624</v>
      </c>
      <c r="EM109" s="15">
        <v>43.866399999999985</v>
      </c>
      <c r="EN109" s="15">
        <f t="shared" si="123"/>
        <v>111.42065599999997</v>
      </c>
      <c r="EO109" s="5">
        <v>112</v>
      </c>
      <c r="EP109" s="15">
        <f t="shared" si="124"/>
        <v>0.5793440000000345</v>
      </c>
      <c r="EQ109" s="27">
        <v>1.1260818181818182</v>
      </c>
      <c r="ER109" s="27">
        <v>-1.4621454545454546</v>
      </c>
      <c r="ES109" s="27">
        <v>0.4963318181818181</v>
      </c>
      <c r="ET109" s="27">
        <v>0.85521818181818177</v>
      </c>
      <c r="EU109" s="27">
        <v>0.72176363636363627</v>
      </c>
      <c r="EV109" s="27">
        <v>0.19054090909090904</v>
      </c>
      <c r="EW109" s="27">
        <v>0.21820686363636366</v>
      </c>
      <c r="EX109" s="27">
        <v>8.4265772727272703E-2</v>
      </c>
      <c r="EY109" s="27">
        <v>0.38761809090909094</v>
      </c>
      <c r="EZ109" s="27">
        <v>0.26517640909090906</v>
      </c>
      <c r="FA109" s="27">
        <v>2.9544766363636357</v>
      </c>
      <c r="FB109" s="27">
        <v>2.0298622272727269</v>
      </c>
      <c r="FC109" s="27">
        <v>-7.9988005454545466</v>
      </c>
      <c r="FD109" s="27">
        <v>10.166818181818181</v>
      </c>
      <c r="FE109" s="27">
        <v>6.5268181818181823</v>
      </c>
      <c r="FF109" s="27">
        <v>6.6954545454545444</v>
      </c>
      <c r="FG109" s="27">
        <v>6.5500000000000007</v>
      </c>
      <c r="FH109" s="27">
        <f t="shared" si="125"/>
        <v>-3.4713636363636367</v>
      </c>
      <c r="FI109" s="7">
        <v>0.9</v>
      </c>
      <c r="FJ109" s="7">
        <f t="shared" si="126"/>
        <v>0.45499999999999963</v>
      </c>
      <c r="FK109" s="7">
        <f t="shared" si="180"/>
        <v>-0.79400680209578078</v>
      </c>
      <c r="FL109" s="27">
        <v>21.110454545454544</v>
      </c>
      <c r="FM109" s="28">
        <v>-9999</v>
      </c>
      <c r="FN109" s="28">
        <v>-9999</v>
      </c>
      <c r="FO109" s="28">
        <v>-9999</v>
      </c>
      <c r="FP109" s="94">
        <v>0.61188518518518509</v>
      </c>
      <c r="FQ109" s="94">
        <v>0.41788888888888887</v>
      </c>
      <c r="FR109" s="94">
        <v>0.26281851851851851</v>
      </c>
      <c r="FS109" s="94">
        <v>0.52971111111111113</v>
      </c>
      <c r="FT109" s="94">
        <v>0.26982592592592586</v>
      </c>
      <c r="FU109" s="94">
        <v>0.18687037037037033</v>
      </c>
      <c r="FV109" s="94">
        <v>0.38804855555555556</v>
      </c>
      <c r="FW109" s="94">
        <v>0.32534877777777782</v>
      </c>
      <c r="FX109" s="94">
        <v>0.39964829629629633</v>
      </c>
      <c r="FY109" s="94">
        <v>0.33749477777777781</v>
      </c>
      <c r="FZ109" s="94">
        <v>0.21559062962962958</v>
      </c>
      <c r="GA109" s="94">
        <v>0.22874174074074075</v>
      </c>
      <c r="GB109" s="94">
        <v>0.18828059259259261</v>
      </c>
      <c r="GC109" s="94">
        <v>17.583333333333332</v>
      </c>
      <c r="GD109" s="94">
        <v>18.337037037037046</v>
      </c>
      <c r="GE109" s="94">
        <v>16.485185185185177</v>
      </c>
      <c r="GF109" s="94">
        <v>17.089999999999989</v>
      </c>
      <c r="GG109" s="7">
        <f t="shared" si="127"/>
        <v>-1.0981481481481552</v>
      </c>
      <c r="GH109" s="7">
        <v>0.5</v>
      </c>
      <c r="GI109" s="7">
        <f t="shared" si="128"/>
        <v>1.7549999999999999</v>
      </c>
      <c r="GJ109" s="7">
        <f t="shared" si="181"/>
        <v>-0.78275669359345812</v>
      </c>
      <c r="GK109" s="96">
        <v>23.148148148148149</v>
      </c>
      <c r="GL109" s="15">
        <f t="shared" si="129"/>
        <v>58.796296296296298</v>
      </c>
      <c r="GM109" s="5">
        <v>102</v>
      </c>
      <c r="GN109" s="9">
        <v>-9999</v>
      </c>
      <c r="GO109" s="60">
        <v>-9999</v>
      </c>
      <c r="GP109" s="60">
        <v>-9999</v>
      </c>
      <c r="GQ109" s="60">
        <v>-9999</v>
      </c>
      <c r="GR109" s="60">
        <v>-9999</v>
      </c>
      <c r="GS109" s="60">
        <v>-9999</v>
      </c>
      <c r="GT109" s="60">
        <v>-9999</v>
      </c>
      <c r="GU109" s="60">
        <v>-9999</v>
      </c>
      <c r="GV109" s="60">
        <v>-9999</v>
      </c>
      <c r="GW109" s="60">
        <v>-9999</v>
      </c>
      <c r="GX109" s="60">
        <v>-9999</v>
      </c>
      <c r="GY109" s="60">
        <v>-9999</v>
      </c>
      <c r="GZ109" s="60">
        <v>-9999</v>
      </c>
      <c r="HA109" s="60">
        <v>-9999</v>
      </c>
      <c r="HB109" s="60">
        <v>-9999</v>
      </c>
      <c r="HC109" s="60">
        <v>-9999</v>
      </c>
      <c r="HD109" s="60">
        <v>-9999</v>
      </c>
      <c r="HE109" s="60">
        <v>-9999</v>
      </c>
      <c r="HF109" s="98">
        <f t="shared" si="37"/>
        <v>0</v>
      </c>
      <c r="HG109" s="60">
        <v>-9999</v>
      </c>
      <c r="HH109" s="98">
        <f t="shared" si="38"/>
        <v>32500.13</v>
      </c>
      <c r="HI109" s="98">
        <f t="shared" si="95"/>
        <v>1.0001661807930087</v>
      </c>
      <c r="HJ109" s="60">
        <v>-9999</v>
      </c>
      <c r="HK109" s="100">
        <f t="shared" si="40"/>
        <v>-25397.46</v>
      </c>
      <c r="HL109" s="60">
        <v>-9999</v>
      </c>
      <c r="HM109" s="100">
        <f t="shared" si="41"/>
        <v>15398.46</v>
      </c>
      <c r="HN109" s="101">
        <v>0.63352195121951205</v>
      </c>
      <c r="HO109" s="101">
        <v>0.34784146341463423</v>
      </c>
      <c r="HP109" s="101">
        <v>0.1829756097560975</v>
      </c>
      <c r="HQ109" s="101">
        <v>0.55119512195121956</v>
      </c>
      <c r="HR109" s="101">
        <v>0.23441951219512194</v>
      </c>
      <c r="HS109" s="101">
        <v>0.14459268292682928</v>
      </c>
      <c r="HT109" s="101">
        <v>0.45997066969743233</v>
      </c>
      <c r="HU109" s="101">
        <v>0.40343000222284769</v>
      </c>
      <c r="HV109" s="101">
        <v>0.55222239882739144</v>
      </c>
      <c r="HW109" s="101">
        <v>0.50198272940543887</v>
      </c>
      <c r="HX109" s="101">
        <v>0.1951251427902867</v>
      </c>
      <c r="HY109" s="101">
        <v>0.3114187336892022</v>
      </c>
      <c r="HZ109" s="101">
        <v>0.29114578622105525</v>
      </c>
      <c r="IA109" s="101">
        <v>19.08512195121952</v>
      </c>
      <c r="IB109" s="101">
        <v>17.595121951219504</v>
      </c>
      <c r="IC109" s="101">
        <v>17.284146341463426</v>
      </c>
      <c r="ID109" s="101">
        <v>17.667560975609764</v>
      </c>
      <c r="IE109" s="7">
        <f t="shared" si="130"/>
        <v>-1.8009756097560938</v>
      </c>
      <c r="IF109" s="7">
        <v>1.5</v>
      </c>
      <c r="IG109" s="7">
        <f t="shared" si="131"/>
        <v>-1.4950000000000001</v>
      </c>
      <c r="IH109" s="7">
        <f t="shared" si="132"/>
        <v>-4.4376448115459564E-2</v>
      </c>
      <c r="II109" s="102">
        <v>36.385365853658541</v>
      </c>
      <c r="IJ109" s="15">
        <f t="shared" si="133"/>
        <v>92.418829268292697</v>
      </c>
      <c r="IK109" s="5">
        <v>97.5</v>
      </c>
      <c r="IL109" s="15">
        <f t="shared" si="134"/>
        <v>5.0811707317073029</v>
      </c>
      <c r="IM109" s="29">
        <v>0.63535294117647056</v>
      </c>
      <c r="IN109" s="29">
        <v>0.35612058823529413</v>
      </c>
      <c r="IO109" s="29">
        <v>0.17689117647058822</v>
      </c>
      <c r="IP109" s="29">
        <v>0.56147352941176465</v>
      </c>
      <c r="IQ109" s="29">
        <v>0.21633235294117648</v>
      </c>
      <c r="IR109" s="29">
        <v>0.14216470588235297</v>
      </c>
      <c r="IS109" s="29">
        <v>0.49249428492359543</v>
      </c>
      <c r="IT109" s="29">
        <v>0.44437406768092808</v>
      </c>
      <c r="IU109" s="29">
        <v>0.56492547107491797</v>
      </c>
      <c r="IV109" s="29">
        <v>0.52150455033455678</v>
      </c>
      <c r="IW109" s="29">
        <v>0.24512941315327949</v>
      </c>
      <c r="IX109" s="29">
        <v>0.33734529210612463</v>
      </c>
      <c r="IY109" s="29">
        <v>0.28149175033836604</v>
      </c>
      <c r="IZ109" s="29">
        <v>18.033823529411766</v>
      </c>
      <c r="JA109" s="29">
        <v>17.19852941176471</v>
      </c>
      <c r="JB109" s="29">
        <v>17.724411764705895</v>
      </c>
      <c r="JC109" s="29">
        <v>16.979117647058818</v>
      </c>
      <c r="JD109" s="29">
        <f t="shared" si="135"/>
        <v>-0.30941176470587095</v>
      </c>
      <c r="JE109" s="7">
        <v>1.2</v>
      </c>
      <c r="JF109" s="7">
        <f t="shared" si="136"/>
        <v>-0.52</v>
      </c>
      <c r="JG109" s="7">
        <f t="shared" si="137"/>
        <v>3.5572337042927206E-2</v>
      </c>
      <c r="JH109" s="86">
        <v>37.289705882352948</v>
      </c>
      <c r="JI109" s="15">
        <f t="shared" si="138"/>
        <v>94.715852941176493</v>
      </c>
      <c r="JJ109" s="5">
        <v>103.5</v>
      </c>
      <c r="JK109" s="15">
        <f t="shared" si="139"/>
        <v>8.7841470588235069</v>
      </c>
      <c r="JL109" s="30">
        <v>0.47399459459459459</v>
      </c>
      <c r="JM109" s="30">
        <v>0.23399189189189196</v>
      </c>
      <c r="JN109" s="30">
        <v>0.1006972972972973</v>
      </c>
      <c r="JO109" s="30">
        <v>0.41629999999999989</v>
      </c>
      <c r="JP109" s="30">
        <v>0.12664054054054052</v>
      </c>
      <c r="JQ109" s="30">
        <v>8.6151351351351352E-2</v>
      </c>
      <c r="JR109" s="30">
        <v>0.57908158067878435</v>
      </c>
      <c r="JS109" s="30">
        <v>0.53465448019030659</v>
      </c>
      <c r="JT109" s="30">
        <v>0.65029595147471153</v>
      </c>
      <c r="JU109" s="30">
        <v>0.61137043664374058</v>
      </c>
      <c r="JV109" s="30">
        <v>0.29918507379243003</v>
      </c>
      <c r="JW109" s="30">
        <v>0.4000026837963383</v>
      </c>
      <c r="JX109" s="30">
        <v>0.33886399968202818</v>
      </c>
      <c r="JY109" s="30">
        <v>24.815675675675671</v>
      </c>
      <c r="JZ109" s="30">
        <v>23.362972972972958</v>
      </c>
      <c r="KA109" s="30">
        <v>23.796756756756764</v>
      </c>
      <c r="KB109" s="30">
        <v>21.397297297297285</v>
      </c>
      <c r="KC109" s="30">
        <f t="shared" si="140"/>
        <v>-1.0189189189189065</v>
      </c>
      <c r="KD109" s="7">
        <v>1.8</v>
      </c>
      <c r="KE109" s="7">
        <f t="shared" si="141"/>
        <v>-2.4700000000000006</v>
      </c>
      <c r="KF109" s="7">
        <f t="shared" si="142"/>
        <v>0.18438133177650495</v>
      </c>
      <c r="KG109" s="85">
        <v>36.033243243243234</v>
      </c>
      <c r="KH109" s="15">
        <f t="shared" si="143"/>
        <v>91.524437837837823</v>
      </c>
      <c r="KI109" s="5">
        <v>103.5</v>
      </c>
      <c r="KJ109" s="15">
        <f t="shared" si="182"/>
        <v>11.975562162162177</v>
      </c>
      <c r="KK109" s="31">
        <v>0.43207435897435897</v>
      </c>
      <c r="KL109" s="31">
        <v>0.2010179487179487</v>
      </c>
      <c r="KM109" s="31">
        <v>5.666923076923075E-2</v>
      </c>
      <c r="KN109" s="31">
        <v>0.36965897435897432</v>
      </c>
      <c r="KO109" s="31">
        <v>8.4258974358974392E-2</v>
      </c>
      <c r="KP109" s="31">
        <v>6.6412820512820506E-2</v>
      </c>
      <c r="KQ109" s="31">
        <v>0.67293288554736552</v>
      </c>
      <c r="KR109" s="31">
        <v>0.62835787540296617</v>
      </c>
      <c r="KS109" s="31">
        <v>0.767636613131646</v>
      </c>
      <c r="KT109" s="31">
        <v>0.73400956543553497</v>
      </c>
      <c r="KU109" s="31">
        <v>0.408999236844444</v>
      </c>
      <c r="KV109" s="31">
        <v>0.56034675176214144</v>
      </c>
      <c r="KW109" s="31">
        <v>0.36452902913341428</v>
      </c>
      <c r="KX109" s="32">
        <v>24.111794871794878</v>
      </c>
      <c r="KY109" s="32">
        <v>21.765897435897454</v>
      </c>
      <c r="KZ109" s="32">
        <v>22.419230769230769</v>
      </c>
      <c r="LA109" s="32">
        <v>21.5151282051282</v>
      </c>
      <c r="LB109" s="7">
        <f t="shared" si="144"/>
        <v>-1.6925641025641092</v>
      </c>
      <c r="LC109" s="7">
        <v>0.9</v>
      </c>
      <c r="LD109" s="7">
        <f t="shared" si="145"/>
        <v>0.45499999999999963</v>
      </c>
      <c r="LE109" s="7">
        <f t="shared" si="184"/>
        <v>-0.43429001062974898</v>
      </c>
      <c r="LF109" s="32">
        <v>38.190256410256403</v>
      </c>
      <c r="LG109" s="15">
        <f t="shared" si="146"/>
        <v>97.003251282051266</v>
      </c>
      <c r="LH109" s="5">
        <v>103.5</v>
      </c>
      <c r="LI109" s="15">
        <f t="shared" si="147"/>
        <v>6.4967487179487335</v>
      </c>
      <c r="LJ109" s="33">
        <v>0.44138648648648637</v>
      </c>
      <c r="LK109" s="33">
        <v>0.19248108108108117</v>
      </c>
      <c r="LL109" s="33">
        <v>5.1491891891891885E-2</v>
      </c>
      <c r="LM109" s="33">
        <v>0.37821081081081087</v>
      </c>
      <c r="LN109" s="33">
        <v>8.0227027027027012E-2</v>
      </c>
      <c r="LO109" s="33">
        <v>6.5170270270270267E-2</v>
      </c>
      <c r="LP109" s="33">
        <v>0.69210216889392573</v>
      </c>
      <c r="LQ109" s="33">
        <v>0.64983913696123652</v>
      </c>
      <c r="LR109" s="33">
        <v>0.79119827835691336</v>
      </c>
      <c r="LS109" s="33">
        <v>0.7604654541323117</v>
      </c>
      <c r="LT109" s="33">
        <v>0.4123262899474433</v>
      </c>
      <c r="LU109" s="33">
        <v>0.57892196041108357</v>
      </c>
      <c r="LV109" s="33">
        <v>0.39220436439047934</v>
      </c>
      <c r="LW109" s="33">
        <v>26.245135135135129</v>
      </c>
      <c r="LX109" s="33">
        <v>21.643243243243223</v>
      </c>
      <c r="LY109" s="33">
        <v>22.085405405405407</v>
      </c>
      <c r="LZ109" s="33">
        <v>21.642702702702707</v>
      </c>
      <c r="MA109" s="7">
        <f t="shared" si="148"/>
        <v>-4.1597297297297224</v>
      </c>
      <c r="MB109" s="7">
        <v>1.7</v>
      </c>
      <c r="MC109" s="7">
        <f t="shared" si="149"/>
        <v>-2.1449999999999996</v>
      </c>
      <c r="MD109" s="7">
        <f t="shared" si="150"/>
        <v>-0.26702845987140134</v>
      </c>
      <c r="ME109" s="7">
        <f t="shared" si="151"/>
        <v>-2.4468998410174838</v>
      </c>
      <c r="MF109" s="84">
        <v>37.651351351351359</v>
      </c>
      <c r="MG109" s="15">
        <f t="shared" si="152"/>
        <v>95.634432432432448</v>
      </c>
      <c r="MH109" s="5">
        <v>103.5</v>
      </c>
      <c r="MI109" s="15">
        <f t="shared" si="153"/>
        <v>7.8655675675675525</v>
      </c>
      <c r="MJ109" s="34">
        <v>0.44572380952380947</v>
      </c>
      <c r="MK109" s="34">
        <v>0.18389523809523811</v>
      </c>
      <c r="ML109" s="34">
        <v>4.2261904761904764E-2</v>
      </c>
      <c r="MM109" s="34">
        <v>0.38890476190476192</v>
      </c>
      <c r="MN109" s="34">
        <v>7.2461904761904769E-2</v>
      </c>
      <c r="MO109" s="34">
        <v>6.3461904761904775E-2</v>
      </c>
      <c r="MP109" s="34">
        <v>0.71962700429805393</v>
      </c>
      <c r="MQ109" s="34">
        <v>0.68550746793125727</v>
      </c>
      <c r="MR109" s="34">
        <v>0.82618839195931348</v>
      </c>
      <c r="MS109" s="34">
        <v>0.80356312620092307</v>
      </c>
      <c r="MT109" s="34">
        <v>0.43461348282514772</v>
      </c>
      <c r="MU109" s="34">
        <v>0.62607154794166131</v>
      </c>
      <c r="MV109" s="34">
        <v>0.41508232704365983</v>
      </c>
      <c r="MW109" s="35">
        <v>0.36309047619047619</v>
      </c>
      <c r="MX109" s="35">
        <v>0.14250476190476188</v>
      </c>
      <c r="MY109" s="35">
        <v>3.0809523809523814E-2</v>
      </c>
      <c r="MZ109" s="35">
        <v>0.30668095238095239</v>
      </c>
      <c r="NA109" s="35">
        <v>4.9442857142857136E-2</v>
      </c>
      <c r="NB109" s="35">
        <v>4.5080952380952381E-2</v>
      </c>
      <c r="NC109" s="35">
        <v>0.75992497287575678</v>
      </c>
      <c r="ND109" s="35">
        <v>0.72201290226504666</v>
      </c>
      <c r="NE109" s="35">
        <v>0.84309285576367354</v>
      </c>
      <c r="NF109" s="35">
        <v>0.8170323568932486</v>
      </c>
      <c r="NG109" s="35">
        <v>0.48476641569264461</v>
      </c>
      <c r="NH109" s="35">
        <v>0.64383145122875585</v>
      </c>
      <c r="NI109" s="35">
        <v>0.43553807584521614</v>
      </c>
      <c r="NJ109" s="36">
        <v>26.620952380952378</v>
      </c>
      <c r="NK109" s="36">
        <v>23.487619047619059</v>
      </c>
      <c r="NL109" s="36">
        <v>23.367142857142863</v>
      </c>
      <c r="NM109" s="36">
        <v>23.719047619047615</v>
      </c>
      <c r="NN109" s="7">
        <f t="shared" si="154"/>
        <v>-3.2538095238095153</v>
      </c>
      <c r="NO109" s="7">
        <v>2.2999999999999998</v>
      </c>
      <c r="NP109" s="7">
        <f t="shared" si="155"/>
        <v>-1.9729999999999999</v>
      </c>
      <c r="NQ109" s="7">
        <f t="shared" si="156"/>
        <v>-0.17371619745144654</v>
      </c>
      <c r="NR109" s="36">
        <v>62.644285714285722</v>
      </c>
      <c r="NS109" s="9">
        <f t="shared" si="104"/>
        <v>159.11648571428574</v>
      </c>
      <c r="NT109" s="5">
        <v>194</v>
      </c>
      <c r="NU109" s="9">
        <f t="shared" si="105"/>
        <v>34.883514285714256</v>
      </c>
      <c r="NV109" s="37">
        <v>0.4941451612903226</v>
      </c>
      <c r="NW109" s="37">
        <v>0.21123870967741937</v>
      </c>
      <c r="NX109" s="37">
        <v>5.8106451612903232E-2</v>
      </c>
      <c r="NY109" s="37">
        <v>0.42429354838709682</v>
      </c>
      <c r="NZ109" s="37">
        <v>9.1390322580645153E-2</v>
      </c>
      <c r="OA109" s="37">
        <v>8.0412903225806465E-2</v>
      </c>
      <c r="OB109" s="37">
        <v>0.68722536882818763</v>
      </c>
      <c r="OC109" s="37">
        <v>0.64512177191635633</v>
      </c>
      <c r="OD109" s="37">
        <v>0.78906824840473178</v>
      </c>
      <c r="OE109" s="37">
        <v>0.75877516881757889</v>
      </c>
      <c r="OF109" s="37">
        <v>0.39546055207200986</v>
      </c>
      <c r="OG109" s="37">
        <v>0.56787485325554021</v>
      </c>
      <c r="OH109" s="37">
        <v>0.40055651480318333</v>
      </c>
      <c r="OI109" s="38">
        <v>21.350000000000009</v>
      </c>
      <c r="OJ109" s="38">
        <v>18.997419354838712</v>
      </c>
      <c r="OK109" s="38">
        <v>20.628709677419348</v>
      </c>
      <c r="OL109" s="38">
        <v>20.335483870967749</v>
      </c>
      <c r="OM109" s="7">
        <f t="shared" si="157"/>
        <v>-0.72129032258066061</v>
      </c>
      <c r="ON109" s="7">
        <v>1.5</v>
      </c>
      <c r="OO109" s="7">
        <f t="shared" si="158"/>
        <v>-0.28500000000000014</v>
      </c>
      <c r="OP109" s="7">
        <f t="shared" si="159"/>
        <v>-7.6744120066958743E-2</v>
      </c>
      <c r="OQ109" s="38">
        <v>47.404838709677421</v>
      </c>
      <c r="OR109" s="15">
        <f t="shared" si="160"/>
        <v>120.40829032258065</v>
      </c>
      <c r="OS109" s="5">
        <v>170</v>
      </c>
      <c r="OT109" s="15">
        <f t="shared" si="161"/>
        <v>49.591709677419345</v>
      </c>
      <c r="OU109" s="39">
        <v>0.43675428571428576</v>
      </c>
      <c r="OV109" s="39">
        <v>0.19388</v>
      </c>
      <c r="OW109" s="39">
        <v>5.6442857142857149E-2</v>
      </c>
      <c r="OX109" s="39">
        <v>0.37678857142857142</v>
      </c>
      <c r="OY109" s="39">
        <v>8.6588571428571431E-2</v>
      </c>
      <c r="OZ109" s="39">
        <v>7.7062857142857155E-2</v>
      </c>
      <c r="PA109" s="39">
        <v>0.66853637545665201</v>
      </c>
      <c r="PB109" s="39">
        <v>0.62590812459878864</v>
      </c>
      <c r="PC109" s="39">
        <v>0.77057009323552461</v>
      </c>
      <c r="PD109" s="39">
        <v>0.73893565496126601</v>
      </c>
      <c r="PE109" s="39">
        <v>0.38205689589940262</v>
      </c>
      <c r="PF109" s="39">
        <v>0.5484028474156355</v>
      </c>
      <c r="PG109" s="39">
        <v>0.38462413677987478</v>
      </c>
      <c r="PH109" s="40">
        <v>20.503714285714299</v>
      </c>
      <c r="PI109" s="40">
        <v>18.44142857142857</v>
      </c>
      <c r="PJ109" s="40">
        <v>20.011714285714284</v>
      </c>
      <c r="PK109" s="40">
        <v>19.597142857142849</v>
      </c>
      <c r="PL109" s="7">
        <f t="shared" si="162"/>
        <v>-0.49200000000001509</v>
      </c>
      <c r="PM109" s="7">
        <v>1.8</v>
      </c>
      <c r="PN109" s="7">
        <f t="shared" si="163"/>
        <v>-0.91800000000000015</v>
      </c>
      <c r="PO109" s="7">
        <f t="shared" si="164"/>
        <v>6.7426400759731719E-2</v>
      </c>
      <c r="PP109" s="40">
        <v>50.958571428571403</v>
      </c>
      <c r="PQ109" s="15">
        <f t="shared" si="165"/>
        <v>129.43477142857137</v>
      </c>
      <c r="PR109" s="5">
        <v>182</v>
      </c>
      <c r="PS109" s="15">
        <f t="shared" si="166"/>
        <v>52.565228571428634</v>
      </c>
      <c r="PT109" s="41">
        <v>0.41793720930232559</v>
      </c>
      <c r="PU109" s="41">
        <v>0.19092325581395345</v>
      </c>
      <c r="PV109" s="41">
        <v>6.4953488372093013E-2</v>
      </c>
      <c r="PW109" s="41">
        <v>0.35176046511627901</v>
      </c>
      <c r="PX109" s="41">
        <v>9.6232558139534866E-2</v>
      </c>
      <c r="PY109" s="41">
        <v>7.741627906976746E-2</v>
      </c>
      <c r="PZ109" s="41">
        <v>0.62542644635441857</v>
      </c>
      <c r="QA109" s="41">
        <v>0.5699501113212605</v>
      </c>
      <c r="QB109" s="41">
        <v>0.73041394907161272</v>
      </c>
      <c r="QC109" s="41">
        <v>0.68754034314513535</v>
      </c>
      <c r="QD109" s="41">
        <v>0.32940931274773644</v>
      </c>
      <c r="QE109" s="41">
        <v>0.49164982269840812</v>
      </c>
      <c r="QF109" s="41">
        <v>0.37250323003330288</v>
      </c>
      <c r="QG109" s="42">
        <v>27.787441860465098</v>
      </c>
      <c r="QH109" s="42">
        <v>22.882558139534876</v>
      </c>
      <c r="QI109" s="42">
        <v>25.249767441860481</v>
      </c>
      <c r="QJ109" s="42">
        <v>23.929302325581375</v>
      </c>
      <c r="QK109" s="7">
        <f t="shared" si="167"/>
        <v>-2.5376744186046167</v>
      </c>
      <c r="QL109" s="7">
        <v>3.2</v>
      </c>
      <c r="QM109" s="7">
        <f t="shared" si="168"/>
        <v>-3.8719999999999999</v>
      </c>
      <c r="QN109" s="7">
        <f t="shared" si="169"/>
        <v>0.14390914380882044</v>
      </c>
      <c r="QO109" s="42">
        <v>55.438604651162791</v>
      </c>
      <c r="QP109" s="15">
        <f t="shared" si="170"/>
        <v>140.8140558139535</v>
      </c>
      <c r="QQ109" s="5">
        <v>186</v>
      </c>
      <c r="QR109" s="15">
        <f t="shared" si="171"/>
        <v>45.185944186046498</v>
      </c>
      <c r="QS109" s="7">
        <f t="shared" si="187"/>
        <v>-752.57663512410863</v>
      </c>
      <c r="QT109" s="7">
        <f t="shared" si="188"/>
        <v>-752.14533306704766</v>
      </c>
      <c r="QU109" s="7">
        <f t="shared" si="189"/>
        <v>-1.5061993890410956</v>
      </c>
    </row>
    <row r="110" spans="1:463" x14ac:dyDescent="0.25">
      <c r="A110" s="5">
        <v>2</v>
      </c>
      <c r="B110" s="5">
        <v>11</v>
      </c>
      <c r="C110" s="6">
        <v>1109</v>
      </c>
      <c r="D110" s="8">
        <v>21</v>
      </c>
      <c r="E110" s="5">
        <v>9</v>
      </c>
      <c r="F110" s="5">
        <v>69.599999999999994</v>
      </c>
      <c r="G110" s="15">
        <v>549</v>
      </c>
      <c r="H110" s="15">
        <f t="shared" si="109"/>
        <v>618.6</v>
      </c>
      <c r="I110" s="7">
        <f t="shared" si="110"/>
        <v>1.0599725839616176</v>
      </c>
      <c r="J110" s="5" t="s">
        <v>7</v>
      </c>
      <c r="K110" s="9">
        <v>150</v>
      </c>
      <c r="L110" s="9">
        <f t="shared" si="111"/>
        <v>168.00000000000003</v>
      </c>
      <c r="M110" s="15">
        <v>59.679999999999986</v>
      </c>
      <c r="N110" s="15">
        <v>16.720000000000013</v>
      </c>
      <c r="O110" s="15">
        <v>23.6</v>
      </c>
      <c r="P110" s="15">
        <v>55.679999999999993</v>
      </c>
      <c r="Q110" s="15">
        <v>18.72</v>
      </c>
      <c r="R110" s="15">
        <v>25.6</v>
      </c>
      <c r="S110" s="15">
        <v>51.679999999999993</v>
      </c>
      <c r="T110" s="15">
        <v>20.72</v>
      </c>
      <c r="U110" s="15">
        <v>27.6</v>
      </c>
      <c r="V110" s="15">
        <v>47.679999999999993</v>
      </c>
      <c r="W110" s="15">
        <v>26.72</v>
      </c>
      <c r="X110" s="15">
        <v>25.6</v>
      </c>
      <c r="Y110" s="15">
        <v>44.96</v>
      </c>
      <c r="Z110" s="15">
        <v>23.439999999999998</v>
      </c>
      <c r="AA110" s="15">
        <v>31.6</v>
      </c>
      <c r="AB110" s="15">
        <v>64.960000000000008</v>
      </c>
      <c r="AC110" s="15">
        <v>13.439999999999998</v>
      </c>
      <c r="AD110" s="15">
        <v>21.6</v>
      </c>
      <c r="AE110" s="9">
        <v>-9999</v>
      </c>
      <c r="AF110" s="5">
        <v>8.4</v>
      </c>
      <c r="AG110" s="5">
        <v>7.2</v>
      </c>
      <c r="AH110" s="5">
        <v>0.41</v>
      </c>
      <c r="AI110" s="5" t="s">
        <v>56</v>
      </c>
      <c r="AJ110" s="9">
        <v>-9999</v>
      </c>
      <c r="AK110" s="5">
        <v>282</v>
      </c>
      <c r="AL110" s="5">
        <v>0.69</v>
      </c>
      <c r="AM110" s="5">
        <v>4331</v>
      </c>
      <c r="AN110" s="5">
        <v>241</v>
      </c>
      <c r="AO110" s="5">
        <v>279</v>
      </c>
      <c r="AP110" s="5">
        <v>25.6</v>
      </c>
      <c r="AQ110" s="5">
        <v>0</v>
      </c>
      <c r="AR110" s="5">
        <v>3</v>
      </c>
      <c r="AS110" s="5">
        <v>84</v>
      </c>
      <c r="AT110" s="5">
        <v>8</v>
      </c>
      <c r="AU110" s="5">
        <v>5</v>
      </c>
      <c r="AV110" s="5">
        <v>38</v>
      </c>
      <c r="AW110" s="5">
        <v>52</v>
      </c>
      <c r="AX110" s="5">
        <v>0.6</v>
      </c>
      <c r="AY110" s="9">
        <v>-9999</v>
      </c>
      <c r="AZ110" s="9">
        <v>-9999</v>
      </c>
      <c r="BA110" s="9">
        <v>-9999</v>
      </c>
      <c r="BB110" s="9">
        <v>-9999</v>
      </c>
      <c r="BC110" s="49">
        <v>0.03</v>
      </c>
      <c r="BD110" s="49">
        <v>0.04</v>
      </c>
      <c r="BE110" s="7">
        <f t="shared" si="185"/>
        <v>-59992.800000000003</v>
      </c>
      <c r="BF110" s="9">
        <v>-9999</v>
      </c>
      <c r="BG110" s="9">
        <v>-9999</v>
      </c>
      <c r="BH110" s="9">
        <v>-9999</v>
      </c>
      <c r="BI110" s="9">
        <v>-9999</v>
      </c>
      <c r="BJ110" s="9">
        <v>-9999</v>
      </c>
      <c r="BK110" s="9">
        <v>-9999</v>
      </c>
      <c r="BL110" s="9">
        <v>-9999</v>
      </c>
      <c r="BM110" s="9">
        <v>-9999</v>
      </c>
      <c r="BN110" s="9">
        <v>-9999</v>
      </c>
      <c r="BO110" s="23">
        <v>31.35</v>
      </c>
      <c r="BP110" s="7">
        <f t="shared" si="172"/>
        <v>2090.0000000000005</v>
      </c>
      <c r="BQ110" s="7">
        <v>2.713239658016148</v>
      </c>
      <c r="BR110" s="7">
        <f t="shared" si="173"/>
        <v>56.706708852537503</v>
      </c>
      <c r="BS110" s="24">
        <v>136.13999999999999</v>
      </c>
      <c r="BT110" s="7">
        <f t="shared" si="174"/>
        <v>9076</v>
      </c>
      <c r="BU110" s="25">
        <v>1.47</v>
      </c>
      <c r="BV110" s="7">
        <f t="shared" si="175"/>
        <v>133.41719999999998</v>
      </c>
      <c r="BW110" s="26">
        <v>408.01</v>
      </c>
      <c r="BX110" s="7">
        <f t="shared" si="176"/>
        <v>27200.666666666668</v>
      </c>
      <c r="BY110" s="5">
        <v>1.04</v>
      </c>
      <c r="BZ110" s="7">
        <f t="shared" si="177"/>
        <v>282.88693333333339</v>
      </c>
      <c r="CA110" s="9">
        <v>-9999</v>
      </c>
      <c r="CB110" s="9">
        <v>-9999</v>
      </c>
      <c r="CC110" s="5">
        <v>1.88</v>
      </c>
      <c r="CD110" s="15">
        <f t="shared" si="112"/>
        <v>-187.9812</v>
      </c>
      <c r="CE110" s="7">
        <v>3290.2</v>
      </c>
      <c r="CF110" s="7">
        <v>4.5430000000000001</v>
      </c>
      <c r="CG110" s="7">
        <v>7242.3508694695138</v>
      </c>
      <c r="CH110" s="7">
        <f t="shared" si="113"/>
        <v>7242.3508694695138</v>
      </c>
      <c r="CI110" s="7">
        <f>CH110/(BX110)</f>
        <v>0.26625637372133698</v>
      </c>
      <c r="CJ110" s="3">
        <v>62.5</v>
      </c>
      <c r="CK110" s="7">
        <f t="shared" si="114"/>
        <v>136.15619634602683</v>
      </c>
      <c r="CL110" s="7">
        <v>180</v>
      </c>
      <c r="CM110" s="7">
        <v>3164</v>
      </c>
      <c r="CN110" s="7">
        <f t="shared" si="115"/>
        <v>56.890012642225031</v>
      </c>
      <c r="CO110" s="7">
        <v>40</v>
      </c>
      <c r="CP110" s="7">
        <v>0.73531923076923078</v>
      </c>
      <c r="CQ110" s="7">
        <v>0.52392307692307694</v>
      </c>
      <c r="CR110" s="7">
        <v>0.46664230769230769</v>
      </c>
      <c r="CS110" s="7">
        <v>0.22348161538461533</v>
      </c>
      <c r="CT110" s="7">
        <v>0.16784499999999999</v>
      </c>
      <c r="CU110" s="7">
        <v>5.0030769230769234</v>
      </c>
      <c r="CV110" s="7">
        <v>5.4723076923076936</v>
      </c>
      <c r="CW110" s="7">
        <v>5.0861538461538469</v>
      </c>
      <c r="CX110" s="7">
        <v>5.0369230769230775</v>
      </c>
      <c r="CY110" s="7">
        <f t="shared" si="116"/>
        <v>8.3076923076923492E-2</v>
      </c>
      <c r="CZ110" s="7">
        <v>0.7</v>
      </c>
      <c r="DA110" s="7">
        <f t="shared" si="117"/>
        <v>1.105</v>
      </c>
      <c r="DB110" s="7">
        <f t="shared" si="178"/>
        <v>-0.23793319602399918</v>
      </c>
      <c r="DC110" s="7">
        <v>40.4</v>
      </c>
      <c r="DD110" s="7">
        <v>0.74728749999999977</v>
      </c>
      <c r="DE110" s="7">
        <v>0.50752500000000011</v>
      </c>
      <c r="DF110" s="7">
        <v>0.44984583333333322</v>
      </c>
      <c r="DG110" s="7">
        <v>0.24842358333333334</v>
      </c>
      <c r="DH110" s="7">
        <v>0.19104108333333336</v>
      </c>
      <c r="DI110" s="7">
        <v>7.628333333333333</v>
      </c>
      <c r="DJ110" s="7">
        <v>8.2300000000000022</v>
      </c>
      <c r="DK110" s="7">
        <v>7.8358333333333325</v>
      </c>
      <c r="DL110" s="7">
        <v>7.020833333333333</v>
      </c>
      <c r="DM110" s="7">
        <f t="shared" si="118"/>
        <v>0.20749999999999957</v>
      </c>
      <c r="DN110" s="7">
        <v>0.8</v>
      </c>
      <c r="DO110" s="7">
        <f t="shared" si="119"/>
        <v>0.7799999999999998</v>
      </c>
      <c r="DP110" s="7">
        <f t="shared" si="120"/>
        <v>-0.12391774891774894</v>
      </c>
      <c r="DQ110" s="7">
        <v>22.615416666666665</v>
      </c>
      <c r="DR110" s="7">
        <v>0.836175</v>
      </c>
      <c r="DS110" s="7">
        <v>0.48839615384615398</v>
      </c>
      <c r="DT110" s="7">
        <v>0.49560192307692302</v>
      </c>
      <c r="DU110" s="7">
        <v>0.75948846153846139</v>
      </c>
      <c r="DV110" s="7">
        <v>0.51473653846153833</v>
      </c>
      <c r="DW110" s="7">
        <v>0.31283846153846157</v>
      </c>
      <c r="DX110" s="7">
        <v>0.23788340384615378</v>
      </c>
      <c r="DY110" s="7">
        <v>0.19210246153846156</v>
      </c>
      <c r="DZ110" s="7">
        <v>0.25562682692307692</v>
      </c>
      <c r="EA110" s="7">
        <v>0.21022055769230769</v>
      </c>
      <c r="EB110" s="7">
        <v>-2.6140750000000008E-2</v>
      </c>
      <c r="EC110" s="7">
        <v>-7.2559807692307706E-3</v>
      </c>
      <c r="ED110" s="7">
        <v>0.26242113461538458</v>
      </c>
      <c r="EE110" s="7">
        <v>4.3880769230769232</v>
      </c>
      <c r="EF110" s="7">
        <v>5.2896153846153871</v>
      </c>
      <c r="EG110" s="7">
        <v>5.4676923076923076</v>
      </c>
      <c r="EH110" s="7">
        <v>5.0332692307692337</v>
      </c>
      <c r="EI110" s="7">
        <f t="shared" si="121"/>
        <v>1.0796153846153844</v>
      </c>
      <c r="EJ110" s="7">
        <v>0.6</v>
      </c>
      <c r="EK110" s="7">
        <f t="shared" si="122"/>
        <v>1.43</v>
      </c>
      <c r="EL110" s="7">
        <f t="shared" si="179"/>
        <v>-8.8258089517535374E-2</v>
      </c>
      <c r="EM110" s="15">
        <v>43.894230769230766</v>
      </c>
      <c r="EN110" s="15">
        <f t="shared" si="123"/>
        <v>111.49134615384615</v>
      </c>
      <c r="EO110" s="5">
        <v>112</v>
      </c>
      <c r="EP110" s="15">
        <f t="shared" si="124"/>
        <v>0.50865384615384812</v>
      </c>
      <c r="EQ110" s="27">
        <v>1.1266478260869568</v>
      </c>
      <c r="ER110" s="27">
        <v>-1.4648260869565219</v>
      </c>
      <c r="ES110" s="27">
        <v>0.49825217391304344</v>
      </c>
      <c r="ET110" s="27">
        <v>0.84826086956521751</v>
      </c>
      <c r="EU110" s="27">
        <v>0.72073043478260868</v>
      </c>
      <c r="EV110" s="27">
        <v>0.1900304347826087</v>
      </c>
      <c r="EW110" s="27">
        <v>0.21918504347826082</v>
      </c>
      <c r="EX110" s="27">
        <v>8.1096217391304348E-2</v>
      </c>
      <c r="EY110" s="27">
        <v>0.38622730434782609</v>
      </c>
      <c r="EZ110" s="27">
        <v>0.25973004347826079</v>
      </c>
      <c r="FA110" s="27">
        <v>2.9403544782608693</v>
      </c>
      <c r="FB110" s="27">
        <v>2.0320900869565213</v>
      </c>
      <c r="FC110" s="27">
        <v>-7.9525121304347817</v>
      </c>
      <c r="FD110" s="27">
        <v>9.77</v>
      </c>
      <c r="FE110" s="27">
        <v>6.2460869565217392</v>
      </c>
      <c r="FF110" s="27">
        <v>6.3130434782608686</v>
      </c>
      <c r="FG110" s="27">
        <v>6.5786956521739155</v>
      </c>
      <c r="FH110" s="27">
        <f t="shared" si="125"/>
        <v>-3.4569565217391309</v>
      </c>
      <c r="FI110" s="7">
        <v>0.9</v>
      </c>
      <c r="FJ110" s="7">
        <f t="shared" si="126"/>
        <v>0.45499999999999963</v>
      </c>
      <c r="FK110" s="7">
        <f t="shared" si="180"/>
        <v>-0.79109333098870183</v>
      </c>
      <c r="FL110" s="27">
        <v>20.05478260869565</v>
      </c>
      <c r="FM110" s="28">
        <v>-9999</v>
      </c>
      <c r="FN110" s="28">
        <v>-9999</v>
      </c>
      <c r="FO110" s="28">
        <v>-9999</v>
      </c>
      <c r="FP110" s="94">
        <v>0.60219615384615388</v>
      </c>
      <c r="FQ110" s="94">
        <v>0.41079615384615387</v>
      </c>
      <c r="FR110" s="94">
        <v>0.25445000000000001</v>
      </c>
      <c r="FS110" s="94">
        <v>0.52479999999999993</v>
      </c>
      <c r="FT110" s="94">
        <v>0.25785384615384616</v>
      </c>
      <c r="FU110" s="94">
        <v>0.18140384615384614</v>
      </c>
      <c r="FV110" s="94">
        <v>0.40083034615384616</v>
      </c>
      <c r="FW110" s="94">
        <v>0.34160999999999997</v>
      </c>
      <c r="FX110" s="94">
        <v>0.40628484615384608</v>
      </c>
      <c r="FY110" s="94">
        <v>0.34741576923076922</v>
      </c>
      <c r="FZ110" s="94">
        <v>0.22930273076923074</v>
      </c>
      <c r="GA110" s="94">
        <v>0.23572950000000001</v>
      </c>
      <c r="GB110" s="94">
        <v>0.18887761538461542</v>
      </c>
      <c r="GC110" s="94">
        <v>16.396538461538462</v>
      </c>
      <c r="GD110" s="94">
        <v>17.171923076923086</v>
      </c>
      <c r="GE110" s="94">
        <v>15.239230769230762</v>
      </c>
      <c r="GF110" s="94">
        <v>15.781153846153835</v>
      </c>
      <c r="GG110" s="7">
        <f t="shared" si="127"/>
        <v>-1.1573076923077004</v>
      </c>
      <c r="GH110" s="7">
        <v>0.5</v>
      </c>
      <c r="GI110" s="7">
        <f t="shared" si="128"/>
        <v>1.7549999999999999</v>
      </c>
      <c r="GJ110" s="7">
        <f t="shared" si="181"/>
        <v>-0.79898702120924547</v>
      </c>
      <c r="GK110" s="96">
        <v>19.846153846153847</v>
      </c>
      <c r="GL110" s="15">
        <f t="shared" si="129"/>
        <v>50.409230769230774</v>
      </c>
      <c r="GM110" s="5">
        <v>102</v>
      </c>
      <c r="GN110" s="9">
        <v>-9999</v>
      </c>
      <c r="GO110" s="60">
        <v>-9999</v>
      </c>
      <c r="GP110" s="60">
        <v>-9999</v>
      </c>
      <c r="GQ110" s="60">
        <v>-9999</v>
      </c>
      <c r="GR110" s="60">
        <v>-9999</v>
      </c>
      <c r="GS110" s="60">
        <v>-9999</v>
      </c>
      <c r="GT110" s="60">
        <v>-9999</v>
      </c>
      <c r="GU110" s="60">
        <v>-9999</v>
      </c>
      <c r="GV110" s="60">
        <v>-9999</v>
      </c>
      <c r="GW110" s="60">
        <v>-9999</v>
      </c>
      <c r="GX110" s="60">
        <v>-9999</v>
      </c>
      <c r="GY110" s="60">
        <v>-9999</v>
      </c>
      <c r="GZ110" s="60">
        <v>-9999</v>
      </c>
      <c r="HA110" s="60">
        <v>-9999</v>
      </c>
      <c r="HB110" s="60">
        <v>-9999</v>
      </c>
      <c r="HC110" s="60">
        <v>-9999</v>
      </c>
      <c r="HD110" s="60">
        <v>-9999</v>
      </c>
      <c r="HE110" s="60">
        <v>-9999</v>
      </c>
      <c r="HF110" s="98">
        <f t="shared" si="37"/>
        <v>0</v>
      </c>
      <c r="HG110" s="60">
        <v>-9999</v>
      </c>
      <c r="HH110" s="98">
        <f t="shared" si="38"/>
        <v>32500.13</v>
      </c>
      <c r="HI110" s="98">
        <f t="shared" si="95"/>
        <v>1.0001661807930087</v>
      </c>
      <c r="HJ110" s="60">
        <v>-9999</v>
      </c>
      <c r="HK110" s="100">
        <f t="shared" si="40"/>
        <v>-25397.46</v>
      </c>
      <c r="HL110" s="60">
        <v>-9999</v>
      </c>
      <c r="HM110" s="100">
        <f t="shared" si="41"/>
        <v>15398.46</v>
      </c>
      <c r="HN110" s="101">
        <v>0.63379473684210519</v>
      </c>
      <c r="HO110" s="101">
        <v>0.35079473684210527</v>
      </c>
      <c r="HP110" s="101">
        <v>0.18501052631578946</v>
      </c>
      <c r="HQ110" s="101">
        <v>0.55618947368421068</v>
      </c>
      <c r="HR110" s="101">
        <v>0.22785263157894742</v>
      </c>
      <c r="HS110" s="101">
        <v>0.1436157894736842</v>
      </c>
      <c r="HT110" s="101">
        <v>0.47127825695909575</v>
      </c>
      <c r="HU110" s="101">
        <v>0.41923382081144944</v>
      </c>
      <c r="HV110" s="101">
        <v>0.54868374998676506</v>
      </c>
      <c r="HW110" s="101">
        <v>0.50159956337303313</v>
      </c>
      <c r="HX110" s="101">
        <v>0.21314918234388591</v>
      </c>
      <c r="HY110" s="101">
        <v>0.310900909823076</v>
      </c>
      <c r="HZ110" s="101">
        <v>0.28738690765841046</v>
      </c>
      <c r="IA110" s="101">
        <v>18.976052631578948</v>
      </c>
      <c r="IB110" s="101">
        <v>16.517368421052634</v>
      </c>
      <c r="IC110" s="101">
        <v>16.79684210526317</v>
      </c>
      <c r="ID110" s="101">
        <v>16.876578947368422</v>
      </c>
      <c r="IE110" s="7">
        <f t="shared" si="130"/>
        <v>-2.1792105263157779</v>
      </c>
      <c r="IF110" s="7">
        <v>1.5</v>
      </c>
      <c r="IG110" s="7">
        <f t="shared" si="131"/>
        <v>-1.4950000000000001</v>
      </c>
      <c r="IH110" s="7">
        <f t="shared" si="132"/>
        <v>-9.9232853707872049E-2</v>
      </c>
      <c r="II110" s="102">
        <v>36.533421052631581</v>
      </c>
      <c r="IJ110" s="15">
        <f t="shared" si="133"/>
        <v>92.794889473684222</v>
      </c>
      <c r="IK110" s="5">
        <v>97.5</v>
      </c>
      <c r="IL110" s="15">
        <f t="shared" si="134"/>
        <v>4.705110526315778</v>
      </c>
      <c r="IM110" s="29">
        <v>0.62317272727272721</v>
      </c>
      <c r="IN110" s="29">
        <v>0.3421333333333334</v>
      </c>
      <c r="IO110" s="29">
        <v>0.16450303030303032</v>
      </c>
      <c r="IP110" s="29">
        <v>0.54885757575757566</v>
      </c>
      <c r="IQ110" s="29">
        <v>0.20833333333333331</v>
      </c>
      <c r="IR110" s="29">
        <v>0.13395757575757578</v>
      </c>
      <c r="IS110" s="29">
        <v>0.49973121624433792</v>
      </c>
      <c r="IT110" s="29">
        <v>0.45079761007623914</v>
      </c>
      <c r="IU110" s="29">
        <v>0.58321133202577391</v>
      </c>
      <c r="IV110" s="29">
        <v>0.54023681293020487</v>
      </c>
      <c r="IW110" s="29">
        <v>0.24427148188414163</v>
      </c>
      <c r="IX110" s="29">
        <v>0.35351820287527236</v>
      </c>
      <c r="IY110" s="29">
        <v>0.29095637222515863</v>
      </c>
      <c r="IZ110" s="29">
        <v>17.917878787878788</v>
      </c>
      <c r="JA110" s="29">
        <v>17.223030303030313</v>
      </c>
      <c r="JB110" s="29">
        <v>17.751515151515154</v>
      </c>
      <c r="JC110" s="29">
        <v>17.091212121212113</v>
      </c>
      <c r="JD110" s="29">
        <f t="shared" si="135"/>
        <v>-0.16636363636363427</v>
      </c>
      <c r="JE110" s="7">
        <v>1.2</v>
      </c>
      <c r="JF110" s="7">
        <f t="shared" si="136"/>
        <v>-0.52</v>
      </c>
      <c r="JG110" s="7">
        <f t="shared" si="137"/>
        <v>5.9735872235872595E-2</v>
      </c>
      <c r="JH110" s="86">
        <v>36.441212121212111</v>
      </c>
      <c r="JI110" s="15">
        <f t="shared" si="138"/>
        <v>92.560678787878757</v>
      </c>
      <c r="JJ110" s="5">
        <v>103.5</v>
      </c>
      <c r="JK110" s="15">
        <f t="shared" si="139"/>
        <v>10.939321212121243</v>
      </c>
      <c r="JL110" s="30">
        <v>0.45881538461538468</v>
      </c>
      <c r="JM110" s="30">
        <v>0.21764358974358972</v>
      </c>
      <c r="JN110" s="30">
        <v>8.4733333333333355E-2</v>
      </c>
      <c r="JO110" s="30">
        <v>0.39391794871794866</v>
      </c>
      <c r="JP110" s="30">
        <v>0.11745641025641025</v>
      </c>
      <c r="JQ110" s="30">
        <v>7.7246153846153853E-2</v>
      </c>
      <c r="JR110" s="30">
        <v>0.59269027005035502</v>
      </c>
      <c r="JS110" s="30">
        <v>0.54113138198322674</v>
      </c>
      <c r="JT110" s="30">
        <v>0.68865813398758124</v>
      </c>
      <c r="JU110" s="30">
        <v>0.6466603410560714</v>
      </c>
      <c r="JV110" s="30">
        <v>0.30025977895450334</v>
      </c>
      <c r="JW110" s="30">
        <v>0.44189608428999977</v>
      </c>
      <c r="JX110" s="30">
        <v>0.35618278241628376</v>
      </c>
      <c r="JY110" s="30">
        <v>25.047692307692312</v>
      </c>
      <c r="JZ110" s="30">
        <v>22.566923076923064</v>
      </c>
      <c r="KA110" s="30">
        <v>23.10384615384616</v>
      </c>
      <c r="KB110" s="30">
        <v>21.399999999999984</v>
      </c>
      <c r="KC110" s="30">
        <f t="shared" si="140"/>
        <v>-1.9438461538461524</v>
      </c>
      <c r="KD110" s="7">
        <v>1.8</v>
      </c>
      <c r="KE110" s="7">
        <f t="shared" si="141"/>
        <v>-2.4700000000000006</v>
      </c>
      <c r="KF110" s="7">
        <f t="shared" si="142"/>
        <v>6.6855634835304711E-2</v>
      </c>
      <c r="KG110" s="85">
        <v>34.426923076923082</v>
      </c>
      <c r="KH110" s="15">
        <f t="shared" si="143"/>
        <v>87.444384615384635</v>
      </c>
      <c r="KI110" s="5">
        <v>103.5</v>
      </c>
      <c r="KJ110" s="15">
        <f t="shared" si="182"/>
        <v>16.055615384615365</v>
      </c>
      <c r="KK110" s="31">
        <v>0.42739473684210527</v>
      </c>
      <c r="KL110" s="31">
        <v>0.19781052631578941</v>
      </c>
      <c r="KM110" s="31">
        <v>5.4652631578947376E-2</v>
      </c>
      <c r="KN110" s="31">
        <v>0.36523157894736846</v>
      </c>
      <c r="KO110" s="31">
        <v>8.2760526315789493E-2</v>
      </c>
      <c r="KP110" s="31">
        <v>6.5826315789473663E-2</v>
      </c>
      <c r="KQ110" s="31">
        <v>0.67492714163031997</v>
      </c>
      <c r="KR110" s="31">
        <v>0.63005094898240588</v>
      </c>
      <c r="KS110" s="31">
        <v>0.77321348587704808</v>
      </c>
      <c r="KT110" s="31">
        <v>0.73976276005021468</v>
      </c>
      <c r="KU110" s="31">
        <v>0.41004479334217053</v>
      </c>
      <c r="KV110" s="31">
        <v>0.56724015214482082</v>
      </c>
      <c r="KW110" s="31">
        <v>0.36672284939056299</v>
      </c>
      <c r="KX110" s="32">
        <v>24.161578947368419</v>
      </c>
      <c r="KY110" s="32">
        <v>20.849999999999994</v>
      </c>
      <c r="KZ110" s="32">
        <v>21.388947368421039</v>
      </c>
      <c r="LA110" s="32">
        <v>21.371052631578962</v>
      </c>
      <c r="LB110" s="7">
        <f t="shared" si="144"/>
        <v>-2.7726315789473794</v>
      </c>
      <c r="LC110" s="7">
        <v>0.9</v>
      </c>
      <c r="LD110" s="7">
        <f t="shared" si="145"/>
        <v>0.45499999999999963</v>
      </c>
      <c r="LE110" s="7">
        <f t="shared" si="184"/>
        <v>-0.65270608269916663</v>
      </c>
      <c r="LF110" s="32">
        <v>37.338684210526317</v>
      </c>
      <c r="LG110" s="15">
        <f t="shared" si="146"/>
        <v>94.840257894736851</v>
      </c>
      <c r="LH110" s="5">
        <v>103.5</v>
      </c>
      <c r="LI110" s="15">
        <f t="shared" si="147"/>
        <v>8.6597421052631489</v>
      </c>
      <c r="LJ110" s="33">
        <v>0.44579743589743587</v>
      </c>
      <c r="LK110" s="33">
        <v>0.18970512820512819</v>
      </c>
      <c r="LL110" s="33">
        <v>4.8953846153846153E-2</v>
      </c>
      <c r="LM110" s="33">
        <v>0.37933076923076919</v>
      </c>
      <c r="LN110" s="33">
        <v>7.6689743589743592E-2</v>
      </c>
      <c r="LO110" s="33">
        <v>6.3023076923076918E-2</v>
      </c>
      <c r="LP110" s="33">
        <v>0.70604607760015081</v>
      </c>
      <c r="LQ110" s="33">
        <v>0.66346031952658835</v>
      </c>
      <c r="LR110" s="33">
        <v>0.80201154307402422</v>
      </c>
      <c r="LS110" s="33">
        <v>0.77142063216963352</v>
      </c>
      <c r="LT110" s="33">
        <v>0.42482563786387006</v>
      </c>
      <c r="LU110" s="33">
        <v>0.59110428336971688</v>
      </c>
      <c r="LV110" s="33">
        <v>0.40252024459692176</v>
      </c>
      <c r="LW110" s="33">
        <v>26.115897435897431</v>
      </c>
      <c r="LX110" s="33">
        <v>21.511794871794862</v>
      </c>
      <c r="LY110" s="33">
        <v>22.06410256410258</v>
      </c>
      <c r="LZ110" s="33">
        <v>20.892564102564112</v>
      </c>
      <c r="MA110" s="7">
        <f t="shared" si="148"/>
        <v>-4.0517948717948506</v>
      </c>
      <c r="MB110" s="7">
        <v>1.7</v>
      </c>
      <c r="MC110" s="7">
        <f t="shared" si="149"/>
        <v>-2.1449999999999996</v>
      </c>
      <c r="MD110" s="7">
        <f t="shared" si="150"/>
        <v>-0.25272297836909891</v>
      </c>
      <c r="ME110" s="7">
        <f t="shared" si="151"/>
        <v>-2.383408748114618</v>
      </c>
      <c r="MF110" s="84">
        <v>37.208974358974359</v>
      </c>
      <c r="MG110" s="15">
        <f t="shared" si="152"/>
        <v>94.510794871794872</v>
      </c>
      <c r="MH110" s="5">
        <v>103.5</v>
      </c>
      <c r="MI110" s="15">
        <f t="shared" si="153"/>
        <v>8.9892051282051284</v>
      </c>
      <c r="MJ110" s="34">
        <v>0.45537</v>
      </c>
      <c r="MK110" s="34">
        <v>0.18740000000000001</v>
      </c>
      <c r="ML110" s="34">
        <v>4.0520000000000007E-2</v>
      </c>
      <c r="MM110" s="34">
        <v>0.39701500000000006</v>
      </c>
      <c r="MN110" s="34">
        <v>7.3530000000000012E-2</v>
      </c>
      <c r="MO110" s="34">
        <v>6.1824999999999998E-2</v>
      </c>
      <c r="MP110" s="34">
        <v>0.72156372330068896</v>
      </c>
      <c r="MQ110" s="34">
        <v>0.68718961261655109</v>
      </c>
      <c r="MR110" s="34">
        <v>0.83619111334310881</v>
      </c>
      <c r="MS110" s="34">
        <v>0.81449743531239616</v>
      </c>
      <c r="MT110" s="34">
        <v>0.43614405183281268</v>
      </c>
      <c r="MU110" s="34">
        <v>0.64404596195248354</v>
      </c>
      <c r="MV110" s="34">
        <v>0.4164744898800653</v>
      </c>
      <c r="MW110" s="35">
        <v>0.3731363636363636</v>
      </c>
      <c r="MX110" s="35">
        <v>0.14349545454545451</v>
      </c>
      <c r="MY110" s="35">
        <v>3.0968181818181825E-2</v>
      </c>
      <c r="MZ110" s="35">
        <v>0.31524090909090907</v>
      </c>
      <c r="NA110" s="35">
        <v>4.8804545454545462E-2</v>
      </c>
      <c r="NB110" s="35">
        <v>4.4704545454545455E-2</v>
      </c>
      <c r="NC110" s="35">
        <v>0.76795253017771048</v>
      </c>
      <c r="ND110" s="35">
        <v>0.73153409025522231</v>
      </c>
      <c r="NE110" s="35">
        <v>0.84615627062039633</v>
      </c>
      <c r="NF110" s="35">
        <v>0.8207521730421049</v>
      </c>
      <c r="NG110" s="35">
        <v>0.49206088805570231</v>
      </c>
      <c r="NH110" s="35">
        <v>0.6444304682518367</v>
      </c>
      <c r="NI110" s="35">
        <v>0.44333490914400375</v>
      </c>
      <c r="NJ110" s="36">
        <v>26.437272727272727</v>
      </c>
      <c r="NK110" s="36">
        <v>23.716363636363635</v>
      </c>
      <c r="NL110" s="36">
        <v>23.36000000000001</v>
      </c>
      <c r="NM110" s="36">
        <v>23.734999999999999</v>
      </c>
      <c r="NN110" s="7">
        <f t="shared" si="154"/>
        <v>-3.0772727272727174</v>
      </c>
      <c r="NO110" s="7">
        <v>2.2999999999999998</v>
      </c>
      <c r="NP110" s="7">
        <f t="shared" si="155"/>
        <v>-1.9729999999999999</v>
      </c>
      <c r="NQ110" s="7">
        <f t="shared" si="156"/>
        <v>-0.14977251149772378</v>
      </c>
      <c r="NR110" s="36">
        <v>58.739090909090898</v>
      </c>
      <c r="NS110" s="9">
        <f t="shared" si="104"/>
        <v>149.1972909090909</v>
      </c>
      <c r="NT110" s="5">
        <v>194</v>
      </c>
      <c r="NU110" s="9">
        <f t="shared" si="105"/>
        <v>44.802709090909104</v>
      </c>
      <c r="NV110" s="37">
        <v>0.49886527777777762</v>
      </c>
      <c r="NW110" s="37">
        <v>0.21185416666666673</v>
      </c>
      <c r="NX110" s="37">
        <v>5.6555555555555567E-2</v>
      </c>
      <c r="NY110" s="37">
        <v>0.43056111111111112</v>
      </c>
      <c r="NZ110" s="37">
        <v>9.2766666666666664E-2</v>
      </c>
      <c r="OA110" s="37">
        <v>7.9613888888888873E-2</v>
      </c>
      <c r="OB110" s="37">
        <v>0.68606730567032115</v>
      </c>
      <c r="OC110" s="37">
        <v>0.64514153147753417</v>
      </c>
      <c r="OD110" s="37">
        <v>0.79621333952031059</v>
      </c>
      <c r="OE110" s="37">
        <v>0.76768250134502014</v>
      </c>
      <c r="OF110" s="37">
        <v>0.39057849110163817</v>
      </c>
      <c r="OG110" s="37">
        <v>0.57841264983587592</v>
      </c>
      <c r="OH110" s="37">
        <v>0.40364198119586825</v>
      </c>
      <c r="OI110" s="38">
        <v>20.826944444444447</v>
      </c>
      <c r="OJ110" s="38">
        <v>18.908611111111131</v>
      </c>
      <c r="OK110" s="38">
        <v>19.985555555555571</v>
      </c>
      <c r="OL110" s="38">
        <v>18.521944444444443</v>
      </c>
      <c r="OM110" s="7">
        <f t="shared" si="157"/>
        <v>-0.84138888888887564</v>
      </c>
      <c r="ON110" s="7">
        <v>1.5</v>
      </c>
      <c r="OO110" s="7">
        <f t="shared" si="158"/>
        <v>-0.28500000000000014</v>
      </c>
      <c r="OP110" s="7">
        <f t="shared" si="159"/>
        <v>-9.78696374474715E-2</v>
      </c>
      <c r="OQ110" s="38">
        <v>42.700833333333335</v>
      </c>
      <c r="OR110" s="15">
        <f t="shared" si="160"/>
        <v>108.46011666666668</v>
      </c>
      <c r="OS110" s="5">
        <v>170</v>
      </c>
      <c r="OT110" s="15">
        <f t="shared" si="161"/>
        <v>61.539883333333322</v>
      </c>
      <c r="OU110" s="39">
        <v>0.4421714285714286</v>
      </c>
      <c r="OV110" s="39">
        <v>0.1991057142857143</v>
      </c>
      <c r="OW110" s="39">
        <v>5.6697142857142863E-2</v>
      </c>
      <c r="OX110" s="39">
        <v>0.38301428571428575</v>
      </c>
      <c r="OY110" s="39">
        <v>8.7622857142857141E-2</v>
      </c>
      <c r="OZ110" s="39">
        <v>7.9174285714285711E-2</v>
      </c>
      <c r="PA110" s="39">
        <v>0.66887445242282684</v>
      </c>
      <c r="PB110" s="39">
        <v>0.62731164048329502</v>
      </c>
      <c r="PC110" s="39">
        <v>0.7723774904924946</v>
      </c>
      <c r="PD110" s="39">
        <v>0.74177840799352635</v>
      </c>
      <c r="PE110" s="39">
        <v>0.38841592232532862</v>
      </c>
      <c r="PF110" s="39">
        <v>0.55656536979261073</v>
      </c>
      <c r="PG110" s="39">
        <v>0.37857007801088621</v>
      </c>
      <c r="PH110" s="40">
        <v>20.612857142857152</v>
      </c>
      <c r="PI110" s="40">
        <v>17.425714285714282</v>
      </c>
      <c r="PJ110" s="40">
        <v>18.877714285714291</v>
      </c>
      <c r="PK110" s="40">
        <v>18.456571428571422</v>
      </c>
      <c r="PL110" s="7">
        <f t="shared" si="162"/>
        <v>-1.7351428571428613</v>
      </c>
      <c r="PM110" s="7">
        <v>1.8</v>
      </c>
      <c r="PN110" s="7">
        <f t="shared" si="163"/>
        <v>-0.91800000000000015</v>
      </c>
      <c r="PO110" s="7">
        <f t="shared" si="164"/>
        <v>-0.12933568489124109</v>
      </c>
      <c r="PP110" s="40">
        <v>49.228285714285718</v>
      </c>
      <c r="PQ110" s="15">
        <f t="shared" si="165"/>
        <v>125.03984571428573</v>
      </c>
      <c r="PR110" s="5">
        <v>182</v>
      </c>
      <c r="PS110" s="15">
        <f t="shared" si="166"/>
        <v>56.960154285714268</v>
      </c>
      <c r="PT110" s="41">
        <v>0.42290857142857152</v>
      </c>
      <c r="PU110" s="41">
        <v>0.19738000000000003</v>
      </c>
      <c r="PV110" s="41">
        <v>6.3674285714285725E-2</v>
      </c>
      <c r="PW110" s="41">
        <v>0.36079428571428568</v>
      </c>
      <c r="PX110" s="41">
        <v>9.6939999999999971E-2</v>
      </c>
      <c r="PY110" s="41">
        <v>7.9662857142857132E-2</v>
      </c>
      <c r="PZ110" s="41">
        <v>0.62677854866714888</v>
      </c>
      <c r="QA110" s="41">
        <v>0.5761504917906719</v>
      </c>
      <c r="QB110" s="41">
        <v>0.73782893810644379</v>
      </c>
      <c r="QC110" s="41">
        <v>0.69942401455090475</v>
      </c>
      <c r="QD110" s="41">
        <v>0.34133056620165447</v>
      </c>
      <c r="QE110" s="41">
        <v>0.51214009484061085</v>
      </c>
      <c r="QF110" s="41">
        <v>0.36309332635404162</v>
      </c>
      <c r="QG110" s="42">
        <v>27.906857142857135</v>
      </c>
      <c r="QH110" s="42">
        <v>22.402285714285707</v>
      </c>
      <c r="QI110" s="42">
        <v>24.663142857142862</v>
      </c>
      <c r="QJ110" s="42">
        <v>23.9577142857143</v>
      </c>
      <c r="QK110" s="7">
        <f t="shared" si="167"/>
        <v>-3.2437142857142724</v>
      </c>
      <c r="QL110" s="7">
        <v>3.2</v>
      </c>
      <c r="QM110" s="7">
        <f t="shared" si="168"/>
        <v>-3.8719999999999999</v>
      </c>
      <c r="QN110" s="7">
        <f t="shared" si="169"/>
        <v>6.776161715764964E-2</v>
      </c>
      <c r="QO110" s="42">
        <v>58.437428571428569</v>
      </c>
      <c r="QP110" s="15">
        <f t="shared" si="170"/>
        <v>148.43106857142857</v>
      </c>
      <c r="QQ110" s="5">
        <v>186</v>
      </c>
      <c r="QR110" s="15">
        <f t="shared" si="171"/>
        <v>37.568931428571432</v>
      </c>
      <c r="QS110" s="7">
        <f t="shared" si="187"/>
        <v>-753.01309870474313</v>
      </c>
      <c r="QT110" s="7">
        <f t="shared" si="188"/>
        <v>-752.61448980025023</v>
      </c>
      <c r="QU110" s="7">
        <f t="shared" si="189"/>
        <v>-1.8112318735167667</v>
      </c>
    </row>
    <row r="111" spans="1:463" x14ac:dyDescent="0.25">
      <c r="A111" s="5">
        <v>2</v>
      </c>
      <c r="B111" s="5">
        <v>11</v>
      </c>
      <c r="C111" s="6">
        <v>1110</v>
      </c>
      <c r="D111" s="9">
        <v>-9999</v>
      </c>
      <c r="E111" s="5">
        <v>10</v>
      </c>
      <c r="F111" s="5">
        <v>69.599999999999994</v>
      </c>
      <c r="G111" s="15">
        <v>589.70000000000005</v>
      </c>
      <c r="H111" s="15">
        <f t="shared" si="109"/>
        <v>659.30000000000007</v>
      </c>
      <c r="I111" s="7">
        <f t="shared" si="110"/>
        <v>1.1297121315969842</v>
      </c>
      <c r="J111" s="5" t="s">
        <v>7</v>
      </c>
      <c r="K111" s="9">
        <v>150</v>
      </c>
      <c r="L111" s="9">
        <f t="shared" si="111"/>
        <v>168.00000000000003</v>
      </c>
      <c r="M111" s="9">
        <v>-9999</v>
      </c>
      <c r="N111" s="9">
        <v>-9999</v>
      </c>
      <c r="O111" s="9">
        <v>-9999</v>
      </c>
      <c r="P111" s="9">
        <v>-9999</v>
      </c>
      <c r="Q111" s="9">
        <v>-9999</v>
      </c>
      <c r="R111" s="9">
        <v>-9999</v>
      </c>
      <c r="S111" s="9">
        <v>-9999</v>
      </c>
      <c r="T111" s="9">
        <v>-9999</v>
      </c>
      <c r="U111" s="9">
        <v>-9999</v>
      </c>
      <c r="V111" s="9">
        <v>-9999</v>
      </c>
      <c r="W111" s="9">
        <v>-9999</v>
      </c>
      <c r="X111" s="9">
        <v>-9999</v>
      </c>
      <c r="Y111" s="9">
        <v>-9999</v>
      </c>
      <c r="Z111" s="9">
        <v>-9999</v>
      </c>
      <c r="AA111" s="9">
        <v>-9999</v>
      </c>
      <c r="AB111" s="9">
        <v>-9999</v>
      </c>
      <c r="AC111" s="9">
        <v>-9999</v>
      </c>
      <c r="AD111" s="9">
        <v>-9999</v>
      </c>
      <c r="AE111" s="9">
        <v>-9999</v>
      </c>
      <c r="AF111" s="9">
        <v>-9999</v>
      </c>
      <c r="AG111" s="9">
        <v>-9999</v>
      </c>
      <c r="AH111" s="9">
        <v>-9999</v>
      </c>
      <c r="AI111" s="9">
        <v>-9999</v>
      </c>
      <c r="AJ111" s="9">
        <v>-9999</v>
      </c>
      <c r="AK111" s="9">
        <v>-9999</v>
      </c>
      <c r="AL111" s="9">
        <v>-9999</v>
      </c>
      <c r="AM111" s="9">
        <v>-9999</v>
      </c>
      <c r="AN111" s="9">
        <v>-9999</v>
      </c>
      <c r="AO111" s="9">
        <v>-9999</v>
      </c>
      <c r="AP111" s="9">
        <v>-9999</v>
      </c>
      <c r="AQ111" s="9">
        <v>-9999</v>
      </c>
      <c r="AR111" s="9">
        <v>-9999</v>
      </c>
      <c r="AS111" s="9">
        <v>-9999</v>
      </c>
      <c r="AT111" s="9">
        <v>-9999</v>
      </c>
      <c r="AU111" s="9">
        <v>-9999</v>
      </c>
      <c r="AV111" s="9">
        <v>-9999</v>
      </c>
      <c r="AW111" s="9">
        <v>-9999</v>
      </c>
      <c r="AX111" s="9">
        <v>-9999</v>
      </c>
      <c r="AY111" s="9">
        <v>-9999</v>
      </c>
      <c r="AZ111" s="9">
        <v>-9999</v>
      </c>
      <c r="BA111" s="9">
        <v>-9999</v>
      </c>
      <c r="BB111" s="9">
        <v>-9999</v>
      </c>
      <c r="BC111" s="9">
        <v>-9999</v>
      </c>
      <c r="BD111" s="9">
        <v>-9999</v>
      </c>
      <c r="BE111" s="7">
        <f t="shared" si="185"/>
        <v>-79992</v>
      </c>
      <c r="BF111" s="9">
        <v>-9999</v>
      </c>
      <c r="BG111" s="9">
        <v>-9999</v>
      </c>
      <c r="BH111" s="9">
        <v>-9999</v>
      </c>
      <c r="BI111" s="9">
        <v>-9999</v>
      </c>
      <c r="BJ111" s="9">
        <v>-9999</v>
      </c>
      <c r="BK111" s="9">
        <v>-9999</v>
      </c>
      <c r="BL111" s="9">
        <v>-9999</v>
      </c>
      <c r="BM111" s="9">
        <v>-9999</v>
      </c>
      <c r="BN111" s="9">
        <v>-9999</v>
      </c>
      <c r="BO111" s="44">
        <v>-9999</v>
      </c>
      <c r="BP111" s="9">
        <v>-9999</v>
      </c>
      <c r="BQ111" s="9">
        <v>-9999</v>
      </c>
      <c r="BR111" s="9">
        <v>-9999</v>
      </c>
      <c r="BS111" s="45">
        <v>-9999</v>
      </c>
      <c r="BT111" s="9">
        <v>-9999</v>
      </c>
      <c r="BU111" s="46">
        <v>-9999</v>
      </c>
      <c r="BV111" s="9">
        <v>-9999</v>
      </c>
      <c r="BW111" s="47">
        <v>-9999</v>
      </c>
      <c r="BX111" s="9">
        <v>-9999</v>
      </c>
      <c r="BY111" s="9">
        <v>-9999</v>
      </c>
      <c r="BZ111" s="9">
        <v>-9999</v>
      </c>
      <c r="CA111" s="7">
        <v>1001.14</v>
      </c>
      <c r="CB111" s="7">
        <f t="shared" si="183"/>
        <v>6674.2666666666664</v>
      </c>
      <c r="CC111" s="5">
        <v>1.86</v>
      </c>
      <c r="CD111" s="15">
        <f t="shared" si="112"/>
        <v>124.14136000000001</v>
      </c>
      <c r="CE111" s="7">
        <v>3389.05</v>
      </c>
      <c r="CF111" s="7">
        <v>4.5076000000000001</v>
      </c>
      <c r="CG111" s="7">
        <v>7518.524270121573</v>
      </c>
      <c r="CH111" s="7">
        <f t="shared" si="113"/>
        <v>7518.524270121573</v>
      </c>
      <c r="CI111" s="9">
        <v>-9999</v>
      </c>
      <c r="CJ111" s="3">
        <v>62.5</v>
      </c>
      <c r="CK111" s="7">
        <f t="shared" si="114"/>
        <v>139.84455142426125</v>
      </c>
      <c r="CL111" s="7">
        <v>125.2</v>
      </c>
      <c r="CM111" s="7">
        <v>2137</v>
      </c>
      <c r="CN111" s="7">
        <f t="shared" si="115"/>
        <v>58.586803930744033</v>
      </c>
      <c r="CO111" s="7">
        <v>32.5</v>
      </c>
      <c r="CP111" s="7">
        <v>0.73343333333333327</v>
      </c>
      <c r="CQ111" s="7">
        <v>0.52883749999999996</v>
      </c>
      <c r="CR111" s="7">
        <v>0.47124166666666656</v>
      </c>
      <c r="CS111" s="7">
        <v>0.21760325</v>
      </c>
      <c r="CT111" s="7">
        <v>0.162126625</v>
      </c>
      <c r="CU111" s="7">
        <v>4.8845833333333335</v>
      </c>
      <c r="CV111" s="7">
        <v>5.0204166666666659</v>
      </c>
      <c r="CW111" s="7">
        <v>5.0145833333333334</v>
      </c>
      <c r="CX111" s="7">
        <v>4.8049999999999997</v>
      </c>
      <c r="CY111" s="7">
        <f t="shared" si="116"/>
        <v>0.12999999999999989</v>
      </c>
      <c r="CZ111" s="7">
        <v>0.7</v>
      </c>
      <c r="DA111" s="7">
        <f t="shared" si="117"/>
        <v>1.105</v>
      </c>
      <c r="DB111" s="7">
        <f t="shared" si="178"/>
        <v>-0.22700814901047733</v>
      </c>
      <c r="DC111" s="7">
        <v>41.222222222222221</v>
      </c>
      <c r="DD111" s="7">
        <v>0.74936363636363634</v>
      </c>
      <c r="DE111" s="7">
        <v>0.51751363636363634</v>
      </c>
      <c r="DF111" s="7">
        <v>0.45975909090909095</v>
      </c>
      <c r="DG111" s="7">
        <v>0.23957563636363635</v>
      </c>
      <c r="DH111" s="7">
        <v>0.18319190909090907</v>
      </c>
      <c r="DI111" s="7">
        <v>7.5940909090909079</v>
      </c>
      <c r="DJ111" s="7">
        <v>8.1290909090909071</v>
      </c>
      <c r="DK111" s="7">
        <v>8.0522727272727295</v>
      </c>
      <c r="DL111" s="7">
        <v>7.5222727272727274</v>
      </c>
      <c r="DM111" s="7">
        <f t="shared" si="118"/>
        <v>0.45818181818182158</v>
      </c>
      <c r="DN111" s="7">
        <v>0.8</v>
      </c>
      <c r="DO111" s="7">
        <f t="shared" si="119"/>
        <v>0.7799999999999998</v>
      </c>
      <c r="DP111" s="7">
        <f t="shared" si="120"/>
        <v>-6.9657615112159774E-2</v>
      </c>
      <c r="DQ111" s="7">
        <v>22.623181818181816</v>
      </c>
      <c r="DR111" s="7">
        <v>0.83565769230769216</v>
      </c>
      <c r="DS111" s="7">
        <v>0.487276923076923</v>
      </c>
      <c r="DT111" s="7">
        <v>0.498673076923077</v>
      </c>
      <c r="DU111" s="7">
        <v>0.75671730769230783</v>
      </c>
      <c r="DV111" s="7">
        <v>0.52149615384615389</v>
      </c>
      <c r="DW111" s="7">
        <v>0.31501346153846155</v>
      </c>
      <c r="DX111" s="7">
        <v>0.23138534615384612</v>
      </c>
      <c r="DY111" s="7">
        <v>0.18402932692307694</v>
      </c>
      <c r="DZ111" s="7">
        <v>0.25247782692307685</v>
      </c>
      <c r="EA111" s="7">
        <v>0.20558869230769231</v>
      </c>
      <c r="EB111" s="7">
        <v>-3.3665730769230774E-2</v>
      </c>
      <c r="EC111" s="7">
        <v>-1.1224211538461541E-2</v>
      </c>
      <c r="ED111" s="7">
        <v>0.26308826923076922</v>
      </c>
      <c r="EE111" s="7">
        <v>4.3499999999999996</v>
      </c>
      <c r="EF111" s="7">
        <v>5.3613461538461511</v>
      </c>
      <c r="EG111" s="7">
        <v>5.462307692307693</v>
      </c>
      <c r="EH111" s="7">
        <v>5.4294230769230767</v>
      </c>
      <c r="EI111" s="7">
        <f t="shared" si="121"/>
        <v>1.1123076923076933</v>
      </c>
      <c r="EJ111" s="7">
        <v>0.6</v>
      </c>
      <c r="EK111" s="7">
        <f t="shared" si="122"/>
        <v>1.43</v>
      </c>
      <c r="EL111" s="7">
        <f t="shared" si="179"/>
        <v>-8.0023251307885776E-2</v>
      </c>
      <c r="EM111" s="15">
        <v>43.976923076923065</v>
      </c>
      <c r="EN111" s="15">
        <f t="shared" si="123"/>
        <v>111.70138461538458</v>
      </c>
      <c r="EO111" s="5">
        <v>112</v>
      </c>
      <c r="EP111" s="15">
        <f t="shared" si="124"/>
        <v>0.2986153846154167</v>
      </c>
      <c r="EQ111" s="27">
        <v>1.1234695652173914</v>
      </c>
      <c r="ER111" s="27">
        <v>-1.4565869565217391</v>
      </c>
      <c r="ES111" s="27">
        <v>0.50498260869565226</v>
      </c>
      <c r="ET111" s="27">
        <v>0.86452608695652178</v>
      </c>
      <c r="EU111" s="27">
        <v>0.73395652173913062</v>
      </c>
      <c r="EV111" s="27">
        <v>0.20184347826086954</v>
      </c>
      <c r="EW111" s="27">
        <v>0.20948260869565219</v>
      </c>
      <c r="EX111" s="27">
        <v>8.1774869565217387E-2</v>
      </c>
      <c r="EY111" s="27">
        <v>0.37976217391304351</v>
      </c>
      <c r="EZ111" s="27">
        <v>0.26280747826086959</v>
      </c>
      <c r="FA111" s="27">
        <v>3.0420576521739124</v>
      </c>
      <c r="FB111" s="27">
        <v>2.0673201304347826</v>
      </c>
      <c r="FC111" s="27">
        <v>-8.0008060434782617</v>
      </c>
      <c r="FD111" s="27">
        <v>10.704782608695652</v>
      </c>
      <c r="FE111" s="27">
        <v>6.9965217391304355</v>
      </c>
      <c r="FF111" s="27">
        <v>7.1621739130434774</v>
      </c>
      <c r="FG111" s="27">
        <v>7.5652173913043503</v>
      </c>
      <c r="FH111" s="27">
        <f t="shared" si="125"/>
        <v>-3.5426086956521745</v>
      </c>
      <c r="FI111" s="7">
        <v>0.9</v>
      </c>
      <c r="FJ111" s="7">
        <f t="shared" si="126"/>
        <v>0.45499999999999963</v>
      </c>
      <c r="FK111" s="7">
        <f t="shared" si="180"/>
        <v>-0.80841429639073281</v>
      </c>
      <c r="FL111" s="27">
        <v>22.004782608695649</v>
      </c>
      <c r="FM111" s="28">
        <v>-9999</v>
      </c>
      <c r="FN111" s="28">
        <v>-9999</v>
      </c>
      <c r="FO111" s="28">
        <v>-9999</v>
      </c>
      <c r="FP111" s="94">
        <v>0.60615555555555567</v>
      </c>
      <c r="FQ111" s="94">
        <v>0.41937037037037039</v>
      </c>
      <c r="FR111" s="94">
        <v>0.26983333333333331</v>
      </c>
      <c r="FS111" s="94">
        <v>0.53156296296296279</v>
      </c>
      <c r="FT111" s="94">
        <v>0.28529629629629627</v>
      </c>
      <c r="FU111" s="94">
        <v>0.18969629629629636</v>
      </c>
      <c r="FV111" s="94">
        <v>0.36245688888888883</v>
      </c>
      <c r="FW111" s="94">
        <v>0.30477818518518518</v>
      </c>
      <c r="FX111" s="94">
        <v>0.38763218518518522</v>
      </c>
      <c r="FY111" s="94">
        <v>0.33143</v>
      </c>
      <c r="FZ111" s="94">
        <v>0.19419677777777783</v>
      </c>
      <c r="GA111" s="94">
        <v>0.22334907407407409</v>
      </c>
      <c r="GB111" s="94">
        <v>0.18223211111111107</v>
      </c>
      <c r="GC111" s="94">
        <v>17.820370370370366</v>
      </c>
      <c r="GD111" s="94">
        <v>18.49481481481482</v>
      </c>
      <c r="GE111" s="94">
        <v>16.943703703703694</v>
      </c>
      <c r="GF111" s="94">
        <v>17.9088888888889</v>
      </c>
      <c r="GG111" s="7">
        <f t="shared" si="127"/>
        <v>-0.87666666666667226</v>
      </c>
      <c r="GH111" s="7">
        <v>0.5</v>
      </c>
      <c r="GI111" s="7">
        <f t="shared" si="128"/>
        <v>1.7549999999999999</v>
      </c>
      <c r="GJ111" s="7">
        <f t="shared" si="181"/>
        <v>-0.72199359853680978</v>
      </c>
      <c r="GK111" s="96">
        <v>21.925925925925927</v>
      </c>
      <c r="GL111" s="15">
        <f t="shared" si="129"/>
        <v>55.691851851851858</v>
      </c>
      <c r="GM111" s="5">
        <v>102</v>
      </c>
      <c r="GN111" s="9">
        <v>-9999</v>
      </c>
      <c r="GO111" s="60">
        <v>-9999</v>
      </c>
      <c r="GP111" s="60">
        <v>-9999</v>
      </c>
      <c r="GQ111" s="60">
        <v>-9999</v>
      </c>
      <c r="GR111" s="60">
        <v>-9999</v>
      </c>
      <c r="GS111" s="60">
        <v>-9999</v>
      </c>
      <c r="GT111" s="60">
        <v>-9999</v>
      </c>
      <c r="GU111" s="60">
        <v>-9999</v>
      </c>
      <c r="GV111" s="60">
        <v>-9999</v>
      </c>
      <c r="GW111" s="60">
        <v>-9999</v>
      </c>
      <c r="GX111" s="60">
        <v>-9999</v>
      </c>
      <c r="GY111" s="60">
        <v>-9999</v>
      </c>
      <c r="GZ111" s="60">
        <v>-9999</v>
      </c>
      <c r="HA111" s="60">
        <v>-9999</v>
      </c>
      <c r="HB111" s="60">
        <v>-9999</v>
      </c>
      <c r="HC111" s="60">
        <v>-9999</v>
      </c>
      <c r="HD111" s="60">
        <v>-9999</v>
      </c>
      <c r="HE111" s="60">
        <v>-9999</v>
      </c>
      <c r="HF111" s="98">
        <f t="shared" si="37"/>
        <v>0</v>
      </c>
      <c r="HG111" s="60">
        <v>-9999</v>
      </c>
      <c r="HH111" s="98">
        <f t="shared" si="38"/>
        <v>32500.13</v>
      </c>
      <c r="HI111" s="98">
        <f t="shared" si="95"/>
        <v>1.0001661807930087</v>
      </c>
      <c r="HJ111" s="60">
        <v>-9999</v>
      </c>
      <c r="HK111" s="100">
        <f t="shared" si="40"/>
        <v>-25397.46</v>
      </c>
      <c r="HL111" s="60">
        <v>-9999</v>
      </c>
      <c r="HM111" s="100">
        <f t="shared" si="41"/>
        <v>15398.46</v>
      </c>
      <c r="HN111" s="101">
        <v>0.64101428571428565</v>
      </c>
      <c r="HO111" s="101">
        <v>0.35256428571428566</v>
      </c>
      <c r="HP111" s="101">
        <v>0.19218333333333337</v>
      </c>
      <c r="HQ111" s="101">
        <v>0.55975000000000008</v>
      </c>
      <c r="HR111" s="101">
        <v>0.22633571428571428</v>
      </c>
      <c r="HS111" s="101">
        <v>0.14833571428571429</v>
      </c>
      <c r="HT111" s="101">
        <v>0.47822455334034092</v>
      </c>
      <c r="HU111" s="101">
        <v>0.42457906681401553</v>
      </c>
      <c r="HV111" s="101">
        <v>0.5426243198791012</v>
      </c>
      <c r="HW111" s="101">
        <v>0.49392250907081831</v>
      </c>
      <c r="HX111" s="101">
        <v>0.21823237734014031</v>
      </c>
      <c r="HY111" s="101">
        <v>0.30301247018214111</v>
      </c>
      <c r="HZ111" s="101">
        <v>0.29062737466179034</v>
      </c>
      <c r="IA111" s="101">
        <v>18.947619047619035</v>
      </c>
      <c r="IB111" s="101">
        <v>16.51738095238095</v>
      </c>
      <c r="IC111" s="101">
        <v>17.376666666666676</v>
      </c>
      <c r="ID111" s="101">
        <v>17.504761904761917</v>
      </c>
      <c r="IE111" s="7">
        <f t="shared" si="130"/>
        <v>-1.5709523809523596</v>
      </c>
      <c r="IF111" s="7">
        <v>1.5</v>
      </c>
      <c r="IG111" s="7">
        <f t="shared" si="131"/>
        <v>-1.4950000000000001</v>
      </c>
      <c r="IH111" s="7">
        <f t="shared" si="132"/>
        <v>-1.1015573742184112E-2</v>
      </c>
      <c r="II111" s="102">
        <v>36.528333333333329</v>
      </c>
      <c r="IJ111" s="15">
        <f t="shared" si="133"/>
        <v>92.781966666666662</v>
      </c>
      <c r="IK111" s="5">
        <v>97.5</v>
      </c>
      <c r="IL111" s="15">
        <f t="shared" si="134"/>
        <v>4.718033333333338</v>
      </c>
      <c r="IM111" s="29">
        <v>0.63374444444444422</v>
      </c>
      <c r="IN111" s="29">
        <v>0.34966666666666674</v>
      </c>
      <c r="IO111" s="29">
        <v>0.16804444444444444</v>
      </c>
      <c r="IP111" s="29">
        <v>0.55720555555555551</v>
      </c>
      <c r="IQ111" s="29">
        <v>0.21662222222222222</v>
      </c>
      <c r="IR111" s="29">
        <v>0.1378611111111111</v>
      </c>
      <c r="IS111" s="29">
        <v>0.49242690338070322</v>
      </c>
      <c r="IT111" s="29">
        <v>0.44265501413994829</v>
      </c>
      <c r="IU111" s="29">
        <v>0.5810377136117747</v>
      </c>
      <c r="IV111" s="29">
        <v>0.53710185142670408</v>
      </c>
      <c r="IW111" s="29">
        <v>0.23854185475380327</v>
      </c>
      <c r="IX111" s="29">
        <v>0.35306619687407798</v>
      </c>
      <c r="IY111" s="29">
        <v>0.28852067740755272</v>
      </c>
      <c r="IZ111" s="29">
        <v>17.78</v>
      </c>
      <c r="JA111" s="29">
        <v>17.25138888888889</v>
      </c>
      <c r="JB111" s="29">
        <v>17.781944444444431</v>
      </c>
      <c r="JC111" s="29">
        <v>17.506111111111114</v>
      </c>
      <c r="JD111" s="29">
        <f t="shared" si="135"/>
        <v>1.9444444444296494E-3</v>
      </c>
      <c r="JE111" s="7">
        <v>1.2</v>
      </c>
      <c r="JF111" s="7">
        <f t="shared" si="136"/>
        <v>-0.52</v>
      </c>
      <c r="JG111" s="7">
        <f t="shared" si="137"/>
        <v>8.8166291291288792E-2</v>
      </c>
      <c r="JH111" s="86">
        <v>35.792777777777779</v>
      </c>
      <c r="JI111" s="15">
        <f t="shared" si="138"/>
        <v>90.913655555555565</v>
      </c>
      <c r="JJ111" s="5">
        <v>103.5</v>
      </c>
      <c r="JK111" s="15">
        <f t="shared" si="139"/>
        <v>12.586344444444435</v>
      </c>
      <c r="JL111" s="30">
        <v>0.47713255813953498</v>
      </c>
      <c r="JM111" s="30">
        <v>0.22619534883720935</v>
      </c>
      <c r="JN111" s="30">
        <v>9.2451162790697664E-2</v>
      </c>
      <c r="JO111" s="30">
        <v>0.41354186046511637</v>
      </c>
      <c r="JP111" s="30">
        <v>0.12548837209302324</v>
      </c>
      <c r="JQ111" s="30">
        <v>8.2174418604651162E-2</v>
      </c>
      <c r="JR111" s="30">
        <v>0.58563662780221981</v>
      </c>
      <c r="JS111" s="30">
        <v>0.53736392591391302</v>
      </c>
      <c r="JT111" s="30">
        <v>0.67530893994320274</v>
      </c>
      <c r="JU111" s="30">
        <v>0.63494418001765729</v>
      </c>
      <c r="JV111" s="30">
        <v>0.29155418009834538</v>
      </c>
      <c r="JW111" s="30">
        <v>0.42220416099482522</v>
      </c>
      <c r="JX111" s="30">
        <v>0.35588219584788622</v>
      </c>
      <c r="JY111" s="30">
        <v>25.309069767441866</v>
      </c>
      <c r="JZ111" s="30">
        <v>23.381860465116258</v>
      </c>
      <c r="KA111" s="30">
        <v>23.815116279069777</v>
      </c>
      <c r="KB111" s="30">
        <v>21.975116279069756</v>
      </c>
      <c r="KC111" s="30">
        <f t="shared" si="140"/>
        <v>-1.4939534883720889</v>
      </c>
      <c r="KD111" s="7">
        <v>1.8</v>
      </c>
      <c r="KE111" s="7">
        <f t="shared" si="141"/>
        <v>-2.4700000000000006</v>
      </c>
      <c r="KF111" s="7">
        <f t="shared" si="142"/>
        <v>0.12402115776720606</v>
      </c>
      <c r="KG111" s="85">
        <v>35.084186046511633</v>
      </c>
      <c r="KH111" s="15">
        <f t="shared" si="143"/>
        <v>89.113832558139549</v>
      </c>
      <c r="KI111" s="5">
        <v>103.5</v>
      </c>
      <c r="KJ111" s="15">
        <f t="shared" si="182"/>
        <v>14.386167441860451</v>
      </c>
      <c r="KK111" s="31">
        <v>0.44821052631578945</v>
      </c>
      <c r="KL111" s="31">
        <v>0.20243157894736843</v>
      </c>
      <c r="KM111" s="31">
        <v>5.7297368421052625E-2</v>
      </c>
      <c r="KN111" s="31">
        <v>0.37776578947368433</v>
      </c>
      <c r="KO111" s="31">
        <v>8.8347368421052633E-2</v>
      </c>
      <c r="KP111" s="31">
        <v>6.7373684210526322E-2</v>
      </c>
      <c r="KQ111" s="31">
        <v>0.67282724800967975</v>
      </c>
      <c r="KR111" s="31">
        <v>0.62436394137616302</v>
      </c>
      <c r="KS111" s="31">
        <v>0.77390068555891833</v>
      </c>
      <c r="KT111" s="31">
        <v>0.73782476468090585</v>
      </c>
      <c r="KU111" s="31">
        <v>0.40084473329192871</v>
      </c>
      <c r="KV111" s="31">
        <v>0.56502734643839503</v>
      </c>
      <c r="KW111" s="31">
        <v>0.37705418991450551</v>
      </c>
      <c r="KX111" s="32">
        <v>24.329736842105266</v>
      </c>
      <c r="KY111" s="32">
        <v>20.660526315789475</v>
      </c>
      <c r="KZ111" s="32">
        <v>21.305263157894721</v>
      </c>
      <c r="LA111" s="32">
        <v>21.774999999999999</v>
      </c>
      <c r="LB111" s="7">
        <f t="shared" si="144"/>
        <v>-3.0244736842105446</v>
      </c>
      <c r="LC111" s="7">
        <v>0.9</v>
      </c>
      <c r="LD111" s="7">
        <f t="shared" si="145"/>
        <v>0.45499999999999963</v>
      </c>
      <c r="LE111" s="7">
        <f t="shared" si="184"/>
        <v>-0.7036347187483406</v>
      </c>
      <c r="LF111" s="32">
        <v>37.988684210526323</v>
      </c>
      <c r="LG111" s="15">
        <f t="shared" si="146"/>
        <v>96.491257894736862</v>
      </c>
      <c r="LH111" s="5">
        <v>103.5</v>
      </c>
      <c r="LI111" s="15">
        <f t="shared" si="147"/>
        <v>7.0087421052631385</v>
      </c>
      <c r="LJ111" s="33">
        <v>0.45538717948717944</v>
      </c>
      <c r="LK111" s="33">
        <v>0.1950179487179487</v>
      </c>
      <c r="LL111" s="33">
        <v>5.3843589743589729E-2</v>
      </c>
      <c r="LM111" s="33">
        <v>0.38598717948717948</v>
      </c>
      <c r="LN111" s="33">
        <v>7.7553846153846154E-2</v>
      </c>
      <c r="LO111" s="33">
        <v>6.5458974358974339E-2</v>
      </c>
      <c r="LP111" s="33">
        <v>0.70871718850050058</v>
      </c>
      <c r="LQ111" s="33">
        <v>0.66557929053311393</v>
      </c>
      <c r="LR111" s="33">
        <v>0.79124154894760934</v>
      </c>
      <c r="LS111" s="33">
        <v>0.75868244164261045</v>
      </c>
      <c r="LT111" s="33">
        <v>0.43219420784667067</v>
      </c>
      <c r="LU111" s="33">
        <v>0.57708089961343012</v>
      </c>
      <c r="LV111" s="33">
        <v>0.40018972729875002</v>
      </c>
      <c r="LW111" s="33">
        <v>26.062820512820515</v>
      </c>
      <c r="LX111" s="33">
        <v>21.488205128205131</v>
      </c>
      <c r="LY111" s="33">
        <v>22.145384615384604</v>
      </c>
      <c r="LZ111" s="33">
        <v>21.899743589743601</v>
      </c>
      <c r="MA111" s="7">
        <f t="shared" si="148"/>
        <v>-3.9174358974359116</v>
      </c>
      <c r="MB111" s="7">
        <v>1.7</v>
      </c>
      <c r="MC111" s="7">
        <f t="shared" si="149"/>
        <v>-2.1449999999999996</v>
      </c>
      <c r="MD111" s="7">
        <f t="shared" si="150"/>
        <v>-0.23491529455744362</v>
      </c>
      <c r="ME111" s="7">
        <f t="shared" si="151"/>
        <v>-2.304374057315242</v>
      </c>
      <c r="MF111" s="84">
        <v>35.324102564102567</v>
      </c>
      <c r="MG111" s="15">
        <f t="shared" si="152"/>
        <v>89.723220512820518</v>
      </c>
      <c r="MH111" s="5">
        <v>103.5</v>
      </c>
      <c r="MI111" s="15">
        <f t="shared" si="153"/>
        <v>13.776779487179482</v>
      </c>
      <c r="MJ111" s="34">
        <v>0.47077826086956526</v>
      </c>
      <c r="MK111" s="34">
        <v>0.18836086956521739</v>
      </c>
      <c r="ML111" s="34">
        <v>4.2821739130434779E-2</v>
      </c>
      <c r="MM111" s="34">
        <v>0.39502608695652169</v>
      </c>
      <c r="MN111" s="34">
        <v>7.424347826086955E-2</v>
      </c>
      <c r="MO111" s="34">
        <v>6.2921739130434778E-2</v>
      </c>
      <c r="MP111" s="34">
        <v>0.72708475353572488</v>
      </c>
      <c r="MQ111" s="34">
        <v>0.68329405422409584</v>
      </c>
      <c r="MR111" s="34">
        <v>0.8328999018141473</v>
      </c>
      <c r="MS111" s="34">
        <v>0.80419601141363029</v>
      </c>
      <c r="MT111" s="34">
        <v>0.43441280214484357</v>
      </c>
      <c r="MU111" s="34">
        <v>0.62968387964248407</v>
      </c>
      <c r="MV111" s="34">
        <v>0.42772694767316893</v>
      </c>
      <c r="MW111" s="35">
        <v>0.36060000000000003</v>
      </c>
      <c r="MX111" s="35">
        <v>0.15196190476190474</v>
      </c>
      <c r="MY111" s="35">
        <v>3.7685714285714288E-2</v>
      </c>
      <c r="MZ111" s="35">
        <v>0.31073333333333331</v>
      </c>
      <c r="NA111" s="35">
        <v>6.2176190476190482E-2</v>
      </c>
      <c r="NB111" s="35">
        <v>4.9566666666666676E-2</v>
      </c>
      <c r="NC111" s="35">
        <v>0.69755701806037518</v>
      </c>
      <c r="ND111" s="35">
        <v>0.65862406834438836</v>
      </c>
      <c r="NE111" s="35">
        <v>0.8037917790843937</v>
      </c>
      <c r="NF111" s="35">
        <v>0.77675751054635811</v>
      </c>
      <c r="NG111" s="35">
        <v>0.43050439909211075</v>
      </c>
      <c r="NH111" s="35">
        <v>0.61010317989556284</v>
      </c>
      <c r="NI111" s="35">
        <v>0.39967592139884123</v>
      </c>
      <c r="NJ111" s="36">
        <v>26.231428571428577</v>
      </c>
      <c r="NK111" s="36">
        <v>30.015238095238097</v>
      </c>
      <c r="NL111" s="36">
        <v>27.459047619047631</v>
      </c>
      <c r="NM111" s="36">
        <v>25.887142857142855</v>
      </c>
      <c r="NN111" s="7">
        <f t="shared" si="154"/>
        <v>1.2276190476190543</v>
      </c>
      <c r="NO111" s="7">
        <v>2.2999999999999998</v>
      </c>
      <c r="NP111" s="7">
        <f t="shared" si="155"/>
        <v>-1.9729999999999999</v>
      </c>
      <c r="NQ111" s="7">
        <f t="shared" si="156"/>
        <v>0.43409996576957194</v>
      </c>
      <c r="NR111" s="36">
        <v>51.278095238095233</v>
      </c>
      <c r="NS111" s="9">
        <f t="shared" si="104"/>
        <v>130.2463619047619</v>
      </c>
      <c r="NT111" s="5">
        <v>194</v>
      </c>
      <c r="NU111" s="9">
        <f t="shared" si="105"/>
        <v>63.753638095238102</v>
      </c>
      <c r="NV111" s="37">
        <v>0.49566111111111122</v>
      </c>
      <c r="NW111" s="37">
        <v>0.21389999999999995</v>
      </c>
      <c r="NX111" s="37">
        <v>5.9557407407407406E-2</v>
      </c>
      <c r="NY111" s="37">
        <v>0.42834629629629623</v>
      </c>
      <c r="NZ111" s="37">
        <v>9.6442592592592566E-2</v>
      </c>
      <c r="OA111" s="37">
        <v>8.160925925925927E-2</v>
      </c>
      <c r="OB111" s="37">
        <v>0.67170352588154081</v>
      </c>
      <c r="OC111" s="37">
        <v>0.63016253323444915</v>
      </c>
      <c r="OD111" s="37">
        <v>0.78338295267466973</v>
      </c>
      <c r="OE111" s="37">
        <v>0.75399890483368359</v>
      </c>
      <c r="OF111" s="37">
        <v>0.37943606060289453</v>
      </c>
      <c r="OG111" s="37">
        <v>0.56615615803160302</v>
      </c>
      <c r="OH111" s="37">
        <v>0.39472778041697937</v>
      </c>
      <c r="OI111" s="38">
        <v>20.665370370370375</v>
      </c>
      <c r="OJ111" s="38">
        <v>22.40333333333335</v>
      </c>
      <c r="OK111" s="38">
        <v>21.507962962962974</v>
      </c>
      <c r="OL111" s="38">
        <v>19.786111111111115</v>
      </c>
      <c r="OM111" s="7">
        <f t="shared" si="157"/>
        <v>0.84259259259259878</v>
      </c>
      <c r="ON111" s="7">
        <v>1.5</v>
      </c>
      <c r="OO111" s="7">
        <f t="shared" si="158"/>
        <v>-0.28500000000000014</v>
      </c>
      <c r="OP111" s="7">
        <f t="shared" si="159"/>
        <v>0.19834522297143339</v>
      </c>
      <c r="OQ111" s="38">
        <v>41.317592592592582</v>
      </c>
      <c r="OR111" s="15">
        <f t="shared" si="160"/>
        <v>104.94668518518516</v>
      </c>
      <c r="OS111" s="5">
        <v>170</v>
      </c>
      <c r="OT111" s="15">
        <f t="shared" si="161"/>
        <v>65.05331481481484</v>
      </c>
      <c r="OU111" s="39">
        <v>0.39434411764705884</v>
      </c>
      <c r="OV111" s="39">
        <v>0.20432352941176468</v>
      </c>
      <c r="OW111" s="39">
        <v>6.9738235294117629E-2</v>
      </c>
      <c r="OX111" s="39">
        <v>0.34170294117647054</v>
      </c>
      <c r="OY111" s="39">
        <v>0.10209411764705884</v>
      </c>
      <c r="OZ111" s="39">
        <v>8.2544117647058823E-2</v>
      </c>
      <c r="PA111" s="39">
        <v>0.57716652446460581</v>
      </c>
      <c r="PB111" s="39">
        <v>0.52974252579035908</v>
      </c>
      <c r="PC111" s="39">
        <v>0.68754563624939946</v>
      </c>
      <c r="PD111" s="39">
        <v>0.65003151621662558</v>
      </c>
      <c r="PE111" s="39">
        <v>0.33521007141237069</v>
      </c>
      <c r="PF111" s="39">
        <v>0.49363681715008784</v>
      </c>
      <c r="PG111" s="39">
        <v>0.30712616179033636</v>
      </c>
      <c r="PH111" s="40">
        <v>20.702647058823523</v>
      </c>
      <c r="PI111" s="40">
        <v>24.110882352941172</v>
      </c>
      <c r="PJ111" s="40">
        <v>21.895882352941168</v>
      </c>
      <c r="PK111" s="40">
        <v>20.020882352941179</v>
      </c>
      <c r="PL111" s="7">
        <f t="shared" si="162"/>
        <v>1.1932352941176454</v>
      </c>
      <c r="PM111" s="7">
        <v>1.8</v>
      </c>
      <c r="PN111" s="7">
        <f t="shared" si="163"/>
        <v>-0.91800000000000015</v>
      </c>
      <c r="PO111" s="7">
        <f t="shared" si="164"/>
        <v>0.33416196488091887</v>
      </c>
      <c r="PP111" s="40">
        <v>53.45411764705883</v>
      </c>
      <c r="PQ111" s="15">
        <f t="shared" si="165"/>
        <v>135.77345882352944</v>
      </c>
      <c r="PR111" s="5">
        <v>182</v>
      </c>
      <c r="PS111" s="15">
        <f t="shared" si="166"/>
        <v>46.226541176470562</v>
      </c>
      <c r="PT111" s="41">
        <v>0.35137254901960779</v>
      </c>
      <c r="PU111" s="41">
        <v>0.19309803921568625</v>
      </c>
      <c r="PV111" s="41">
        <v>7.9880392156862726E-2</v>
      </c>
      <c r="PW111" s="41">
        <v>0.29694117647058815</v>
      </c>
      <c r="PX111" s="41">
        <v>0.10719019607843136</v>
      </c>
      <c r="PY111" s="41">
        <v>7.8639215686274508E-2</v>
      </c>
      <c r="PZ111" s="41">
        <v>0.51923541101287374</v>
      </c>
      <c r="QA111" s="41">
        <v>0.45532398204817215</v>
      </c>
      <c r="QB111" s="41">
        <v>0.61540562871612703</v>
      </c>
      <c r="QC111" s="41">
        <v>0.56049597361622616</v>
      </c>
      <c r="QD111" s="41">
        <v>0.28743880053805687</v>
      </c>
      <c r="QE111" s="41">
        <v>0.41670154447056423</v>
      </c>
      <c r="QF111" s="41">
        <v>0.2790337605104955</v>
      </c>
      <c r="QG111" s="42">
        <v>28.427058823529411</v>
      </c>
      <c r="QH111" s="42">
        <v>33.071568627451001</v>
      </c>
      <c r="QI111" s="42">
        <v>28.719803921568655</v>
      </c>
      <c r="QJ111" s="42">
        <v>25.476470588235305</v>
      </c>
      <c r="QK111" s="7">
        <f t="shared" si="167"/>
        <v>0.29274509803924431</v>
      </c>
      <c r="QL111" s="7">
        <v>3.2</v>
      </c>
      <c r="QM111" s="7">
        <f t="shared" si="168"/>
        <v>-3.8719999999999999</v>
      </c>
      <c r="QN111" s="7">
        <f t="shared" si="169"/>
        <v>0.44917440660475022</v>
      </c>
      <c r="QO111" s="42">
        <v>59.746470588235276</v>
      </c>
      <c r="QP111" s="15">
        <f t="shared" si="170"/>
        <v>151.75603529411759</v>
      </c>
      <c r="QQ111" s="5">
        <v>186</v>
      </c>
      <c r="QR111" s="15">
        <f t="shared" si="171"/>
        <v>34.243964705882405</v>
      </c>
      <c r="QS111" s="7">
        <f t="shared" si="187"/>
        <v>-750.71130254868172</v>
      </c>
      <c r="QT111" s="7">
        <f t="shared" si="188"/>
        <v>-751.34036482084332</v>
      </c>
      <c r="QU111" s="7">
        <f t="shared" si="189"/>
        <v>-0.75043435724377594</v>
      </c>
    </row>
    <row r="112" spans="1:463" x14ac:dyDescent="0.25">
      <c r="A112" s="5">
        <v>2</v>
      </c>
      <c r="B112" s="5">
        <v>12</v>
      </c>
      <c r="C112" s="6">
        <v>1201</v>
      </c>
      <c r="D112" s="5">
        <v>23</v>
      </c>
      <c r="E112" s="5">
        <v>1</v>
      </c>
      <c r="F112" s="5">
        <v>69.599999999999994</v>
      </c>
      <c r="G112" s="15">
        <v>162.4</v>
      </c>
      <c r="H112" s="15">
        <f t="shared" si="109"/>
        <v>232</v>
      </c>
      <c r="I112" s="7">
        <f t="shared" si="110"/>
        <v>0.39753255654557917</v>
      </c>
      <c r="J112" s="5" t="s">
        <v>1</v>
      </c>
      <c r="K112" s="9">
        <v>150</v>
      </c>
      <c r="L112" s="9">
        <f t="shared" si="111"/>
        <v>168.00000000000003</v>
      </c>
      <c r="M112" s="15">
        <v>57.11999999999999</v>
      </c>
      <c r="N112" s="15">
        <v>20.72</v>
      </c>
      <c r="O112" s="15">
        <v>22.160000000000004</v>
      </c>
      <c r="P112" s="15">
        <v>53.679999999999993</v>
      </c>
      <c r="Q112" s="15">
        <v>19.439999999999998</v>
      </c>
      <c r="R112" s="15">
        <v>26.880000000000003</v>
      </c>
      <c r="S112" s="15">
        <v>35.120000000000005</v>
      </c>
      <c r="T112" s="15">
        <v>26.72</v>
      </c>
      <c r="U112" s="15">
        <v>38.160000000000004</v>
      </c>
      <c r="V112" s="15">
        <v>41.12</v>
      </c>
      <c r="W112" s="15">
        <v>24.72</v>
      </c>
      <c r="X112" s="15">
        <v>34.160000000000004</v>
      </c>
      <c r="Y112" s="15">
        <v>45.679999999999993</v>
      </c>
      <c r="Z112" s="15">
        <v>23.439999999999998</v>
      </c>
      <c r="AA112" s="15">
        <v>30.880000000000003</v>
      </c>
      <c r="AB112" s="15">
        <v>55.120000000000005</v>
      </c>
      <c r="AC112" s="15">
        <v>20.72</v>
      </c>
      <c r="AD112" s="15">
        <v>24.160000000000004</v>
      </c>
      <c r="AE112" s="9">
        <v>-9999</v>
      </c>
      <c r="AF112" s="5">
        <v>8.3000000000000007</v>
      </c>
      <c r="AG112" s="5">
        <v>7.2</v>
      </c>
      <c r="AH112" s="5">
        <v>0.82</v>
      </c>
      <c r="AI112" s="5" t="s">
        <v>56</v>
      </c>
      <c r="AJ112" s="9">
        <v>-9999</v>
      </c>
      <c r="AK112" s="5">
        <v>222</v>
      </c>
      <c r="AL112" s="5">
        <v>0.37</v>
      </c>
      <c r="AM112" s="5">
        <v>4412</v>
      </c>
      <c r="AN112" s="5">
        <v>244</v>
      </c>
      <c r="AO112" s="5">
        <v>300</v>
      </c>
      <c r="AP112" s="5">
        <v>26</v>
      </c>
      <c r="AQ112" s="5">
        <v>0</v>
      </c>
      <c r="AR112" s="5">
        <v>2</v>
      </c>
      <c r="AS112" s="5">
        <v>85</v>
      </c>
      <c r="AT112" s="5">
        <v>8</v>
      </c>
      <c r="AU112" s="5">
        <v>5</v>
      </c>
      <c r="AV112" s="5">
        <v>23</v>
      </c>
      <c r="AW112" s="5">
        <v>58</v>
      </c>
      <c r="AX112" s="5">
        <v>1.2</v>
      </c>
      <c r="AY112" s="9">
        <v>-9999</v>
      </c>
      <c r="AZ112" s="9">
        <v>-9999</v>
      </c>
      <c r="BA112" s="9">
        <v>-9999</v>
      </c>
      <c r="BB112" s="9">
        <v>-9999</v>
      </c>
      <c r="BC112" s="49">
        <v>0.53</v>
      </c>
      <c r="BD112" s="49">
        <v>3.25</v>
      </c>
      <c r="BE112" s="7">
        <f t="shared" si="185"/>
        <v>-59991.6</v>
      </c>
      <c r="BF112" s="9">
        <v>-9999</v>
      </c>
      <c r="BG112" s="9">
        <v>-9999</v>
      </c>
      <c r="BH112" s="9">
        <v>-9999</v>
      </c>
      <c r="BI112" s="9">
        <v>-9999</v>
      </c>
      <c r="BJ112" s="9">
        <v>-9999</v>
      </c>
      <c r="BK112" s="9">
        <v>-9999</v>
      </c>
      <c r="BL112" s="9">
        <v>-9999</v>
      </c>
      <c r="BM112" s="9">
        <v>-9999</v>
      </c>
      <c r="BN112" s="9">
        <v>-9999</v>
      </c>
      <c r="BO112" s="23">
        <v>26.61</v>
      </c>
      <c r="BP112" s="7">
        <f t="shared" si="172"/>
        <v>1774</v>
      </c>
      <c r="BQ112" s="7">
        <v>2.6173591430507157</v>
      </c>
      <c r="BR112" s="7">
        <f t="shared" si="173"/>
        <v>46.431951197719698</v>
      </c>
      <c r="BS112" s="24">
        <v>92.62</v>
      </c>
      <c r="BT112" s="7">
        <f t="shared" si="174"/>
        <v>6174.6666666666679</v>
      </c>
      <c r="BU112" s="25">
        <v>1.62</v>
      </c>
      <c r="BV112" s="7">
        <f t="shared" si="175"/>
        <v>100.02960000000003</v>
      </c>
      <c r="BW112" s="26">
        <v>116.11</v>
      </c>
      <c r="BX112" s="7">
        <f t="shared" si="176"/>
        <v>7740.6666666666679</v>
      </c>
      <c r="BY112" s="5">
        <v>1.49</v>
      </c>
      <c r="BZ112" s="7">
        <f t="shared" si="177"/>
        <v>115.33593333333336</v>
      </c>
      <c r="CA112" s="9">
        <v>-9999</v>
      </c>
      <c r="CB112" s="9">
        <v>-9999</v>
      </c>
      <c r="CC112" s="5">
        <v>2.68</v>
      </c>
      <c r="CD112" s="15">
        <f t="shared" si="112"/>
        <v>-267.97320000000002</v>
      </c>
      <c r="CE112" s="7">
        <v>573.32000000000005</v>
      </c>
      <c r="CF112" s="7">
        <v>4.6449579999999999</v>
      </c>
      <c r="CG112" s="7">
        <v>1234.2845726484502</v>
      </c>
      <c r="CH112" s="7">
        <f t="shared" si="113"/>
        <v>1234.2845726484502</v>
      </c>
      <c r="CI112" s="7">
        <f>CH112/(BX112)</f>
        <v>0.15945455679723322</v>
      </c>
      <c r="CJ112" s="3">
        <v>59.1</v>
      </c>
      <c r="CK112" s="7">
        <f t="shared" si="114"/>
        <v>33.078826546978469</v>
      </c>
      <c r="CL112" s="7">
        <v>68.599999999999994</v>
      </c>
      <c r="CM112" s="7">
        <v>1349</v>
      </c>
      <c r="CN112" s="7">
        <f t="shared" si="115"/>
        <v>50.8524833209785</v>
      </c>
      <c r="CO112" s="9">
        <v>-9999</v>
      </c>
      <c r="CP112" s="7">
        <v>0.72284400000000015</v>
      </c>
      <c r="CQ112" s="7">
        <v>0.51669599999999993</v>
      </c>
      <c r="CR112" s="7">
        <v>0.46205199999999996</v>
      </c>
      <c r="CS112" s="7">
        <v>0.21991352000000006</v>
      </c>
      <c r="CT112" s="7">
        <v>0.16613256000000004</v>
      </c>
      <c r="CU112" s="7">
        <v>4.8228</v>
      </c>
      <c r="CV112" s="7">
        <v>4.8435999999999986</v>
      </c>
      <c r="CW112" s="7">
        <v>4.4300000000000006</v>
      </c>
      <c r="CX112" s="7">
        <v>4.5296000000000003</v>
      </c>
      <c r="CY112" s="7">
        <f t="shared" si="116"/>
        <v>-0.39279999999999937</v>
      </c>
      <c r="CZ112" s="7">
        <v>0.7</v>
      </c>
      <c r="DA112" s="7">
        <f t="shared" si="117"/>
        <v>1.105</v>
      </c>
      <c r="DB112" s="7">
        <f t="shared" si="178"/>
        <v>-0.34873108265424896</v>
      </c>
      <c r="DC112" s="7">
        <v>39.888888888888886</v>
      </c>
      <c r="DD112" s="7">
        <v>0.74294347826086959</v>
      </c>
      <c r="DE112" s="7">
        <v>0.50132173913043476</v>
      </c>
      <c r="DF112" s="7">
        <v>0.44663478260869566</v>
      </c>
      <c r="DG112" s="7">
        <v>0.24903456521739131</v>
      </c>
      <c r="DH112" s="7">
        <v>0.19417921739130434</v>
      </c>
      <c r="DI112" s="7">
        <v>7.6165217391304347</v>
      </c>
      <c r="DJ112" s="7">
        <v>7.8891304347826079</v>
      </c>
      <c r="DK112" s="7">
        <v>7.9243478260869553</v>
      </c>
      <c r="DL112" s="7">
        <v>7.4673913043478262</v>
      </c>
      <c r="DM112" s="7">
        <f t="shared" si="118"/>
        <v>0.30782608695652058</v>
      </c>
      <c r="DN112" s="7">
        <v>0.8</v>
      </c>
      <c r="DO112" s="7">
        <f t="shared" si="119"/>
        <v>0.7799999999999998</v>
      </c>
      <c r="DP112" s="7">
        <f t="shared" si="120"/>
        <v>-0.10220214568040674</v>
      </c>
      <c r="DQ112" s="7">
        <v>21.942173913043483</v>
      </c>
      <c r="DR112" s="7">
        <v>0.80204807692307711</v>
      </c>
      <c r="DS112" s="7">
        <v>0.48428653846153852</v>
      </c>
      <c r="DT112" s="7">
        <v>0.47446923076923075</v>
      </c>
      <c r="DU112" s="7">
        <v>0.73050576923076926</v>
      </c>
      <c r="DV112" s="7">
        <v>0.49262884615384606</v>
      </c>
      <c r="DW112" s="7">
        <v>0.30298076923076916</v>
      </c>
      <c r="DX112" s="7">
        <v>0.23888765384615385</v>
      </c>
      <c r="DY112" s="7">
        <v>0.19443053846153852</v>
      </c>
      <c r="DZ112" s="7">
        <v>0.25656811538461544</v>
      </c>
      <c r="EA112" s="7">
        <v>0.21249211538461532</v>
      </c>
      <c r="EB112" s="7">
        <v>-8.4884615384615385E-3</v>
      </c>
      <c r="EC112" s="7">
        <v>1.0345269230769229E-2</v>
      </c>
      <c r="ED112" s="7">
        <v>0.24691538461538459</v>
      </c>
      <c r="EE112" s="7">
        <v>4.0242500000000003</v>
      </c>
      <c r="EF112" s="7">
        <v>5.3613461538461546</v>
      </c>
      <c r="EG112" s="7">
        <v>5.4675000000000002</v>
      </c>
      <c r="EH112" s="7">
        <v>4.8982692307692322</v>
      </c>
      <c r="EI112" s="7">
        <f t="shared" si="121"/>
        <v>1.4432499999999999</v>
      </c>
      <c r="EJ112" s="7">
        <v>0.6</v>
      </c>
      <c r="EK112" s="7">
        <f t="shared" si="122"/>
        <v>1.43</v>
      </c>
      <c r="EL112" s="7">
        <f t="shared" si="179"/>
        <v>3.3375314861460912E-3</v>
      </c>
      <c r="EM112" s="15">
        <v>44.718461538461547</v>
      </c>
      <c r="EN112" s="15">
        <f t="shared" si="123"/>
        <v>113.58489230769233</v>
      </c>
      <c r="EO112" s="5">
        <v>112</v>
      </c>
      <c r="EP112" s="15">
        <f t="shared" si="124"/>
        <v>-1.5848923076923285</v>
      </c>
      <c r="EQ112" s="27">
        <v>1.1021928571428572</v>
      </c>
      <c r="ER112" s="27">
        <v>-1.4307107142857145</v>
      </c>
      <c r="ES112" s="27">
        <v>0.49623571428571428</v>
      </c>
      <c r="ET112" s="27">
        <v>0.84369285714285736</v>
      </c>
      <c r="EU112" s="27">
        <v>0.71817142857142857</v>
      </c>
      <c r="EV112" s="27">
        <v>0.19614642857142855</v>
      </c>
      <c r="EW112" s="27">
        <v>0.21053025000000006</v>
      </c>
      <c r="EX112" s="27">
        <v>8.0102928571428575E-2</v>
      </c>
      <c r="EY112" s="27">
        <v>0.37872424999999993</v>
      </c>
      <c r="EZ112" s="27">
        <v>0.25908714285714285</v>
      </c>
      <c r="FA112" s="27">
        <v>3.0228724642857139</v>
      </c>
      <c r="FB112" s="27">
        <v>2.06467175</v>
      </c>
      <c r="FC112" s="27">
        <v>-7.9497265714285712</v>
      </c>
      <c r="FD112" s="27">
        <v>9.8457142857142834</v>
      </c>
      <c r="FE112" s="27">
        <v>7.7385714285714267</v>
      </c>
      <c r="FF112" s="27">
        <v>7.6064285714285731</v>
      </c>
      <c r="FG112" s="27">
        <v>7.5403571428571414</v>
      </c>
      <c r="FH112" s="27">
        <f t="shared" si="125"/>
        <v>-2.2392857142857103</v>
      </c>
      <c r="FI112" s="7">
        <v>0.9</v>
      </c>
      <c r="FJ112" s="7">
        <f t="shared" si="126"/>
        <v>0.45499999999999963</v>
      </c>
      <c r="FK112" s="7">
        <f t="shared" si="180"/>
        <v>-0.54485049833886956</v>
      </c>
      <c r="FL112" s="27">
        <v>21.254642857142862</v>
      </c>
      <c r="FM112" s="28">
        <v>-9999</v>
      </c>
      <c r="FN112" s="28">
        <v>-9999</v>
      </c>
      <c r="FO112" s="28">
        <v>-9999</v>
      </c>
      <c r="FP112" s="94">
        <v>0.56321290322580653</v>
      </c>
      <c r="FQ112" s="94">
        <v>0.3759774193548388</v>
      </c>
      <c r="FR112" s="94">
        <v>0.22403548387096769</v>
      </c>
      <c r="FS112" s="94">
        <v>0.49637419354838708</v>
      </c>
      <c r="FT112" s="94">
        <v>0.22894516129032255</v>
      </c>
      <c r="FU112" s="94">
        <v>0.1658548387096774</v>
      </c>
      <c r="FV112" s="94">
        <v>0.42153419354838717</v>
      </c>
      <c r="FW112" s="94">
        <v>0.36830754838709678</v>
      </c>
      <c r="FX112" s="94">
        <v>0.4312210967741934</v>
      </c>
      <c r="FY112" s="94">
        <v>0.37844283870967743</v>
      </c>
      <c r="FZ112" s="94">
        <v>0.24365577419354836</v>
      </c>
      <c r="GA112" s="94">
        <v>0.25535577419354838</v>
      </c>
      <c r="GB112" s="94">
        <v>0.19879051612903226</v>
      </c>
      <c r="GC112" s="94">
        <v>16.31451612903226</v>
      </c>
      <c r="GD112" s="94">
        <v>18.39290322580646</v>
      </c>
      <c r="GE112" s="94">
        <v>16.546129032258062</v>
      </c>
      <c r="GF112" s="94">
        <v>15.940645161290329</v>
      </c>
      <c r="GG112" s="7">
        <f t="shared" si="127"/>
        <v>0.23161290322580186</v>
      </c>
      <c r="GH112" s="7">
        <v>0.5</v>
      </c>
      <c r="GI112" s="7">
        <f t="shared" si="128"/>
        <v>1.7549999999999999</v>
      </c>
      <c r="GJ112" s="7">
        <f t="shared" si="181"/>
        <v>-0.4179388468516318</v>
      </c>
      <c r="GK112" s="96">
        <v>12.548387096774194</v>
      </c>
      <c r="GL112" s="15">
        <f t="shared" si="129"/>
        <v>31.872903225806454</v>
      </c>
      <c r="GM112" s="5">
        <v>102</v>
      </c>
      <c r="GN112" s="9">
        <v>-9999</v>
      </c>
      <c r="GO112" s="60">
        <v>-9999</v>
      </c>
      <c r="GP112" s="60">
        <v>-9999</v>
      </c>
      <c r="GQ112" s="60">
        <v>-9999</v>
      </c>
      <c r="GR112" s="60">
        <v>-9999</v>
      </c>
      <c r="GS112" s="60">
        <v>-9999</v>
      </c>
      <c r="GT112" s="60">
        <v>-9999</v>
      </c>
      <c r="GU112" s="60">
        <v>-9999</v>
      </c>
      <c r="GV112" s="60">
        <v>-9999</v>
      </c>
      <c r="GW112" s="60">
        <v>-9999</v>
      </c>
      <c r="GX112" s="60">
        <v>-9999</v>
      </c>
      <c r="GY112" s="60">
        <v>-9999</v>
      </c>
      <c r="GZ112" s="60">
        <v>-9999</v>
      </c>
      <c r="HA112" s="60">
        <v>-9999</v>
      </c>
      <c r="HB112" s="60">
        <v>-9999</v>
      </c>
      <c r="HC112" s="60">
        <v>-9999</v>
      </c>
      <c r="HD112" s="60">
        <v>-9999</v>
      </c>
      <c r="HE112" s="60">
        <v>-9999</v>
      </c>
      <c r="HF112" s="98">
        <f t="shared" si="37"/>
        <v>0</v>
      </c>
      <c r="HG112" s="60">
        <v>-9999</v>
      </c>
      <c r="HH112" s="98">
        <f t="shared" si="38"/>
        <v>32500.13</v>
      </c>
      <c r="HI112" s="98">
        <f t="shared" si="95"/>
        <v>1.0001661807930087</v>
      </c>
      <c r="HJ112" s="60">
        <v>-9999</v>
      </c>
      <c r="HK112" s="100">
        <f t="shared" si="40"/>
        <v>-25397.46</v>
      </c>
      <c r="HL112" s="60">
        <v>-9999</v>
      </c>
      <c r="HM112" s="100">
        <f t="shared" si="41"/>
        <v>15398.46</v>
      </c>
      <c r="HN112" s="101">
        <v>0.64141249999999994</v>
      </c>
      <c r="HO112" s="101">
        <v>0.34737499999999993</v>
      </c>
      <c r="HP112" s="101">
        <v>0.1771875</v>
      </c>
      <c r="HQ112" s="101">
        <v>0.56151750000000011</v>
      </c>
      <c r="HR112" s="101">
        <v>0.23230999999999993</v>
      </c>
      <c r="HS112" s="101">
        <v>0.1458525</v>
      </c>
      <c r="HT112" s="101">
        <v>0.4683930370023992</v>
      </c>
      <c r="HU112" s="101">
        <v>0.41523285379704483</v>
      </c>
      <c r="HV112" s="101">
        <v>0.56816984317021313</v>
      </c>
      <c r="HW112" s="101">
        <v>0.52165376246350836</v>
      </c>
      <c r="HX112" s="101">
        <v>0.20032379515876825</v>
      </c>
      <c r="HY112" s="101">
        <v>0.3284382599014149</v>
      </c>
      <c r="HZ112" s="101">
        <v>0.29709750430067161</v>
      </c>
      <c r="IA112" s="101">
        <v>19.33775000000001</v>
      </c>
      <c r="IB112" s="101">
        <v>19.79975000000001</v>
      </c>
      <c r="IC112" s="101">
        <v>19.722000000000016</v>
      </c>
      <c r="ID112" s="101">
        <v>18.740000000000006</v>
      </c>
      <c r="IE112" s="7">
        <f t="shared" si="130"/>
        <v>0.38425000000000509</v>
      </c>
      <c r="IF112" s="7">
        <v>1.5</v>
      </c>
      <c r="IG112" s="7">
        <f t="shared" si="131"/>
        <v>-1.4950000000000001</v>
      </c>
      <c r="IH112" s="7">
        <f t="shared" si="132"/>
        <v>0.27255257432922481</v>
      </c>
      <c r="II112" s="102">
        <v>36.425750000000001</v>
      </c>
      <c r="IJ112" s="15">
        <f t="shared" si="133"/>
        <v>92.521405000000001</v>
      </c>
      <c r="IK112" s="5">
        <v>97.5</v>
      </c>
      <c r="IL112" s="15">
        <f t="shared" si="134"/>
        <v>4.9785949999999985</v>
      </c>
      <c r="IM112" s="29">
        <v>0.66622000000000015</v>
      </c>
      <c r="IN112" s="29">
        <v>0.37203999999999998</v>
      </c>
      <c r="IO112" s="29">
        <v>0.18890666666666667</v>
      </c>
      <c r="IP112" s="29">
        <v>0.58640999999999999</v>
      </c>
      <c r="IQ112" s="29">
        <v>0.23251666666666668</v>
      </c>
      <c r="IR112" s="29">
        <v>0.15554666666666667</v>
      </c>
      <c r="IS112" s="29">
        <v>0.48277910459277679</v>
      </c>
      <c r="IT112" s="29">
        <v>0.43261500230809918</v>
      </c>
      <c r="IU112" s="29">
        <v>0.55914771071243552</v>
      </c>
      <c r="IV112" s="29">
        <v>0.51404717843610181</v>
      </c>
      <c r="IW112" s="29">
        <v>0.23227671521935825</v>
      </c>
      <c r="IX112" s="29">
        <v>0.32952336508914493</v>
      </c>
      <c r="IY112" s="29">
        <v>0.28316987204932115</v>
      </c>
      <c r="IZ112" s="29">
        <v>16.683</v>
      </c>
      <c r="JA112" s="29">
        <v>18.526999999999997</v>
      </c>
      <c r="JB112" s="29">
        <v>18.284333333333343</v>
      </c>
      <c r="JC112" s="29">
        <v>17.332333333333327</v>
      </c>
      <c r="JD112" s="29">
        <f t="shared" si="135"/>
        <v>1.6013333333333435</v>
      </c>
      <c r="JE112" s="7">
        <v>1.2</v>
      </c>
      <c r="JF112" s="7">
        <f t="shared" si="136"/>
        <v>-0.52</v>
      </c>
      <c r="JG112" s="7">
        <f t="shared" si="137"/>
        <v>0.35833333333333506</v>
      </c>
      <c r="JH112" s="86">
        <v>36.432333333333325</v>
      </c>
      <c r="JI112" s="15">
        <f t="shared" si="138"/>
        <v>92.538126666666642</v>
      </c>
      <c r="JJ112" s="5">
        <v>103.5</v>
      </c>
      <c r="JK112" s="15">
        <f t="shared" si="139"/>
        <v>10.961873333333358</v>
      </c>
      <c r="JL112" s="30">
        <v>0.50850540540540545</v>
      </c>
      <c r="JM112" s="30">
        <v>0.26665135135135132</v>
      </c>
      <c r="JN112" s="30">
        <v>0.1377567567567568</v>
      </c>
      <c r="JO112" s="30">
        <v>0.44641891891891899</v>
      </c>
      <c r="JP112" s="30">
        <v>0.16872432432432433</v>
      </c>
      <c r="JQ112" s="30">
        <v>0.11177027027027031</v>
      </c>
      <c r="JR112" s="30">
        <v>0.5015694134956713</v>
      </c>
      <c r="JS112" s="30">
        <v>0.45168621830780981</v>
      </c>
      <c r="JT112" s="30">
        <v>0.57410358033386732</v>
      </c>
      <c r="JU112" s="30">
        <v>0.52921412125612544</v>
      </c>
      <c r="JV112" s="30">
        <v>0.22585518425657125</v>
      </c>
      <c r="JW112" s="30">
        <v>0.32100169186561617</v>
      </c>
      <c r="JX112" s="30">
        <v>0.31168517275778757</v>
      </c>
      <c r="JY112" s="30">
        <v>25.018648648648654</v>
      </c>
      <c r="JZ112" s="30">
        <v>28.561351351351345</v>
      </c>
      <c r="KA112" s="30">
        <v>28.75405405405407</v>
      </c>
      <c r="KB112" s="30">
        <v>27.08567567567567</v>
      </c>
      <c r="KC112" s="30">
        <f t="shared" si="140"/>
        <v>3.735405405405416</v>
      </c>
      <c r="KD112" s="7">
        <v>1.8</v>
      </c>
      <c r="KE112" s="7">
        <f t="shared" si="141"/>
        <v>-2.4700000000000006</v>
      </c>
      <c r="KF112" s="7">
        <f t="shared" si="142"/>
        <v>0.78848861568048489</v>
      </c>
      <c r="KG112" s="85">
        <v>36.201621621621619</v>
      </c>
      <c r="KH112" s="15">
        <f t="shared" si="143"/>
        <v>91.952118918918913</v>
      </c>
      <c r="KI112" s="5">
        <v>103.5</v>
      </c>
      <c r="KJ112" s="15">
        <f t="shared" si="182"/>
        <v>11.547881081081087</v>
      </c>
      <c r="KK112" s="31">
        <v>0.45645789473684212</v>
      </c>
      <c r="KL112" s="31">
        <v>0.2428815789473685</v>
      </c>
      <c r="KM112" s="31">
        <v>0.10881052631578948</v>
      </c>
      <c r="KN112" s="31">
        <v>0.39428684210526316</v>
      </c>
      <c r="KO112" s="31">
        <v>0.13139473684210529</v>
      </c>
      <c r="KP112" s="31">
        <v>9.684210526315791E-2</v>
      </c>
      <c r="KQ112" s="31">
        <v>0.55315737072451532</v>
      </c>
      <c r="KR112" s="31">
        <v>0.50043694950257023</v>
      </c>
      <c r="KS112" s="31">
        <v>0.6155816096767901</v>
      </c>
      <c r="KT112" s="31">
        <v>0.56816839125845109</v>
      </c>
      <c r="KU112" s="31">
        <v>0.29870298459751832</v>
      </c>
      <c r="KV112" s="31">
        <v>0.38371132940524572</v>
      </c>
      <c r="KW112" s="31">
        <v>0.30532976447564231</v>
      </c>
      <c r="KX112" s="32">
        <v>25.604473684210532</v>
      </c>
      <c r="KY112" s="32">
        <v>27.54763157894736</v>
      </c>
      <c r="KZ112" s="32">
        <v>26.985789473684207</v>
      </c>
      <c r="LA112" s="32">
        <v>25.788157894736845</v>
      </c>
      <c r="LB112" s="7">
        <f t="shared" si="144"/>
        <v>1.3813157894736747</v>
      </c>
      <c r="LC112" s="7">
        <v>0.9</v>
      </c>
      <c r="LD112" s="7">
        <f t="shared" si="145"/>
        <v>0.45499999999999963</v>
      </c>
      <c r="LE112" s="7">
        <f t="shared" si="184"/>
        <v>0.18732371880155207</v>
      </c>
      <c r="LF112" s="32">
        <v>36.324473684210524</v>
      </c>
      <c r="LG112" s="15">
        <f t="shared" si="146"/>
        <v>92.264163157894728</v>
      </c>
      <c r="LH112" s="5">
        <v>103.5</v>
      </c>
      <c r="LI112" s="15">
        <f t="shared" si="147"/>
        <v>11.235836842105272</v>
      </c>
      <c r="LJ112" s="33">
        <v>0.38788235294117657</v>
      </c>
      <c r="LK112" s="33">
        <v>0.2069941176470588</v>
      </c>
      <c r="LL112" s="33">
        <v>0.10105882352941176</v>
      </c>
      <c r="LM112" s="33">
        <v>0.32920882352941172</v>
      </c>
      <c r="LN112" s="33">
        <v>0.12631764705882351</v>
      </c>
      <c r="LO112" s="33">
        <v>8.6902941176470627E-2</v>
      </c>
      <c r="LP112" s="33">
        <v>0.50813829961232726</v>
      </c>
      <c r="LQ112" s="33">
        <v>0.44556206567074869</v>
      </c>
      <c r="LR112" s="33">
        <v>0.5865752241524439</v>
      </c>
      <c r="LS112" s="33">
        <v>0.5307023794540473</v>
      </c>
      <c r="LT112" s="33">
        <v>0.24230466303833331</v>
      </c>
      <c r="LU112" s="33">
        <v>0.34475132767014349</v>
      </c>
      <c r="LV112" s="33">
        <v>0.30365353672949641</v>
      </c>
      <c r="LW112" s="33">
        <v>27.067352941176477</v>
      </c>
      <c r="LX112" s="33">
        <v>30.826470588235292</v>
      </c>
      <c r="LY112" s="33">
        <v>30.646176470588237</v>
      </c>
      <c r="LZ112" s="33">
        <v>30.799705882352956</v>
      </c>
      <c r="MA112" s="7">
        <f t="shared" si="148"/>
        <v>3.5788235294117605</v>
      </c>
      <c r="MB112" s="7">
        <v>1.7</v>
      </c>
      <c r="MC112" s="7">
        <f t="shared" si="149"/>
        <v>-2.1449999999999996</v>
      </c>
      <c r="MD112" s="7">
        <f t="shared" si="150"/>
        <v>0.75862472225470645</v>
      </c>
      <c r="ME112" s="7">
        <f t="shared" si="151"/>
        <v>2.1051903114186827</v>
      </c>
      <c r="MF112" s="84">
        <v>29.851176470588236</v>
      </c>
      <c r="MG112" s="15">
        <f t="shared" si="152"/>
        <v>75.821988235294114</v>
      </c>
      <c r="MH112" s="5">
        <v>103.5</v>
      </c>
      <c r="MI112" s="15">
        <f t="shared" si="153"/>
        <v>27.678011764705886</v>
      </c>
      <c r="MJ112" s="34">
        <v>0.34004117647058818</v>
      </c>
      <c r="MK112" s="34">
        <v>0.19831764705882354</v>
      </c>
      <c r="ML112" s="34">
        <v>0.11242352941176469</v>
      </c>
      <c r="MM112" s="34">
        <v>0.29525294117647061</v>
      </c>
      <c r="MN112" s="34">
        <v>0.13392941176470588</v>
      </c>
      <c r="MO112" s="34">
        <v>8.9405882352941168E-2</v>
      </c>
      <c r="MP112" s="34">
        <v>0.43452334594366659</v>
      </c>
      <c r="MQ112" s="34">
        <v>0.37590633501665399</v>
      </c>
      <c r="MR112" s="34">
        <v>0.50306869029513235</v>
      </c>
      <c r="MS112" s="34">
        <v>0.44864060946867368</v>
      </c>
      <c r="MT112" s="34">
        <v>0.19423442948716144</v>
      </c>
      <c r="MU112" s="34">
        <v>0.27704209128884527</v>
      </c>
      <c r="MV112" s="34">
        <v>0.26292020949176237</v>
      </c>
      <c r="MW112" s="35">
        <v>0.25626521739130437</v>
      </c>
      <c r="MX112" s="35">
        <v>0.15552608695652173</v>
      </c>
      <c r="MY112" s="35">
        <v>9.6152173913043482E-2</v>
      </c>
      <c r="MZ112" s="35">
        <v>0.21132173913043478</v>
      </c>
      <c r="NA112" s="35">
        <v>0.10190869565217389</v>
      </c>
      <c r="NB112" s="35">
        <v>7.0178260869565232E-2</v>
      </c>
      <c r="NC112" s="35">
        <v>0.43053510545129692</v>
      </c>
      <c r="ND112" s="35">
        <v>0.34914684245633426</v>
      </c>
      <c r="NE112" s="35">
        <v>0.4539069611707176</v>
      </c>
      <c r="NF112" s="35">
        <v>0.37433679656905933</v>
      </c>
      <c r="NG112" s="35">
        <v>0.20803753384044515</v>
      </c>
      <c r="NH112" s="35">
        <v>0.23580295516358232</v>
      </c>
      <c r="NI112" s="35">
        <v>0.24429389282862699</v>
      </c>
      <c r="NJ112" s="36">
        <v>26.866521739130437</v>
      </c>
      <c r="NK112" s="36">
        <v>32.25</v>
      </c>
      <c r="NL112" s="36">
        <v>34.860000000000007</v>
      </c>
      <c r="NM112" s="36">
        <v>34.584782608695669</v>
      </c>
      <c r="NN112" s="7">
        <f t="shared" si="154"/>
        <v>7.9934782608695691</v>
      </c>
      <c r="NO112" s="7">
        <v>2.2999999999999998</v>
      </c>
      <c r="NP112" s="7">
        <f t="shared" si="155"/>
        <v>-1.9729999999999999</v>
      </c>
      <c r="NQ112" s="7">
        <f t="shared" si="156"/>
        <v>1.351753460039274</v>
      </c>
      <c r="NR112" s="36">
        <v>74.470000000000013</v>
      </c>
      <c r="NS112" s="9">
        <f t="shared" si="104"/>
        <v>189.15380000000005</v>
      </c>
      <c r="NT112" s="5">
        <v>194</v>
      </c>
      <c r="NU112" s="9">
        <f t="shared" si="105"/>
        <v>4.8461999999999534</v>
      </c>
      <c r="NV112" s="37">
        <v>0.31926551724137936</v>
      </c>
      <c r="NW112" s="37">
        <v>0.21088275862068964</v>
      </c>
      <c r="NX112" s="37">
        <v>0.14731724137931035</v>
      </c>
      <c r="NY112" s="37">
        <v>0.27143103448275857</v>
      </c>
      <c r="NZ112" s="37">
        <v>0.1507586206896552</v>
      </c>
      <c r="OA112" s="37">
        <v>0.10126551724137933</v>
      </c>
      <c r="OB112" s="37">
        <v>0.35840005079633036</v>
      </c>
      <c r="OC112" s="37">
        <v>0.28576425996735544</v>
      </c>
      <c r="OD112" s="37">
        <v>0.36841233465769252</v>
      </c>
      <c r="OE112" s="37">
        <v>0.29631270369963042</v>
      </c>
      <c r="OF112" s="37">
        <v>0.16622046067202853</v>
      </c>
      <c r="OG112" s="37">
        <v>0.17750129215529373</v>
      </c>
      <c r="OH112" s="37">
        <v>0.20430518776566675</v>
      </c>
      <c r="OI112" s="38">
        <v>21.022758620689647</v>
      </c>
      <c r="OJ112" s="38">
        <v>27.04275862068965</v>
      </c>
      <c r="OK112" s="38">
        <v>29.185517241379291</v>
      </c>
      <c r="OL112" s="38">
        <v>28.614137931034488</v>
      </c>
      <c r="OM112" s="7">
        <f t="shared" si="157"/>
        <v>8.1627586206896439</v>
      </c>
      <c r="ON112" s="7">
        <v>1.5</v>
      </c>
      <c r="OO112" s="7">
        <f t="shared" si="158"/>
        <v>-0.28500000000000014</v>
      </c>
      <c r="OP112" s="7">
        <f t="shared" si="159"/>
        <v>1.4859733721529715</v>
      </c>
      <c r="OQ112" s="38">
        <v>63.100344827586213</v>
      </c>
      <c r="OR112" s="15">
        <f t="shared" si="160"/>
        <v>160.274875862069</v>
      </c>
      <c r="OS112" s="5">
        <v>170</v>
      </c>
      <c r="OT112" s="15">
        <f t="shared" si="161"/>
        <v>9.7251241379310045</v>
      </c>
      <c r="OU112" s="39">
        <v>0.27452187500000003</v>
      </c>
      <c r="OV112" s="39">
        <v>0.19669999999999996</v>
      </c>
      <c r="OW112" s="39">
        <v>0.14793750000000003</v>
      </c>
      <c r="OX112" s="39">
        <v>0.23371562500000001</v>
      </c>
      <c r="OY112" s="39">
        <v>0.142471875</v>
      </c>
      <c r="OZ112" s="39">
        <v>9.7978125000000013E-2</v>
      </c>
      <c r="PA112" s="39">
        <v>0.31612183380661008</v>
      </c>
      <c r="PB112" s="39">
        <v>0.24238452115570366</v>
      </c>
      <c r="PC112" s="39">
        <v>0.29908782755267999</v>
      </c>
      <c r="PD112" s="39">
        <v>0.22456191058986663</v>
      </c>
      <c r="PE112" s="39">
        <v>0.15968476828144273</v>
      </c>
      <c r="PF112" s="39">
        <v>0.14130549889899641</v>
      </c>
      <c r="PG112" s="39">
        <v>0.16473042370989463</v>
      </c>
      <c r="PH112" s="40">
        <v>21.978124999999999</v>
      </c>
      <c r="PI112" s="40">
        <v>27.998437500000012</v>
      </c>
      <c r="PJ112" s="40">
        <v>28.188437499999978</v>
      </c>
      <c r="PK112" s="40">
        <v>28.203125000000018</v>
      </c>
      <c r="PL112" s="7">
        <f t="shared" si="162"/>
        <v>6.2103124999999793</v>
      </c>
      <c r="PM112" s="7">
        <v>1.8</v>
      </c>
      <c r="PN112" s="7">
        <f t="shared" si="163"/>
        <v>-0.91800000000000015</v>
      </c>
      <c r="PO112" s="7">
        <f t="shared" si="164"/>
        <v>1.1282545900601422</v>
      </c>
      <c r="PP112" s="40">
        <v>69.651250000000005</v>
      </c>
      <c r="PQ112" s="15">
        <f t="shared" si="165"/>
        <v>176.914175</v>
      </c>
      <c r="PR112" s="5">
        <v>182</v>
      </c>
      <c r="PS112" s="15">
        <f t="shared" si="166"/>
        <v>5.0858249999999998</v>
      </c>
      <c r="PT112" s="41">
        <v>0.25641290322580645</v>
      </c>
      <c r="PU112" s="41">
        <v>0.17964838709677425</v>
      </c>
      <c r="PV112" s="41">
        <v>0.14343870967741934</v>
      </c>
      <c r="PW112" s="41">
        <v>0.21347741935483877</v>
      </c>
      <c r="PX112" s="41">
        <v>0.13981612903225807</v>
      </c>
      <c r="PY112" s="41">
        <v>9.0551612903225803E-2</v>
      </c>
      <c r="PZ112" s="41">
        <v>0.29329904532074791</v>
      </c>
      <c r="QA112" s="41">
        <v>0.20822054063279102</v>
      </c>
      <c r="QB112" s="41">
        <v>0.28149881384415543</v>
      </c>
      <c r="QC112" s="41">
        <v>0.19577953424663772</v>
      </c>
      <c r="QD112" s="41">
        <v>0.12447284410090934</v>
      </c>
      <c r="QE112" s="41">
        <v>0.11170712552815266</v>
      </c>
      <c r="QF112" s="41">
        <v>0.17531069405428332</v>
      </c>
      <c r="QG112" s="42">
        <v>30.906451612903222</v>
      </c>
      <c r="QH112" s="42">
        <v>37.361935483870958</v>
      </c>
      <c r="QI112" s="42">
        <v>36.659999999999989</v>
      </c>
      <c r="QJ112" s="42">
        <v>36.657741935483863</v>
      </c>
      <c r="QK112" s="7">
        <f t="shared" si="167"/>
        <v>5.7535483870967674</v>
      </c>
      <c r="QL112" s="7">
        <v>3.2</v>
      </c>
      <c r="QM112" s="7">
        <f t="shared" si="168"/>
        <v>-3.8719999999999999</v>
      </c>
      <c r="QN112" s="7">
        <f t="shared" si="169"/>
        <v>1.038130757883603</v>
      </c>
      <c r="QO112" s="42">
        <v>71.594516129032272</v>
      </c>
      <c r="QP112" s="15">
        <f t="shared" si="170"/>
        <v>181.85007096774197</v>
      </c>
      <c r="QQ112" s="5">
        <v>186</v>
      </c>
      <c r="QR112" s="15">
        <f t="shared" si="171"/>
        <v>4.1499290322580293</v>
      </c>
      <c r="QS112" s="7">
        <f t="shared" si="187"/>
        <v>-747.50706492836014</v>
      </c>
      <c r="QT112" s="7">
        <f t="shared" si="188"/>
        <v>-747.39181802486723</v>
      </c>
      <c r="QU112" s="7">
        <f t="shared" si="189"/>
        <v>2.9412925396323266</v>
      </c>
    </row>
    <row r="113" spans="1:463" x14ac:dyDescent="0.25">
      <c r="A113" s="5">
        <v>2</v>
      </c>
      <c r="B113" s="5">
        <v>12</v>
      </c>
      <c r="C113" s="6">
        <v>1202</v>
      </c>
      <c r="D113" s="9">
        <v>-9999</v>
      </c>
      <c r="E113" s="5">
        <v>2</v>
      </c>
      <c r="F113" s="5">
        <v>69.599999999999994</v>
      </c>
      <c r="G113" s="15">
        <v>200.2</v>
      </c>
      <c r="H113" s="15">
        <f t="shared" si="109"/>
        <v>269.79999999999995</v>
      </c>
      <c r="I113" s="7">
        <f t="shared" si="110"/>
        <v>0.46230294722412602</v>
      </c>
      <c r="J113" s="5" t="s">
        <v>1</v>
      </c>
      <c r="K113" s="9">
        <v>150</v>
      </c>
      <c r="L113" s="9">
        <f t="shared" si="111"/>
        <v>168.00000000000003</v>
      </c>
      <c r="M113" s="9">
        <v>-9999</v>
      </c>
      <c r="N113" s="9">
        <v>-9999</v>
      </c>
      <c r="O113" s="9">
        <v>-9999</v>
      </c>
      <c r="P113" s="9">
        <v>-9999</v>
      </c>
      <c r="Q113" s="9">
        <v>-9999</v>
      </c>
      <c r="R113" s="9">
        <v>-9999</v>
      </c>
      <c r="S113" s="9">
        <v>-9999</v>
      </c>
      <c r="T113" s="9">
        <v>-9999</v>
      </c>
      <c r="U113" s="9">
        <v>-9999</v>
      </c>
      <c r="V113" s="9">
        <v>-9999</v>
      </c>
      <c r="W113" s="9">
        <v>-9999</v>
      </c>
      <c r="X113" s="9">
        <v>-9999</v>
      </c>
      <c r="Y113" s="9">
        <v>-9999</v>
      </c>
      <c r="Z113" s="9">
        <v>-9999</v>
      </c>
      <c r="AA113" s="9">
        <v>-9999</v>
      </c>
      <c r="AB113" s="9">
        <v>-9999</v>
      </c>
      <c r="AC113" s="9">
        <v>-9999</v>
      </c>
      <c r="AD113" s="9">
        <v>-9999</v>
      </c>
      <c r="AE113" s="9">
        <v>-9999</v>
      </c>
      <c r="AF113" s="9">
        <v>-9999</v>
      </c>
      <c r="AG113" s="9">
        <v>-9999</v>
      </c>
      <c r="AH113" s="9">
        <v>-9999</v>
      </c>
      <c r="AI113" s="9">
        <v>-9999</v>
      </c>
      <c r="AJ113" s="9">
        <v>-9999</v>
      </c>
      <c r="AK113" s="9">
        <v>-9999</v>
      </c>
      <c r="AL113" s="9">
        <v>-9999</v>
      </c>
      <c r="AM113" s="9">
        <v>-9999</v>
      </c>
      <c r="AN113" s="9">
        <v>-9999</v>
      </c>
      <c r="AO113" s="9">
        <v>-9999</v>
      </c>
      <c r="AP113" s="9">
        <v>-9999</v>
      </c>
      <c r="AQ113" s="9">
        <v>-9999</v>
      </c>
      <c r="AR113" s="9">
        <v>-9999</v>
      </c>
      <c r="AS113" s="9">
        <v>-9999</v>
      </c>
      <c r="AT113" s="9">
        <v>-9999</v>
      </c>
      <c r="AU113" s="9">
        <v>-9999</v>
      </c>
      <c r="AV113" s="9">
        <v>-9999</v>
      </c>
      <c r="AW113" s="9">
        <v>-9999</v>
      </c>
      <c r="AX113" s="9">
        <v>-9999</v>
      </c>
      <c r="AY113" s="9">
        <v>-9999</v>
      </c>
      <c r="AZ113" s="9">
        <v>-9999</v>
      </c>
      <c r="BA113" s="9">
        <v>-9999</v>
      </c>
      <c r="BB113" s="9">
        <v>-9999</v>
      </c>
      <c r="BC113" s="9">
        <v>-9999</v>
      </c>
      <c r="BD113" s="9">
        <v>-9999</v>
      </c>
      <c r="BE113" s="7">
        <f t="shared" si="185"/>
        <v>-79992</v>
      </c>
      <c r="BF113" s="9">
        <v>-9999</v>
      </c>
      <c r="BG113" s="9">
        <v>-9999</v>
      </c>
      <c r="BH113" s="9">
        <v>-9999</v>
      </c>
      <c r="BI113" s="9">
        <v>-9999</v>
      </c>
      <c r="BJ113" s="9">
        <v>-9999</v>
      </c>
      <c r="BK113" s="9">
        <v>-9999</v>
      </c>
      <c r="BL113" s="9">
        <v>-9999</v>
      </c>
      <c r="BM113" s="9">
        <v>-9999</v>
      </c>
      <c r="BN113" s="9">
        <v>-9999</v>
      </c>
      <c r="BO113" s="44">
        <v>-9999</v>
      </c>
      <c r="BP113" s="9">
        <v>-9999</v>
      </c>
      <c r="BQ113" s="9">
        <v>-9999</v>
      </c>
      <c r="BR113" s="9">
        <v>-9999</v>
      </c>
      <c r="BS113" s="45">
        <v>-9999</v>
      </c>
      <c r="BT113" s="9">
        <v>-9999</v>
      </c>
      <c r="BU113" s="46">
        <v>-9999</v>
      </c>
      <c r="BV113" s="9">
        <v>-9999</v>
      </c>
      <c r="BW113" s="47">
        <v>-9999</v>
      </c>
      <c r="BX113" s="9">
        <v>-9999</v>
      </c>
      <c r="BY113" s="9">
        <v>-9999</v>
      </c>
      <c r="BZ113" s="9">
        <v>-9999</v>
      </c>
      <c r="CA113" s="7">
        <v>260.99</v>
      </c>
      <c r="CB113" s="7">
        <f t="shared" si="183"/>
        <v>1739.9333333333334</v>
      </c>
      <c r="CC113" s="5">
        <v>2.95</v>
      </c>
      <c r="CD113" s="15">
        <f t="shared" si="112"/>
        <v>51.328033333333345</v>
      </c>
      <c r="CE113" s="7">
        <v>499.91</v>
      </c>
      <c r="CF113" s="7">
        <v>4.2892999999999999</v>
      </c>
      <c r="CG113" s="7">
        <v>1165.4815471055886</v>
      </c>
      <c r="CH113" s="7">
        <f t="shared" si="113"/>
        <v>1165.4815471055886</v>
      </c>
      <c r="CI113" s="9">
        <v>-9999</v>
      </c>
      <c r="CJ113" s="3">
        <v>59</v>
      </c>
      <c r="CK113" s="7">
        <f t="shared" si="114"/>
        <v>34.381705639614864</v>
      </c>
      <c r="CL113" s="7">
        <v>68.2</v>
      </c>
      <c r="CM113" s="7">
        <v>1432</v>
      </c>
      <c r="CN113" s="7">
        <f t="shared" si="115"/>
        <v>47.625698324022345</v>
      </c>
      <c r="CO113" s="7">
        <v>0</v>
      </c>
      <c r="CP113" s="7">
        <v>0.72880384615384619</v>
      </c>
      <c r="CQ113" s="7">
        <v>0.52116923076923072</v>
      </c>
      <c r="CR113" s="7">
        <v>0.4653115384615385</v>
      </c>
      <c r="CS113" s="7">
        <v>0.22050838461538461</v>
      </c>
      <c r="CT113" s="7">
        <v>0.16596742307692305</v>
      </c>
      <c r="CU113" s="7">
        <v>5.1623076923076923</v>
      </c>
      <c r="CV113" s="7">
        <v>5.0288461538461542</v>
      </c>
      <c r="CW113" s="7">
        <v>4.8784615384615382</v>
      </c>
      <c r="CX113" s="7">
        <v>4.9107692307692306</v>
      </c>
      <c r="CY113" s="7">
        <f t="shared" si="116"/>
        <v>-0.28384615384615408</v>
      </c>
      <c r="CZ113" s="7">
        <v>0.7</v>
      </c>
      <c r="DA113" s="7">
        <f t="shared" si="117"/>
        <v>1.105</v>
      </c>
      <c r="DB113" s="7">
        <f t="shared" si="178"/>
        <v>-0.32336348168711387</v>
      </c>
      <c r="DC113" s="7">
        <v>40.299999999999997</v>
      </c>
      <c r="DD113" s="7">
        <v>0.72955769230769252</v>
      </c>
      <c r="DE113" s="7">
        <v>0.49804999999999999</v>
      </c>
      <c r="DF113" s="7">
        <v>0.44249230769230752</v>
      </c>
      <c r="DG113" s="7">
        <v>0.24469326923076926</v>
      </c>
      <c r="DH113" s="7">
        <v>0.18835419230769232</v>
      </c>
      <c r="DI113" s="7">
        <v>7.9076923076923089</v>
      </c>
      <c r="DJ113" s="7">
        <v>8.2419230769230793</v>
      </c>
      <c r="DK113" s="7">
        <v>8.4661538461538477</v>
      </c>
      <c r="DL113" s="7">
        <v>7.8007692307692329</v>
      </c>
      <c r="DM113" s="7">
        <f t="shared" si="118"/>
        <v>0.55846153846153879</v>
      </c>
      <c r="DN113" s="7">
        <v>0.8</v>
      </c>
      <c r="DO113" s="7">
        <f t="shared" si="119"/>
        <v>0.7799999999999998</v>
      </c>
      <c r="DP113" s="7">
        <f t="shared" si="120"/>
        <v>-4.7952047952047827E-2</v>
      </c>
      <c r="DQ113" s="7">
        <v>22.704230769230772</v>
      </c>
      <c r="DR113" s="7">
        <v>0.80372592592592607</v>
      </c>
      <c r="DS113" s="7">
        <v>0.48677037037037052</v>
      </c>
      <c r="DT113" s="7">
        <v>0.47347407407407416</v>
      </c>
      <c r="DU113" s="7">
        <v>0.72965185185185166</v>
      </c>
      <c r="DV113" s="7">
        <v>0.49531111111111104</v>
      </c>
      <c r="DW113" s="7">
        <v>0.29977037037037035</v>
      </c>
      <c r="DX113" s="7">
        <v>0.23716955555555561</v>
      </c>
      <c r="DY113" s="7">
        <v>0.19113927777777778</v>
      </c>
      <c r="DZ113" s="7">
        <v>0.2583502962962963</v>
      </c>
      <c r="EA113" s="7">
        <v>0.21279109259259255</v>
      </c>
      <c r="EB113" s="7">
        <v>-8.7925370370370345E-3</v>
      </c>
      <c r="EC113" s="7">
        <v>1.377722222222222E-2</v>
      </c>
      <c r="ED113" s="7">
        <v>0.24543844444444446</v>
      </c>
      <c r="EE113" s="7">
        <v>3.9881296296296296</v>
      </c>
      <c r="EF113" s="7">
        <v>5.3785185185185185</v>
      </c>
      <c r="EG113" s="7">
        <v>5.5653703703703705</v>
      </c>
      <c r="EH113" s="7">
        <v>5.0279629629629632</v>
      </c>
      <c r="EI113" s="7">
        <f t="shared" si="121"/>
        <v>1.5772407407407409</v>
      </c>
      <c r="EJ113" s="7">
        <v>0.6</v>
      </c>
      <c r="EK113" s="7">
        <f t="shared" si="122"/>
        <v>1.43</v>
      </c>
      <c r="EL113" s="7">
        <f t="shared" si="179"/>
        <v>3.7088347793637524E-2</v>
      </c>
      <c r="EM113" s="15">
        <v>44.63</v>
      </c>
      <c r="EN113" s="15">
        <f t="shared" si="123"/>
        <v>113.36020000000001</v>
      </c>
      <c r="EO113" s="5">
        <v>112</v>
      </c>
      <c r="EP113" s="15">
        <f t="shared" si="124"/>
        <v>-1.3602000000000061</v>
      </c>
      <c r="EQ113" s="27">
        <v>1.117814814814815</v>
      </c>
      <c r="ER113" s="27">
        <v>-1.435692592592593</v>
      </c>
      <c r="ES113" s="27">
        <v>0.48739999999999994</v>
      </c>
      <c r="ET113" s="27">
        <v>0.84416666666666673</v>
      </c>
      <c r="EU113" s="27">
        <v>0.71670370370370362</v>
      </c>
      <c r="EV113" s="27">
        <v>0.19196296296296292</v>
      </c>
      <c r="EW113" s="27">
        <v>0.21765037037037036</v>
      </c>
      <c r="EX113" s="27">
        <v>8.136481481481482E-2</v>
      </c>
      <c r="EY113" s="27">
        <v>0.39168992592592594</v>
      </c>
      <c r="EZ113" s="27">
        <v>0.26761137037037036</v>
      </c>
      <c r="FA113" s="27">
        <v>2.9959704444444442</v>
      </c>
      <c r="FB113" s="27">
        <v>2.0283039629629638</v>
      </c>
      <c r="FC113" s="27">
        <v>-8.503303851851852</v>
      </c>
      <c r="FD113" s="27">
        <v>10.25925925925926</v>
      </c>
      <c r="FE113" s="27">
        <v>8.2607407407407418</v>
      </c>
      <c r="FF113" s="27">
        <v>8.1181481481481494</v>
      </c>
      <c r="FG113" s="27">
        <v>7.7692592592592584</v>
      </c>
      <c r="FH113" s="27">
        <f t="shared" si="125"/>
        <v>-2.1411111111111101</v>
      </c>
      <c r="FI113" s="7">
        <v>0.9</v>
      </c>
      <c r="FJ113" s="7">
        <f t="shared" si="126"/>
        <v>0.45499999999999963</v>
      </c>
      <c r="FK113" s="7">
        <f t="shared" si="180"/>
        <v>-0.52499719132681688</v>
      </c>
      <c r="FL113" s="27">
        <v>21.740370370370375</v>
      </c>
      <c r="FM113" s="28">
        <v>-9999</v>
      </c>
      <c r="FN113" s="28">
        <v>-9999</v>
      </c>
      <c r="FO113" s="28">
        <v>-9999</v>
      </c>
      <c r="FP113" s="94">
        <v>0.59068666666666658</v>
      </c>
      <c r="FQ113" s="94">
        <v>0.38547666666666652</v>
      </c>
      <c r="FR113" s="94">
        <v>0.21430666666666656</v>
      </c>
      <c r="FS113" s="94">
        <v>0.51619666666666675</v>
      </c>
      <c r="FT113" s="94">
        <v>0.23458333333333342</v>
      </c>
      <c r="FU113" s="94">
        <v>0.16465333333333335</v>
      </c>
      <c r="FV113" s="94">
        <v>0.43121360000000003</v>
      </c>
      <c r="FW113" s="94">
        <v>0.37470809999999999</v>
      </c>
      <c r="FX113" s="94">
        <v>0.46778283333333337</v>
      </c>
      <c r="FY113" s="94">
        <v>0.41353046666666671</v>
      </c>
      <c r="FZ113" s="94">
        <v>0.24362876666666666</v>
      </c>
      <c r="GA113" s="94">
        <v>0.28644806666666667</v>
      </c>
      <c r="GB113" s="94">
        <v>0.20985613333333333</v>
      </c>
      <c r="GC113" s="94">
        <v>15.808333333333332</v>
      </c>
      <c r="GD113" s="94">
        <v>17.393666666666668</v>
      </c>
      <c r="GE113" s="94">
        <v>16.832000000000008</v>
      </c>
      <c r="GF113" s="94">
        <v>15.427000000000005</v>
      </c>
      <c r="GG113" s="7">
        <f t="shared" si="127"/>
        <v>1.0236666666666761</v>
      </c>
      <c r="GH113" s="7">
        <v>0.5</v>
      </c>
      <c r="GI113" s="7">
        <f t="shared" si="128"/>
        <v>1.7549999999999999</v>
      </c>
      <c r="GJ113" s="7">
        <f t="shared" si="181"/>
        <v>-0.20064014631915603</v>
      </c>
      <c r="GK113" s="96">
        <v>16.066666666666666</v>
      </c>
      <c r="GL113" s="15">
        <f t="shared" si="129"/>
        <v>40.809333333333335</v>
      </c>
      <c r="GM113" s="5">
        <v>102</v>
      </c>
      <c r="GN113" s="9">
        <v>-9999</v>
      </c>
      <c r="GO113" s="60">
        <v>-9999</v>
      </c>
      <c r="GP113" s="60">
        <v>-9999</v>
      </c>
      <c r="GQ113" s="60">
        <v>-9999</v>
      </c>
      <c r="GR113" s="60">
        <v>-9999</v>
      </c>
      <c r="GS113" s="60">
        <v>-9999</v>
      </c>
      <c r="GT113" s="60">
        <v>-9999</v>
      </c>
      <c r="GU113" s="60">
        <v>-9999</v>
      </c>
      <c r="GV113" s="60">
        <v>-9999</v>
      </c>
      <c r="GW113" s="60">
        <v>-9999</v>
      </c>
      <c r="GX113" s="60">
        <v>-9999</v>
      </c>
      <c r="GY113" s="60">
        <v>-9999</v>
      </c>
      <c r="GZ113" s="60">
        <v>-9999</v>
      </c>
      <c r="HA113" s="60">
        <v>-9999</v>
      </c>
      <c r="HB113" s="60">
        <v>-9999</v>
      </c>
      <c r="HC113" s="60">
        <v>-9999</v>
      </c>
      <c r="HD113" s="60">
        <v>-9999</v>
      </c>
      <c r="HE113" s="60">
        <v>-9999</v>
      </c>
      <c r="HF113" s="98">
        <f t="shared" si="37"/>
        <v>0</v>
      </c>
      <c r="HG113" s="60">
        <v>-9999</v>
      </c>
      <c r="HH113" s="98">
        <f t="shared" si="38"/>
        <v>32500.13</v>
      </c>
      <c r="HI113" s="98">
        <f t="shared" si="95"/>
        <v>1.0001661807930087</v>
      </c>
      <c r="HJ113" s="60">
        <v>-9999</v>
      </c>
      <c r="HK113" s="100">
        <f t="shared" si="40"/>
        <v>-25397.46</v>
      </c>
      <c r="HL113" s="60">
        <v>-9999</v>
      </c>
      <c r="HM113" s="100">
        <f t="shared" si="41"/>
        <v>15398.46</v>
      </c>
      <c r="HN113" s="101">
        <v>0.66530789473684215</v>
      </c>
      <c r="HO113" s="101">
        <v>0.34835789473684214</v>
      </c>
      <c r="HP113" s="101">
        <v>0.16840263157894736</v>
      </c>
      <c r="HQ113" s="101">
        <v>0.57828157894736854</v>
      </c>
      <c r="HR113" s="101">
        <v>0.21702368421052631</v>
      </c>
      <c r="HS113" s="101">
        <v>0.14043157894736841</v>
      </c>
      <c r="HT113" s="101">
        <v>0.50794238412996251</v>
      </c>
      <c r="HU113" s="101">
        <v>0.45447060941423206</v>
      </c>
      <c r="HV113" s="101">
        <v>0.59647890311630958</v>
      </c>
      <c r="HW113" s="101">
        <v>0.54975251789101098</v>
      </c>
      <c r="HX113" s="101">
        <v>0.23304500734026329</v>
      </c>
      <c r="HY113" s="101">
        <v>0.35009348990859246</v>
      </c>
      <c r="HZ113" s="101">
        <v>0.31247129427266701</v>
      </c>
      <c r="IA113" s="101">
        <v>19.149210526315784</v>
      </c>
      <c r="IB113" s="101">
        <v>17.515789473684215</v>
      </c>
      <c r="IC113" s="101">
        <v>17.198157894736841</v>
      </c>
      <c r="ID113" s="101">
        <v>18.147368421052636</v>
      </c>
      <c r="IE113" s="7">
        <f t="shared" si="130"/>
        <v>-1.9510526315789427</v>
      </c>
      <c r="IF113" s="7">
        <v>1.5</v>
      </c>
      <c r="IG113" s="7">
        <f t="shared" si="131"/>
        <v>-1.4950000000000001</v>
      </c>
      <c r="IH113" s="7">
        <f t="shared" si="132"/>
        <v>-6.614251364451669E-2</v>
      </c>
      <c r="II113" s="102">
        <v>35.597368421052614</v>
      </c>
      <c r="IJ113" s="15">
        <f t="shared" si="133"/>
        <v>90.417315789473648</v>
      </c>
      <c r="IK113" s="5">
        <v>97.5</v>
      </c>
      <c r="IL113" s="15">
        <f t="shared" si="134"/>
        <v>7.0826842105263523</v>
      </c>
      <c r="IM113" s="29">
        <v>0.67588484848484864</v>
      </c>
      <c r="IN113" s="29">
        <v>0.36483636363636357</v>
      </c>
      <c r="IO113" s="29">
        <v>0.17037878787878791</v>
      </c>
      <c r="IP113" s="29">
        <v>0.59460303030303019</v>
      </c>
      <c r="IQ113" s="29">
        <v>0.21993030303030298</v>
      </c>
      <c r="IR113" s="29">
        <v>0.14697878787878788</v>
      </c>
      <c r="IS113" s="29">
        <v>0.50914024705958272</v>
      </c>
      <c r="IT113" s="29">
        <v>0.46010148353792818</v>
      </c>
      <c r="IU113" s="29">
        <v>0.59774501642282885</v>
      </c>
      <c r="IV113" s="29">
        <v>0.55487582468388452</v>
      </c>
      <c r="IW113" s="29">
        <v>0.24844130348133014</v>
      </c>
      <c r="IX113" s="29">
        <v>0.36439956196795031</v>
      </c>
      <c r="IY113" s="29">
        <v>0.29882544346561046</v>
      </c>
      <c r="IZ113" s="29">
        <v>16.881515151515149</v>
      </c>
      <c r="JA113" s="29">
        <v>17.298484848484851</v>
      </c>
      <c r="JB113" s="29">
        <v>17.993636363636362</v>
      </c>
      <c r="JC113" s="29">
        <v>17.058484848484859</v>
      </c>
      <c r="JD113" s="29">
        <f t="shared" si="135"/>
        <v>1.1121212121212132</v>
      </c>
      <c r="JE113" s="7">
        <v>1.2</v>
      </c>
      <c r="JF113" s="7">
        <f t="shared" si="136"/>
        <v>-0.52</v>
      </c>
      <c r="JG113" s="7">
        <f t="shared" si="137"/>
        <v>0.27569615069615089</v>
      </c>
      <c r="JH113" s="86">
        <v>35.43212121212121</v>
      </c>
      <c r="JI113" s="15">
        <f t="shared" si="138"/>
        <v>89.997587878787868</v>
      </c>
      <c r="JJ113" s="5">
        <v>103.5</v>
      </c>
      <c r="JK113" s="15">
        <f t="shared" si="139"/>
        <v>13.502412121212132</v>
      </c>
      <c r="JL113" s="30">
        <v>0.51796285714285717</v>
      </c>
      <c r="JM113" s="30">
        <v>0.26710857142857147</v>
      </c>
      <c r="JN113" s="30">
        <v>0.13045999999999999</v>
      </c>
      <c r="JO113" s="30">
        <v>0.45288285714285714</v>
      </c>
      <c r="JP113" s="30">
        <v>0.16871999999999998</v>
      </c>
      <c r="JQ113" s="30">
        <v>0.11003714285714285</v>
      </c>
      <c r="JR113" s="30">
        <v>0.50861550093789221</v>
      </c>
      <c r="JS113" s="30">
        <v>0.45739572106062465</v>
      </c>
      <c r="JT113" s="30">
        <v>0.59785745492844178</v>
      </c>
      <c r="JU113" s="30">
        <v>0.55314405196625427</v>
      </c>
      <c r="JV113" s="30">
        <v>0.22640240096123479</v>
      </c>
      <c r="JW113" s="30">
        <v>0.34481940749140788</v>
      </c>
      <c r="JX113" s="30">
        <v>0.31923110262112553</v>
      </c>
      <c r="JY113" s="30">
        <v>24.919428571428586</v>
      </c>
      <c r="JZ113" s="30">
        <v>28.426857142857124</v>
      </c>
      <c r="KA113" s="30">
        <v>28.707714285714271</v>
      </c>
      <c r="KB113" s="30">
        <v>27.034000000000002</v>
      </c>
      <c r="KC113" s="30">
        <f t="shared" si="140"/>
        <v>3.7882857142856849</v>
      </c>
      <c r="KD113" s="7">
        <v>1.8</v>
      </c>
      <c r="KE113" s="7">
        <f t="shared" si="141"/>
        <v>-2.4700000000000006</v>
      </c>
      <c r="KF113" s="7">
        <f t="shared" si="142"/>
        <v>0.79520784171355585</v>
      </c>
      <c r="KG113" s="85">
        <v>35.367999999999995</v>
      </c>
      <c r="KH113" s="15">
        <f t="shared" si="143"/>
        <v>89.83471999999999</v>
      </c>
      <c r="KI113" s="5">
        <v>103.5</v>
      </c>
      <c r="KJ113" s="15">
        <f t="shared" si="182"/>
        <v>13.66528000000001</v>
      </c>
      <c r="KK113" s="31">
        <v>0.46268500000000012</v>
      </c>
      <c r="KL113" s="31">
        <v>0.24001250000000002</v>
      </c>
      <c r="KM113" s="31">
        <v>0.1012875</v>
      </c>
      <c r="KN113" s="31">
        <v>0.39768250000000005</v>
      </c>
      <c r="KO113" s="31">
        <v>0.13050500000000004</v>
      </c>
      <c r="KP113" s="31">
        <v>9.323999999999999E-2</v>
      </c>
      <c r="KQ113" s="31">
        <v>0.56003245908421218</v>
      </c>
      <c r="KR113" s="31">
        <v>0.50623524888973526</v>
      </c>
      <c r="KS113" s="31">
        <v>0.6411721478427086</v>
      </c>
      <c r="KT113" s="31">
        <v>0.59456190339738968</v>
      </c>
      <c r="KU113" s="31">
        <v>0.29608076506818148</v>
      </c>
      <c r="KV113" s="31">
        <v>0.40762450522541271</v>
      </c>
      <c r="KW113" s="31">
        <v>0.31682768830045116</v>
      </c>
      <c r="KX113" s="32">
        <v>25.556749999999997</v>
      </c>
      <c r="KY113" s="32">
        <v>25.737750000000013</v>
      </c>
      <c r="KZ113" s="32">
        <v>25.717749999999985</v>
      </c>
      <c r="LA113" s="32">
        <v>25.199000000000016</v>
      </c>
      <c r="LB113" s="7">
        <f t="shared" si="144"/>
        <v>0.16099999999998715</v>
      </c>
      <c r="LC113" s="7">
        <v>0.9</v>
      </c>
      <c r="LD113" s="7">
        <f t="shared" si="145"/>
        <v>0.45499999999999963</v>
      </c>
      <c r="LE113" s="7">
        <f t="shared" si="184"/>
        <v>-5.9453993933268445E-2</v>
      </c>
      <c r="LF113" s="32">
        <v>30.501000000000005</v>
      </c>
      <c r="LG113" s="15">
        <f t="shared" si="146"/>
        <v>77.472540000000009</v>
      </c>
      <c r="LH113" s="5">
        <v>103.5</v>
      </c>
      <c r="LI113" s="15">
        <f t="shared" si="147"/>
        <v>26.027459999999991</v>
      </c>
      <c r="LJ113" s="33">
        <v>0.39714358974358976</v>
      </c>
      <c r="LK113" s="33">
        <v>0.21254358974358978</v>
      </c>
      <c r="LL113" s="33">
        <v>0.10516153846153842</v>
      </c>
      <c r="LM113" s="33">
        <v>0.33635897435897433</v>
      </c>
      <c r="LN113" s="33">
        <v>0.12871282051282051</v>
      </c>
      <c r="LO113" s="33">
        <v>9.0243589743589717E-2</v>
      </c>
      <c r="LP113" s="33">
        <v>0.51035542333007067</v>
      </c>
      <c r="LQ113" s="33">
        <v>0.44665031981564224</v>
      </c>
      <c r="LR113" s="33">
        <v>0.58136419606999612</v>
      </c>
      <c r="LS113" s="33">
        <v>0.52404656511158854</v>
      </c>
      <c r="LT113" s="33">
        <v>0.24584058865138508</v>
      </c>
      <c r="LU113" s="33">
        <v>0.33866781859635331</v>
      </c>
      <c r="LV113" s="33">
        <v>0.30264354297656398</v>
      </c>
      <c r="LW113" s="33">
        <v>26.872307692307693</v>
      </c>
      <c r="LX113" s="33">
        <v>31.421282051282059</v>
      </c>
      <c r="LY113" s="33">
        <v>31.73205128205128</v>
      </c>
      <c r="LZ113" s="33">
        <v>31.038974358974347</v>
      </c>
      <c r="MA113" s="7">
        <f t="shared" si="148"/>
        <v>4.8597435897435872</v>
      </c>
      <c r="MB113" s="7">
        <v>1.7</v>
      </c>
      <c r="MC113" s="7">
        <f t="shared" si="149"/>
        <v>-2.1449999999999996</v>
      </c>
      <c r="MD113" s="7">
        <f t="shared" si="150"/>
        <v>0.92839543932983259</v>
      </c>
      <c r="ME113" s="7">
        <f t="shared" si="151"/>
        <v>2.8586726998491692</v>
      </c>
      <c r="MF113" s="84">
        <v>28.406153846153838</v>
      </c>
      <c r="MG113" s="15">
        <f t="shared" si="152"/>
        <v>72.151630769230749</v>
      </c>
      <c r="MH113" s="5">
        <v>103.5</v>
      </c>
      <c r="MI113" s="15">
        <f t="shared" si="153"/>
        <v>31.348369230769251</v>
      </c>
      <c r="MJ113" s="34">
        <v>0.35485294117647059</v>
      </c>
      <c r="MK113" s="34">
        <v>0.20218235294117651</v>
      </c>
      <c r="ML113" s="34">
        <v>0.11344117647058821</v>
      </c>
      <c r="MM113" s="34">
        <v>0.30051176470588231</v>
      </c>
      <c r="MN113" s="34">
        <v>0.13141764705882353</v>
      </c>
      <c r="MO113" s="34">
        <v>9.1470588235294109E-2</v>
      </c>
      <c r="MP113" s="34">
        <v>0.45938093532062196</v>
      </c>
      <c r="MQ113" s="34">
        <v>0.39125387179255161</v>
      </c>
      <c r="MR113" s="34">
        <v>0.51550831544521725</v>
      </c>
      <c r="MS113" s="34">
        <v>0.45165866763522533</v>
      </c>
      <c r="MT113" s="34">
        <v>0.21224342528984588</v>
      </c>
      <c r="MU113" s="34">
        <v>0.28132225896821839</v>
      </c>
      <c r="MV113" s="34">
        <v>0.27393838933844</v>
      </c>
      <c r="MW113" s="35">
        <v>0.26201250000000004</v>
      </c>
      <c r="MX113" s="35">
        <v>0.15442083333333331</v>
      </c>
      <c r="MY113" s="35">
        <v>9.3491666666666653E-2</v>
      </c>
      <c r="MZ113" s="35">
        <v>0.22163333333333332</v>
      </c>
      <c r="NA113" s="35">
        <v>0.10112083333333334</v>
      </c>
      <c r="NB113" s="35">
        <v>7.132916666666668E-2</v>
      </c>
      <c r="NC113" s="35">
        <v>0.44143837327332253</v>
      </c>
      <c r="ND113" s="35">
        <v>0.37325585234873943</v>
      </c>
      <c r="NE113" s="35">
        <v>0.4723939143310143</v>
      </c>
      <c r="NF113" s="35">
        <v>0.40678915702146207</v>
      </c>
      <c r="NG113" s="35">
        <v>0.20878064375808683</v>
      </c>
      <c r="NH113" s="35">
        <v>0.24615997286189631</v>
      </c>
      <c r="NI113" s="35">
        <v>0.25672947447640715</v>
      </c>
      <c r="NJ113" s="36">
        <v>26.808749999999993</v>
      </c>
      <c r="NK113" s="36">
        <v>32.248333333333335</v>
      </c>
      <c r="NL113" s="36">
        <v>34.397500000000008</v>
      </c>
      <c r="NM113" s="36">
        <v>34.590000000000025</v>
      </c>
      <c r="NN113" s="7">
        <f t="shared" si="154"/>
        <v>7.5887500000000152</v>
      </c>
      <c r="NO113" s="7">
        <v>2.2999999999999998</v>
      </c>
      <c r="NP113" s="7">
        <f t="shared" si="155"/>
        <v>-1.9729999999999999</v>
      </c>
      <c r="NQ113" s="7">
        <f t="shared" si="156"/>
        <v>1.2968601654686036</v>
      </c>
      <c r="NR113" s="36">
        <v>74.409583333333345</v>
      </c>
      <c r="NS113" s="9">
        <f t="shared" si="104"/>
        <v>189.00034166666669</v>
      </c>
      <c r="NT113" s="5">
        <v>194</v>
      </c>
      <c r="NU113" s="9">
        <f t="shared" si="105"/>
        <v>4.9996583333333149</v>
      </c>
      <c r="NV113" s="37">
        <v>0.33097272727272736</v>
      </c>
      <c r="NW113" s="37">
        <v>0.21614242424242427</v>
      </c>
      <c r="NX113" s="37">
        <v>0.14336969696969692</v>
      </c>
      <c r="NY113" s="37">
        <v>0.28846363636363642</v>
      </c>
      <c r="NZ113" s="37">
        <v>0.15210606060606063</v>
      </c>
      <c r="OA113" s="37">
        <v>0.10261212121212118</v>
      </c>
      <c r="OB113" s="37">
        <v>0.3697787340734553</v>
      </c>
      <c r="OC113" s="37">
        <v>0.30940315338781355</v>
      </c>
      <c r="OD113" s="37">
        <v>0.39525072573460318</v>
      </c>
      <c r="OE113" s="37">
        <v>0.33605382256433763</v>
      </c>
      <c r="OF113" s="37">
        <v>0.17397364871386359</v>
      </c>
      <c r="OG113" s="37">
        <v>0.20265329080051672</v>
      </c>
      <c r="OH113" s="37">
        <v>0.20937126070020823</v>
      </c>
      <c r="OI113" s="38">
        <v>20.653030303030306</v>
      </c>
      <c r="OJ113" s="38">
        <v>25.905151515151513</v>
      </c>
      <c r="OK113" s="38">
        <v>27.904848484848497</v>
      </c>
      <c r="OL113" s="38">
        <v>28.106060606060602</v>
      </c>
      <c r="OM113" s="7">
        <f t="shared" si="157"/>
        <v>7.2518181818181908</v>
      </c>
      <c r="ON113" s="7">
        <v>1.5</v>
      </c>
      <c r="OO113" s="7">
        <f t="shared" si="158"/>
        <v>-0.28500000000000014</v>
      </c>
      <c r="OP113" s="7">
        <f t="shared" si="159"/>
        <v>1.3257375869513088</v>
      </c>
      <c r="OQ113" s="38">
        <v>61.697575757575756</v>
      </c>
      <c r="OR113" s="15">
        <f t="shared" si="160"/>
        <v>156.71184242424243</v>
      </c>
      <c r="OS113" s="5">
        <v>170</v>
      </c>
      <c r="OT113" s="15">
        <f t="shared" si="161"/>
        <v>13.288157575757566</v>
      </c>
      <c r="OU113" s="39">
        <v>0.27900000000000008</v>
      </c>
      <c r="OV113" s="39">
        <v>0.19725806451612901</v>
      </c>
      <c r="OW113" s="39">
        <v>0.14643225806451612</v>
      </c>
      <c r="OX113" s="39">
        <v>0.24470645161290322</v>
      </c>
      <c r="OY113" s="39">
        <v>0.14403548387096773</v>
      </c>
      <c r="OZ113" s="39">
        <v>9.8367741935483852E-2</v>
      </c>
      <c r="PA113" s="39">
        <v>0.31832675843424585</v>
      </c>
      <c r="PB113" s="39">
        <v>0.25870142300160343</v>
      </c>
      <c r="PC113" s="39">
        <v>0.3109049733472497</v>
      </c>
      <c r="PD113" s="39">
        <v>0.25098455634500721</v>
      </c>
      <c r="PE113" s="39">
        <v>0.15593167108982536</v>
      </c>
      <c r="PF113" s="39">
        <v>0.14794542829313523</v>
      </c>
      <c r="PG113" s="39">
        <v>0.1709027074025215</v>
      </c>
      <c r="PH113" s="40">
        <v>22.266774193548397</v>
      </c>
      <c r="PI113" s="40">
        <v>25.478064516129038</v>
      </c>
      <c r="PJ113" s="40">
        <v>27.249354838709696</v>
      </c>
      <c r="PK113" s="40">
        <v>27.744516129032274</v>
      </c>
      <c r="PL113" s="7">
        <f t="shared" si="162"/>
        <v>4.9825806451612991</v>
      </c>
      <c r="PM113" s="7">
        <v>1.8</v>
      </c>
      <c r="PN113" s="7">
        <f t="shared" si="163"/>
        <v>-0.91800000000000015</v>
      </c>
      <c r="PO113" s="7">
        <f t="shared" si="164"/>
        <v>0.93393172604642272</v>
      </c>
      <c r="PP113" s="40">
        <v>69.491935483870989</v>
      </c>
      <c r="PQ113" s="15">
        <f t="shared" si="165"/>
        <v>176.50951612903231</v>
      </c>
      <c r="PR113" s="5">
        <v>182</v>
      </c>
      <c r="PS113" s="15">
        <f t="shared" si="166"/>
        <v>5.4904838709676937</v>
      </c>
      <c r="PT113" s="41">
        <v>0.26173333333333332</v>
      </c>
      <c r="PU113" s="41">
        <v>0.18061333333333335</v>
      </c>
      <c r="PV113" s="41">
        <v>0.14284666666666671</v>
      </c>
      <c r="PW113" s="41">
        <v>0.21825333333333333</v>
      </c>
      <c r="PX113" s="41">
        <v>0.14295999999999998</v>
      </c>
      <c r="PY113" s="41">
        <v>9.0856666666666655E-2</v>
      </c>
      <c r="PZ113" s="41">
        <v>0.2929185939485463</v>
      </c>
      <c r="QA113" s="41">
        <v>0.20832870045973167</v>
      </c>
      <c r="QB113" s="41">
        <v>0.29314129734729838</v>
      </c>
      <c r="QC113" s="41">
        <v>0.208603789192884</v>
      </c>
      <c r="QD113" s="41">
        <v>0.11600988421914073</v>
      </c>
      <c r="QE113" s="41">
        <v>0.11635819655306022</v>
      </c>
      <c r="QF113" s="41">
        <v>0.1830129298938285</v>
      </c>
      <c r="QG113" s="42">
        <v>30.978666666666665</v>
      </c>
      <c r="QH113" s="42">
        <v>34.203666666666685</v>
      </c>
      <c r="QI113" s="42">
        <v>36.667666666666655</v>
      </c>
      <c r="QJ113" s="42">
        <v>36.675999999999995</v>
      </c>
      <c r="QK113" s="7">
        <f t="shared" si="167"/>
        <v>5.6889999999999894</v>
      </c>
      <c r="QL113" s="7">
        <v>3.2</v>
      </c>
      <c r="QM113" s="7">
        <f t="shared" si="168"/>
        <v>-3.8719999999999999</v>
      </c>
      <c r="QN113" s="7">
        <f t="shared" si="169"/>
        <v>1.0311691113028461</v>
      </c>
      <c r="QO113" s="42">
        <v>71.584333333333333</v>
      </c>
      <c r="QP113" s="15">
        <f t="shared" si="170"/>
        <v>181.82420666666667</v>
      </c>
      <c r="QQ113" s="5">
        <v>186</v>
      </c>
      <c r="QR113" s="15">
        <f t="shared" si="171"/>
        <v>4.1757933333333312</v>
      </c>
      <c r="QS113" s="7">
        <f t="shared" si="187"/>
        <v>-748.44089957896063</v>
      </c>
      <c r="QT113" s="7">
        <f t="shared" si="188"/>
        <v>-747.76275397424001</v>
      </c>
      <c r="QU113" s="7">
        <f t="shared" si="189"/>
        <v>2.6109263852190256</v>
      </c>
    </row>
    <row r="114" spans="1:463" x14ac:dyDescent="0.25">
      <c r="A114" s="5">
        <v>2</v>
      </c>
      <c r="B114" s="5">
        <v>12</v>
      </c>
      <c r="C114" s="6">
        <v>1203</v>
      </c>
      <c r="D114" s="9">
        <v>-9999</v>
      </c>
      <c r="E114" s="5">
        <v>3</v>
      </c>
      <c r="F114" s="5">
        <v>69.599999999999994</v>
      </c>
      <c r="G114" s="15">
        <v>243.6</v>
      </c>
      <c r="H114" s="15">
        <f t="shared" si="109"/>
        <v>313.2</v>
      </c>
      <c r="I114" s="7">
        <f t="shared" si="110"/>
        <v>0.53666895133653181</v>
      </c>
      <c r="J114" s="5" t="s">
        <v>1</v>
      </c>
      <c r="K114" s="9">
        <v>150</v>
      </c>
      <c r="L114" s="9">
        <f t="shared" si="111"/>
        <v>168.00000000000003</v>
      </c>
      <c r="M114" s="9">
        <v>-9999</v>
      </c>
      <c r="N114" s="9">
        <v>-9999</v>
      </c>
      <c r="O114" s="9">
        <v>-9999</v>
      </c>
      <c r="P114" s="9">
        <v>-9999</v>
      </c>
      <c r="Q114" s="9">
        <v>-9999</v>
      </c>
      <c r="R114" s="9">
        <v>-9999</v>
      </c>
      <c r="S114" s="9">
        <v>-9999</v>
      </c>
      <c r="T114" s="9">
        <v>-9999</v>
      </c>
      <c r="U114" s="9">
        <v>-9999</v>
      </c>
      <c r="V114" s="9">
        <v>-9999</v>
      </c>
      <c r="W114" s="9">
        <v>-9999</v>
      </c>
      <c r="X114" s="9">
        <v>-9999</v>
      </c>
      <c r="Y114" s="9">
        <v>-9999</v>
      </c>
      <c r="Z114" s="9">
        <v>-9999</v>
      </c>
      <c r="AA114" s="9">
        <v>-9999</v>
      </c>
      <c r="AB114" s="9">
        <v>-9999</v>
      </c>
      <c r="AC114" s="9">
        <v>-9999</v>
      </c>
      <c r="AD114" s="9">
        <v>-9999</v>
      </c>
      <c r="AE114" s="9">
        <v>-9999</v>
      </c>
      <c r="AF114" s="9">
        <v>-9999</v>
      </c>
      <c r="AG114" s="9">
        <v>-9999</v>
      </c>
      <c r="AH114" s="9">
        <v>-9999</v>
      </c>
      <c r="AI114" s="9">
        <v>-9999</v>
      </c>
      <c r="AJ114" s="9">
        <v>-9999</v>
      </c>
      <c r="AK114" s="9">
        <v>-9999</v>
      </c>
      <c r="AL114" s="9">
        <v>-9999</v>
      </c>
      <c r="AM114" s="9">
        <v>-9999</v>
      </c>
      <c r="AN114" s="9">
        <v>-9999</v>
      </c>
      <c r="AO114" s="9">
        <v>-9999</v>
      </c>
      <c r="AP114" s="9">
        <v>-9999</v>
      </c>
      <c r="AQ114" s="9">
        <v>-9999</v>
      </c>
      <c r="AR114" s="9">
        <v>-9999</v>
      </c>
      <c r="AS114" s="9">
        <v>-9999</v>
      </c>
      <c r="AT114" s="9">
        <v>-9999</v>
      </c>
      <c r="AU114" s="9">
        <v>-9999</v>
      </c>
      <c r="AV114" s="9">
        <v>-9999</v>
      </c>
      <c r="AW114" s="9">
        <v>-9999</v>
      </c>
      <c r="AX114" s="9">
        <v>-9999</v>
      </c>
      <c r="AY114" s="9">
        <v>-9999</v>
      </c>
      <c r="AZ114" s="9">
        <v>-9999</v>
      </c>
      <c r="BA114" s="9">
        <v>-9999</v>
      </c>
      <c r="BB114" s="9">
        <v>-9999</v>
      </c>
      <c r="BC114" s="9">
        <v>-9999</v>
      </c>
      <c r="BD114" s="9">
        <v>-9999</v>
      </c>
      <c r="BE114" s="7">
        <f t="shared" si="185"/>
        <v>-79992</v>
      </c>
      <c r="BF114" s="9">
        <v>-9999</v>
      </c>
      <c r="BG114" s="9">
        <v>-9999</v>
      </c>
      <c r="BH114" s="9">
        <v>-9999</v>
      </c>
      <c r="BI114" s="9">
        <v>-9999</v>
      </c>
      <c r="BJ114" s="9">
        <v>-9999</v>
      </c>
      <c r="BK114" s="65">
        <v>3.61</v>
      </c>
      <c r="BL114" s="9">
        <v>-9999</v>
      </c>
      <c r="BM114" s="9">
        <v>-9999</v>
      </c>
      <c r="BN114" s="9">
        <v>-9999</v>
      </c>
      <c r="BO114" s="23">
        <v>39.6</v>
      </c>
      <c r="BP114" s="7">
        <f t="shared" si="172"/>
        <v>2640.0000000000005</v>
      </c>
      <c r="BQ114" s="7">
        <v>2.7826155216387769</v>
      </c>
      <c r="BR114" s="7">
        <f t="shared" si="173"/>
        <v>73.461049771263731</v>
      </c>
      <c r="BS114" s="24">
        <v>112.15</v>
      </c>
      <c r="BT114" s="7">
        <f t="shared" si="174"/>
        <v>7476.666666666667</v>
      </c>
      <c r="BU114" s="25">
        <v>1.58</v>
      </c>
      <c r="BV114" s="7">
        <f t="shared" si="175"/>
        <v>118.13133333333334</v>
      </c>
      <c r="BW114" s="26">
        <v>176.51</v>
      </c>
      <c r="BX114" s="7">
        <f t="shared" si="176"/>
        <v>11767.333333333334</v>
      </c>
      <c r="BY114" s="5">
        <v>1.36</v>
      </c>
      <c r="BZ114" s="7">
        <f t="shared" si="177"/>
        <v>160.03573333333335</v>
      </c>
      <c r="CA114" s="9">
        <v>-9999</v>
      </c>
      <c r="CB114" s="9">
        <v>-9999</v>
      </c>
      <c r="CC114" s="5">
        <v>2.93</v>
      </c>
      <c r="CD114" s="15">
        <f t="shared" si="112"/>
        <v>-292.97070000000002</v>
      </c>
      <c r="CE114" s="7">
        <v>685.52</v>
      </c>
      <c r="CF114" s="7">
        <v>4.3187999999999995</v>
      </c>
      <c r="CG114" s="7">
        <v>1587.2927665092159</v>
      </c>
      <c r="CH114" s="7">
        <f t="shared" si="113"/>
        <v>1587.2927665092159</v>
      </c>
      <c r="CI114" s="7">
        <f>CH114/(BX114)</f>
        <v>0.13488975977360057</v>
      </c>
      <c r="CJ114" s="3">
        <v>59.9</v>
      </c>
      <c r="CK114" s="7">
        <f t="shared" si="114"/>
        <v>46.507678058720032</v>
      </c>
      <c r="CL114" s="7">
        <v>69.8</v>
      </c>
      <c r="CM114" s="7">
        <v>1364</v>
      </c>
      <c r="CN114" s="7">
        <f t="shared" si="115"/>
        <v>51.173020527859236</v>
      </c>
      <c r="CO114" s="7">
        <v>0</v>
      </c>
      <c r="CP114" s="7">
        <v>0.72295199999999993</v>
      </c>
      <c r="CQ114" s="7">
        <v>0.51315999999999995</v>
      </c>
      <c r="CR114" s="7">
        <v>0.45686800000000005</v>
      </c>
      <c r="CS114" s="7">
        <v>0.22536835999999993</v>
      </c>
      <c r="CT114" s="7">
        <v>0.16958444</v>
      </c>
      <c r="CU114" s="7">
        <v>5.3836000000000004</v>
      </c>
      <c r="CV114" s="7">
        <v>5.7224000000000013</v>
      </c>
      <c r="CW114" s="7">
        <v>5.404399999999999</v>
      </c>
      <c r="CX114" s="7">
        <v>5.1696</v>
      </c>
      <c r="CY114" s="7">
        <f t="shared" si="116"/>
        <v>2.0799999999998597E-2</v>
      </c>
      <c r="CZ114" s="7">
        <v>0.7</v>
      </c>
      <c r="DA114" s="7">
        <f t="shared" si="117"/>
        <v>1.105</v>
      </c>
      <c r="DB114" s="7">
        <f t="shared" si="178"/>
        <v>-0.25243306169965107</v>
      </c>
      <c r="DC114" s="7">
        <v>39.200000000000003</v>
      </c>
      <c r="DD114" s="7">
        <v>0.72845454545454558</v>
      </c>
      <c r="DE114" s="7">
        <v>0.49433636363636368</v>
      </c>
      <c r="DF114" s="7">
        <v>0.44015000000000004</v>
      </c>
      <c r="DG114" s="7">
        <v>0.24657554545454552</v>
      </c>
      <c r="DH114" s="7">
        <v>0.19138086363636367</v>
      </c>
      <c r="DI114" s="7">
        <v>7.9727272727272744</v>
      </c>
      <c r="DJ114" s="7">
        <v>8.2349999999999994</v>
      </c>
      <c r="DK114" s="7">
        <v>8.4586363636363657</v>
      </c>
      <c r="DL114" s="7">
        <v>7.7277272727272734</v>
      </c>
      <c r="DM114" s="7">
        <f t="shared" si="118"/>
        <v>0.48590909090909129</v>
      </c>
      <c r="DN114" s="7">
        <v>0.8</v>
      </c>
      <c r="DO114" s="7">
        <f t="shared" si="119"/>
        <v>0.7799999999999998</v>
      </c>
      <c r="DP114" s="7">
        <f t="shared" si="120"/>
        <v>-6.365604092876806E-2</v>
      </c>
      <c r="DQ114" s="7">
        <v>22.783636363636365</v>
      </c>
      <c r="DR114" s="7">
        <v>0.79794716981132052</v>
      </c>
      <c r="DS114" s="7">
        <v>0.48197735849056594</v>
      </c>
      <c r="DT114" s="7">
        <v>0.47268679245283018</v>
      </c>
      <c r="DU114" s="7">
        <v>0.72610943396226457</v>
      </c>
      <c r="DV114" s="7">
        <v>0.49048301886792445</v>
      </c>
      <c r="DW114" s="7">
        <v>0.29911886792452841</v>
      </c>
      <c r="DX114" s="7">
        <v>0.23843071698113202</v>
      </c>
      <c r="DY114" s="7">
        <v>0.19346733962264151</v>
      </c>
      <c r="DZ114" s="7">
        <v>0.25587698113207541</v>
      </c>
      <c r="EA114" s="7">
        <v>0.21128822641509432</v>
      </c>
      <c r="EB114" s="7">
        <v>-8.7507924528301886E-3</v>
      </c>
      <c r="EC114" s="7">
        <v>9.8144905660377379E-3</v>
      </c>
      <c r="ED114" s="7">
        <v>0.24668049056603777</v>
      </c>
      <c r="EE114" s="7">
        <v>4.1720754716981139</v>
      </c>
      <c r="EF114" s="7">
        <v>5.4950943396226384</v>
      </c>
      <c r="EG114" s="7">
        <v>5.5318679245283002</v>
      </c>
      <c r="EH114" s="7">
        <v>4.982452830188679</v>
      </c>
      <c r="EI114" s="7">
        <f t="shared" si="121"/>
        <v>1.3597924528301863</v>
      </c>
      <c r="EJ114" s="7">
        <v>0.6</v>
      </c>
      <c r="EK114" s="7">
        <f t="shared" si="122"/>
        <v>1.43</v>
      </c>
      <c r="EL114" s="7">
        <f t="shared" si="179"/>
        <v>-1.768452069768604E-2</v>
      </c>
      <c r="EM114" s="15">
        <v>44.845185185185194</v>
      </c>
      <c r="EN114" s="15">
        <f t="shared" si="123"/>
        <v>113.9067703703704</v>
      </c>
      <c r="EO114" s="5">
        <v>112</v>
      </c>
      <c r="EP114" s="15">
        <f t="shared" si="124"/>
        <v>-1.9067703703703955</v>
      </c>
      <c r="EQ114" s="27">
        <v>1.1244925925925924</v>
      </c>
      <c r="ER114" s="27">
        <v>-1.4386962962962959</v>
      </c>
      <c r="ES114" s="27">
        <v>0.49385555555555555</v>
      </c>
      <c r="ET114" s="27">
        <v>0.84065185185185198</v>
      </c>
      <c r="EU114" s="27">
        <v>0.71753333333333336</v>
      </c>
      <c r="EV114" s="27">
        <v>0.1948148148148148</v>
      </c>
      <c r="EW114" s="27">
        <v>0.22005774074074078</v>
      </c>
      <c r="EX114" s="27">
        <v>7.8657370370370364E-2</v>
      </c>
      <c r="EY114" s="27">
        <v>0.38888674074074076</v>
      </c>
      <c r="EZ114" s="27">
        <v>0.25956866666666667</v>
      </c>
      <c r="FA114" s="27">
        <v>2.9953778888888887</v>
      </c>
      <c r="FB114" s="27">
        <v>2.0473300000000001</v>
      </c>
      <c r="FC114" s="27">
        <v>-8.6887522222222202</v>
      </c>
      <c r="FD114" s="27">
        <v>9.5740740740740726</v>
      </c>
      <c r="FE114" s="27">
        <v>7.7840740740740744</v>
      </c>
      <c r="FF114" s="27">
        <v>7.3274074074074065</v>
      </c>
      <c r="FG114" s="27">
        <v>7.4077777777777785</v>
      </c>
      <c r="FH114" s="27">
        <f t="shared" si="125"/>
        <v>-2.2466666666666661</v>
      </c>
      <c r="FI114" s="7">
        <v>0.9</v>
      </c>
      <c r="FJ114" s="7">
        <f t="shared" si="126"/>
        <v>0.45499999999999963</v>
      </c>
      <c r="FK114" s="7">
        <f t="shared" si="180"/>
        <v>-0.54634310751600923</v>
      </c>
      <c r="FL114" s="27">
        <v>20.333703703703705</v>
      </c>
      <c r="FM114" s="28">
        <v>-9999</v>
      </c>
      <c r="FN114" s="28">
        <v>-9999</v>
      </c>
      <c r="FO114" s="28">
        <v>-9999</v>
      </c>
      <c r="FP114" s="94">
        <v>0.58869000000000005</v>
      </c>
      <c r="FQ114" s="94">
        <v>0.39301666666666646</v>
      </c>
      <c r="FR114" s="94">
        <v>0.23457666666666663</v>
      </c>
      <c r="FS114" s="94">
        <v>0.51406666666666678</v>
      </c>
      <c r="FT114" s="94">
        <v>0.23998666666666674</v>
      </c>
      <c r="FU114" s="94">
        <v>0.17208666666666661</v>
      </c>
      <c r="FV114" s="94">
        <v>0.42081099999999994</v>
      </c>
      <c r="FW114" s="94">
        <v>0.36348659999999999</v>
      </c>
      <c r="FX114" s="94">
        <v>0.43137283333333332</v>
      </c>
      <c r="FY114" s="94">
        <v>0.37467469999999997</v>
      </c>
      <c r="FZ114" s="94">
        <v>0.24268760000000003</v>
      </c>
      <c r="GA114" s="94">
        <v>0.25486003333333329</v>
      </c>
      <c r="GB114" s="94">
        <v>0.19885873333333334</v>
      </c>
      <c r="GC114" s="94">
        <v>17.085666666666665</v>
      </c>
      <c r="GD114" s="94">
        <v>18.88933333333334</v>
      </c>
      <c r="GE114" s="94">
        <v>16.979000000000006</v>
      </c>
      <c r="GF114" s="94">
        <v>16.563000000000006</v>
      </c>
      <c r="GG114" s="7">
        <f t="shared" si="127"/>
        <v>-0.10666666666665847</v>
      </c>
      <c r="GH114" s="7">
        <v>0.5</v>
      </c>
      <c r="GI114" s="7">
        <f t="shared" si="128"/>
        <v>1.7549999999999999</v>
      </c>
      <c r="GJ114" s="7">
        <f t="shared" si="181"/>
        <v>-0.51074531321444672</v>
      </c>
      <c r="GK114" s="96">
        <v>16.166666666666668</v>
      </c>
      <c r="GL114" s="15">
        <f t="shared" si="129"/>
        <v>41.06333333333334</v>
      </c>
      <c r="GM114" s="5">
        <v>102</v>
      </c>
      <c r="GN114" s="9">
        <v>-9999</v>
      </c>
      <c r="GO114" s="60">
        <v>-9999</v>
      </c>
      <c r="GP114" s="60">
        <v>-9999</v>
      </c>
      <c r="GQ114" s="60">
        <v>-9999</v>
      </c>
      <c r="GR114" s="60">
        <v>-9999</v>
      </c>
      <c r="GS114" s="60">
        <v>-9999</v>
      </c>
      <c r="GT114" s="60">
        <v>-9999</v>
      </c>
      <c r="GU114" s="60">
        <v>-9999</v>
      </c>
      <c r="GV114" s="60">
        <v>-9999</v>
      </c>
      <c r="GW114" s="60">
        <v>-9999</v>
      </c>
      <c r="GX114" s="60">
        <v>-9999</v>
      </c>
      <c r="GY114" s="60">
        <v>-9999</v>
      </c>
      <c r="GZ114" s="60">
        <v>-9999</v>
      </c>
      <c r="HA114" s="60">
        <v>-9999</v>
      </c>
      <c r="HB114" s="60">
        <v>-9999</v>
      </c>
      <c r="HC114" s="60">
        <v>-9999</v>
      </c>
      <c r="HD114" s="60">
        <v>-9999</v>
      </c>
      <c r="HE114" s="60">
        <v>-9999</v>
      </c>
      <c r="HF114" s="98">
        <f t="shared" si="37"/>
        <v>0</v>
      </c>
      <c r="HG114" s="60">
        <v>-9999</v>
      </c>
      <c r="HH114" s="98">
        <f t="shared" si="38"/>
        <v>32500.13</v>
      </c>
      <c r="HI114" s="98">
        <f t="shared" si="95"/>
        <v>1.0001661807930087</v>
      </c>
      <c r="HJ114" s="60">
        <v>-9999</v>
      </c>
      <c r="HK114" s="100">
        <f t="shared" si="40"/>
        <v>-25397.46</v>
      </c>
      <c r="HL114" s="60">
        <v>-9999</v>
      </c>
      <c r="HM114" s="100">
        <f t="shared" si="41"/>
        <v>15398.46</v>
      </c>
      <c r="HN114" s="101">
        <v>0.63973658536585365</v>
      </c>
      <c r="HO114" s="101">
        <v>0.34847560975609754</v>
      </c>
      <c r="HP114" s="101">
        <v>0.17778292682926827</v>
      </c>
      <c r="HQ114" s="101">
        <v>0.55742439024390245</v>
      </c>
      <c r="HR114" s="101">
        <v>0.23233902439024398</v>
      </c>
      <c r="HS114" s="101">
        <v>0.14468536585365854</v>
      </c>
      <c r="HT114" s="101">
        <v>0.4673732284862539</v>
      </c>
      <c r="HU114" s="101">
        <v>0.41202527994204707</v>
      </c>
      <c r="HV114" s="101">
        <v>0.56625059423028812</v>
      </c>
      <c r="HW114" s="101">
        <v>0.51782613076690709</v>
      </c>
      <c r="HX114" s="101">
        <v>0.20114342176569883</v>
      </c>
      <c r="HY114" s="101">
        <v>0.32722483111423978</v>
      </c>
      <c r="HZ114" s="101">
        <v>0.29461379245751684</v>
      </c>
      <c r="IA114" s="101">
        <v>18.927804878048789</v>
      </c>
      <c r="IB114" s="101">
        <v>18.314390243902444</v>
      </c>
      <c r="IC114" s="101">
        <v>16.9529268292683</v>
      </c>
      <c r="ID114" s="101">
        <v>17.696585365853672</v>
      </c>
      <c r="IE114" s="7">
        <f t="shared" si="130"/>
        <v>-1.9748780487804893</v>
      </c>
      <c r="IF114" s="7">
        <v>1.5</v>
      </c>
      <c r="IG114" s="7">
        <f t="shared" si="131"/>
        <v>-1.4950000000000001</v>
      </c>
      <c r="IH114" s="7">
        <f t="shared" si="132"/>
        <v>-6.9597976617909965E-2</v>
      </c>
      <c r="II114" s="102">
        <v>36.630000000000003</v>
      </c>
      <c r="IJ114" s="15">
        <f t="shared" si="133"/>
        <v>93.040200000000013</v>
      </c>
      <c r="IK114" s="5">
        <v>97.5</v>
      </c>
      <c r="IL114" s="15">
        <f t="shared" si="134"/>
        <v>4.4597999999999871</v>
      </c>
      <c r="IM114" s="29">
        <v>0.6594343749999998</v>
      </c>
      <c r="IN114" s="29">
        <v>0.37040312499999994</v>
      </c>
      <c r="IO114" s="29">
        <v>0.19018750000000001</v>
      </c>
      <c r="IP114" s="29">
        <v>0.5833218750000001</v>
      </c>
      <c r="IQ114" s="29">
        <v>0.22978125000000005</v>
      </c>
      <c r="IR114" s="29">
        <v>0.15288750000000001</v>
      </c>
      <c r="IS114" s="29">
        <v>0.48317687936989662</v>
      </c>
      <c r="IT114" s="29">
        <v>0.43504691818004154</v>
      </c>
      <c r="IU114" s="29">
        <v>0.55330114107208161</v>
      </c>
      <c r="IV114" s="29">
        <v>0.50966863417290531</v>
      </c>
      <c r="IW114" s="29">
        <v>0.23524833499709355</v>
      </c>
      <c r="IX114" s="29">
        <v>0.32396335216198507</v>
      </c>
      <c r="IY114" s="29">
        <v>0.28053201284928941</v>
      </c>
      <c r="IZ114" s="29">
        <v>16.774062499999999</v>
      </c>
      <c r="JA114" s="29">
        <v>17.448124999999997</v>
      </c>
      <c r="JB114" s="29">
        <v>17.646249999999995</v>
      </c>
      <c r="JC114" s="29">
        <v>16.720312500000006</v>
      </c>
      <c r="JD114" s="29">
        <f t="shared" si="135"/>
        <v>0.87218749999999545</v>
      </c>
      <c r="JE114" s="7">
        <v>1.2</v>
      </c>
      <c r="JF114" s="7">
        <f t="shared" si="136"/>
        <v>-0.52</v>
      </c>
      <c r="JG114" s="7">
        <f t="shared" si="137"/>
        <v>0.23516680743243168</v>
      </c>
      <c r="JH114" s="86">
        <v>36.444062499999994</v>
      </c>
      <c r="JI114" s="15">
        <f t="shared" si="138"/>
        <v>92.56791874999999</v>
      </c>
      <c r="JJ114" s="5">
        <v>103.5</v>
      </c>
      <c r="JK114" s="15">
        <f t="shared" si="139"/>
        <v>10.93208125000001</v>
      </c>
      <c r="JL114" s="30">
        <v>0.50696571428571424</v>
      </c>
      <c r="JM114" s="30">
        <v>0.2617000000000001</v>
      </c>
      <c r="JN114" s="30">
        <v>0.13126857142857137</v>
      </c>
      <c r="JO114" s="30">
        <v>0.44433428571428585</v>
      </c>
      <c r="JP114" s="30">
        <v>0.15987999999999997</v>
      </c>
      <c r="JQ114" s="30">
        <v>0.10717714285714285</v>
      </c>
      <c r="JR114" s="30">
        <v>0.52056500881000189</v>
      </c>
      <c r="JS114" s="30">
        <v>0.47126291040919382</v>
      </c>
      <c r="JT114" s="30">
        <v>0.58959340776155278</v>
      </c>
      <c r="JU114" s="30">
        <v>0.54518464907492725</v>
      </c>
      <c r="JV114" s="30">
        <v>0.24267617572593367</v>
      </c>
      <c r="JW114" s="30">
        <v>0.33426368666458739</v>
      </c>
      <c r="JX114" s="30">
        <v>0.31892051244118497</v>
      </c>
      <c r="JY114" s="30">
        <v>24.624857142857138</v>
      </c>
      <c r="JZ114" s="30">
        <v>26.136285714285709</v>
      </c>
      <c r="KA114" s="30">
        <v>25.492571428571416</v>
      </c>
      <c r="KB114" s="30">
        <v>24.425142857142859</v>
      </c>
      <c r="KC114" s="30">
        <f t="shared" si="140"/>
        <v>0.86771428571427833</v>
      </c>
      <c r="KD114" s="7">
        <v>1.8</v>
      </c>
      <c r="KE114" s="7">
        <f t="shared" si="141"/>
        <v>-2.4700000000000006</v>
      </c>
      <c r="KF114" s="7">
        <f t="shared" si="142"/>
        <v>0.42410600834997186</v>
      </c>
      <c r="KG114" s="85">
        <v>36.657714285714285</v>
      </c>
      <c r="KH114" s="15">
        <f t="shared" si="143"/>
        <v>93.110594285714285</v>
      </c>
      <c r="KI114" s="5">
        <v>103.5</v>
      </c>
      <c r="KJ114" s="15">
        <f t="shared" si="182"/>
        <v>10.389405714285715</v>
      </c>
      <c r="KK114" s="31">
        <v>0.45749743589743591</v>
      </c>
      <c r="KL114" s="31">
        <v>0.23688205128205125</v>
      </c>
      <c r="KM114" s="31">
        <v>9.9289743589743587E-2</v>
      </c>
      <c r="KN114" s="31">
        <v>0.39551282051282061</v>
      </c>
      <c r="KO114" s="31">
        <v>0.11989230769230769</v>
      </c>
      <c r="KP114" s="31">
        <v>9.0425641025641032E-2</v>
      </c>
      <c r="KQ114" s="31">
        <v>0.58453381495570089</v>
      </c>
      <c r="KR114" s="31">
        <v>0.53512884964656215</v>
      </c>
      <c r="KS114" s="31">
        <v>0.64422199517429279</v>
      </c>
      <c r="KT114" s="31">
        <v>0.60013416812910958</v>
      </c>
      <c r="KU114" s="31">
        <v>0.32920147510983416</v>
      </c>
      <c r="KV114" s="31">
        <v>0.41265161938023254</v>
      </c>
      <c r="KW114" s="31">
        <v>0.31752059571414709</v>
      </c>
      <c r="KX114" s="32">
        <v>25.286410256410253</v>
      </c>
      <c r="KY114" s="32">
        <v>24.930000000000007</v>
      </c>
      <c r="KZ114" s="32">
        <v>25.192307692307676</v>
      </c>
      <c r="LA114" s="32">
        <v>23.893076923076908</v>
      </c>
      <c r="LB114" s="7">
        <f t="shared" si="144"/>
        <v>-9.4102564102577446E-2</v>
      </c>
      <c r="LC114" s="7">
        <v>0.9</v>
      </c>
      <c r="LD114" s="7">
        <f t="shared" si="145"/>
        <v>0.45499999999999963</v>
      </c>
      <c r="LE114" s="7">
        <f t="shared" si="184"/>
        <v>-0.11104197454046047</v>
      </c>
      <c r="LF114" s="32">
        <v>33.381025641025651</v>
      </c>
      <c r="LG114" s="15">
        <f t="shared" si="146"/>
        <v>84.78780512820515</v>
      </c>
      <c r="LH114" s="5">
        <v>103.5</v>
      </c>
      <c r="LI114" s="15">
        <f t="shared" si="147"/>
        <v>18.71219487179485</v>
      </c>
      <c r="LJ114" s="33">
        <v>0.3999743589743589</v>
      </c>
      <c r="LK114" s="33">
        <v>0.20637179487179486</v>
      </c>
      <c r="LL114" s="33">
        <v>9.1405128205128222E-2</v>
      </c>
      <c r="LM114" s="33">
        <v>0.34012051282051292</v>
      </c>
      <c r="LN114" s="33">
        <v>0.11964358974358973</v>
      </c>
      <c r="LO114" s="33">
        <v>8.3715384615384636E-2</v>
      </c>
      <c r="LP114" s="33">
        <v>0.5389978485354483</v>
      </c>
      <c r="LQ114" s="33">
        <v>0.47973081182222782</v>
      </c>
      <c r="LR114" s="33">
        <v>0.62808794081924924</v>
      </c>
      <c r="LS114" s="33">
        <v>0.57709439770973325</v>
      </c>
      <c r="LT114" s="33">
        <v>0.26707886084611426</v>
      </c>
      <c r="LU114" s="33">
        <v>0.38827394777085139</v>
      </c>
      <c r="LV114" s="33">
        <v>0.31882955062267138</v>
      </c>
      <c r="LW114" s="33">
        <v>26.56</v>
      </c>
      <c r="LX114" s="33">
        <v>30.043846153846161</v>
      </c>
      <c r="LY114" s="33">
        <v>30.242051282051271</v>
      </c>
      <c r="LZ114" s="33">
        <v>29.118974358974356</v>
      </c>
      <c r="MA114" s="7">
        <f t="shared" si="148"/>
        <v>3.6820512820512725</v>
      </c>
      <c r="MB114" s="7">
        <v>1.7</v>
      </c>
      <c r="MC114" s="7">
        <f t="shared" si="149"/>
        <v>-2.1449999999999996</v>
      </c>
      <c r="MD114" s="7">
        <f t="shared" si="150"/>
        <v>0.7723063329425145</v>
      </c>
      <c r="ME114" s="7">
        <f t="shared" si="151"/>
        <v>2.1659125188536898</v>
      </c>
      <c r="MF114" s="84">
        <v>27.853589743589737</v>
      </c>
      <c r="MG114" s="15">
        <f t="shared" si="152"/>
        <v>70.748117948717933</v>
      </c>
      <c r="MH114" s="5">
        <v>103.5</v>
      </c>
      <c r="MI114" s="15">
        <f t="shared" si="153"/>
        <v>32.751882051282067</v>
      </c>
      <c r="MJ114" s="34">
        <v>0.36171111111111104</v>
      </c>
      <c r="MK114" s="34">
        <v>0.19986666666666669</v>
      </c>
      <c r="ML114" s="34">
        <v>0.10340555555555557</v>
      </c>
      <c r="MM114" s="34">
        <v>0.30878333333333335</v>
      </c>
      <c r="MN114" s="34">
        <v>0.12820555555555554</v>
      </c>
      <c r="MO114" s="34">
        <v>8.7405555555555556E-2</v>
      </c>
      <c r="MP114" s="34">
        <v>0.47595282725598359</v>
      </c>
      <c r="MQ114" s="34">
        <v>0.41342480148411181</v>
      </c>
      <c r="MR114" s="34">
        <v>0.55485367828020504</v>
      </c>
      <c r="MS114" s="34">
        <v>0.49839931567590895</v>
      </c>
      <c r="MT114" s="34">
        <v>0.21893771160056441</v>
      </c>
      <c r="MU114" s="34">
        <v>0.31895825132582878</v>
      </c>
      <c r="MV114" s="34">
        <v>0.28723689446275669</v>
      </c>
      <c r="MW114" s="35">
        <v>0.28245833333333331</v>
      </c>
      <c r="MX114" s="35">
        <v>0.14872916666666666</v>
      </c>
      <c r="MY114" s="35">
        <v>7.5124999999999997E-2</v>
      </c>
      <c r="MZ114" s="35">
        <v>0.23576666666666668</v>
      </c>
      <c r="NA114" s="35">
        <v>8.5620833333333327E-2</v>
      </c>
      <c r="NB114" s="35">
        <v>6.3250000000000015E-2</v>
      </c>
      <c r="NC114" s="35">
        <v>0.53286659869118169</v>
      </c>
      <c r="ND114" s="35">
        <v>0.46581900594838749</v>
      </c>
      <c r="NE114" s="35">
        <v>0.57809446467072145</v>
      </c>
      <c r="NF114" s="35">
        <v>0.51551662531960751</v>
      </c>
      <c r="NG114" s="35">
        <v>0.27110551353277607</v>
      </c>
      <c r="NH114" s="35">
        <v>0.33261521831254331</v>
      </c>
      <c r="NI114" s="35">
        <v>0.30801476165317454</v>
      </c>
      <c r="NJ114" s="36">
        <v>26.724583333333332</v>
      </c>
      <c r="NK114" s="36">
        <v>30.342916666666667</v>
      </c>
      <c r="NL114" s="36">
        <v>32.550833333333337</v>
      </c>
      <c r="NM114" s="36">
        <v>33.869583333333352</v>
      </c>
      <c r="NN114" s="7">
        <f t="shared" si="154"/>
        <v>5.8262500000000053</v>
      </c>
      <c r="NO114" s="7">
        <v>2.2999999999999998</v>
      </c>
      <c r="NP114" s="7">
        <f t="shared" si="155"/>
        <v>-1.9729999999999999</v>
      </c>
      <c r="NQ114" s="7">
        <f t="shared" si="156"/>
        <v>1.0578122880781236</v>
      </c>
      <c r="NR114" s="36">
        <v>70.670416666666668</v>
      </c>
      <c r="NS114" s="9">
        <f t="shared" si="104"/>
        <v>179.50285833333334</v>
      </c>
      <c r="NT114" s="5">
        <v>194</v>
      </c>
      <c r="NU114" s="9">
        <f t="shared" si="105"/>
        <v>14.497141666666664</v>
      </c>
      <c r="NV114" s="37">
        <v>0.35205882352941181</v>
      </c>
      <c r="NW114" s="37">
        <v>0.20985000000000004</v>
      </c>
      <c r="NX114" s="37">
        <v>0.12394705882352941</v>
      </c>
      <c r="NY114" s="37">
        <v>0.30381176470588234</v>
      </c>
      <c r="NZ114" s="37">
        <v>0.13622352941176466</v>
      </c>
      <c r="OA114" s="37">
        <v>9.8411764705882351E-2</v>
      </c>
      <c r="OB114" s="37">
        <v>0.44064639564522973</v>
      </c>
      <c r="OC114" s="37">
        <v>0.37973222507472632</v>
      </c>
      <c r="OD114" s="37">
        <v>0.47768402518534242</v>
      </c>
      <c r="OE114" s="37">
        <v>0.41927561685088449</v>
      </c>
      <c r="OF114" s="37">
        <v>0.21412142319421562</v>
      </c>
      <c r="OG114" s="37">
        <v>0.25895601908176513</v>
      </c>
      <c r="OH114" s="37">
        <v>0.25162898287578733</v>
      </c>
      <c r="OI114" s="38">
        <v>20.616470588235288</v>
      </c>
      <c r="OJ114" s="38">
        <v>25.131470588235278</v>
      </c>
      <c r="OK114" s="38">
        <v>26.296470588235305</v>
      </c>
      <c r="OL114" s="38">
        <v>25.929705882352941</v>
      </c>
      <c r="OM114" s="7">
        <f t="shared" si="157"/>
        <v>5.6800000000000175</v>
      </c>
      <c r="ON114" s="7">
        <v>1.5</v>
      </c>
      <c r="OO114" s="7">
        <f t="shared" si="158"/>
        <v>-0.28500000000000014</v>
      </c>
      <c r="OP114" s="7">
        <f t="shared" si="159"/>
        <v>1.0492524186455614</v>
      </c>
      <c r="OQ114" s="38">
        <v>60.129705882352937</v>
      </c>
      <c r="OR114" s="15">
        <f t="shared" si="160"/>
        <v>152.72945294117648</v>
      </c>
      <c r="OS114" s="5">
        <v>170</v>
      </c>
      <c r="OT114" s="15">
        <f t="shared" si="161"/>
        <v>17.270547058823524</v>
      </c>
      <c r="OU114" s="39">
        <v>0.29798437500000008</v>
      </c>
      <c r="OV114" s="39">
        <v>0.19719999999999999</v>
      </c>
      <c r="OW114" s="39">
        <v>0.13006562500000002</v>
      </c>
      <c r="OX114" s="39">
        <v>0.26301249999999998</v>
      </c>
      <c r="OY114" s="39">
        <v>0.13459687499999998</v>
      </c>
      <c r="OZ114" s="39">
        <v>9.4337499999999991E-2</v>
      </c>
      <c r="PA114" s="39">
        <v>0.37680758815528759</v>
      </c>
      <c r="PB114" s="39">
        <v>0.32298617167448401</v>
      </c>
      <c r="PC114" s="39">
        <v>0.39188132634148709</v>
      </c>
      <c r="PD114" s="39">
        <v>0.33881459795074298</v>
      </c>
      <c r="PE114" s="39">
        <v>0.18984633674455323</v>
      </c>
      <c r="PF114" s="39">
        <v>0.20740498620618572</v>
      </c>
      <c r="PG114" s="39">
        <v>0.20222483117733386</v>
      </c>
      <c r="PH114" s="40">
        <v>22.3203125</v>
      </c>
      <c r="PI114" s="40">
        <v>24.416249999999987</v>
      </c>
      <c r="PJ114" s="40">
        <v>24.726875000000007</v>
      </c>
      <c r="PK114" s="40">
        <v>25.423125000000006</v>
      </c>
      <c r="PL114" s="7">
        <f t="shared" si="162"/>
        <v>2.4065625000000068</v>
      </c>
      <c r="PM114" s="7">
        <v>1.8</v>
      </c>
      <c r="PN114" s="7">
        <f t="shared" si="163"/>
        <v>-0.91800000000000015</v>
      </c>
      <c r="PO114" s="7">
        <f t="shared" si="164"/>
        <v>0.52620489078822519</v>
      </c>
      <c r="PP114" s="40">
        <v>69.64343749999999</v>
      </c>
      <c r="PQ114" s="15">
        <f t="shared" si="165"/>
        <v>176.89433124999996</v>
      </c>
      <c r="PR114" s="5">
        <v>182</v>
      </c>
      <c r="PS114" s="15">
        <f t="shared" si="166"/>
        <v>5.1056687500000351</v>
      </c>
      <c r="PT114" s="41">
        <v>0.2781333333333334</v>
      </c>
      <c r="PU114" s="41">
        <v>0.18324848484848483</v>
      </c>
      <c r="PV114" s="41">
        <v>0.13523636363636363</v>
      </c>
      <c r="PW114" s="41">
        <v>0.23253333333333334</v>
      </c>
      <c r="PX114" s="41">
        <v>0.13966666666666666</v>
      </c>
      <c r="PY114" s="41">
        <v>9.0606060606060579E-2</v>
      </c>
      <c r="PZ114" s="41">
        <v>0.32971135803992085</v>
      </c>
      <c r="QA114" s="41">
        <v>0.2488271087164631</v>
      </c>
      <c r="QB114" s="41">
        <v>0.34373750426340266</v>
      </c>
      <c r="QC114" s="41">
        <v>0.26393916878110235</v>
      </c>
      <c r="QD114" s="41">
        <v>0.13490366456960037</v>
      </c>
      <c r="QE114" s="41">
        <v>0.15089425788970623</v>
      </c>
      <c r="QF114" s="41">
        <v>0.20413474245767566</v>
      </c>
      <c r="QG114" s="42">
        <v>31.189393939393938</v>
      </c>
      <c r="QH114" s="42">
        <v>32.118787878787884</v>
      </c>
      <c r="QI114" s="42">
        <v>34.330909090909088</v>
      </c>
      <c r="QJ114" s="42">
        <v>34.729393939393951</v>
      </c>
      <c r="QK114" s="7">
        <f t="shared" si="167"/>
        <v>3.1415151515151507</v>
      </c>
      <c r="QL114" s="7">
        <v>3.2</v>
      </c>
      <c r="QM114" s="7">
        <f t="shared" si="168"/>
        <v>-3.8719999999999999</v>
      </c>
      <c r="QN114" s="7">
        <f t="shared" si="169"/>
        <v>0.75641880408920947</v>
      </c>
      <c r="QO114" s="42">
        <v>71.850909090909084</v>
      </c>
      <c r="QP114" s="15">
        <f t="shared" si="170"/>
        <v>182.50130909090907</v>
      </c>
      <c r="QQ114" s="5">
        <v>186</v>
      </c>
      <c r="QR114" s="15">
        <f t="shared" si="171"/>
        <v>3.4986909090909251</v>
      </c>
      <c r="QS114" s="7">
        <f t="shared" si="187"/>
        <v>-749.07303276978803</v>
      </c>
      <c r="QT114" s="7">
        <f t="shared" si="188"/>
        <v>-748.90234841718359</v>
      </c>
      <c r="QU114" s="7">
        <f t="shared" si="189"/>
        <v>1.4933660942995788</v>
      </c>
    </row>
    <row r="115" spans="1:463" x14ac:dyDescent="0.25">
      <c r="A115" s="5">
        <v>2</v>
      </c>
      <c r="B115" s="5">
        <v>12</v>
      </c>
      <c r="C115" s="6">
        <v>1204</v>
      </c>
      <c r="D115" s="9">
        <v>-9999</v>
      </c>
      <c r="E115" s="5">
        <v>4</v>
      </c>
      <c r="F115" s="5">
        <v>69.599999999999994</v>
      </c>
      <c r="G115" s="15">
        <v>292.7</v>
      </c>
      <c r="H115" s="15">
        <f t="shared" si="109"/>
        <v>362.29999999999995</v>
      </c>
      <c r="I115" s="7">
        <f t="shared" si="110"/>
        <v>0.62080191912268667</v>
      </c>
      <c r="J115" s="5" t="s">
        <v>1</v>
      </c>
      <c r="K115" s="9">
        <v>150</v>
      </c>
      <c r="L115" s="9">
        <f t="shared" si="111"/>
        <v>168.00000000000003</v>
      </c>
      <c r="M115" s="9">
        <v>-9999</v>
      </c>
      <c r="N115" s="9">
        <v>-9999</v>
      </c>
      <c r="O115" s="9">
        <v>-9999</v>
      </c>
      <c r="P115" s="9">
        <v>-9999</v>
      </c>
      <c r="Q115" s="9">
        <v>-9999</v>
      </c>
      <c r="R115" s="9">
        <v>-9999</v>
      </c>
      <c r="S115" s="9">
        <v>-9999</v>
      </c>
      <c r="T115" s="9">
        <v>-9999</v>
      </c>
      <c r="U115" s="9">
        <v>-9999</v>
      </c>
      <c r="V115" s="9">
        <v>-9999</v>
      </c>
      <c r="W115" s="9">
        <v>-9999</v>
      </c>
      <c r="X115" s="9">
        <v>-9999</v>
      </c>
      <c r="Y115" s="9">
        <v>-9999</v>
      </c>
      <c r="Z115" s="9">
        <v>-9999</v>
      </c>
      <c r="AA115" s="9">
        <v>-9999</v>
      </c>
      <c r="AB115" s="9">
        <v>-9999</v>
      </c>
      <c r="AC115" s="9">
        <v>-9999</v>
      </c>
      <c r="AD115" s="9">
        <v>-9999</v>
      </c>
      <c r="AE115" s="9">
        <v>-9999</v>
      </c>
      <c r="AF115" s="9">
        <v>-9999</v>
      </c>
      <c r="AG115" s="9">
        <v>-9999</v>
      </c>
      <c r="AH115" s="9">
        <v>-9999</v>
      </c>
      <c r="AI115" s="9">
        <v>-9999</v>
      </c>
      <c r="AJ115" s="9">
        <v>-9999</v>
      </c>
      <c r="AK115" s="9">
        <v>-9999</v>
      </c>
      <c r="AL115" s="9">
        <v>-9999</v>
      </c>
      <c r="AM115" s="9">
        <v>-9999</v>
      </c>
      <c r="AN115" s="9">
        <v>-9999</v>
      </c>
      <c r="AO115" s="9">
        <v>-9999</v>
      </c>
      <c r="AP115" s="9">
        <v>-9999</v>
      </c>
      <c r="AQ115" s="9">
        <v>-9999</v>
      </c>
      <c r="AR115" s="9">
        <v>-9999</v>
      </c>
      <c r="AS115" s="9">
        <v>-9999</v>
      </c>
      <c r="AT115" s="9">
        <v>-9999</v>
      </c>
      <c r="AU115" s="9">
        <v>-9999</v>
      </c>
      <c r="AV115" s="9">
        <v>-9999</v>
      </c>
      <c r="AW115" s="9">
        <v>-9999</v>
      </c>
      <c r="AX115" s="9">
        <v>-9999</v>
      </c>
      <c r="AY115" s="9">
        <v>-9999</v>
      </c>
      <c r="AZ115" s="9">
        <v>-9999</v>
      </c>
      <c r="BA115" s="9">
        <v>-9999</v>
      </c>
      <c r="BB115" s="9">
        <v>-9999</v>
      </c>
      <c r="BC115" s="9">
        <v>-9999</v>
      </c>
      <c r="BD115" s="9">
        <v>-9999</v>
      </c>
      <c r="BE115" s="7">
        <f t="shared" si="185"/>
        <v>-79992</v>
      </c>
      <c r="BF115" s="9">
        <v>-9999</v>
      </c>
      <c r="BG115" s="9">
        <v>-9999</v>
      </c>
      <c r="BH115" s="9">
        <v>-9999</v>
      </c>
      <c r="BI115" s="9">
        <v>-9999</v>
      </c>
      <c r="BJ115" s="9">
        <v>-9999</v>
      </c>
      <c r="BK115" s="9">
        <v>-9999</v>
      </c>
      <c r="BL115" s="9">
        <v>-9999</v>
      </c>
      <c r="BM115" s="9">
        <v>-9999</v>
      </c>
      <c r="BN115" s="9">
        <v>-9999</v>
      </c>
      <c r="BO115" s="44">
        <v>-9999</v>
      </c>
      <c r="BP115" s="9">
        <v>-9999</v>
      </c>
      <c r="BQ115" s="9">
        <v>-9999</v>
      </c>
      <c r="BR115" s="9">
        <v>-9999</v>
      </c>
      <c r="BS115" s="45">
        <v>-9999</v>
      </c>
      <c r="BT115" s="9">
        <v>-9999</v>
      </c>
      <c r="BU115" s="46">
        <v>-9999</v>
      </c>
      <c r="BV115" s="9">
        <v>-9999</v>
      </c>
      <c r="BW115" s="47">
        <v>-9999</v>
      </c>
      <c r="BX115" s="9">
        <v>-9999</v>
      </c>
      <c r="BY115" s="9">
        <v>-9999</v>
      </c>
      <c r="BZ115" s="9">
        <v>-9999</v>
      </c>
      <c r="CA115" s="7">
        <v>660.84</v>
      </c>
      <c r="CB115" s="7">
        <f t="shared" si="183"/>
        <v>4405.6000000000004</v>
      </c>
      <c r="CC115" s="5">
        <v>2.79</v>
      </c>
      <c r="CD115" s="15">
        <f t="shared" si="112"/>
        <v>122.91624000000002</v>
      </c>
      <c r="CE115" s="7">
        <v>1397.3</v>
      </c>
      <c r="CF115" s="7">
        <v>4.4249999999999998</v>
      </c>
      <c r="CG115" s="7">
        <v>3157.7401129943505</v>
      </c>
      <c r="CH115" s="7">
        <f t="shared" si="113"/>
        <v>3157.7401129943505</v>
      </c>
      <c r="CI115" s="9">
        <v>-9999</v>
      </c>
      <c r="CJ115" s="3">
        <v>68.5</v>
      </c>
      <c r="CK115" s="7">
        <f t="shared" si="114"/>
        <v>88.100949152542384</v>
      </c>
      <c r="CL115" s="7">
        <v>69.900000000000006</v>
      </c>
      <c r="CM115" s="7">
        <v>1333</v>
      </c>
      <c r="CN115" s="7">
        <f t="shared" si="115"/>
        <v>52.438109527381847</v>
      </c>
      <c r="CO115" s="7">
        <v>0</v>
      </c>
      <c r="CP115" s="7">
        <v>0.72730416666666675</v>
      </c>
      <c r="CQ115" s="7">
        <v>0.51391249999999999</v>
      </c>
      <c r="CR115" s="7">
        <v>0.45990833333333342</v>
      </c>
      <c r="CS115" s="7">
        <v>0.22524558333333333</v>
      </c>
      <c r="CT115" s="7">
        <v>0.17195229166666667</v>
      </c>
      <c r="CU115" s="7">
        <v>5.0500000000000007</v>
      </c>
      <c r="CV115" s="7">
        <v>4.6308333333333334</v>
      </c>
      <c r="CW115" s="7">
        <v>4.5449999999999999</v>
      </c>
      <c r="CX115" s="7">
        <v>4.7366666666666655</v>
      </c>
      <c r="CY115" s="7">
        <f t="shared" si="116"/>
        <v>-0.50500000000000078</v>
      </c>
      <c r="CZ115" s="7">
        <v>0.7</v>
      </c>
      <c r="DA115" s="7">
        <f t="shared" si="117"/>
        <v>1.105</v>
      </c>
      <c r="DB115" s="7">
        <f t="shared" si="178"/>
        <v>-0.37485448195576271</v>
      </c>
      <c r="DC115" s="7">
        <v>41.777777777777779</v>
      </c>
      <c r="DD115" s="7">
        <v>0.74293749999999992</v>
      </c>
      <c r="DE115" s="7">
        <v>0.49704583333333324</v>
      </c>
      <c r="DF115" s="7">
        <v>0.4429333333333334</v>
      </c>
      <c r="DG115" s="7">
        <v>0.25283216666666669</v>
      </c>
      <c r="DH115" s="7">
        <v>0.19818504166666664</v>
      </c>
      <c r="DI115" s="7">
        <v>8.0133333333333336</v>
      </c>
      <c r="DJ115" s="7">
        <v>8.2283333333333353</v>
      </c>
      <c r="DK115" s="7">
        <v>8.3654166666666665</v>
      </c>
      <c r="DL115" s="7">
        <v>7.6649999999999991</v>
      </c>
      <c r="DM115" s="7">
        <f t="shared" si="118"/>
        <v>0.35208333333333286</v>
      </c>
      <c r="DN115" s="7">
        <v>0.8</v>
      </c>
      <c r="DO115" s="7">
        <f t="shared" si="119"/>
        <v>0.7799999999999998</v>
      </c>
      <c r="DP115" s="7">
        <f t="shared" si="120"/>
        <v>-9.2622655122655162E-2</v>
      </c>
      <c r="DQ115" s="7">
        <v>22.641666666666669</v>
      </c>
      <c r="DR115" s="7">
        <v>0.80552745098039213</v>
      </c>
      <c r="DS115" s="7">
        <v>0.48591176470588232</v>
      </c>
      <c r="DT115" s="7">
        <v>0.46946666666666664</v>
      </c>
      <c r="DU115" s="7">
        <v>0.73269215686274514</v>
      </c>
      <c r="DV115" s="7">
        <v>0.4895235294117648</v>
      </c>
      <c r="DW115" s="7">
        <v>0.29846470588235302</v>
      </c>
      <c r="DX115" s="7">
        <v>0.24383752941176473</v>
      </c>
      <c r="DY115" s="7">
        <v>0.19890082352941177</v>
      </c>
      <c r="DZ115" s="7">
        <v>0.26344713725490199</v>
      </c>
      <c r="EA115" s="7">
        <v>0.21893370588235292</v>
      </c>
      <c r="EB115" s="7">
        <v>-3.6643333333333332E-3</v>
      </c>
      <c r="EC115" s="7">
        <v>1.726656862745098E-2</v>
      </c>
      <c r="ED115" s="7">
        <v>0.24731660784313725</v>
      </c>
      <c r="EE115" s="7">
        <v>3.9141568627450987</v>
      </c>
      <c r="EF115" s="7">
        <v>5.2998039215686292</v>
      </c>
      <c r="EG115" s="7">
        <v>5.3254117647058834</v>
      </c>
      <c r="EH115" s="7">
        <v>4.7384313725490204</v>
      </c>
      <c r="EI115" s="7">
        <f t="shared" si="121"/>
        <v>1.4112549019607847</v>
      </c>
      <c r="EJ115" s="7">
        <v>0.6</v>
      </c>
      <c r="EK115" s="7">
        <f t="shared" si="122"/>
        <v>1.43</v>
      </c>
      <c r="EL115" s="7">
        <f t="shared" si="179"/>
        <v>-4.7216871635302766E-3</v>
      </c>
      <c r="EM115" s="15">
        <v>44.688800000000001</v>
      </c>
      <c r="EN115" s="15">
        <f t="shared" si="123"/>
        <v>113.509552</v>
      </c>
      <c r="EO115" s="5">
        <v>112</v>
      </c>
      <c r="EP115" s="15">
        <f t="shared" si="124"/>
        <v>-1.5095519999999993</v>
      </c>
      <c r="EQ115" s="27">
        <v>1.1218999999999999</v>
      </c>
      <c r="ER115" s="27">
        <v>-1.4521576923076922</v>
      </c>
      <c r="ES115" s="27">
        <v>0.48308076923076926</v>
      </c>
      <c r="ET115" s="27">
        <v>0.83945769230769229</v>
      </c>
      <c r="EU115" s="27">
        <v>0.70726923076923087</v>
      </c>
      <c r="EV115" s="27">
        <v>0.1846384615384615</v>
      </c>
      <c r="EW115" s="27">
        <v>0.22597007692307691</v>
      </c>
      <c r="EX115" s="27">
        <v>8.5232307692307691E-2</v>
      </c>
      <c r="EY115" s="27">
        <v>0.3972533076923076</v>
      </c>
      <c r="EZ115" s="27">
        <v>0.26917753846153847</v>
      </c>
      <c r="FA115" s="27">
        <v>2.9039639615384614</v>
      </c>
      <c r="FB115" s="27">
        <v>1.9984758461538461</v>
      </c>
      <c r="FC115" s="27">
        <v>-8.1476566923076934</v>
      </c>
      <c r="FD115" s="27">
        <v>9.9846153846153847</v>
      </c>
      <c r="FE115" s="27">
        <v>8.0073076923076929</v>
      </c>
      <c r="FF115" s="27">
        <v>7.3726923076923061</v>
      </c>
      <c r="FG115" s="27">
        <v>7.75</v>
      </c>
      <c r="FH115" s="27">
        <f t="shared" si="125"/>
        <v>-2.6119230769230786</v>
      </c>
      <c r="FI115" s="7">
        <v>0.9</v>
      </c>
      <c r="FJ115" s="7">
        <f t="shared" si="126"/>
        <v>0.45499999999999963</v>
      </c>
      <c r="FK115" s="7">
        <f t="shared" si="180"/>
        <v>-0.62020689118768013</v>
      </c>
      <c r="FL115" s="27">
        <v>19.96153846153846</v>
      </c>
      <c r="FM115" s="28">
        <v>-9999</v>
      </c>
      <c r="FN115" s="28">
        <v>-9999</v>
      </c>
      <c r="FO115" s="28">
        <v>-9999</v>
      </c>
      <c r="FP115" s="94">
        <v>0.59161111111111098</v>
      </c>
      <c r="FQ115" s="94">
        <v>0.39115555555555559</v>
      </c>
      <c r="FR115" s="94">
        <v>0.22608888888888889</v>
      </c>
      <c r="FS115" s="94">
        <v>0.51080740740740738</v>
      </c>
      <c r="FT115" s="94">
        <v>0.24258518518518515</v>
      </c>
      <c r="FU115" s="94">
        <v>0.16802592592592594</v>
      </c>
      <c r="FV115" s="94">
        <v>0.41834370370370366</v>
      </c>
      <c r="FW115" s="94">
        <v>0.35612333333333335</v>
      </c>
      <c r="FX115" s="94">
        <v>0.4478098518518519</v>
      </c>
      <c r="FY115" s="94">
        <v>0.38739759259259265</v>
      </c>
      <c r="FZ115" s="94">
        <v>0.23510637037037035</v>
      </c>
      <c r="GA115" s="94">
        <v>0.26920829629629633</v>
      </c>
      <c r="GB115" s="94">
        <v>0.20351496296296293</v>
      </c>
      <c r="GC115" s="94">
        <v>16.542962962962964</v>
      </c>
      <c r="GD115" s="94">
        <v>17.55185185185185</v>
      </c>
      <c r="GE115" s="94">
        <v>15.856296296296296</v>
      </c>
      <c r="GF115" s="94">
        <v>15.980000000000004</v>
      </c>
      <c r="GG115" s="7">
        <f t="shared" si="127"/>
        <v>-0.68666666666666742</v>
      </c>
      <c r="GH115" s="7">
        <v>0.5</v>
      </c>
      <c r="GI115" s="7">
        <f t="shared" si="128"/>
        <v>1.7549999999999999</v>
      </c>
      <c r="GJ115" s="7">
        <f t="shared" si="181"/>
        <v>-0.66986739826246011</v>
      </c>
      <c r="GK115" s="96">
        <v>12.296296296296296</v>
      </c>
      <c r="GL115" s="15">
        <f t="shared" si="129"/>
        <v>31.232592592592592</v>
      </c>
      <c r="GM115" s="5">
        <v>102</v>
      </c>
      <c r="GN115" s="9">
        <v>-9999</v>
      </c>
      <c r="GO115" s="60">
        <v>-9999</v>
      </c>
      <c r="GP115" s="60">
        <v>-9999</v>
      </c>
      <c r="GQ115" s="60">
        <v>-9999</v>
      </c>
      <c r="GR115" s="60">
        <v>-9999</v>
      </c>
      <c r="GS115" s="60">
        <v>-9999</v>
      </c>
      <c r="GT115" s="60">
        <v>-9999</v>
      </c>
      <c r="GU115" s="60">
        <v>-9999</v>
      </c>
      <c r="GV115" s="60">
        <v>-9999</v>
      </c>
      <c r="GW115" s="60">
        <v>-9999</v>
      </c>
      <c r="GX115" s="60">
        <v>-9999</v>
      </c>
      <c r="GY115" s="60">
        <v>-9999</v>
      </c>
      <c r="GZ115" s="60">
        <v>-9999</v>
      </c>
      <c r="HA115" s="60">
        <v>-9999</v>
      </c>
      <c r="HB115" s="60">
        <v>-9999</v>
      </c>
      <c r="HC115" s="60">
        <v>-9999</v>
      </c>
      <c r="HD115" s="60">
        <v>-9999</v>
      </c>
      <c r="HE115" s="60">
        <v>-9999</v>
      </c>
      <c r="HF115" s="98">
        <f t="shared" si="37"/>
        <v>0</v>
      </c>
      <c r="HG115" s="60">
        <v>-9999</v>
      </c>
      <c r="HH115" s="98">
        <f t="shared" si="38"/>
        <v>32500.13</v>
      </c>
      <c r="HI115" s="98">
        <f t="shared" si="95"/>
        <v>1.0001661807930087</v>
      </c>
      <c r="HJ115" s="60">
        <v>-9999</v>
      </c>
      <c r="HK115" s="100">
        <f t="shared" si="40"/>
        <v>-25397.46</v>
      </c>
      <c r="HL115" s="60">
        <v>-9999</v>
      </c>
      <c r="HM115" s="100">
        <f t="shared" si="41"/>
        <v>15398.46</v>
      </c>
      <c r="HN115" s="101">
        <v>0.64892368421052615</v>
      </c>
      <c r="HO115" s="101">
        <v>0.34209736842105259</v>
      </c>
      <c r="HP115" s="101">
        <v>0.16602631578947372</v>
      </c>
      <c r="HQ115" s="101">
        <v>0.56459210526315784</v>
      </c>
      <c r="HR115" s="101">
        <v>0.21460263157894732</v>
      </c>
      <c r="HS115" s="101">
        <v>0.1379815789473684</v>
      </c>
      <c r="HT115" s="101">
        <v>0.50319313775043018</v>
      </c>
      <c r="HU115" s="101">
        <v>0.44954206357520338</v>
      </c>
      <c r="HV115" s="101">
        <v>0.5931422982025838</v>
      </c>
      <c r="HW115" s="101">
        <v>0.5463291460240477</v>
      </c>
      <c r="HX115" s="101">
        <v>0.23013089069303946</v>
      </c>
      <c r="HY115" s="101">
        <v>0.34843393432592701</v>
      </c>
      <c r="HZ115" s="101">
        <v>0.30952461210779125</v>
      </c>
      <c r="IA115" s="101">
        <v>18.8821052631579</v>
      </c>
      <c r="IB115" s="101">
        <v>17.580526315789466</v>
      </c>
      <c r="IC115" s="101">
        <v>17.147105263157897</v>
      </c>
      <c r="ID115" s="101">
        <v>17.297368421052628</v>
      </c>
      <c r="IE115" s="7">
        <f t="shared" si="130"/>
        <v>-1.735000000000003</v>
      </c>
      <c r="IF115" s="7">
        <v>1.5</v>
      </c>
      <c r="IG115" s="7">
        <f t="shared" si="131"/>
        <v>-1.4950000000000001</v>
      </c>
      <c r="IH115" s="7">
        <f t="shared" si="132"/>
        <v>-3.4807831762146899E-2</v>
      </c>
      <c r="II115" s="102">
        <v>36.069210526315779</v>
      </c>
      <c r="IJ115" s="15">
        <f t="shared" si="133"/>
        <v>91.615794736842076</v>
      </c>
      <c r="IK115" s="5">
        <v>97.5</v>
      </c>
      <c r="IL115" s="15">
        <f t="shared" si="134"/>
        <v>5.8842052631579236</v>
      </c>
      <c r="IM115" s="29">
        <v>0.65984242424242412</v>
      </c>
      <c r="IN115" s="29">
        <v>0.3577696969696969</v>
      </c>
      <c r="IO115" s="29">
        <v>0.16794545454545454</v>
      </c>
      <c r="IP115" s="29">
        <v>0.58148484848484838</v>
      </c>
      <c r="IQ115" s="29">
        <v>0.21398181818181827</v>
      </c>
      <c r="IR115" s="29">
        <v>0.14275151515151516</v>
      </c>
      <c r="IS115" s="29">
        <v>0.51011962227486618</v>
      </c>
      <c r="IT115" s="29">
        <v>0.46223648815989782</v>
      </c>
      <c r="IU115" s="29">
        <v>0.59499391483134245</v>
      </c>
      <c r="IV115" s="29">
        <v>0.5529810558629551</v>
      </c>
      <c r="IW115" s="29">
        <v>0.25217182877945554</v>
      </c>
      <c r="IX115" s="29">
        <v>0.36343663236243512</v>
      </c>
      <c r="IY115" s="29">
        <v>0.29653142970309404</v>
      </c>
      <c r="IZ115" s="29">
        <v>16.764545454545456</v>
      </c>
      <c r="JA115" s="29">
        <v>17.090303030303023</v>
      </c>
      <c r="JB115" s="29">
        <v>17.671818181818189</v>
      </c>
      <c r="JC115" s="29">
        <v>15.968181818181817</v>
      </c>
      <c r="JD115" s="29">
        <f t="shared" si="135"/>
        <v>0.90727272727273345</v>
      </c>
      <c r="JE115" s="7">
        <v>1.2</v>
      </c>
      <c r="JF115" s="7">
        <f t="shared" si="136"/>
        <v>-0.52</v>
      </c>
      <c r="JG115" s="7">
        <f t="shared" si="137"/>
        <v>0.24109336609336715</v>
      </c>
      <c r="JH115" s="86">
        <v>36.042424242424232</v>
      </c>
      <c r="JI115" s="15">
        <f t="shared" si="138"/>
        <v>91.547757575757558</v>
      </c>
      <c r="JJ115" s="5">
        <v>103.5</v>
      </c>
      <c r="JK115" s="15">
        <f t="shared" si="139"/>
        <v>11.952242424242442</v>
      </c>
      <c r="JL115" s="30">
        <v>0.50556562500000013</v>
      </c>
      <c r="JM115" s="30">
        <v>0.24955625000000001</v>
      </c>
      <c r="JN115" s="30">
        <v>0.11169375000000001</v>
      </c>
      <c r="JO115" s="30">
        <v>0.44107812499999993</v>
      </c>
      <c r="JP115" s="30">
        <v>0.14660312500000003</v>
      </c>
      <c r="JQ115" s="30">
        <v>9.8762500000000003E-2</v>
      </c>
      <c r="JR115" s="30">
        <v>0.55045660610088654</v>
      </c>
      <c r="JS115" s="30">
        <v>0.50110475890516393</v>
      </c>
      <c r="JT115" s="30">
        <v>0.63855610978459876</v>
      </c>
      <c r="JU115" s="30">
        <v>0.5964739250251232</v>
      </c>
      <c r="JV115" s="30">
        <v>0.26026765202758273</v>
      </c>
      <c r="JW115" s="30">
        <v>0.38340391874301882</v>
      </c>
      <c r="JX115" s="30">
        <v>0.33877843431287824</v>
      </c>
      <c r="JY115" s="30">
        <v>24.387187500000003</v>
      </c>
      <c r="JZ115" s="30">
        <v>24.260937499999986</v>
      </c>
      <c r="KA115" s="30">
        <v>24.352187499999999</v>
      </c>
      <c r="KB115" s="30">
        <v>22.442500000000003</v>
      </c>
      <c r="KC115" s="30">
        <f t="shared" si="140"/>
        <v>-3.5000000000003695E-2</v>
      </c>
      <c r="KD115" s="7">
        <v>1.8</v>
      </c>
      <c r="KE115" s="7">
        <f t="shared" si="141"/>
        <v>-2.4700000000000006</v>
      </c>
      <c r="KF115" s="7">
        <f t="shared" si="142"/>
        <v>0.30940279542566668</v>
      </c>
      <c r="KG115" s="85">
        <v>37.535312499999996</v>
      </c>
      <c r="KH115" s="15">
        <f t="shared" si="143"/>
        <v>95.339693749999995</v>
      </c>
      <c r="KI115" s="5">
        <v>103.5</v>
      </c>
      <c r="KJ115" s="15">
        <f t="shared" si="182"/>
        <v>8.160306250000005</v>
      </c>
      <c r="KK115" s="31">
        <v>0.44647027027027031</v>
      </c>
      <c r="KL115" s="31">
        <v>0.2222567567567568</v>
      </c>
      <c r="KM115" s="31">
        <v>7.7051351351351369E-2</v>
      </c>
      <c r="KN115" s="31">
        <v>0.38789189189189188</v>
      </c>
      <c r="KO115" s="31">
        <v>0.10232702702702702</v>
      </c>
      <c r="KP115" s="31">
        <v>7.8354054054054045E-2</v>
      </c>
      <c r="KQ115" s="31">
        <v>0.62761808879876069</v>
      </c>
      <c r="KR115" s="31">
        <v>0.5830884106342632</v>
      </c>
      <c r="KS115" s="31">
        <v>0.70665362955387356</v>
      </c>
      <c r="KT115" s="31">
        <v>0.66992194032677654</v>
      </c>
      <c r="KU115" s="31">
        <v>0.37083775039644623</v>
      </c>
      <c r="KV115" s="31">
        <v>0.48842988632647177</v>
      </c>
      <c r="KW115" s="31">
        <v>0.33524291990180732</v>
      </c>
      <c r="KX115" s="32">
        <v>24.996216216216215</v>
      </c>
      <c r="KY115" s="32">
        <v>23.234054054054038</v>
      </c>
      <c r="KZ115" s="32">
        <v>23.031891891891892</v>
      </c>
      <c r="LA115" s="32">
        <v>22.215135135135146</v>
      </c>
      <c r="LB115" s="7">
        <f t="shared" si="144"/>
        <v>-1.9643243243243234</v>
      </c>
      <c r="LC115" s="7">
        <v>0.9</v>
      </c>
      <c r="LD115" s="7">
        <f t="shared" si="145"/>
        <v>0.45499999999999963</v>
      </c>
      <c r="LE115" s="7">
        <f t="shared" si="184"/>
        <v>-0.48924657721422099</v>
      </c>
      <c r="LF115" s="32">
        <v>33.827027027027022</v>
      </c>
      <c r="LG115" s="15">
        <f t="shared" si="146"/>
        <v>85.920648648648637</v>
      </c>
      <c r="LH115" s="5">
        <v>103.5</v>
      </c>
      <c r="LI115" s="15">
        <f t="shared" si="147"/>
        <v>17.579351351351363</v>
      </c>
      <c r="LJ115" s="33">
        <v>0.4187924999999999</v>
      </c>
      <c r="LK115" s="33">
        <v>0.19461750000000003</v>
      </c>
      <c r="LL115" s="33">
        <v>7.0742500000000014E-2</v>
      </c>
      <c r="LM115" s="33">
        <v>0.3562375000000001</v>
      </c>
      <c r="LN115" s="33">
        <v>9.8317499999999988E-2</v>
      </c>
      <c r="LO115" s="33">
        <v>7.2712499999999985E-2</v>
      </c>
      <c r="LP115" s="33">
        <v>0.61958886530874768</v>
      </c>
      <c r="LQ115" s="33">
        <v>0.56774866762403486</v>
      </c>
      <c r="LR115" s="33">
        <v>0.71125034520476071</v>
      </c>
      <c r="LS115" s="33">
        <v>0.66941613894462315</v>
      </c>
      <c r="LT115" s="33">
        <v>0.3302175379428357</v>
      </c>
      <c r="LU115" s="33">
        <v>0.46883164040150599</v>
      </c>
      <c r="LV115" s="33">
        <v>0.36512614047011838</v>
      </c>
      <c r="LW115" s="33">
        <v>26.303749999999997</v>
      </c>
      <c r="LX115" s="33">
        <v>27.277000000000015</v>
      </c>
      <c r="LY115" s="33">
        <v>27.563999999999993</v>
      </c>
      <c r="LZ115" s="33">
        <v>25.974249999999994</v>
      </c>
      <c r="MA115" s="7">
        <f t="shared" si="148"/>
        <v>1.2602499999999957</v>
      </c>
      <c r="MB115" s="7">
        <v>1.7</v>
      </c>
      <c r="MC115" s="7">
        <f t="shared" si="149"/>
        <v>-2.1449999999999996</v>
      </c>
      <c r="MD115" s="7">
        <f t="shared" si="150"/>
        <v>0.45132538104705039</v>
      </c>
      <c r="ME115" s="7">
        <f t="shared" si="151"/>
        <v>0.74132352941176216</v>
      </c>
      <c r="MF115" s="84">
        <v>29.558249999999997</v>
      </c>
      <c r="MG115" s="15">
        <f t="shared" si="152"/>
        <v>75.077954999999989</v>
      </c>
      <c r="MH115" s="5">
        <v>103.5</v>
      </c>
      <c r="MI115" s="15">
        <f t="shared" si="153"/>
        <v>28.422045000000011</v>
      </c>
      <c r="MJ115" s="34">
        <v>0.39494705882352937</v>
      </c>
      <c r="MK115" s="34">
        <v>0.19623529411764706</v>
      </c>
      <c r="ML115" s="34">
        <v>7.7941176470588222E-2</v>
      </c>
      <c r="MM115" s="34">
        <v>0.34324705882352941</v>
      </c>
      <c r="MN115" s="34">
        <v>0.1076529411764706</v>
      </c>
      <c r="MO115" s="34">
        <v>8.0076470588235277E-2</v>
      </c>
      <c r="MP115" s="34">
        <v>0.57047266349676107</v>
      </c>
      <c r="MQ115" s="34">
        <v>0.52186070375156257</v>
      </c>
      <c r="MR115" s="34">
        <v>0.66927422417865245</v>
      </c>
      <c r="MS115" s="34">
        <v>0.62935143387825343</v>
      </c>
      <c r="MT115" s="34">
        <v>0.29194574485905811</v>
      </c>
      <c r="MU115" s="34">
        <v>0.43322877983845159</v>
      </c>
      <c r="MV115" s="34">
        <v>0.3349962040423406</v>
      </c>
      <c r="MW115" s="35">
        <v>0.32478750000000006</v>
      </c>
      <c r="MX115" s="35">
        <v>0.14656250000000001</v>
      </c>
      <c r="MY115" s="35">
        <v>5.3237499999999986E-2</v>
      </c>
      <c r="MZ115" s="35">
        <v>0.27009999999999995</v>
      </c>
      <c r="NA115" s="35">
        <v>6.9058333333333319E-2</v>
      </c>
      <c r="NB115" s="35">
        <v>5.7674999999999997E-2</v>
      </c>
      <c r="NC115" s="35">
        <v>0.64805374208096511</v>
      </c>
      <c r="ND115" s="35">
        <v>0.59212701099190623</v>
      </c>
      <c r="NE115" s="35">
        <v>0.71731932462623871</v>
      </c>
      <c r="NF115" s="35">
        <v>0.67040741894665989</v>
      </c>
      <c r="NG115" s="35">
        <v>0.35978087761098204</v>
      </c>
      <c r="NH115" s="35">
        <v>0.46786499956892275</v>
      </c>
      <c r="NI115" s="35">
        <v>0.37758689812365759</v>
      </c>
      <c r="NJ115" s="36">
        <v>26.447916666666671</v>
      </c>
      <c r="NK115" s="36">
        <v>28.440000000000012</v>
      </c>
      <c r="NL115" s="36">
        <v>30.049583333333327</v>
      </c>
      <c r="NM115" s="36">
        <v>29.695833333333336</v>
      </c>
      <c r="NN115" s="7">
        <f t="shared" si="154"/>
        <v>3.6016666666666559</v>
      </c>
      <c r="NO115" s="7">
        <v>2.2999999999999998</v>
      </c>
      <c r="NP115" s="7">
        <f t="shared" si="155"/>
        <v>-1.9729999999999999</v>
      </c>
      <c r="NQ115" s="7">
        <f t="shared" si="156"/>
        <v>0.75609204756091897</v>
      </c>
      <c r="NR115" s="36">
        <v>70.168750000000003</v>
      </c>
      <c r="NS115" s="9">
        <f t="shared" si="104"/>
        <v>178.22862500000002</v>
      </c>
      <c r="NT115" s="5">
        <v>194</v>
      </c>
      <c r="NU115" s="9">
        <f t="shared" si="105"/>
        <v>15.771374999999978</v>
      </c>
      <c r="NV115" s="37">
        <v>0.40577804878048784</v>
      </c>
      <c r="NW115" s="37">
        <v>0.20802439024390249</v>
      </c>
      <c r="NX115" s="37">
        <v>8.9414634146341473E-2</v>
      </c>
      <c r="NY115" s="37">
        <v>0.34863170731707321</v>
      </c>
      <c r="NZ115" s="37">
        <v>0.11700487804878047</v>
      </c>
      <c r="OA115" s="37">
        <v>9.1363414634146337E-2</v>
      </c>
      <c r="OB115" s="37">
        <v>0.55180922167001267</v>
      </c>
      <c r="OC115" s="37">
        <v>0.49682998644079052</v>
      </c>
      <c r="OD115" s="37">
        <v>0.6386833944243081</v>
      </c>
      <c r="OE115" s="37">
        <v>0.5915705655233503</v>
      </c>
      <c r="OF115" s="37">
        <v>0.28071920367638814</v>
      </c>
      <c r="OG115" s="37">
        <v>0.39995812101889811</v>
      </c>
      <c r="OH115" s="37">
        <v>0.32169612324288915</v>
      </c>
      <c r="OI115" s="38">
        <v>20.669756097560963</v>
      </c>
      <c r="OJ115" s="38">
        <v>23.121707317073188</v>
      </c>
      <c r="OK115" s="38">
        <v>24.893170731707308</v>
      </c>
      <c r="OL115" s="38">
        <v>24.050243902439028</v>
      </c>
      <c r="OM115" s="7">
        <f t="shared" si="157"/>
        <v>4.2234146341463443</v>
      </c>
      <c r="ON115" s="7">
        <v>1.5</v>
      </c>
      <c r="OO115" s="7">
        <f t="shared" si="158"/>
        <v>-0.28500000000000014</v>
      </c>
      <c r="OP115" s="7">
        <f t="shared" si="159"/>
        <v>0.79303687495977904</v>
      </c>
      <c r="OQ115" s="38">
        <v>50.346097560975622</v>
      </c>
      <c r="OR115" s="15">
        <f t="shared" si="160"/>
        <v>127.87908780487808</v>
      </c>
      <c r="OS115" s="5">
        <v>170</v>
      </c>
      <c r="OT115" s="15">
        <f t="shared" si="161"/>
        <v>42.120912195121917</v>
      </c>
      <c r="OU115" s="39">
        <v>0.328484375</v>
      </c>
      <c r="OV115" s="39">
        <v>0.19710000000000003</v>
      </c>
      <c r="OW115" s="39">
        <v>0.10989999999999998</v>
      </c>
      <c r="OX115" s="39">
        <v>0.285825</v>
      </c>
      <c r="OY115" s="39">
        <v>0.12645937499999996</v>
      </c>
      <c r="OZ115" s="39">
        <v>9.2640625000000018E-2</v>
      </c>
      <c r="PA115" s="39">
        <v>0.44284347167908994</v>
      </c>
      <c r="PB115" s="39">
        <v>0.38552421103508627</v>
      </c>
      <c r="PC115" s="39">
        <v>0.49855430148019764</v>
      </c>
      <c r="PD115" s="39">
        <v>0.44450057493128564</v>
      </c>
      <c r="PE115" s="39">
        <v>0.21846786404945237</v>
      </c>
      <c r="PF115" s="39">
        <v>0.28548504458291241</v>
      </c>
      <c r="PG115" s="39">
        <v>0.24909177694520909</v>
      </c>
      <c r="PH115" s="40">
        <v>22.028749999999995</v>
      </c>
      <c r="PI115" s="40">
        <v>21.16375</v>
      </c>
      <c r="PJ115" s="40">
        <v>23.295937500000001</v>
      </c>
      <c r="PK115" s="40">
        <v>23.27218749999999</v>
      </c>
      <c r="PL115" s="7">
        <f t="shared" si="162"/>
        <v>1.2671875000000057</v>
      </c>
      <c r="PM115" s="7">
        <v>1.8</v>
      </c>
      <c r="PN115" s="7">
        <f t="shared" si="163"/>
        <v>-0.91800000000000015</v>
      </c>
      <c r="PO115" s="7">
        <f t="shared" si="164"/>
        <v>0.34586696739474609</v>
      </c>
      <c r="PP115" s="40">
        <v>64.380312500000002</v>
      </c>
      <c r="PQ115" s="15">
        <f t="shared" si="165"/>
        <v>163.52599375</v>
      </c>
      <c r="PR115" s="5">
        <v>182</v>
      </c>
      <c r="PS115" s="15">
        <f t="shared" si="166"/>
        <v>18.474006250000002</v>
      </c>
      <c r="PT115" s="41">
        <v>0.29896060606060615</v>
      </c>
      <c r="PU115" s="41">
        <v>0.18770000000000001</v>
      </c>
      <c r="PV115" s="41">
        <v>0.11663030303030303</v>
      </c>
      <c r="PW115" s="41">
        <v>0.25236060606060612</v>
      </c>
      <c r="PX115" s="41">
        <v>0.13027272727272723</v>
      </c>
      <c r="PY115" s="41">
        <v>8.9636363636363639E-2</v>
      </c>
      <c r="PZ115" s="41">
        <v>0.3922485813799364</v>
      </c>
      <c r="QA115" s="41">
        <v>0.31872142682975918</v>
      </c>
      <c r="QB115" s="41">
        <v>0.43811690025392647</v>
      </c>
      <c r="QC115" s="41">
        <v>0.36769381873624107</v>
      </c>
      <c r="QD115" s="41">
        <v>0.18059523525846741</v>
      </c>
      <c r="QE115" s="41">
        <v>0.23392557353631593</v>
      </c>
      <c r="QF115" s="41">
        <v>0.22795953288069459</v>
      </c>
      <c r="QG115" s="42">
        <v>31.320000000000004</v>
      </c>
      <c r="QH115" s="42">
        <v>30.070000000000014</v>
      </c>
      <c r="QI115" s="42">
        <v>31.8460606060606</v>
      </c>
      <c r="QJ115" s="42">
        <v>31.72090909090911</v>
      </c>
      <c r="QK115" s="7">
        <f t="shared" si="167"/>
        <v>0.52606060606059657</v>
      </c>
      <c r="QL115" s="7">
        <v>3.2</v>
      </c>
      <c r="QM115" s="7">
        <f t="shared" si="168"/>
        <v>-3.8719999999999999</v>
      </c>
      <c r="QN115" s="7">
        <f t="shared" si="169"/>
        <v>0.47433785656391247</v>
      </c>
      <c r="QO115" s="42">
        <v>71.355454545454535</v>
      </c>
      <c r="QP115" s="15">
        <f t="shared" si="170"/>
        <v>181.24285454545452</v>
      </c>
      <c r="QQ115" s="5">
        <v>186</v>
      </c>
      <c r="QR115" s="15">
        <f t="shared" si="171"/>
        <v>4.7571454545454799</v>
      </c>
      <c r="QS115" s="7">
        <f t="shared" si="187"/>
        <v>-750.4540583320811</v>
      </c>
      <c r="QT115" s="7">
        <f t="shared" si="188"/>
        <v>-750.04568035564137</v>
      </c>
      <c r="QU115" s="7">
        <f t="shared" si="189"/>
        <v>0.47416868986100308</v>
      </c>
    </row>
    <row r="116" spans="1:463" x14ac:dyDescent="0.25">
      <c r="A116" s="5">
        <v>2</v>
      </c>
      <c r="B116" s="5">
        <v>12</v>
      </c>
      <c r="C116" s="6">
        <v>1205</v>
      </c>
      <c r="D116" s="9">
        <v>-9999</v>
      </c>
      <c r="E116" s="5">
        <v>5</v>
      </c>
      <c r="F116" s="5">
        <v>69.599999999999994</v>
      </c>
      <c r="G116" s="15">
        <v>347.3</v>
      </c>
      <c r="H116" s="15">
        <f t="shared" si="109"/>
        <v>416.9</v>
      </c>
      <c r="I116" s="7">
        <f t="shared" si="110"/>
        <v>0.71435915010281004</v>
      </c>
      <c r="J116" s="5" t="s">
        <v>1</v>
      </c>
      <c r="K116" s="9">
        <v>150</v>
      </c>
      <c r="L116" s="9">
        <f t="shared" si="111"/>
        <v>168.00000000000003</v>
      </c>
      <c r="M116" s="9">
        <v>-9999</v>
      </c>
      <c r="N116" s="9">
        <v>-9999</v>
      </c>
      <c r="O116" s="9">
        <v>-9999</v>
      </c>
      <c r="P116" s="9">
        <v>-9999</v>
      </c>
      <c r="Q116" s="9">
        <v>-9999</v>
      </c>
      <c r="R116" s="9">
        <v>-9999</v>
      </c>
      <c r="S116" s="9">
        <v>-9999</v>
      </c>
      <c r="T116" s="9">
        <v>-9999</v>
      </c>
      <c r="U116" s="9">
        <v>-9999</v>
      </c>
      <c r="V116" s="9">
        <v>-9999</v>
      </c>
      <c r="W116" s="9">
        <v>-9999</v>
      </c>
      <c r="X116" s="9">
        <v>-9999</v>
      </c>
      <c r="Y116" s="9">
        <v>-9999</v>
      </c>
      <c r="Z116" s="9">
        <v>-9999</v>
      </c>
      <c r="AA116" s="9">
        <v>-9999</v>
      </c>
      <c r="AB116" s="9">
        <v>-9999</v>
      </c>
      <c r="AC116" s="9">
        <v>-9999</v>
      </c>
      <c r="AD116" s="9">
        <v>-9999</v>
      </c>
      <c r="AE116" s="9">
        <v>-9999</v>
      </c>
      <c r="AF116" s="9">
        <v>-9999</v>
      </c>
      <c r="AG116" s="9">
        <v>-9999</v>
      </c>
      <c r="AH116" s="9">
        <v>-9999</v>
      </c>
      <c r="AI116" s="9">
        <v>-9999</v>
      </c>
      <c r="AJ116" s="9">
        <v>-9999</v>
      </c>
      <c r="AK116" s="9">
        <v>-9999</v>
      </c>
      <c r="AL116" s="9">
        <v>-9999</v>
      </c>
      <c r="AM116" s="9">
        <v>-9999</v>
      </c>
      <c r="AN116" s="9">
        <v>-9999</v>
      </c>
      <c r="AO116" s="9">
        <v>-9999</v>
      </c>
      <c r="AP116" s="9">
        <v>-9999</v>
      </c>
      <c r="AQ116" s="9">
        <v>-9999</v>
      </c>
      <c r="AR116" s="9">
        <v>-9999</v>
      </c>
      <c r="AS116" s="9">
        <v>-9999</v>
      </c>
      <c r="AT116" s="9">
        <v>-9999</v>
      </c>
      <c r="AU116" s="9">
        <v>-9999</v>
      </c>
      <c r="AV116" s="9">
        <v>-9999</v>
      </c>
      <c r="AW116" s="9">
        <v>-9999</v>
      </c>
      <c r="AX116" s="9">
        <v>-9999</v>
      </c>
      <c r="AY116" s="9">
        <v>-9999</v>
      </c>
      <c r="AZ116" s="9">
        <v>-9999</v>
      </c>
      <c r="BA116" s="9">
        <v>-9999</v>
      </c>
      <c r="BB116" s="9">
        <v>-9999</v>
      </c>
      <c r="BC116" s="9">
        <v>-9999</v>
      </c>
      <c r="BD116" s="9">
        <v>-9999</v>
      </c>
      <c r="BE116" s="7">
        <f t="shared" si="185"/>
        <v>-79992</v>
      </c>
      <c r="BF116" s="9">
        <v>-9999</v>
      </c>
      <c r="BG116" s="9">
        <v>-9999</v>
      </c>
      <c r="BH116" s="9">
        <v>-9999</v>
      </c>
      <c r="BI116" s="9">
        <v>-9999</v>
      </c>
      <c r="BJ116" s="9">
        <v>-9999</v>
      </c>
      <c r="BK116" s="9">
        <v>-9999</v>
      </c>
      <c r="BL116" s="9">
        <v>-9999</v>
      </c>
      <c r="BM116" s="9">
        <v>-9999</v>
      </c>
      <c r="BN116" s="9">
        <v>-9999</v>
      </c>
      <c r="BO116" s="23">
        <v>25.36</v>
      </c>
      <c r="BP116" s="7">
        <f t="shared" si="172"/>
        <v>1690.6666666666667</v>
      </c>
      <c r="BQ116" s="7">
        <v>2.6351375758394444</v>
      </c>
      <c r="BR116" s="7">
        <f t="shared" si="173"/>
        <v>44.551392615525543</v>
      </c>
      <c r="BS116" s="24">
        <v>136.93</v>
      </c>
      <c r="BT116" s="7">
        <f t="shared" si="174"/>
        <v>9128.6666666666679</v>
      </c>
      <c r="BU116" s="25">
        <v>1.53</v>
      </c>
      <c r="BV116" s="7">
        <f t="shared" si="175"/>
        <v>139.66860000000003</v>
      </c>
      <c r="BW116" s="26">
        <v>246.09</v>
      </c>
      <c r="BX116" s="7">
        <f t="shared" si="176"/>
        <v>16406</v>
      </c>
      <c r="BY116" s="5">
        <v>1.22</v>
      </c>
      <c r="BZ116" s="7">
        <f t="shared" si="177"/>
        <v>200.1532</v>
      </c>
      <c r="CA116" s="9">
        <v>-9999</v>
      </c>
      <c r="CB116" s="9">
        <v>-9999</v>
      </c>
      <c r="CC116" s="5">
        <v>2.64</v>
      </c>
      <c r="CD116" s="15">
        <f t="shared" si="112"/>
        <v>-263.97360000000003</v>
      </c>
      <c r="CE116" s="7">
        <v>1799.8</v>
      </c>
      <c r="CF116" s="7">
        <v>4.6078999999999999</v>
      </c>
      <c r="CG116" s="7">
        <v>3905.9007356930488</v>
      </c>
      <c r="CH116" s="7">
        <f t="shared" si="113"/>
        <v>3905.9007356930488</v>
      </c>
      <c r="CI116" s="7">
        <f>CH116/(BX116)</f>
        <v>0.23807757745294703</v>
      </c>
      <c r="CJ116" s="3">
        <v>60.1</v>
      </c>
      <c r="CK116" s="7">
        <f t="shared" si="114"/>
        <v>103.1157794222965</v>
      </c>
      <c r="CL116" s="7">
        <v>69.7</v>
      </c>
      <c r="CM116" s="7">
        <v>1314</v>
      </c>
      <c r="CN116" s="7">
        <f t="shared" si="115"/>
        <v>53.044140030441397</v>
      </c>
      <c r="CO116" s="7">
        <v>0</v>
      </c>
      <c r="CP116" s="7">
        <v>0.73333333333333339</v>
      </c>
      <c r="CQ116" s="7">
        <v>0.49993333333333329</v>
      </c>
      <c r="CR116" s="7">
        <v>0.44975000000000009</v>
      </c>
      <c r="CS116" s="7">
        <v>0.23961666666666667</v>
      </c>
      <c r="CT116" s="7">
        <v>0.18942766666666669</v>
      </c>
      <c r="CU116" s="7">
        <v>5.6141666666666667</v>
      </c>
      <c r="CV116" s="7">
        <v>5.0412499999999998</v>
      </c>
      <c r="CW116" s="7">
        <v>4.9637500000000001</v>
      </c>
      <c r="CX116" s="7">
        <v>4.8754166666666672</v>
      </c>
      <c r="CY116" s="7">
        <f t="shared" si="116"/>
        <v>-0.65041666666666664</v>
      </c>
      <c r="CZ116" s="7">
        <v>0.7</v>
      </c>
      <c r="DA116" s="7">
        <f t="shared" si="117"/>
        <v>1.105</v>
      </c>
      <c r="DB116" s="7">
        <f t="shared" si="178"/>
        <v>-0.40871168024835081</v>
      </c>
      <c r="DC116" s="7">
        <v>41.4</v>
      </c>
      <c r="DD116" s="7">
        <v>0.74228333333333341</v>
      </c>
      <c r="DE116" s="7">
        <v>0.47896666666666676</v>
      </c>
      <c r="DF116" s="7">
        <v>0.42895</v>
      </c>
      <c r="DG116" s="7">
        <v>0.26757891666666661</v>
      </c>
      <c r="DH116" s="7">
        <v>0.21597445833333329</v>
      </c>
      <c r="DI116" s="7">
        <v>8.0220833333333328</v>
      </c>
      <c r="DJ116" s="7">
        <v>8.2187499999999982</v>
      </c>
      <c r="DK116" s="7">
        <v>8.3554166666666632</v>
      </c>
      <c r="DL116" s="7">
        <v>7.7145833333333336</v>
      </c>
      <c r="DM116" s="7">
        <f t="shared" si="118"/>
        <v>0.33333333333333037</v>
      </c>
      <c r="DN116" s="7">
        <v>0.8</v>
      </c>
      <c r="DO116" s="7">
        <f t="shared" si="119"/>
        <v>0.7799999999999998</v>
      </c>
      <c r="DP116" s="7">
        <f t="shared" si="120"/>
        <v>-9.6681096681097256E-2</v>
      </c>
      <c r="DQ116" s="7">
        <v>22.614583333333332</v>
      </c>
      <c r="DR116" s="7">
        <v>0.81971636363636347</v>
      </c>
      <c r="DS116" s="7">
        <v>0.4894836363636364</v>
      </c>
      <c r="DT116" s="7">
        <v>0.45677272727272727</v>
      </c>
      <c r="DU116" s="7">
        <v>0.7424727272727274</v>
      </c>
      <c r="DV116" s="7">
        <v>0.47867272727272736</v>
      </c>
      <c r="DW116" s="7">
        <v>0.29414727272727281</v>
      </c>
      <c r="DX116" s="7">
        <v>0.2624046000000001</v>
      </c>
      <c r="DY116" s="7">
        <v>0.21593512727272726</v>
      </c>
      <c r="DZ116" s="7">
        <v>0.284557</v>
      </c>
      <c r="EA116" s="7">
        <v>0.23861314545454534</v>
      </c>
      <c r="EB116" s="7">
        <v>1.1682254545454549E-2</v>
      </c>
      <c r="EC116" s="7">
        <v>3.5551218181818195E-2</v>
      </c>
      <c r="ED116" s="7">
        <v>0.25185772727272732</v>
      </c>
      <c r="EE116" s="7">
        <v>4.0786909090909083</v>
      </c>
      <c r="EF116" s="7">
        <v>5.523272727272726</v>
      </c>
      <c r="EG116" s="7">
        <v>5.1608181818181826</v>
      </c>
      <c r="EH116" s="7">
        <v>4.69490909090909</v>
      </c>
      <c r="EI116" s="7">
        <f t="shared" si="121"/>
        <v>1.0821272727272744</v>
      </c>
      <c r="EJ116" s="7">
        <v>0.6</v>
      </c>
      <c r="EK116" s="7">
        <f t="shared" si="122"/>
        <v>1.43</v>
      </c>
      <c r="EL116" s="7">
        <f t="shared" si="179"/>
        <v>-8.7625372108998872E-2</v>
      </c>
      <c r="EM116" s="15">
        <v>44.457857142857144</v>
      </c>
      <c r="EN116" s="15">
        <f t="shared" si="123"/>
        <v>112.92295714285714</v>
      </c>
      <c r="EO116" s="5">
        <v>112</v>
      </c>
      <c r="EP116" s="15">
        <f t="shared" si="124"/>
        <v>-0.92295714285714325</v>
      </c>
      <c r="EQ116" s="27">
        <v>1.1307730769230768</v>
      </c>
      <c r="ER116" s="27">
        <v>-1.4572307692307693</v>
      </c>
      <c r="ES116" s="27">
        <v>0.47267692307692311</v>
      </c>
      <c r="ET116" s="27">
        <v>0.85005384615384627</v>
      </c>
      <c r="EU116" s="27">
        <v>0.69794615384615377</v>
      </c>
      <c r="EV116" s="27">
        <v>0.1794923076923077</v>
      </c>
      <c r="EW116" s="27">
        <v>0.23582626923076924</v>
      </c>
      <c r="EX116" s="27">
        <v>9.7897615384615388E-2</v>
      </c>
      <c r="EY116" s="27">
        <v>0.40969830769230775</v>
      </c>
      <c r="EZ116" s="27">
        <v>0.28509092307692308</v>
      </c>
      <c r="FA116" s="27">
        <v>2.8428968846153846</v>
      </c>
      <c r="FB116" s="27">
        <v>1.9621530384615389</v>
      </c>
      <c r="FC116" s="27">
        <v>-8.9987959615384607</v>
      </c>
      <c r="FD116" s="27">
        <v>10.017307692307693</v>
      </c>
      <c r="FE116" s="27">
        <v>7.2953846153846165</v>
      </c>
      <c r="FF116" s="27">
        <v>7.0542307692307693</v>
      </c>
      <c r="FG116" s="27">
        <v>7.4819230769230769</v>
      </c>
      <c r="FH116" s="27">
        <f t="shared" si="125"/>
        <v>-2.9630769230769234</v>
      </c>
      <c r="FI116" s="7">
        <v>0.9</v>
      </c>
      <c r="FJ116" s="7">
        <f t="shared" si="126"/>
        <v>0.45499999999999963</v>
      </c>
      <c r="FK116" s="7">
        <f t="shared" si="180"/>
        <v>-0.69121879131990349</v>
      </c>
      <c r="FL116" s="27">
        <v>21.010384615384616</v>
      </c>
      <c r="FM116" s="28">
        <v>-9999</v>
      </c>
      <c r="FN116" s="28">
        <v>-9999</v>
      </c>
      <c r="FO116" s="28">
        <v>-9999</v>
      </c>
      <c r="FP116" s="94">
        <v>0.59185357142857142</v>
      </c>
      <c r="FQ116" s="94">
        <v>0.38917142857142856</v>
      </c>
      <c r="FR116" s="94">
        <v>0.22025</v>
      </c>
      <c r="FS116" s="94">
        <v>0.52025357142857154</v>
      </c>
      <c r="FT116" s="94">
        <v>0.23515</v>
      </c>
      <c r="FU116" s="94">
        <v>0.16698928571428576</v>
      </c>
      <c r="FV116" s="94">
        <v>0.43108196428571433</v>
      </c>
      <c r="FW116" s="94">
        <v>0.37729553571428565</v>
      </c>
      <c r="FX116" s="94">
        <v>0.45738246428571433</v>
      </c>
      <c r="FY116" s="94">
        <v>0.40507860714285709</v>
      </c>
      <c r="FZ116" s="94">
        <v>0.24731267857142858</v>
      </c>
      <c r="GA116" s="94">
        <v>0.27902685714285708</v>
      </c>
      <c r="GB116" s="94">
        <v>0.20577635714285719</v>
      </c>
      <c r="GC116" s="94">
        <v>17.34714285714286</v>
      </c>
      <c r="GD116" s="94">
        <v>18.818571428571428</v>
      </c>
      <c r="GE116" s="94">
        <v>17.190714285714279</v>
      </c>
      <c r="GF116" s="94">
        <v>16.730714285714292</v>
      </c>
      <c r="GG116" s="7">
        <f t="shared" si="127"/>
        <v>-0.15642857142858091</v>
      </c>
      <c r="GH116" s="7">
        <v>0.5</v>
      </c>
      <c r="GI116" s="7">
        <f t="shared" si="128"/>
        <v>1.7549999999999999</v>
      </c>
      <c r="GJ116" s="7">
        <f t="shared" si="181"/>
        <v>-0.52439741328630463</v>
      </c>
      <c r="GK116" s="96">
        <v>20.357142857142858</v>
      </c>
      <c r="GL116" s="15">
        <f t="shared" si="129"/>
        <v>51.707142857142863</v>
      </c>
      <c r="GM116" s="5">
        <v>102</v>
      </c>
      <c r="GN116" s="9">
        <v>-9999</v>
      </c>
      <c r="GO116" s="60">
        <v>-9999</v>
      </c>
      <c r="GP116" s="60">
        <v>-9999</v>
      </c>
      <c r="GQ116" s="60">
        <v>-9999</v>
      </c>
      <c r="GR116" s="60">
        <v>-9999</v>
      </c>
      <c r="GS116" s="60">
        <v>-9999</v>
      </c>
      <c r="GT116" s="60">
        <v>-9999</v>
      </c>
      <c r="GU116" s="60">
        <v>-9999</v>
      </c>
      <c r="GV116" s="60">
        <v>-9999</v>
      </c>
      <c r="GW116" s="60">
        <v>-9999</v>
      </c>
      <c r="GX116" s="60">
        <v>-9999</v>
      </c>
      <c r="GY116" s="60">
        <v>-9999</v>
      </c>
      <c r="GZ116" s="60">
        <v>-9999</v>
      </c>
      <c r="HA116" s="60">
        <v>-9999</v>
      </c>
      <c r="HB116" s="60">
        <v>-9999</v>
      </c>
      <c r="HC116" s="60">
        <v>-9999</v>
      </c>
      <c r="HD116" s="60">
        <v>-9999</v>
      </c>
      <c r="HE116" s="60">
        <v>-9999</v>
      </c>
      <c r="HF116" s="98">
        <f t="shared" si="37"/>
        <v>0</v>
      </c>
      <c r="HG116" s="60">
        <v>-9999</v>
      </c>
      <c r="HH116" s="98">
        <f t="shared" si="38"/>
        <v>32500.13</v>
      </c>
      <c r="HI116" s="98">
        <f t="shared" si="95"/>
        <v>1.0001661807930087</v>
      </c>
      <c r="HJ116" s="60">
        <v>-9999</v>
      </c>
      <c r="HK116" s="100">
        <f t="shared" si="40"/>
        <v>-25397.46</v>
      </c>
      <c r="HL116" s="60">
        <v>-9999</v>
      </c>
      <c r="HM116" s="100">
        <f t="shared" si="41"/>
        <v>15398.46</v>
      </c>
      <c r="HN116" s="101">
        <v>0.64464864864864857</v>
      </c>
      <c r="HO116" s="101">
        <v>0.35053513513513512</v>
      </c>
      <c r="HP116" s="101">
        <v>0.1738972972972973</v>
      </c>
      <c r="HQ116" s="101">
        <v>0.56562432432432441</v>
      </c>
      <c r="HR116" s="101">
        <v>0.22634594594594595</v>
      </c>
      <c r="HS116" s="101">
        <v>0.14294324324324323</v>
      </c>
      <c r="HT116" s="101">
        <v>0.48029884695899827</v>
      </c>
      <c r="HU116" s="101">
        <v>0.42856150673745108</v>
      </c>
      <c r="HV116" s="101">
        <v>0.57574756688426099</v>
      </c>
      <c r="HW116" s="101">
        <v>0.53057383236281819</v>
      </c>
      <c r="HX116" s="101">
        <v>0.21556569601457451</v>
      </c>
      <c r="HY116" s="101">
        <v>0.33854749493061015</v>
      </c>
      <c r="HZ116" s="101">
        <v>0.29558437026074907</v>
      </c>
      <c r="IA116" s="101">
        <v>18.90216216216216</v>
      </c>
      <c r="IB116" s="101">
        <v>17.37702702702703</v>
      </c>
      <c r="IC116" s="101">
        <v>16.9181081081081</v>
      </c>
      <c r="ID116" s="101">
        <v>17.544594594594585</v>
      </c>
      <c r="IE116" s="7">
        <f t="shared" si="130"/>
        <v>-1.9840540540540594</v>
      </c>
      <c r="IF116" s="7">
        <v>1.5</v>
      </c>
      <c r="IG116" s="7">
        <f t="shared" si="131"/>
        <v>-1.4950000000000001</v>
      </c>
      <c r="IH116" s="7">
        <f t="shared" si="132"/>
        <v>-7.0928796817122455E-2</v>
      </c>
      <c r="II116" s="102">
        <v>36.435945945945953</v>
      </c>
      <c r="IJ116" s="15">
        <f t="shared" si="133"/>
        <v>92.547302702702723</v>
      </c>
      <c r="IK116" s="5">
        <v>97.5</v>
      </c>
      <c r="IL116" s="15">
        <f t="shared" si="134"/>
        <v>4.9526972972972771</v>
      </c>
      <c r="IM116" s="29">
        <v>0.65575588235294113</v>
      </c>
      <c r="IN116" s="29">
        <v>0.36239117647058827</v>
      </c>
      <c r="IO116" s="29">
        <v>0.17119705882352942</v>
      </c>
      <c r="IP116" s="29">
        <v>0.57701176470588256</v>
      </c>
      <c r="IQ116" s="29">
        <v>0.2199794117647059</v>
      </c>
      <c r="IR116" s="29">
        <v>0.14491764705882357</v>
      </c>
      <c r="IS116" s="29">
        <v>0.49785262227610333</v>
      </c>
      <c r="IT116" s="29">
        <v>0.44833285146682045</v>
      </c>
      <c r="IU116" s="29">
        <v>0.58631038229298138</v>
      </c>
      <c r="IV116" s="29">
        <v>0.54285883678419855</v>
      </c>
      <c r="IW116" s="29">
        <v>0.24526585040505305</v>
      </c>
      <c r="IX116" s="29">
        <v>0.35977384007166718</v>
      </c>
      <c r="IY116" s="29">
        <v>0.28796130650411711</v>
      </c>
      <c r="IZ116" s="29">
        <v>16.846470588235292</v>
      </c>
      <c r="JA116" s="29">
        <v>16.868235294117653</v>
      </c>
      <c r="JB116" s="29">
        <v>17.07911764705883</v>
      </c>
      <c r="JC116" s="29">
        <v>16.02</v>
      </c>
      <c r="JD116" s="29">
        <f t="shared" si="135"/>
        <v>0.23264705882353809</v>
      </c>
      <c r="JE116" s="7">
        <v>1.2</v>
      </c>
      <c r="JF116" s="7">
        <f t="shared" si="136"/>
        <v>-0.52</v>
      </c>
      <c r="JG116" s="7">
        <f t="shared" si="137"/>
        <v>0.12713632750397602</v>
      </c>
      <c r="JH116" s="86">
        <v>37.285882352941186</v>
      </c>
      <c r="JI116" s="15">
        <f t="shared" si="138"/>
        <v>94.706141176470609</v>
      </c>
      <c r="JJ116" s="5">
        <v>103.5</v>
      </c>
      <c r="JK116" s="15">
        <f t="shared" si="139"/>
        <v>8.7938588235293906</v>
      </c>
      <c r="JL116" s="30">
        <v>0.5065666666666665</v>
      </c>
      <c r="JM116" s="30">
        <v>0.25073939393939387</v>
      </c>
      <c r="JN116" s="30">
        <v>0.11217878787878788</v>
      </c>
      <c r="JO116" s="30">
        <v>0.43913030303030298</v>
      </c>
      <c r="JP116" s="30">
        <v>0.14705454545454544</v>
      </c>
      <c r="JQ116" s="30">
        <v>9.5409090909090916E-2</v>
      </c>
      <c r="JR116" s="30">
        <v>0.55012700247027047</v>
      </c>
      <c r="JS116" s="30">
        <v>0.49869288381262805</v>
      </c>
      <c r="JT116" s="30">
        <v>0.6376032593997375</v>
      </c>
      <c r="JU116" s="30">
        <v>0.59354372729684501</v>
      </c>
      <c r="JV116" s="30">
        <v>0.26126118163171158</v>
      </c>
      <c r="JW116" s="30">
        <v>0.38314800463058052</v>
      </c>
      <c r="JX116" s="30">
        <v>0.3376451294274172</v>
      </c>
      <c r="JY116" s="30">
        <v>24.242121212121205</v>
      </c>
      <c r="JZ116" s="30">
        <v>23.738787878787882</v>
      </c>
      <c r="KA116" s="30">
        <v>23.710303030303042</v>
      </c>
      <c r="KB116" s="30">
        <v>21.787575757575762</v>
      </c>
      <c r="KC116" s="30">
        <f t="shared" si="140"/>
        <v>-0.53181818181816354</v>
      </c>
      <c r="KD116" s="7">
        <v>1.8</v>
      </c>
      <c r="KE116" s="7">
        <f t="shared" si="141"/>
        <v>-2.4700000000000006</v>
      </c>
      <c r="KF116" s="7">
        <f t="shared" si="142"/>
        <v>0.24627469100150404</v>
      </c>
      <c r="KG116" s="85">
        <v>37.244242424242422</v>
      </c>
      <c r="KH116" s="15">
        <f t="shared" si="143"/>
        <v>94.600375757575748</v>
      </c>
      <c r="KI116" s="5">
        <v>103.5</v>
      </c>
      <c r="KJ116" s="15">
        <f t="shared" si="182"/>
        <v>8.8996242424242524</v>
      </c>
      <c r="KK116" s="31">
        <v>0.44221842105263154</v>
      </c>
      <c r="KL116" s="31">
        <v>0.21247894736842107</v>
      </c>
      <c r="KM116" s="31">
        <v>7.0157894736842127E-2</v>
      </c>
      <c r="KN116" s="31">
        <v>0.37856315789473693</v>
      </c>
      <c r="KO116" s="31">
        <v>9.8018421052631588E-2</v>
      </c>
      <c r="KP116" s="31">
        <v>7.5260526315789486E-2</v>
      </c>
      <c r="KQ116" s="31">
        <v>0.63724850200328387</v>
      </c>
      <c r="KR116" s="31">
        <v>0.58903830706775129</v>
      </c>
      <c r="KS116" s="31">
        <v>0.72580744749301174</v>
      </c>
      <c r="KT116" s="31">
        <v>0.68737600659160469</v>
      </c>
      <c r="KU116" s="31">
        <v>0.36939267489179145</v>
      </c>
      <c r="KV116" s="31">
        <v>0.50503571352714172</v>
      </c>
      <c r="KW116" s="31">
        <v>0.35036267255411552</v>
      </c>
      <c r="KX116" s="32">
        <v>24.793684210526315</v>
      </c>
      <c r="KY116" s="32">
        <v>20.968684210526312</v>
      </c>
      <c r="KZ116" s="32">
        <v>22.188421052631583</v>
      </c>
      <c r="LA116" s="32">
        <v>21.872105263157909</v>
      </c>
      <c r="LB116" s="7">
        <f t="shared" si="144"/>
        <v>-2.6052631578947327</v>
      </c>
      <c r="LC116" s="7">
        <v>0.9</v>
      </c>
      <c r="LD116" s="7">
        <f t="shared" si="145"/>
        <v>0.45499999999999963</v>
      </c>
      <c r="LE116" s="7">
        <f t="shared" si="184"/>
        <v>-0.61886009259751917</v>
      </c>
      <c r="LF116" s="32">
        <v>34.583421052631572</v>
      </c>
      <c r="LG116" s="15">
        <f t="shared" si="146"/>
        <v>87.841889473684191</v>
      </c>
      <c r="LH116" s="5">
        <v>103.5</v>
      </c>
      <c r="LI116" s="15">
        <f t="shared" si="147"/>
        <v>15.658110526315809</v>
      </c>
      <c r="LJ116" s="33">
        <v>0.41793250000000004</v>
      </c>
      <c r="LK116" s="33">
        <v>0.19570750000000001</v>
      </c>
      <c r="LL116" s="33">
        <v>6.7084999999999992E-2</v>
      </c>
      <c r="LM116" s="33">
        <v>0.35671749999999997</v>
      </c>
      <c r="LN116" s="33">
        <v>9.4674999999999995E-2</v>
      </c>
      <c r="LO116" s="33">
        <v>7.1387499999999979E-2</v>
      </c>
      <c r="LP116" s="33">
        <v>0.63018242493982479</v>
      </c>
      <c r="LQ116" s="33">
        <v>0.58034044982353572</v>
      </c>
      <c r="LR116" s="33">
        <v>0.72371302794834191</v>
      </c>
      <c r="LS116" s="33">
        <v>0.68388951779350138</v>
      </c>
      <c r="LT116" s="33">
        <v>0.34803036917703195</v>
      </c>
      <c r="LU116" s="33">
        <v>0.49034156754316793</v>
      </c>
      <c r="LV116" s="33">
        <v>0.36198764339479067</v>
      </c>
      <c r="LW116" s="33">
        <v>26.248000000000001</v>
      </c>
      <c r="LX116" s="33">
        <v>25.583250000000003</v>
      </c>
      <c r="LY116" s="33">
        <v>26.159500000000026</v>
      </c>
      <c r="LZ116" s="33">
        <v>25.478749999999994</v>
      </c>
      <c r="MA116" s="7">
        <f t="shared" si="148"/>
        <v>-8.8499999999974932E-2</v>
      </c>
      <c r="MB116" s="7">
        <v>1.7</v>
      </c>
      <c r="MC116" s="7">
        <f t="shared" si="149"/>
        <v>-2.1449999999999996</v>
      </c>
      <c r="MD116" s="7">
        <f t="shared" si="150"/>
        <v>0.27256461232604701</v>
      </c>
      <c r="ME116" s="7">
        <f t="shared" si="151"/>
        <v>-5.2058823529397023E-2</v>
      </c>
      <c r="MF116" s="84">
        <v>36.027750000000005</v>
      </c>
      <c r="MG116" s="15">
        <f t="shared" si="152"/>
        <v>91.510485000000017</v>
      </c>
      <c r="MH116" s="5">
        <v>103.5</v>
      </c>
      <c r="MI116" s="15">
        <f t="shared" si="153"/>
        <v>11.989514999999983</v>
      </c>
      <c r="MJ116" s="34">
        <v>0.43700000000000011</v>
      </c>
      <c r="MK116" s="34">
        <v>0.19401052631578949</v>
      </c>
      <c r="ML116" s="34">
        <v>6.0836842105263168E-2</v>
      </c>
      <c r="MM116" s="34">
        <v>0.37566315789473687</v>
      </c>
      <c r="MN116" s="34">
        <v>9.0957894736842113E-2</v>
      </c>
      <c r="MO116" s="34">
        <v>7.376842105263158E-2</v>
      </c>
      <c r="MP116" s="34">
        <v>0.65523388368617241</v>
      </c>
      <c r="MQ116" s="34">
        <v>0.60972263988789244</v>
      </c>
      <c r="MR116" s="34">
        <v>0.75565791053037934</v>
      </c>
      <c r="MS116" s="34">
        <v>0.7212616412700954</v>
      </c>
      <c r="MT116" s="34">
        <v>0.36160566993662691</v>
      </c>
      <c r="MU116" s="34">
        <v>0.52298995924854208</v>
      </c>
      <c r="MV116" s="34">
        <v>0.38482872388701772</v>
      </c>
      <c r="MW116" s="35">
        <v>0.319772</v>
      </c>
      <c r="MX116" s="35">
        <v>0.14416799999999999</v>
      </c>
      <c r="MY116" s="35">
        <v>4.9171999999999993E-2</v>
      </c>
      <c r="MZ116" s="35">
        <v>0.26772000000000007</v>
      </c>
      <c r="NA116" s="35">
        <v>6.9856000000000001E-2</v>
      </c>
      <c r="NB116" s="35">
        <v>5.3975999999999996E-2</v>
      </c>
      <c r="NC116" s="35">
        <v>0.64058829931036965</v>
      </c>
      <c r="ND116" s="35">
        <v>0.58578731004862528</v>
      </c>
      <c r="NE116" s="35">
        <v>0.73296023834607138</v>
      </c>
      <c r="NF116" s="35">
        <v>0.6895016317939997</v>
      </c>
      <c r="NG116" s="35">
        <v>0.34697600878781237</v>
      </c>
      <c r="NH116" s="35">
        <v>0.49201377477849595</v>
      </c>
      <c r="NI116" s="35">
        <v>0.37770805103680133</v>
      </c>
      <c r="NJ116" s="36">
        <v>26.297600000000003</v>
      </c>
      <c r="NK116" s="36">
        <v>28.592000000000017</v>
      </c>
      <c r="NL116" s="36">
        <v>30.709200000000006</v>
      </c>
      <c r="NM116" s="36">
        <v>30.506800000000013</v>
      </c>
      <c r="NN116" s="7">
        <f t="shared" si="154"/>
        <v>4.4116000000000035</v>
      </c>
      <c r="NO116" s="7">
        <v>2.2999999999999998</v>
      </c>
      <c r="NP116" s="7">
        <f t="shared" si="155"/>
        <v>-1.9729999999999999</v>
      </c>
      <c r="NQ116" s="7">
        <f t="shared" si="156"/>
        <v>0.86594330665943353</v>
      </c>
      <c r="NR116" s="36">
        <v>70.992000000000004</v>
      </c>
      <c r="NS116" s="9">
        <f t="shared" si="104"/>
        <v>180.31968000000001</v>
      </c>
      <c r="NT116" s="5">
        <v>194</v>
      </c>
      <c r="NU116" s="9">
        <f t="shared" si="105"/>
        <v>13.680319999999995</v>
      </c>
      <c r="NV116" s="37">
        <v>0.40631470588235291</v>
      </c>
      <c r="NW116" s="37">
        <v>0.20876764705882353</v>
      </c>
      <c r="NX116" s="37">
        <v>8.6967647058823525E-2</v>
      </c>
      <c r="NY116" s="37">
        <v>0.34980882352941184</v>
      </c>
      <c r="NZ116" s="37">
        <v>0.1177382352941177</v>
      </c>
      <c r="OA116" s="37">
        <v>9.1032352941176481E-2</v>
      </c>
      <c r="OB116" s="37">
        <v>0.54954599001960813</v>
      </c>
      <c r="OC116" s="37">
        <v>0.49549430516767345</v>
      </c>
      <c r="OD116" s="37">
        <v>0.64667686247997258</v>
      </c>
      <c r="OE116" s="37">
        <v>0.60137805733930083</v>
      </c>
      <c r="OF116" s="37">
        <v>0.27957952027195643</v>
      </c>
      <c r="OG116" s="37">
        <v>0.41360323591959236</v>
      </c>
      <c r="OH116" s="37">
        <v>0.32018364604195559</v>
      </c>
      <c r="OI116" s="38">
        <v>20.635882352941181</v>
      </c>
      <c r="OJ116" s="38">
        <v>24.158529411764718</v>
      </c>
      <c r="OK116" s="38">
        <v>24.922058823529401</v>
      </c>
      <c r="OL116" s="38">
        <v>24.697058823529407</v>
      </c>
      <c r="OM116" s="7">
        <f t="shared" si="157"/>
        <v>4.2861764705882202</v>
      </c>
      <c r="ON116" s="7">
        <v>1.5</v>
      </c>
      <c r="OO116" s="7">
        <f t="shared" si="158"/>
        <v>-0.28500000000000014</v>
      </c>
      <c r="OP116" s="7">
        <f t="shared" si="159"/>
        <v>0.80407677582906245</v>
      </c>
      <c r="OQ116" s="38">
        <v>48.493529411764712</v>
      </c>
      <c r="OR116" s="15">
        <f t="shared" si="160"/>
        <v>123.17356470588237</v>
      </c>
      <c r="OS116" s="5">
        <v>170</v>
      </c>
      <c r="OT116" s="15">
        <f t="shared" si="161"/>
        <v>46.82643529411763</v>
      </c>
      <c r="OU116" s="39">
        <v>0.32269090909090914</v>
      </c>
      <c r="OV116" s="39">
        <v>0.20027878787878789</v>
      </c>
      <c r="OW116" s="39">
        <v>0.10944242424242423</v>
      </c>
      <c r="OX116" s="39">
        <v>0.28097878787878788</v>
      </c>
      <c r="OY116" s="39">
        <v>0.12677575757575754</v>
      </c>
      <c r="OZ116" s="39">
        <v>9.1357575757575762E-2</v>
      </c>
      <c r="PA116" s="39">
        <v>0.43513623895317416</v>
      </c>
      <c r="PB116" s="39">
        <v>0.37752462031554113</v>
      </c>
      <c r="PC116" s="39">
        <v>0.4935712842354732</v>
      </c>
      <c r="PD116" s="39">
        <v>0.43936495401537656</v>
      </c>
      <c r="PE116" s="39">
        <v>0.22552414266174783</v>
      </c>
      <c r="PF116" s="39">
        <v>0.2952301316597728</v>
      </c>
      <c r="PG116" s="39">
        <v>0.23305996367424708</v>
      </c>
      <c r="PH116" s="40">
        <v>21.709090909090904</v>
      </c>
      <c r="PI116" s="40">
        <v>21.405757575757569</v>
      </c>
      <c r="PJ116" s="40">
        <v>23.230606060606046</v>
      </c>
      <c r="PK116" s="40">
        <v>23.206666666666674</v>
      </c>
      <c r="PL116" s="7">
        <f t="shared" si="162"/>
        <v>1.5215151515151426</v>
      </c>
      <c r="PM116" s="7">
        <v>1.8</v>
      </c>
      <c r="PN116" s="7">
        <f t="shared" si="163"/>
        <v>-0.91800000000000015</v>
      </c>
      <c r="PO116" s="7">
        <f t="shared" si="164"/>
        <v>0.38612142315845877</v>
      </c>
      <c r="PP116" s="40">
        <v>63.020909090909079</v>
      </c>
      <c r="PQ116" s="15">
        <f t="shared" si="165"/>
        <v>160.07310909090907</v>
      </c>
      <c r="PR116" s="5">
        <v>182</v>
      </c>
      <c r="PS116" s="15">
        <f t="shared" si="166"/>
        <v>21.926890909090929</v>
      </c>
      <c r="PT116" s="41">
        <v>0.29586470588235297</v>
      </c>
      <c r="PU116" s="41">
        <v>0.18367352941176476</v>
      </c>
      <c r="PV116" s="41">
        <v>0.11304705882352942</v>
      </c>
      <c r="PW116" s="41">
        <v>0.25263235294117647</v>
      </c>
      <c r="PX116" s="41">
        <v>0.12830882352941175</v>
      </c>
      <c r="PY116" s="41">
        <v>8.7797058823529395E-2</v>
      </c>
      <c r="PZ116" s="41">
        <v>0.39365438235400307</v>
      </c>
      <c r="QA116" s="41">
        <v>0.32500125353265236</v>
      </c>
      <c r="QB116" s="41">
        <v>0.44595607412453175</v>
      </c>
      <c r="QC116" s="41">
        <v>0.38069920764581022</v>
      </c>
      <c r="QD116" s="41">
        <v>0.17742857278858218</v>
      </c>
      <c r="QE116" s="41">
        <v>0.23852974492163187</v>
      </c>
      <c r="QF116" s="41">
        <v>0.23275345522261337</v>
      </c>
      <c r="QG116" s="42">
        <v>31.296470588235305</v>
      </c>
      <c r="QH116" s="42">
        <v>30.092647058823541</v>
      </c>
      <c r="QI116" s="42">
        <v>30.549411764705884</v>
      </c>
      <c r="QJ116" s="42">
        <v>31.582352941176477</v>
      </c>
      <c r="QK116" s="7">
        <f t="shared" si="167"/>
        <v>-0.74705882352942155</v>
      </c>
      <c r="QL116" s="7">
        <v>3.2</v>
      </c>
      <c r="QM116" s="7">
        <f t="shared" si="168"/>
        <v>-3.8719999999999999</v>
      </c>
      <c r="QN116" s="7">
        <f t="shared" si="169"/>
        <v>0.33702989392478194</v>
      </c>
      <c r="QO116" s="42">
        <v>65.942058823529436</v>
      </c>
      <c r="QP116" s="15">
        <f t="shared" si="170"/>
        <v>167.49282941176477</v>
      </c>
      <c r="QQ116" s="5">
        <v>186</v>
      </c>
      <c r="QR116" s="15">
        <f t="shared" si="171"/>
        <v>18.507170588235226</v>
      </c>
      <c r="QS116" s="7">
        <f t="shared" si="187"/>
        <v>-750.6598348286127</v>
      </c>
      <c r="QT116" s="7">
        <f t="shared" si="188"/>
        <v>-750.31750079048413</v>
      </c>
      <c r="QU116" s="7">
        <f t="shared" si="189"/>
        <v>0.18906663398864018</v>
      </c>
    </row>
    <row r="117" spans="1:463" x14ac:dyDescent="0.25">
      <c r="A117" s="5">
        <v>2</v>
      </c>
      <c r="B117" s="5">
        <v>12</v>
      </c>
      <c r="C117" s="6">
        <v>1206</v>
      </c>
      <c r="D117" s="9">
        <v>-9999</v>
      </c>
      <c r="E117" s="5">
        <v>6</v>
      </c>
      <c r="F117" s="5">
        <v>69.599999999999994</v>
      </c>
      <c r="G117" s="15">
        <v>404.7</v>
      </c>
      <c r="H117" s="15">
        <f t="shared" si="109"/>
        <v>474.29999999999995</v>
      </c>
      <c r="I117" s="7">
        <f t="shared" si="110"/>
        <v>0.81271418779986282</v>
      </c>
      <c r="J117" s="5" t="s">
        <v>1</v>
      </c>
      <c r="K117" s="9">
        <v>150</v>
      </c>
      <c r="L117" s="9">
        <f t="shared" si="111"/>
        <v>168.00000000000003</v>
      </c>
      <c r="M117" s="9">
        <v>-9999</v>
      </c>
      <c r="N117" s="9">
        <v>-9999</v>
      </c>
      <c r="O117" s="9">
        <v>-9999</v>
      </c>
      <c r="P117" s="9">
        <v>-9999</v>
      </c>
      <c r="Q117" s="9">
        <v>-9999</v>
      </c>
      <c r="R117" s="9">
        <v>-9999</v>
      </c>
      <c r="S117" s="9">
        <v>-9999</v>
      </c>
      <c r="T117" s="9">
        <v>-9999</v>
      </c>
      <c r="U117" s="9">
        <v>-9999</v>
      </c>
      <c r="V117" s="9">
        <v>-9999</v>
      </c>
      <c r="W117" s="9">
        <v>-9999</v>
      </c>
      <c r="X117" s="9">
        <v>-9999</v>
      </c>
      <c r="Y117" s="9">
        <v>-9999</v>
      </c>
      <c r="Z117" s="9">
        <v>-9999</v>
      </c>
      <c r="AA117" s="9">
        <v>-9999</v>
      </c>
      <c r="AB117" s="9">
        <v>-9999</v>
      </c>
      <c r="AC117" s="9">
        <v>-9999</v>
      </c>
      <c r="AD117" s="9">
        <v>-9999</v>
      </c>
      <c r="AE117" s="9">
        <v>-9999</v>
      </c>
      <c r="AF117" s="9">
        <v>-9999</v>
      </c>
      <c r="AG117" s="9">
        <v>-9999</v>
      </c>
      <c r="AH117" s="9">
        <v>-9999</v>
      </c>
      <c r="AI117" s="9">
        <v>-9999</v>
      </c>
      <c r="AJ117" s="9">
        <v>-9999</v>
      </c>
      <c r="AK117" s="9">
        <v>-9999</v>
      </c>
      <c r="AL117" s="9">
        <v>-9999</v>
      </c>
      <c r="AM117" s="9">
        <v>-9999</v>
      </c>
      <c r="AN117" s="9">
        <v>-9999</v>
      </c>
      <c r="AO117" s="9">
        <v>-9999</v>
      </c>
      <c r="AP117" s="9">
        <v>-9999</v>
      </c>
      <c r="AQ117" s="9">
        <v>-9999</v>
      </c>
      <c r="AR117" s="9">
        <v>-9999</v>
      </c>
      <c r="AS117" s="9">
        <v>-9999</v>
      </c>
      <c r="AT117" s="9">
        <v>-9999</v>
      </c>
      <c r="AU117" s="9">
        <v>-9999</v>
      </c>
      <c r="AV117" s="9">
        <v>-9999</v>
      </c>
      <c r="AW117" s="9">
        <v>-9999</v>
      </c>
      <c r="AX117" s="9">
        <v>-9999</v>
      </c>
      <c r="AY117" s="9">
        <v>-9999</v>
      </c>
      <c r="AZ117" s="9">
        <v>-9999</v>
      </c>
      <c r="BA117" s="9">
        <v>-9999</v>
      </c>
      <c r="BB117" s="9">
        <v>-9999</v>
      </c>
      <c r="BC117" s="9">
        <v>-9999</v>
      </c>
      <c r="BD117" s="9">
        <v>-9999</v>
      </c>
      <c r="BE117" s="7">
        <f t="shared" si="185"/>
        <v>-79992</v>
      </c>
      <c r="BF117" s="9">
        <v>-9999</v>
      </c>
      <c r="BG117" s="9">
        <v>-9999</v>
      </c>
      <c r="BH117" s="9">
        <v>-9999</v>
      </c>
      <c r="BI117" s="9">
        <v>-9999</v>
      </c>
      <c r="BJ117" s="9">
        <v>-9999</v>
      </c>
      <c r="BK117" s="9">
        <v>-9999</v>
      </c>
      <c r="BL117" s="9">
        <v>-9999</v>
      </c>
      <c r="BM117" s="9">
        <v>-9999</v>
      </c>
      <c r="BN117" s="9">
        <v>-9999</v>
      </c>
      <c r="BO117" s="44">
        <v>-9999</v>
      </c>
      <c r="BP117" s="9">
        <v>-9999</v>
      </c>
      <c r="BQ117" s="9">
        <v>-9999</v>
      </c>
      <c r="BR117" s="9">
        <v>-9999</v>
      </c>
      <c r="BS117" s="45">
        <v>-9999</v>
      </c>
      <c r="BT117" s="9">
        <v>-9999</v>
      </c>
      <c r="BU117" s="46">
        <v>-9999</v>
      </c>
      <c r="BV117" s="9">
        <v>-9999</v>
      </c>
      <c r="BW117" s="47">
        <v>-9999</v>
      </c>
      <c r="BX117" s="9">
        <v>-9999</v>
      </c>
      <c r="BY117" s="9">
        <v>-9999</v>
      </c>
      <c r="BZ117" s="9">
        <v>-9999</v>
      </c>
      <c r="CA117" s="7">
        <v>601.5</v>
      </c>
      <c r="CB117" s="7">
        <f t="shared" si="183"/>
        <v>4010.0000000000005</v>
      </c>
      <c r="CC117" s="5">
        <v>2.42</v>
      </c>
      <c r="CD117" s="15">
        <f t="shared" si="112"/>
        <v>97.042000000000002</v>
      </c>
      <c r="CE117" s="7">
        <v>2151.6</v>
      </c>
      <c r="CF117" s="7">
        <v>4.7141000000000002</v>
      </c>
      <c r="CG117" s="7">
        <v>4564.1798010224638</v>
      </c>
      <c r="CH117" s="7">
        <f t="shared" si="113"/>
        <v>4564.1798010224638</v>
      </c>
      <c r="CI117" s="9">
        <v>-9999</v>
      </c>
      <c r="CJ117" s="3">
        <v>63.1</v>
      </c>
      <c r="CK117" s="7">
        <f t="shared" si="114"/>
        <v>110.45315118474362</v>
      </c>
      <c r="CL117" s="7">
        <v>213.2</v>
      </c>
      <c r="CM117" s="7">
        <v>3537</v>
      </c>
      <c r="CN117" s="7">
        <f t="shared" si="115"/>
        <v>60.277070964093866</v>
      </c>
      <c r="CO117" s="7">
        <v>0</v>
      </c>
      <c r="CP117" s="7">
        <v>0.72826923076923089</v>
      </c>
      <c r="CQ117" s="7">
        <v>0.51606153846153846</v>
      </c>
      <c r="CR117" s="7">
        <v>0.46115769230769232</v>
      </c>
      <c r="CS117" s="7">
        <v>0.22451957692307692</v>
      </c>
      <c r="CT117" s="7">
        <v>0.17048784615384618</v>
      </c>
      <c r="CU117" s="7">
        <v>5.1792307692307693</v>
      </c>
      <c r="CV117" s="7">
        <v>4.6630769230769245</v>
      </c>
      <c r="CW117" s="7">
        <v>4.5911538461538459</v>
      </c>
      <c r="CX117" s="7">
        <v>4.671153846153846</v>
      </c>
      <c r="CY117" s="7">
        <f t="shared" si="116"/>
        <v>-0.58807692307692339</v>
      </c>
      <c r="CZ117" s="7">
        <v>0.7</v>
      </c>
      <c r="DA117" s="7">
        <f t="shared" si="117"/>
        <v>1.105</v>
      </c>
      <c r="DB117" s="7">
        <f t="shared" si="178"/>
        <v>-0.39419718814363758</v>
      </c>
      <c r="DC117" s="7">
        <v>42.9</v>
      </c>
      <c r="DD117" s="7">
        <v>0.74206086956521733</v>
      </c>
      <c r="DE117" s="7">
        <v>0.50247826086956515</v>
      </c>
      <c r="DF117" s="7">
        <v>0.44722608695652161</v>
      </c>
      <c r="DG117" s="7">
        <v>0.24787443478260868</v>
      </c>
      <c r="DH117" s="7">
        <v>0.19249330434782608</v>
      </c>
      <c r="DI117" s="7">
        <v>8.3243478260869566</v>
      </c>
      <c r="DJ117" s="7">
        <v>8.5656521739130458</v>
      </c>
      <c r="DK117" s="7">
        <v>8.7073913043478282</v>
      </c>
      <c r="DL117" s="7">
        <v>8.099130434782607</v>
      </c>
      <c r="DM117" s="7">
        <f t="shared" si="118"/>
        <v>0.38304347826087159</v>
      </c>
      <c r="DN117" s="7">
        <v>0.8</v>
      </c>
      <c r="DO117" s="7">
        <f t="shared" si="119"/>
        <v>0.7799999999999998</v>
      </c>
      <c r="DP117" s="7">
        <f t="shared" si="120"/>
        <v>-8.592132505175934E-2</v>
      </c>
      <c r="DQ117" s="7">
        <v>23.791739130434784</v>
      </c>
      <c r="DR117" s="7">
        <v>0.80309838709677406</v>
      </c>
      <c r="DS117" s="7">
        <v>0.49204999999999993</v>
      </c>
      <c r="DT117" s="7">
        <v>0.47642419354838716</v>
      </c>
      <c r="DU117" s="7">
        <v>0.73176935483870964</v>
      </c>
      <c r="DV117" s="7">
        <v>0.49409677419354847</v>
      </c>
      <c r="DW117" s="7">
        <v>0.30225322580645153</v>
      </c>
      <c r="DX117" s="7">
        <v>0.23810038709677428</v>
      </c>
      <c r="DY117" s="7">
        <v>0.19381932258064519</v>
      </c>
      <c r="DZ117" s="7">
        <v>0.25509827419354841</v>
      </c>
      <c r="EA117" s="7">
        <v>0.21116759677419358</v>
      </c>
      <c r="EB117" s="7">
        <v>-1.901145161290323E-3</v>
      </c>
      <c r="EC117" s="7">
        <v>1.6184838709677421E-2</v>
      </c>
      <c r="ED117" s="7">
        <v>0.23989048387096773</v>
      </c>
      <c r="EE117" s="7">
        <v>4.0045806451612913</v>
      </c>
      <c r="EF117" s="7">
        <v>5.095387096774191</v>
      </c>
      <c r="EG117" s="7">
        <v>4.6956612903225814</v>
      </c>
      <c r="EH117" s="7">
        <v>4.2740161290322582</v>
      </c>
      <c r="EI117" s="7">
        <f t="shared" si="121"/>
        <v>0.69108064516129009</v>
      </c>
      <c r="EJ117" s="7">
        <v>0.6</v>
      </c>
      <c r="EK117" s="7">
        <f t="shared" si="122"/>
        <v>1.43</v>
      </c>
      <c r="EL117" s="7">
        <f t="shared" si="179"/>
        <v>-0.18612578207524175</v>
      </c>
      <c r="EM117" s="15">
        <v>44.561290322580653</v>
      </c>
      <c r="EN117" s="15">
        <f t="shared" si="123"/>
        <v>113.18567741935486</v>
      </c>
      <c r="EO117" s="5">
        <v>112</v>
      </c>
      <c r="EP117" s="15">
        <f t="shared" si="124"/>
        <v>-1.1856774193548603</v>
      </c>
      <c r="EQ117" s="27">
        <v>1.1057961538461538</v>
      </c>
      <c r="ER117" s="27">
        <v>-1.4490153846153846</v>
      </c>
      <c r="ES117" s="27">
        <v>0.49540769230769227</v>
      </c>
      <c r="ET117" s="27">
        <v>0.8340461538461541</v>
      </c>
      <c r="EU117" s="27">
        <v>0.71220384615384624</v>
      </c>
      <c r="EV117" s="27">
        <v>0.18626153846153851</v>
      </c>
      <c r="EW117" s="27">
        <v>0.21618561538461542</v>
      </c>
      <c r="EX117" s="27">
        <v>7.8186807692307694E-2</v>
      </c>
      <c r="EY117" s="27">
        <v>0.38078100000000004</v>
      </c>
      <c r="EZ117" s="27">
        <v>0.25400246153846157</v>
      </c>
      <c r="FA117" s="27">
        <v>2.9371970769230775</v>
      </c>
      <c r="FB117" s="27">
        <v>2.0408728076923079</v>
      </c>
      <c r="FC117" s="27">
        <v>-7.657118846153848</v>
      </c>
      <c r="FD117" s="27">
        <v>10.066923076923077</v>
      </c>
      <c r="FE117" s="27">
        <v>7.4646153846153851</v>
      </c>
      <c r="FF117" s="27">
        <v>7.0580769230769231</v>
      </c>
      <c r="FG117" s="27">
        <v>7.5957692307692302</v>
      </c>
      <c r="FH117" s="27">
        <f t="shared" si="125"/>
        <v>-3.0088461538461537</v>
      </c>
      <c r="FI117" s="7">
        <v>0.9</v>
      </c>
      <c r="FJ117" s="7">
        <f t="shared" si="126"/>
        <v>0.45499999999999963</v>
      </c>
      <c r="FK117" s="7">
        <f t="shared" si="180"/>
        <v>-0.70047444971610784</v>
      </c>
      <c r="FL117" s="27">
        <v>19.625384615384615</v>
      </c>
      <c r="FM117" s="28">
        <v>-9999</v>
      </c>
      <c r="FN117" s="28">
        <v>-9999</v>
      </c>
      <c r="FO117" s="28">
        <v>-9999</v>
      </c>
      <c r="FP117" s="94">
        <v>0.5892857142857143</v>
      </c>
      <c r="FQ117" s="94">
        <v>0.41082499999999994</v>
      </c>
      <c r="FR117" s="94">
        <v>0.25787499999999997</v>
      </c>
      <c r="FS117" s="94">
        <v>0.5154214285714287</v>
      </c>
      <c r="FT117" s="94">
        <v>0.2629035714285714</v>
      </c>
      <c r="FU117" s="94">
        <v>0.18253214285714289</v>
      </c>
      <c r="FV117" s="94">
        <v>0.38300364285714295</v>
      </c>
      <c r="FW117" s="94">
        <v>0.32442278571428573</v>
      </c>
      <c r="FX117" s="94">
        <v>0.39120557142857137</v>
      </c>
      <c r="FY117" s="94">
        <v>0.33297007142857143</v>
      </c>
      <c r="FZ117" s="94">
        <v>0.21985149999999995</v>
      </c>
      <c r="GA117" s="94">
        <v>0.22916778571428578</v>
      </c>
      <c r="GB117" s="94">
        <v>0.17798921428571424</v>
      </c>
      <c r="GC117" s="94">
        <v>16.868928571428572</v>
      </c>
      <c r="GD117" s="94">
        <v>18.838214285714283</v>
      </c>
      <c r="GE117" s="94">
        <v>17.495357142857134</v>
      </c>
      <c r="GF117" s="94">
        <v>16.612857142857148</v>
      </c>
      <c r="GG117" s="7">
        <f t="shared" si="127"/>
        <v>0.62642857142856201</v>
      </c>
      <c r="GH117" s="7">
        <v>0.5</v>
      </c>
      <c r="GI117" s="7">
        <f t="shared" si="128"/>
        <v>1.7549999999999999</v>
      </c>
      <c r="GJ117" s="7">
        <f t="shared" si="181"/>
        <v>-0.30962179110327509</v>
      </c>
      <c r="GK117" s="96">
        <v>16.142857142857142</v>
      </c>
      <c r="GL117" s="15">
        <f t="shared" si="129"/>
        <v>41.002857142857145</v>
      </c>
      <c r="GM117" s="5">
        <v>102</v>
      </c>
      <c r="GN117" s="9">
        <v>-9999</v>
      </c>
      <c r="GO117" s="60">
        <v>-9999</v>
      </c>
      <c r="GP117" s="60">
        <v>-9999</v>
      </c>
      <c r="GQ117" s="60">
        <v>-9999</v>
      </c>
      <c r="GR117" s="60">
        <v>-9999</v>
      </c>
      <c r="GS117" s="60">
        <v>-9999</v>
      </c>
      <c r="GT117" s="60">
        <v>-9999</v>
      </c>
      <c r="GU117" s="60">
        <v>-9999</v>
      </c>
      <c r="GV117" s="60">
        <v>-9999</v>
      </c>
      <c r="GW117" s="60">
        <v>-9999</v>
      </c>
      <c r="GX117" s="60">
        <v>-9999</v>
      </c>
      <c r="GY117" s="60">
        <v>-9999</v>
      </c>
      <c r="GZ117" s="60">
        <v>-9999</v>
      </c>
      <c r="HA117" s="60">
        <v>-9999</v>
      </c>
      <c r="HB117" s="60">
        <v>-9999</v>
      </c>
      <c r="HC117" s="60">
        <v>-9999</v>
      </c>
      <c r="HD117" s="60">
        <v>-9999</v>
      </c>
      <c r="HE117" s="60">
        <v>-9999</v>
      </c>
      <c r="HF117" s="98">
        <f t="shared" si="37"/>
        <v>0</v>
      </c>
      <c r="HG117" s="60">
        <v>-9999</v>
      </c>
      <c r="HH117" s="98">
        <f t="shared" si="38"/>
        <v>32500.13</v>
      </c>
      <c r="HI117" s="98">
        <f t="shared" si="95"/>
        <v>1.0001661807930087</v>
      </c>
      <c r="HJ117" s="60">
        <v>-9999</v>
      </c>
      <c r="HK117" s="100">
        <f t="shared" si="40"/>
        <v>-25397.46</v>
      </c>
      <c r="HL117" s="60">
        <v>-9999</v>
      </c>
      <c r="HM117" s="100">
        <f t="shared" si="41"/>
        <v>15398.46</v>
      </c>
      <c r="HN117" s="101">
        <v>0.63951351351351349</v>
      </c>
      <c r="HO117" s="101">
        <v>0.35291081081081077</v>
      </c>
      <c r="HP117" s="101">
        <v>0.18868108108108106</v>
      </c>
      <c r="HQ117" s="101">
        <v>0.55541891891891892</v>
      </c>
      <c r="HR117" s="101">
        <v>0.2390756756756757</v>
      </c>
      <c r="HS117" s="101">
        <v>0.14906216216216217</v>
      </c>
      <c r="HT117" s="101">
        <v>0.45600310023910418</v>
      </c>
      <c r="HU117" s="101">
        <v>0.39845054287733661</v>
      </c>
      <c r="HV117" s="101">
        <v>0.5447959357233576</v>
      </c>
      <c r="HW117" s="101">
        <v>0.49333064766477874</v>
      </c>
      <c r="HX117" s="101">
        <v>0.19273577515440854</v>
      </c>
      <c r="HY117" s="101">
        <v>0.30400119574125706</v>
      </c>
      <c r="HZ117" s="101">
        <v>0.28890801336977784</v>
      </c>
      <c r="IA117" s="101">
        <v>18.93972972972972</v>
      </c>
      <c r="IB117" s="101">
        <v>18.564594594594595</v>
      </c>
      <c r="IC117" s="101">
        <v>17.885405405405404</v>
      </c>
      <c r="ID117" s="101">
        <v>17.824054054054052</v>
      </c>
      <c r="IE117" s="7">
        <f t="shared" si="130"/>
        <v>-1.0543243243243161</v>
      </c>
      <c r="IF117" s="7">
        <v>1.5</v>
      </c>
      <c r="IG117" s="7">
        <f t="shared" si="131"/>
        <v>-1.4950000000000001</v>
      </c>
      <c r="IH117" s="7">
        <f t="shared" si="132"/>
        <v>6.3912353252455978E-2</v>
      </c>
      <c r="II117" s="102">
        <v>36.549459459459463</v>
      </c>
      <c r="IJ117" s="15">
        <f t="shared" si="133"/>
        <v>92.835627027027044</v>
      </c>
      <c r="IK117" s="5">
        <v>97.5</v>
      </c>
      <c r="IL117" s="15">
        <f t="shared" si="134"/>
        <v>4.6643729729729557</v>
      </c>
      <c r="IM117" s="29">
        <v>0.64693333333333347</v>
      </c>
      <c r="IN117" s="29">
        <v>0.36394444444444457</v>
      </c>
      <c r="IO117" s="29">
        <v>0.18950833333333336</v>
      </c>
      <c r="IP117" s="29">
        <v>0.57313611111111107</v>
      </c>
      <c r="IQ117" s="29">
        <v>0.22902499999999998</v>
      </c>
      <c r="IR117" s="29">
        <v>0.15110555555555555</v>
      </c>
      <c r="IS117" s="29">
        <v>0.47740334516505967</v>
      </c>
      <c r="IT117" s="29">
        <v>0.42931236822206664</v>
      </c>
      <c r="IU117" s="29">
        <v>0.54772979884205175</v>
      </c>
      <c r="IV117" s="29">
        <v>0.50407896256749929</v>
      </c>
      <c r="IW117" s="29">
        <v>0.22801846169393059</v>
      </c>
      <c r="IX117" s="29">
        <v>0.31678726279336383</v>
      </c>
      <c r="IY117" s="29">
        <v>0.27992021354480501</v>
      </c>
      <c r="IZ117" s="29">
        <v>17.050277777777783</v>
      </c>
      <c r="JA117" s="29">
        <v>17.149444444444434</v>
      </c>
      <c r="JB117" s="29">
        <v>17.620000000000008</v>
      </c>
      <c r="JC117" s="29">
        <v>16.978055555555549</v>
      </c>
      <c r="JD117" s="29">
        <f t="shared" si="135"/>
        <v>0.56972222222222513</v>
      </c>
      <c r="JE117" s="7">
        <v>1.2</v>
      </c>
      <c r="JF117" s="7">
        <f t="shared" si="136"/>
        <v>-0.52</v>
      </c>
      <c r="JG117" s="7">
        <f t="shared" si="137"/>
        <v>0.18407469969970019</v>
      </c>
      <c r="JH117" s="86">
        <v>36.655555555555544</v>
      </c>
      <c r="JI117" s="15">
        <f t="shared" si="138"/>
        <v>93.105111111111086</v>
      </c>
      <c r="JJ117" s="5">
        <v>103.5</v>
      </c>
      <c r="JK117" s="15">
        <f t="shared" si="139"/>
        <v>10.394888888888914</v>
      </c>
      <c r="JL117" s="30">
        <v>0.49952647058823524</v>
      </c>
      <c r="JM117" s="30">
        <v>0.25147352941176476</v>
      </c>
      <c r="JN117" s="30">
        <v>0.11757941176470588</v>
      </c>
      <c r="JO117" s="30">
        <v>0.4344058823529412</v>
      </c>
      <c r="JP117" s="30">
        <v>0.14673235294117651</v>
      </c>
      <c r="JQ117" s="30">
        <v>9.9000000000000032E-2</v>
      </c>
      <c r="JR117" s="30">
        <v>0.54622939336701937</v>
      </c>
      <c r="JS117" s="30">
        <v>0.49548746193151016</v>
      </c>
      <c r="JT117" s="30">
        <v>0.61952806512905223</v>
      </c>
      <c r="JU117" s="30">
        <v>0.5746942940626234</v>
      </c>
      <c r="JV117" s="30">
        <v>0.26367102529563863</v>
      </c>
      <c r="JW117" s="30">
        <v>0.36427518076527016</v>
      </c>
      <c r="JX117" s="30">
        <v>0.33020155097327897</v>
      </c>
      <c r="JY117" s="30">
        <v>24.117941176470595</v>
      </c>
      <c r="JZ117" s="30">
        <v>24.327352941176482</v>
      </c>
      <c r="KA117" s="30">
        <v>23.702058823529402</v>
      </c>
      <c r="KB117" s="30">
        <v>21.730294117647041</v>
      </c>
      <c r="KC117" s="30">
        <f t="shared" si="140"/>
        <v>-0.41588235294119258</v>
      </c>
      <c r="KD117" s="7">
        <v>1.8</v>
      </c>
      <c r="KE117" s="7">
        <f t="shared" si="141"/>
        <v>-2.4700000000000006</v>
      </c>
      <c r="KF117" s="7">
        <f t="shared" si="142"/>
        <v>0.26100605426414331</v>
      </c>
      <c r="KG117" s="85">
        <v>35.70823529411765</v>
      </c>
      <c r="KH117" s="15">
        <f t="shared" si="143"/>
        <v>90.698917647058835</v>
      </c>
      <c r="KI117" s="5">
        <v>103.5</v>
      </c>
      <c r="KJ117" s="15">
        <f t="shared" si="182"/>
        <v>12.801082352941165</v>
      </c>
      <c r="KK117" s="31">
        <v>0.43037368421052635</v>
      </c>
      <c r="KL117" s="31">
        <v>0.21073684210526314</v>
      </c>
      <c r="KM117" s="31">
        <v>7.1065789473684221E-2</v>
      </c>
      <c r="KN117" s="31">
        <v>0.37122894736842099</v>
      </c>
      <c r="KO117" s="31">
        <v>9.4707894736842088E-2</v>
      </c>
      <c r="KP117" s="31">
        <v>7.331315789473683E-2</v>
      </c>
      <c r="KQ117" s="31">
        <v>0.64034184859622834</v>
      </c>
      <c r="KR117" s="31">
        <v>0.59492472464765545</v>
      </c>
      <c r="KS117" s="31">
        <v>0.71739516785702695</v>
      </c>
      <c r="KT117" s="31">
        <v>0.68029979094997184</v>
      </c>
      <c r="KU117" s="31">
        <v>0.38154783244608298</v>
      </c>
      <c r="KV117" s="31">
        <v>0.49949682240944249</v>
      </c>
      <c r="KW117" s="31">
        <v>0.34226120685447214</v>
      </c>
      <c r="KX117" s="32">
        <v>24.693157894736853</v>
      </c>
      <c r="KY117" s="32">
        <v>21.33578947368423</v>
      </c>
      <c r="KZ117" s="32">
        <v>21.799210526315768</v>
      </c>
      <c r="LA117" s="32">
        <v>21.741315789473685</v>
      </c>
      <c r="LB117" s="7">
        <f t="shared" si="144"/>
        <v>-2.8939473684210846</v>
      </c>
      <c r="LC117" s="7">
        <v>0.9</v>
      </c>
      <c r="LD117" s="7">
        <f t="shared" si="145"/>
        <v>0.45499999999999963</v>
      </c>
      <c r="LE117" s="7">
        <f t="shared" si="184"/>
        <v>-0.67723910382630614</v>
      </c>
      <c r="LF117" s="32">
        <v>34.677105263157905</v>
      </c>
      <c r="LG117" s="15">
        <f t="shared" si="146"/>
        <v>88.079847368421085</v>
      </c>
      <c r="LH117" s="5">
        <v>103.5</v>
      </c>
      <c r="LI117" s="15">
        <f t="shared" si="147"/>
        <v>15.420152631578915</v>
      </c>
      <c r="LJ117" s="33">
        <v>0.42075789473684216</v>
      </c>
      <c r="LK117" s="33">
        <v>0.19041052631578947</v>
      </c>
      <c r="LL117" s="33">
        <v>5.9981578947368414E-2</v>
      </c>
      <c r="LM117" s="33">
        <v>0.36176315789473684</v>
      </c>
      <c r="LN117" s="33">
        <v>8.9136842105263181E-2</v>
      </c>
      <c r="LO117" s="33">
        <v>6.6984210526315799E-2</v>
      </c>
      <c r="LP117" s="33">
        <v>0.65020304729672118</v>
      </c>
      <c r="LQ117" s="33">
        <v>0.60455724434824143</v>
      </c>
      <c r="LR117" s="33">
        <v>0.75110222617460332</v>
      </c>
      <c r="LS117" s="33">
        <v>0.71622977584714687</v>
      </c>
      <c r="LT117" s="33">
        <v>0.36296441177814992</v>
      </c>
      <c r="LU117" s="33">
        <v>0.52301896515414048</v>
      </c>
      <c r="LV117" s="33">
        <v>0.37676296029985945</v>
      </c>
      <c r="LW117" s="33">
        <v>26.223421052631586</v>
      </c>
      <c r="LX117" s="33">
        <v>25.780526315789487</v>
      </c>
      <c r="LY117" s="33">
        <v>25.937631578947347</v>
      </c>
      <c r="LZ117" s="33">
        <v>23.553157894736849</v>
      </c>
      <c r="MA117" s="7">
        <f t="shared" si="148"/>
        <v>-0.28578947368423968</v>
      </c>
      <c r="MB117" s="7">
        <v>1.7</v>
      </c>
      <c r="MC117" s="7">
        <f t="shared" si="149"/>
        <v>-2.1449999999999996</v>
      </c>
      <c r="MD117" s="7">
        <f t="shared" si="150"/>
        <v>0.24641623940566731</v>
      </c>
      <c r="ME117" s="7">
        <f t="shared" si="151"/>
        <v>-0.1681114551083763</v>
      </c>
      <c r="MF117" s="84">
        <v>33.413157894736834</v>
      </c>
      <c r="MG117" s="15">
        <f t="shared" si="152"/>
        <v>84.869421052631566</v>
      </c>
      <c r="MH117" s="5">
        <v>103.5</v>
      </c>
      <c r="MI117" s="15">
        <f t="shared" si="153"/>
        <v>18.630578947368434</v>
      </c>
      <c r="MJ117" s="34">
        <v>0.41542777777777778</v>
      </c>
      <c r="MK117" s="34">
        <v>0.18807222222222222</v>
      </c>
      <c r="ML117" s="34">
        <v>6.1922222222222226E-2</v>
      </c>
      <c r="MM117" s="34">
        <v>0.36097222222222225</v>
      </c>
      <c r="MN117" s="34">
        <v>9.4072222222222238E-2</v>
      </c>
      <c r="MO117" s="34">
        <v>7.138333333333334E-2</v>
      </c>
      <c r="MP117" s="34">
        <v>0.63041666327629597</v>
      </c>
      <c r="MQ117" s="34">
        <v>0.58670107573647134</v>
      </c>
      <c r="MR117" s="34">
        <v>0.74077917235252189</v>
      </c>
      <c r="MS117" s="34">
        <v>0.7076661718607361</v>
      </c>
      <c r="MT117" s="34">
        <v>0.33417720378113114</v>
      </c>
      <c r="MU117" s="34">
        <v>0.50695138025361852</v>
      </c>
      <c r="MV117" s="34">
        <v>0.37637312621401758</v>
      </c>
      <c r="MW117" s="35">
        <v>0.345804</v>
      </c>
      <c r="MX117" s="35">
        <v>0.13838799999999998</v>
      </c>
      <c r="MY117" s="35">
        <v>3.7560000000000003E-2</v>
      </c>
      <c r="MZ117" s="35">
        <v>0.286916</v>
      </c>
      <c r="NA117" s="35">
        <v>5.3460000000000001E-2</v>
      </c>
      <c r="NB117" s="35">
        <v>4.8659999999999995E-2</v>
      </c>
      <c r="NC117" s="35">
        <v>0.7305014481795703</v>
      </c>
      <c r="ND117" s="35">
        <v>0.68521341718573825</v>
      </c>
      <c r="NE117" s="35">
        <v>0.80269382065295913</v>
      </c>
      <c r="NF117" s="35">
        <v>0.76796657263242096</v>
      </c>
      <c r="NG117" s="35">
        <v>0.44400668213115196</v>
      </c>
      <c r="NH117" s="35">
        <v>0.57493623483175393</v>
      </c>
      <c r="NI117" s="35">
        <v>0.42685787316480478</v>
      </c>
      <c r="NJ117" s="36">
        <v>26.082399999999996</v>
      </c>
      <c r="NK117" s="36">
        <v>23.985600000000009</v>
      </c>
      <c r="NL117" s="36">
        <v>25.104400000000002</v>
      </c>
      <c r="NM117" s="36">
        <v>26.353200000000001</v>
      </c>
      <c r="NN117" s="7">
        <f t="shared" si="154"/>
        <v>-0.97799999999999443</v>
      </c>
      <c r="NO117" s="7">
        <v>2.2999999999999998</v>
      </c>
      <c r="NP117" s="7">
        <f t="shared" si="155"/>
        <v>-1.9729999999999999</v>
      </c>
      <c r="NQ117" s="7">
        <f t="shared" si="156"/>
        <v>0.13495185134951926</v>
      </c>
      <c r="NR117" s="36">
        <v>67.945200000000014</v>
      </c>
      <c r="NS117" s="9">
        <f t="shared" si="104"/>
        <v>172.58080800000005</v>
      </c>
      <c r="NT117" s="5">
        <v>194</v>
      </c>
      <c r="NU117" s="9">
        <f t="shared" si="105"/>
        <v>21.419191999999953</v>
      </c>
      <c r="NV117" s="37">
        <v>0.45648750000000005</v>
      </c>
      <c r="NW117" s="37">
        <v>0.19888124999999995</v>
      </c>
      <c r="NX117" s="37">
        <v>6.4684375000000002E-2</v>
      </c>
      <c r="NY117" s="37">
        <v>0.39239687499999992</v>
      </c>
      <c r="NZ117" s="37">
        <v>9.2978125000000023E-2</v>
      </c>
      <c r="OA117" s="37">
        <v>8.0640625000000021E-2</v>
      </c>
      <c r="OB117" s="37">
        <v>0.66017764858915828</v>
      </c>
      <c r="OC117" s="37">
        <v>0.61584556523957434</v>
      </c>
      <c r="OD117" s="37">
        <v>0.75066605777171591</v>
      </c>
      <c r="OE117" s="37">
        <v>0.71614380716603765</v>
      </c>
      <c r="OF117" s="37">
        <v>0.36317304953370777</v>
      </c>
      <c r="OG117" s="37">
        <v>0.51034525447079282</v>
      </c>
      <c r="OH117" s="37">
        <v>0.39171483780412247</v>
      </c>
      <c r="OI117" s="38">
        <v>20.586562499999999</v>
      </c>
      <c r="OJ117" s="38">
        <v>21.492187500000004</v>
      </c>
      <c r="OK117" s="38">
        <v>22.625625000000003</v>
      </c>
      <c r="OL117" s="38">
        <v>23.404374999999987</v>
      </c>
      <c r="OM117" s="7">
        <f t="shared" si="157"/>
        <v>2.0390625000000036</v>
      </c>
      <c r="ON117" s="7">
        <v>1.5</v>
      </c>
      <c r="OO117" s="7">
        <f t="shared" si="158"/>
        <v>-0.28500000000000014</v>
      </c>
      <c r="OP117" s="7">
        <f t="shared" si="159"/>
        <v>0.40880606860158375</v>
      </c>
      <c r="OQ117" s="38">
        <v>51.052499999999981</v>
      </c>
      <c r="OR117" s="15">
        <f t="shared" si="160"/>
        <v>129.67334999999994</v>
      </c>
      <c r="OS117" s="5">
        <v>170</v>
      </c>
      <c r="OT117" s="15">
        <f t="shared" si="161"/>
        <v>40.326650000000058</v>
      </c>
      <c r="OU117" s="39">
        <v>0.39708709677419357</v>
      </c>
      <c r="OV117" s="39">
        <v>0.19087419354838711</v>
      </c>
      <c r="OW117" s="39">
        <v>6.4454838709677401E-2</v>
      </c>
      <c r="OX117" s="39">
        <v>0.34333225806451612</v>
      </c>
      <c r="OY117" s="39">
        <v>9.0632258064516136E-2</v>
      </c>
      <c r="OZ117" s="39">
        <v>7.8293548387096762E-2</v>
      </c>
      <c r="PA117" s="39">
        <v>0.62620173852852179</v>
      </c>
      <c r="PB117" s="39">
        <v>0.57952511206221236</v>
      </c>
      <c r="PC117" s="39">
        <v>0.718625614960411</v>
      </c>
      <c r="PD117" s="39">
        <v>0.68129935777435791</v>
      </c>
      <c r="PE117" s="39">
        <v>0.35593753045052418</v>
      </c>
      <c r="PF117" s="39">
        <v>0.4955132047745926</v>
      </c>
      <c r="PG117" s="39">
        <v>0.34891153356558102</v>
      </c>
      <c r="PH117" s="40">
        <v>21.140967741935487</v>
      </c>
      <c r="PI117" s="40">
        <v>18.450322580645157</v>
      </c>
      <c r="PJ117" s="40">
        <v>20.3774193548387</v>
      </c>
      <c r="PK117" s="40">
        <v>19.955806451612908</v>
      </c>
      <c r="PL117" s="7">
        <f t="shared" si="162"/>
        <v>-0.76354838709678674</v>
      </c>
      <c r="PM117" s="7">
        <v>1.8</v>
      </c>
      <c r="PN117" s="7">
        <f t="shared" si="163"/>
        <v>-0.91800000000000015</v>
      </c>
      <c r="PO117" s="7">
        <f t="shared" si="164"/>
        <v>2.4446282510796676E-2</v>
      </c>
      <c r="PP117" s="40">
        <v>54.57870967741934</v>
      </c>
      <c r="PQ117" s="15">
        <f t="shared" si="165"/>
        <v>138.62992258064511</v>
      </c>
      <c r="PR117" s="5">
        <v>182</v>
      </c>
      <c r="PS117" s="15">
        <f t="shared" si="166"/>
        <v>43.370077419354885</v>
      </c>
      <c r="PT117" s="41">
        <v>0.36002058823529415</v>
      </c>
      <c r="PU117" s="41">
        <v>0.18049411764705883</v>
      </c>
      <c r="PV117" s="41">
        <v>7.5029411764705872E-2</v>
      </c>
      <c r="PW117" s="41">
        <v>0.30689705882352941</v>
      </c>
      <c r="PX117" s="41">
        <v>0.10094117647058823</v>
      </c>
      <c r="PY117" s="41">
        <v>7.7305882352941169E-2</v>
      </c>
      <c r="PZ117" s="41">
        <v>0.55945137656815302</v>
      </c>
      <c r="QA117" s="41">
        <v>0.50234527111225491</v>
      </c>
      <c r="QB117" s="41">
        <v>0.65278425551860775</v>
      </c>
      <c r="QC117" s="41">
        <v>0.60490095956357048</v>
      </c>
      <c r="QD117" s="41">
        <v>0.28285582150613037</v>
      </c>
      <c r="QE117" s="41">
        <v>0.41367921324412549</v>
      </c>
      <c r="QF117" s="41">
        <v>0.32994636726501769</v>
      </c>
      <c r="QG117" s="42">
        <v>30.982941176470582</v>
      </c>
      <c r="QH117" s="42">
        <v>26.06852941176469</v>
      </c>
      <c r="QI117" s="42">
        <v>26.773529411764713</v>
      </c>
      <c r="QJ117" s="42">
        <v>27.764705882352928</v>
      </c>
      <c r="QK117" s="7">
        <f t="shared" si="167"/>
        <v>-4.2094117647058695</v>
      </c>
      <c r="QL117" s="7">
        <v>3.2</v>
      </c>
      <c r="QM117" s="7">
        <f t="shared" si="168"/>
        <v>-3.8719999999999999</v>
      </c>
      <c r="QN117" s="7">
        <f t="shared" si="169"/>
        <v>-3.6390397401409584E-2</v>
      </c>
      <c r="QO117" s="42">
        <v>56.483823529411779</v>
      </c>
      <c r="QP117" s="15">
        <f t="shared" si="170"/>
        <v>143.46891176470592</v>
      </c>
      <c r="QQ117" s="5">
        <v>186</v>
      </c>
      <c r="QR117" s="15">
        <f t="shared" si="171"/>
        <v>42.531088235294078</v>
      </c>
      <c r="QS117" s="7">
        <f t="shared" si="187"/>
        <v>-751.57287969006131</v>
      </c>
      <c r="QT117" s="7">
        <f t="shared" si="188"/>
        <v>-751.37889419561077</v>
      </c>
      <c r="QU117" s="7">
        <f t="shared" si="189"/>
        <v>-0.74488122201596596</v>
      </c>
    </row>
    <row r="118" spans="1:463" x14ac:dyDescent="0.25">
      <c r="A118" s="5">
        <v>2</v>
      </c>
      <c r="B118" s="5">
        <v>12</v>
      </c>
      <c r="C118" s="6">
        <v>1207</v>
      </c>
      <c r="D118" s="5">
        <v>24</v>
      </c>
      <c r="E118" s="5">
        <v>7</v>
      </c>
      <c r="F118" s="5">
        <v>69.599999999999994</v>
      </c>
      <c r="G118" s="15">
        <v>472</v>
      </c>
      <c r="H118" s="15">
        <f t="shared" si="109"/>
        <v>541.6</v>
      </c>
      <c r="I118" s="7">
        <f t="shared" si="110"/>
        <v>0.92803289924605892</v>
      </c>
      <c r="J118" s="5" t="s">
        <v>1</v>
      </c>
      <c r="K118" s="9">
        <v>150</v>
      </c>
      <c r="L118" s="9">
        <f t="shared" si="111"/>
        <v>168.00000000000003</v>
      </c>
      <c r="M118" s="15">
        <v>57.68</v>
      </c>
      <c r="N118" s="15">
        <v>19.439999999999998</v>
      </c>
      <c r="O118" s="15">
        <v>22.880000000000003</v>
      </c>
      <c r="P118" s="15">
        <v>65.679999999999993</v>
      </c>
      <c r="Q118" s="15">
        <v>19.440000000000012</v>
      </c>
      <c r="R118" s="15">
        <v>14.88</v>
      </c>
      <c r="S118" s="15">
        <v>70.960000000000008</v>
      </c>
      <c r="T118" s="15">
        <v>12.719999999999985</v>
      </c>
      <c r="U118" s="15">
        <v>16.320000000000004</v>
      </c>
      <c r="V118" s="15">
        <v>65.679999999999993</v>
      </c>
      <c r="W118" s="15">
        <v>17.439999999999998</v>
      </c>
      <c r="X118" s="15">
        <v>16.880000000000003</v>
      </c>
      <c r="Y118" s="15">
        <v>57.68</v>
      </c>
      <c r="Z118" s="15">
        <v>19.439999999999998</v>
      </c>
      <c r="AA118" s="15">
        <v>22.880000000000003</v>
      </c>
      <c r="AB118" s="15">
        <v>58.96</v>
      </c>
      <c r="AC118" s="15">
        <v>12.719999999999999</v>
      </c>
      <c r="AD118" s="15">
        <v>28.320000000000007</v>
      </c>
      <c r="AE118" s="9">
        <v>-9999</v>
      </c>
      <c r="AF118" s="5">
        <v>8.5</v>
      </c>
      <c r="AG118" s="5">
        <v>7.2</v>
      </c>
      <c r="AH118" s="5">
        <v>0.38</v>
      </c>
      <c r="AI118" s="5" t="s">
        <v>56</v>
      </c>
      <c r="AJ118" s="9">
        <v>-9999</v>
      </c>
      <c r="AK118" s="5">
        <v>253</v>
      </c>
      <c r="AL118" s="5">
        <v>0.62</v>
      </c>
      <c r="AM118" s="5">
        <v>3987</v>
      </c>
      <c r="AN118" s="5">
        <v>195</v>
      </c>
      <c r="AO118" s="5">
        <v>239</v>
      </c>
      <c r="AP118" s="5">
        <v>23.3</v>
      </c>
      <c r="AQ118" s="5">
        <v>0</v>
      </c>
      <c r="AR118" s="5">
        <v>3</v>
      </c>
      <c r="AS118" s="5">
        <v>86</v>
      </c>
      <c r="AT118" s="5">
        <v>7</v>
      </c>
      <c r="AU118" s="5">
        <v>4</v>
      </c>
      <c r="AV118" s="5">
        <v>38</v>
      </c>
      <c r="AW118" s="5">
        <v>48</v>
      </c>
      <c r="AX118" s="5">
        <v>0.5</v>
      </c>
      <c r="AY118" s="9">
        <v>-9999</v>
      </c>
      <c r="AZ118" s="9">
        <v>-9999</v>
      </c>
      <c r="BA118" s="9">
        <v>-9999</v>
      </c>
      <c r="BB118" s="9">
        <v>-9999</v>
      </c>
      <c r="BC118" s="49">
        <v>0.03</v>
      </c>
      <c r="BD118" s="49">
        <v>0.21</v>
      </c>
      <c r="BE118" s="7">
        <f t="shared" si="185"/>
        <v>-59993</v>
      </c>
      <c r="BF118" s="9">
        <v>-9999</v>
      </c>
      <c r="BG118" s="9">
        <v>-9999</v>
      </c>
      <c r="BH118" s="9">
        <v>-9999</v>
      </c>
      <c r="BI118" s="9">
        <v>-9999</v>
      </c>
      <c r="BJ118" s="9">
        <v>-9999</v>
      </c>
      <c r="BK118" s="9">
        <v>-9999</v>
      </c>
      <c r="BL118" s="9">
        <v>-9999</v>
      </c>
      <c r="BM118" s="9">
        <v>-9999</v>
      </c>
      <c r="BN118" s="9">
        <v>-9999</v>
      </c>
      <c r="BO118" s="23">
        <v>37.57</v>
      </c>
      <c r="BP118" s="7">
        <f t="shared" si="172"/>
        <v>2504.666666666667</v>
      </c>
      <c r="BQ118" s="7">
        <v>2.4522662935179849</v>
      </c>
      <c r="BR118" s="7">
        <f t="shared" si="173"/>
        <v>61.421096431647136</v>
      </c>
      <c r="BS118" s="24">
        <v>155.77000000000001</v>
      </c>
      <c r="BT118" s="7">
        <f t="shared" si="174"/>
        <v>10384.666666666668</v>
      </c>
      <c r="BU118" s="25">
        <v>1.52</v>
      </c>
      <c r="BV118" s="7">
        <f t="shared" si="175"/>
        <v>157.84693333333334</v>
      </c>
      <c r="BW118" s="26">
        <v>363.32</v>
      </c>
      <c r="BX118" s="7">
        <f t="shared" si="176"/>
        <v>24221.333333333332</v>
      </c>
      <c r="BY118" s="5">
        <v>1.02</v>
      </c>
      <c r="BZ118" s="7">
        <f t="shared" si="177"/>
        <v>247.05759999999998</v>
      </c>
      <c r="CA118" s="9">
        <v>-9999</v>
      </c>
      <c r="CB118" s="9">
        <v>-9999</v>
      </c>
      <c r="CC118" s="5">
        <v>1.91</v>
      </c>
      <c r="CD118" s="15">
        <f t="shared" si="112"/>
        <v>-190.98089999999999</v>
      </c>
      <c r="CE118" s="7">
        <v>2837.95</v>
      </c>
      <c r="CF118" s="7">
        <v>4.3777999999999997</v>
      </c>
      <c r="CG118" s="7">
        <v>6482.5939969847868</v>
      </c>
      <c r="CH118" s="7">
        <f t="shared" si="113"/>
        <v>6482.5939969847868</v>
      </c>
      <c r="CI118" s="7">
        <f>CH118/(BX118)</f>
        <v>0.267639849044291</v>
      </c>
      <c r="CJ118" s="3">
        <v>62.1</v>
      </c>
      <c r="CK118" s="7">
        <f t="shared" si="114"/>
        <v>123.81754534240943</v>
      </c>
      <c r="CL118" s="7">
        <v>232.8</v>
      </c>
      <c r="CM118" s="7">
        <v>3805</v>
      </c>
      <c r="CN118" s="7">
        <f t="shared" si="115"/>
        <v>61.1826544021025</v>
      </c>
      <c r="CO118" s="7">
        <v>0</v>
      </c>
      <c r="CP118" s="7">
        <v>0.731576</v>
      </c>
      <c r="CQ118" s="7">
        <v>0.5236200000000002</v>
      </c>
      <c r="CR118" s="7">
        <v>0.46748399999999996</v>
      </c>
      <c r="CS118" s="7">
        <v>0.22013635999999998</v>
      </c>
      <c r="CT118" s="7">
        <v>0.165577</v>
      </c>
      <c r="CU118" s="7">
        <v>5.3732000000000006</v>
      </c>
      <c r="CV118" s="7">
        <v>5.0175999999999989</v>
      </c>
      <c r="CW118" s="7">
        <v>4.944</v>
      </c>
      <c r="CX118" s="7">
        <v>4.9756000000000009</v>
      </c>
      <c r="CY118" s="7">
        <f t="shared" si="116"/>
        <v>-0.42920000000000069</v>
      </c>
      <c r="CZ118" s="7">
        <v>0.7</v>
      </c>
      <c r="DA118" s="7">
        <f t="shared" si="117"/>
        <v>1.105</v>
      </c>
      <c r="DB118" s="7">
        <f t="shared" si="178"/>
        <v>-0.35720605355064045</v>
      </c>
      <c r="DC118" s="7">
        <v>41.8</v>
      </c>
      <c r="DD118" s="7">
        <v>0.73744583333333358</v>
      </c>
      <c r="DE118" s="7">
        <v>0.50355833333333333</v>
      </c>
      <c r="DF118" s="7">
        <v>0.44680000000000003</v>
      </c>
      <c r="DG118" s="7">
        <v>0.24537625000000005</v>
      </c>
      <c r="DH118" s="7">
        <v>0.18841991666666669</v>
      </c>
      <c r="DI118" s="7">
        <v>7.9379166666666663</v>
      </c>
      <c r="DJ118" s="7">
        <v>8.2024999999999988</v>
      </c>
      <c r="DK118" s="7">
        <v>8.4229166666666657</v>
      </c>
      <c r="DL118" s="7">
        <v>7.7541666666666664</v>
      </c>
      <c r="DM118" s="7">
        <f t="shared" si="118"/>
        <v>0.48499999999999943</v>
      </c>
      <c r="DN118" s="7">
        <v>0.8</v>
      </c>
      <c r="DO118" s="7">
        <f t="shared" si="119"/>
        <v>0.7799999999999998</v>
      </c>
      <c r="DP118" s="7">
        <f t="shared" si="120"/>
        <v>-6.3852813852813925E-2</v>
      </c>
      <c r="DQ118" s="7">
        <v>22.530416666666667</v>
      </c>
      <c r="DR118" s="7">
        <v>0.8040015625000001</v>
      </c>
      <c r="DS118" s="7">
        <v>0.49549843749999967</v>
      </c>
      <c r="DT118" s="7">
        <v>0.47695781250000008</v>
      </c>
      <c r="DU118" s="7">
        <v>0.72824843750000012</v>
      </c>
      <c r="DV118" s="7">
        <v>0.49228906249999999</v>
      </c>
      <c r="DW118" s="7">
        <v>0.30046250000000002</v>
      </c>
      <c r="DX118" s="7">
        <v>0.24028190625000007</v>
      </c>
      <c r="DY118" s="7">
        <v>0.19327982812499997</v>
      </c>
      <c r="DZ118" s="7">
        <v>0.25517545312499995</v>
      </c>
      <c r="EA118" s="7">
        <v>0.20850682812499999</v>
      </c>
      <c r="EB118" s="7">
        <v>3.2496562499999991E-3</v>
      </c>
      <c r="EC118" s="7">
        <v>1.9113078125000002E-2</v>
      </c>
      <c r="ED118" s="7">
        <v>0.23722800000000002</v>
      </c>
      <c r="EE118" s="7">
        <v>4.2370312499999994</v>
      </c>
      <c r="EF118" s="7">
        <v>5.2356875000000027</v>
      </c>
      <c r="EG118" s="7">
        <v>4.9220000000000024</v>
      </c>
      <c r="EH118" s="7">
        <v>4.5157499999999997</v>
      </c>
      <c r="EI118" s="7">
        <f t="shared" si="121"/>
        <v>0.68496875000000301</v>
      </c>
      <c r="EJ118" s="7">
        <v>0.6</v>
      </c>
      <c r="EK118" s="7">
        <f t="shared" si="122"/>
        <v>1.43</v>
      </c>
      <c r="EL118" s="7">
        <f t="shared" si="179"/>
        <v>-0.1876653022670017</v>
      </c>
      <c r="EM118" s="15">
        <v>44.591874999999995</v>
      </c>
      <c r="EN118" s="15">
        <f t="shared" si="123"/>
        <v>113.26336249999999</v>
      </c>
      <c r="EO118" s="5">
        <v>112</v>
      </c>
      <c r="EP118" s="15">
        <f t="shared" si="124"/>
        <v>-1.2633624999999853</v>
      </c>
      <c r="EQ118" s="27">
        <v>1.0908958333333332</v>
      </c>
      <c r="ER118" s="27">
        <v>-1.4607083333333335</v>
      </c>
      <c r="ES118" s="27">
        <v>0.48836250000000003</v>
      </c>
      <c r="ET118" s="27">
        <v>0.83743749999999972</v>
      </c>
      <c r="EU118" s="27">
        <v>0.70585833333333314</v>
      </c>
      <c r="EV118" s="27">
        <v>0.18144999999999997</v>
      </c>
      <c r="EW118" s="27">
        <v>0.21345608333333335</v>
      </c>
      <c r="EX118" s="27">
        <v>8.4958374999999989E-2</v>
      </c>
      <c r="EY118" s="27">
        <v>0.38073358333333335</v>
      </c>
      <c r="EZ118" s="27">
        <v>0.26293154166666671</v>
      </c>
      <c r="FA118" s="27">
        <v>2.8743098750000002</v>
      </c>
      <c r="FB118" s="27">
        <v>2.0054746666666667</v>
      </c>
      <c r="FC118" s="27">
        <v>-7.175208416666667</v>
      </c>
      <c r="FD118" s="27">
        <v>10.119583333333333</v>
      </c>
      <c r="FE118" s="27">
        <v>7.8962499999999984</v>
      </c>
      <c r="FF118" s="27">
        <v>7.1016666666666666</v>
      </c>
      <c r="FG118" s="27">
        <v>7.465416666666667</v>
      </c>
      <c r="FH118" s="27">
        <f t="shared" si="125"/>
        <v>-3.0179166666666664</v>
      </c>
      <c r="FI118" s="7">
        <v>0.9</v>
      </c>
      <c r="FJ118" s="7">
        <f t="shared" si="126"/>
        <v>0.45499999999999963</v>
      </c>
      <c r="FK118" s="7">
        <f t="shared" si="180"/>
        <v>-0.70230872935625188</v>
      </c>
      <c r="FL118" s="27">
        <v>21.012916666666666</v>
      </c>
      <c r="FM118" s="28">
        <v>-9999</v>
      </c>
      <c r="FN118" s="28">
        <v>-9999</v>
      </c>
      <c r="FO118" s="28">
        <v>-9999</v>
      </c>
      <c r="FP118" s="94">
        <v>0.57809655172413776</v>
      </c>
      <c r="FQ118" s="94">
        <v>0.39771379310344829</v>
      </c>
      <c r="FR118" s="94">
        <v>0.24599655172413792</v>
      </c>
      <c r="FS118" s="94">
        <v>0.50442068965517251</v>
      </c>
      <c r="FT118" s="94">
        <v>0.25640344827586203</v>
      </c>
      <c r="FU118" s="94">
        <v>0.17545172413793103</v>
      </c>
      <c r="FV118" s="94">
        <v>0.38529810344827581</v>
      </c>
      <c r="FW118" s="94">
        <v>0.32582120689655164</v>
      </c>
      <c r="FX118" s="94">
        <v>0.40304231034482751</v>
      </c>
      <c r="FY118" s="94">
        <v>0.34445258620689645</v>
      </c>
      <c r="FZ118" s="94">
        <v>0.21619989655172417</v>
      </c>
      <c r="GA118" s="94">
        <v>0.23625103448275861</v>
      </c>
      <c r="GB118" s="94">
        <v>0.18455248275862068</v>
      </c>
      <c r="GC118" s="94">
        <v>17.589655172413796</v>
      </c>
      <c r="GD118" s="94">
        <v>19.325517241379313</v>
      </c>
      <c r="GE118" s="94">
        <v>18.032068965517251</v>
      </c>
      <c r="GF118" s="94">
        <v>17.598620689655174</v>
      </c>
      <c r="GG118" s="7">
        <f t="shared" si="127"/>
        <v>0.44241379310345508</v>
      </c>
      <c r="GH118" s="7">
        <v>0.5</v>
      </c>
      <c r="GI118" s="7">
        <f t="shared" si="128"/>
        <v>1.7549999999999999</v>
      </c>
      <c r="GJ118" s="7">
        <f t="shared" si="181"/>
        <v>-0.36010595525282429</v>
      </c>
      <c r="GK118" s="96">
        <v>22.96551724137931</v>
      </c>
      <c r="GL118" s="15">
        <f t="shared" si="129"/>
        <v>58.332413793103449</v>
      </c>
      <c r="GM118" s="5">
        <v>102</v>
      </c>
      <c r="GN118" s="9">
        <v>-9999</v>
      </c>
      <c r="GO118" s="60">
        <v>-9999</v>
      </c>
      <c r="GP118" s="60">
        <v>-9999</v>
      </c>
      <c r="GQ118" s="60">
        <v>-9999</v>
      </c>
      <c r="GR118" s="60">
        <v>-9999</v>
      </c>
      <c r="GS118" s="60">
        <v>-9999</v>
      </c>
      <c r="GT118" s="60">
        <v>-9999</v>
      </c>
      <c r="GU118" s="60">
        <v>-9999</v>
      </c>
      <c r="GV118" s="60">
        <v>-9999</v>
      </c>
      <c r="GW118" s="60">
        <v>-9999</v>
      </c>
      <c r="GX118" s="60">
        <v>-9999</v>
      </c>
      <c r="GY118" s="60">
        <v>-9999</v>
      </c>
      <c r="GZ118" s="60">
        <v>-9999</v>
      </c>
      <c r="HA118" s="60">
        <v>-9999</v>
      </c>
      <c r="HB118" s="60">
        <v>-9999</v>
      </c>
      <c r="HC118" s="60">
        <v>-9999</v>
      </c>
      <c r="HD118" s="60">
        <v>-9999</v>
      </c>
      <c r="HE118" s="60">
        <v>-9999</v>
      </c>
      <c r="HF118" s="98">
        <f t="shared" si="37"/>
        <v>0</v>
      </c>
      <c r="HG118" s="60">
        <v>-9999</v>
      </c>
      <c r="HH118" s="98">
        <f t="shared" si="38"/>
        <v>32500.13</v>
      </c>
      <c r="HI118" s="98">
        <f t="shared" si="95"/>
        <v>1.0001661807930087</v>
      </c>
      <c r="HJ118" s="60">
        <v>-9999</v>
      </c>
      <c r="HK118" s="100">
        <f t="shared" si="40"/>
        <v>-25397.46</v>
      </c>
      <c r="HL118" s="60">
        <v>-9999</v>
      </c>
      <c r="HM118" s="100">
        <f t="shared" si="41"/>
        <v>15398.46</v>
      </c>
      <c r="HN118" s="101">
        <v>0.6329542857142858</v>
      </c>
      <c r="HO118" s="101">
        <v>0.34776571428571434</v>
      </c>
      <c r="HP118" s="101">
        <v>0.18101142857142857</v>
      </c>
      <c r="HQ118" s="101">
        <v>0.55158285714285704</v>
      </c>
      <c r="HR118" s="101">
        <v>0.23097142857142861</v>
      </c>
      <c r="HS118" s="101">
        <v>0.14322571428571429</v>
      </c>
      <c r="HT118" s="101">
        <v>0.46533079527810445</v>
      </c>
      <c r="HU118" s="101">
        <v>0.4099590504415434</v>
      </c>
      <c r="HV118" s="101">
        <v>0.55559636058868567</v>
      </c>
      <c r="HW118" s="101">
        <v>0.50638314447376109</v>
      </c>
      <c r="HX118" s="101">
        <v>0.20242444207028878</v>
      </c>
      <c r="HY118" s="101">
        <v>0.31663735482908656</v>
      </c>
      <c r="HZ118" s="101">
        <v>0.29061131536545542</v>
      </c>
      <c r="IA118" s="101">
        <v>19.009142857142866</v>
      </c>
      <c r="IB118" s="101">
        <v>16.936571428571437</v>
      </c>
      <c r="IC118" s="101">
        <v>16.889142857142847</v>
      </c>
      <c r="ID118" s="101">
        <v>16.801714285714286</v>
      </c>
      <c r="IE118" s="7">
        <f t="shared" si="130"/>
        <v>-2.1200000000000188</v>
      </c>
      <c r="IF118" s="7">
        <v>1.5</v>
      </c>
      <c r="IG118" s="7">
        <f t="shared" si="131"/>
        <v>-1.4950000000000001</v>
      </c>
      <c r="IH118" s="7">
        <f t="shared" si="132"/>
        <v>-9.0645395213925825E-2</v>
      </c>
      <c r="II118" s="102">
        <v>36.260571428571424</v>
      </c>
      <c r="IJ118" s="15">
        <f t="shared" si="133"/>
        <v>92.101851428571422</v>
      </c>
      <c r="IK118" s="5">
        <v>97.5</v>
      </c>
      <c r="IL118" s="15">
        <f t="shared" si="134"/>
        <v>5.3981485714285782</v>
      </c>
      <c r="IM118" s="29">
        <v>0.62698055555555543</v>
      </c>
      <c r="IN118" s="29">
        <v>0.3510166666666667</v>
      </c>
      <c r="IO118" s="29">
        <v>0.17362222222222229</v>
      </c>
      <c r="IP118" s="29">
        <v>0.55344166666666672</v>
      </c>
      <c r="IQ118" s="29">
        <v>0.21306388888888894</v>
      </c>
      <c r="IR118" s="29">
        <v>0.13926388888888885</v>
      </c>
      <c r="IS118" s="29">
        <v>0.49263275097521014</v>
      </c>
      <c r="IT118" s="29">
        <v>0.44411719315212156</v>
      </c>
      <c r="IU118" s="29">
        <v>0.56684436468332033</v>
      </c>
      <c r="IV118" s="29">
        <v>0.52309084457988886</v>
      </c>
      <c r="IW118" s="29">
        <v>0.24497258169256053</v>
      </c>
      <c r="IX118" s="29">
        <v>0.33954845282294432</v>
      </c>
      <c r="IY118" s="29">
        <v>0.28199984260676625</v>
      </c>
      <c r="IZ118" s="29">
        <v>17.10166666666667</v>
      </c>
      <c r="JA118" s="29">
        <v>17.166111111111118</v>
      </c>
      <c r="JB118" s="29">
        <v>17.406111111111109</v>
      </c>
      <c r="JC118" s="29">
        <v>15.643333333333329</v>
      </c>
      <c r="JD118" s="29">
        <f t="shared" si="135"/>
        <v>0.30444444444443874</v>
      </c>
      <c r="JE118" s="7">
        <v>1.2</v>
      </c>
      <c r="JF118" s="7">
        <f t="shared" si="136"/>
        <v>-0.52</v>
      </c>
      <c r="JG118" s="7">
        <f t="shared" si="137"/>
        <v>0.1392642642642633</v>
      </c>
      <c r="JH118" s="86">
        <v>37.114166666666662</v>
      </c>
      <c r="JI118" s="15">
        <f t="shared" si="138"/>
        <v>94.269983333333329</v>
      </c>
      <c r="JJ118" s="5">
        <v>103.5</v>
      </c>
      <c r="JK118" s="15">
        <f t="shared" si="139"/>
        <v>9.2300166666666712</v>
      </c>
      <c r="JL118" s="30">
        <v>0.4802555555555556</v>
      </c>
      <c r="JM118" s="30">
        <v>0.23644999999999994</v>
      </c>
      <c r="JN118" s="30">
        <v>0.10255277777777777</v>
      </c>
      <c r="JO118" s="30">
        <v>0.41602499999999998</v>
      </c>
      <c r="JP118" s="30">
        <v>0.13056666666666666</v>
      </c>
      <c r="JQ118" s="30">
        <v>8.9300000000000018E-2</v>
      </c>
      <c r="JR118" s="30">
        <v>0.57255262782168126</v>
      </c>
      <c r="JS118" s="30">
        <v>0.52244262501434979</v>
      </c>
      <c r="JT118" s="30">
        <v>0.64836902466566348</v>
      </c>
      <c r="JU118" s="30">
        <v>0.60502465081120282</v>
      </c>
      <c r="JV118" s="30">
        <v>0.28876917494209031</v>
      </c>
      <c r="JW118" s="30">
        <v>0.39661851521006874</v>
      </c>
      <c r="JX118" s="30">
        <v>0.34018184432078624</v>
      </c>
      <c r="JY118" s="30">
        <v>24.047500000000007</v>
      </c>
      <c r="JZ118" s="30">
        <v>21.324444444444435</v>
      </c>
      <c r="KA118" s="30">
        <v>21.20611111111111</v>
      </c>
      <c r="KB118" s="30">
        <v>20.807777777777783</v>
      </c>
      <c r="KC118" s="30">
        <f t="shared" si="140"/>
        <v>-2.841388888888897</v>
      </c>
      <c r="KD118" s="7">
        <v>1.8</v>
      </c>
      <c r="KE118" s="7">
        <f t="shared" si="141"/>
        <v>-2.4700000000000006</v>
      </c>
      <c r="KF118" s="7">
        <f t="shared" si="142"/>
        <v>-4.7190456021460769E-2</v>
      </c>
      <c r="KG118" s="85">
        <v>34.708611111111097</v>
      </c>
      <c r="KH118" s="15">
        <f t="shared" si="143"/>
        <v>88.159872222222191</v>
      </c>
      <c r="KI118" s="5">
        <v>103.5</v>
      </c>
      <c r="KJ118" s="15">
        <f t="shared" si="182"/>
        <v>15.340127777777809</v>
      </c>
      <c r="KK118" s="31">
        <v>0.41909999999999992</v>
      </c>
      <c r="KL118" s="31">
        <v>0.19882368421052632</v>
      </c>
      <c r="KM118" s="31">
        <v>5.6005263157894752E-2</v>
      </c>
      <c r="KN118" s="31">
        <v>0.35795000000000005</v>
      </c>
      <c r="KO118" s="31">
        <v>8.2668421052631585E-2</v>
      </c>
      <c r="KP118" s="31">
        <v>6.5928947368421059E-2</v>
      </c>
      <c r="KQ118" s="31">
        <v>0.67002783070433991</v>
      </c>
      <c r="KR118" s="31">
        <v>0.62423381171510472</v>
      </c>
      <c r="KS118" s="31">
        <v>0.7640699658575949</v>
      </c>
      <c r="KT118" s="31">
        <v>0.72916881564795422</v>
      </c>
      <c r="KU118" s="31">
        <v>0.41259750680080054</v>
      </c>
      <c r="KV118" s="31">
        <v>0.56064796621172241</v>
      </c>
      <c r="KW118" s="31">
        <v>0.35602826483302918</v>
      </c>
      <c r="KX118" s="32">
        <v>24.746052631578952</v>
      </c>
      <c r="KY118" s="32">
        <v>20.850263157894727</v>
      </c>
      <c r="KZ118" s="32">
        <v>21.205263157894738</v>
      </c>
      <c r="LA118" s="32">
        <v>21.62026315789474</v>
      </c>
      <c r="LB118" s="7">
        <f t="shared" si="144"/>
        <v>-3.5407894736842138</v>
      </c>
      <c r="LC118" s="7">
        <v>0.9</v>
      </c>
      <c r="LD118" s="7">
        <f t="shared" si="145"/>
        <v>0.45499999999999963</v>
      </c>
      <c r="LE118" s="7">
        <f t="shared" si="184"/>
        <v>-0.80804640519397641</v>
      </c>
      <c r="LF118" s="32">
        <v>31.892894736842113</v>
      </c>
      <c r="LG118" s="15">
        <f t="shared" si="146"/>
        <v>81.007952631578974</v>
      </c>
      <c r="LH118" s="5">
        <v>103.5</v>
      </c>
      <c r="LI118" s="15">
        <f t="shared" si="147"/>
        <v>22.492047368421026</v>
      </c>
      <c r="LJ118" s="33">
        <v>0.43725609756097567</v>
      </c>
      <c r="LK118" s="33">
        <v>0.19328536585365852</v>
      </c>
      <c r="LL118" s="33">
        <v>5.1582926829268294E-2</v>
      </c>
      <c r="LM118" s="33">
        <v>0.37236585365853653</v>
      </c>
      <c r="LN118" s="33">
        <v>8.030487804878049E-2</v>
      </c>
      <c r="LO118" s="33">
        <v>6.3512195121951207E-2</v>
      </c>
      <c r="LP118" s="33">
        <v>0.68934689130462434</v>
      </c>
      <c r="LQ118" s="33">
        <v>0.64479374454601823</v>
      </c>
      <c r="LR118" s="33">
        <v>0.78888473197245434</v>
      </c>
      <c r="LS118" s="33">
        <v>0.75641194345987317</v>
      </c>
      <c r="LT118" s="33">
        <v>0.41300417501686199</v>
      </c>
      <c r="LU118" s="33">
        <v>0.57904526779252707</v>
      </c>
      <c r="LV118" s="33">
        <v>0.38674327769993444</v>
      </c>
      <c r="LW118" s="33">
        <v>26.26707317073171</v>
      </c>
      <c r="LX118" s="33">
        <v>23.573414634146349</v>
      </c>
      <c r="LY118" s="33">
        <v>22.415121951219501</v>
      </c>
      <c r="LZ118" s="33">
        <v>22.946829268292699</v>
      </c>
      <c r="MA118" s="7">
        <f t="shared" si="148"/>
        <v>-3.851951219512209</v>
      </c>
      <c r="MB118" s="7">
        <v>1.7</v>
      </c>
      <c r="MC118" s="7">
        <f t="shared" si="149"/>
        <v>-2.1449999999999996</v>
      </c>
      <c r="MD118" s="7">
        <f t="shared" si="150"/>
        <v>-0.22623607945821197</v>
      </c>
      <c r="ME118" s="7">
        <f t="shared" si="151"/>
        <v>-2.2658536585365936</v>
      </c>
      <c r="MF118" s="84">
        <v>34.063902439024396</v>
      </c>
      <c r="MG118" s="15">
        <f t="shared" si="152"/>
        <v>86.52231219512197</v>
      </c>
      <c r="MH118" s="5">
        <v>103.5</v>
      </c>
      <c r="MI118" s="15">
        <f t="shared" si="153"/>
        <v>16.97768780487803</v>
      </c>
      <c r="MJ118" s="34">
        <v>0.44513888888888897</v>
      </c>
      <c r="MK118" s="34">
        <v>0.1865111111111111</v>
      </c>
      <c r="ML118" s="34">
        <v>4.5327777777777786E-2</v>
      </c>
      <c r="MM118" s="34">
        <v>0.38046111111111114</v>
      </c>
      <c r="MN118" s="34">
        <v>7.6788888888888879E-2</v>
      </c>
      <c r="MO118" s="34">
        <v>6.3333333333333339E-2</v>
      </c>
      <c r="MP118" s="34">
        <v>0.70563290328651307</v>
      </c>
      <c r="MQ118" s="34">
        <v>0.6640494737703112</v>
      </c>
      <c r="MR118" s="34">
        <v>0.81501084080234465</v>
      </c>
      <c r="MS118" s="34">
        <v>0.78697634137009054</v>
      </c>
      <c r="MT118" s="34">
        <v>0.41680224647586278</v>
      </c>
      <c r="MU118" s="34">
        <v>0.60914490495805251</v>
      </c>
      <c r="MV118" s="34">
        <v>0.40909057163871443</v>
      </c>
      <c r="MW118" s="35">
        <v>0.35576538461538471</v>
      </c>
      <c r="MX118" s="35">
        <v>0.14553076923076921</v>
      </c>
      <c r="MY118" s="35">
        <v>3.1269230769230771E-2</v>
      </c>
      <c r="MZ118" s="35">
        <v>0.30199999999999994</v>
      </c>
      <c r="NA118" s="35">
        <v>5.0423076923076932E-2</v>
      </c>
      <c r="NB118" s="35">
        <v>4.611923076923078E-2</v>
      </c>
      <c r="NC118" s="35">
        <v>0.75136012536498253</v>
      </c>
      <c r="ND118" s="35">
        <v>0.71366484547093956</v>
      </c>
      <c r="NE118" s="35">
        <v>0.83800257541956313</v>
      </c>
      <c r="NF118" s="35">
        <v>0.81220047243266624</v>
      </c>
      <c r="NG118" s="35">
        <v>0.48542171688252433</v>
      </c>
      <c r="NH118" s="35">
        <v>0.64638341640091856</v>
      </c>
      <c r="NI118" s="35">
        <v>0.41862848512614309</v>
      </c>
      <c r="NJ118" s="36">
        <v>26.12307692307693</v>
      </c>
      <c r="NK118" s="36">
        <v>23.850769230769238</v>
      </c>
      <c r="NL118" s="36">
        <v>23.3546153846154</v>
      </c>
      <c r="NM118" s="36">
        <v>24.135384615384623</v>
      </c>
      <c r="NN118" s="7">
        <f t="shared" si="154"/>
        <v>-2.7684615384615299</v>
      </c>
      <c r="NO118" s="7">
        <v>2.2999999999999998</v>
      </c>
      <c r="NP118" s="7">
        <f t="shared" si="155"/>
        <v>-1.9729999999999999</v>
      </c>
      <c r="NQ118" s="7">
        <f t="shared" si="156"/>
        <v>-0.1078884495404218</v>
      </c>
      <c r="NR118" s="36">
        <v>57.892307692307703</v>
      </c>
      <c r="NS118" s="9">
        <f t="shared" si="104"/>
        <v>147.04646153846156</v>
      </c>
      <c r="NT118" s="5">
        <v>194</v>
      </c>
      <c r="NU118" s="9">
        <f t="shared" si="105"/>
        <v>46.953538461538443</v>
      </c>
      <c r="NV118" s="37">
        <v>0.49086571428571424</v>
      </c>
      <c r="NW118" s="37">
        <v>0.20967142857142854</v>
      </c>
      <c r="NX118" s="37">
        <v>5.8197142857142864E-2</v>
      </c>
      <c r="NY118" s="37">
        <v>0.42151714285714298</v>
      </c>
      <c r="NZ118" s="37">
        <v>9.2822857142857179E-2</v>
      </c>
      <c r="OA118" s="37">
        <v>8.0337142857142857E-2</v>
      </c>
      <c r="OB118" s="37">
        <v>0.68144672023054986</v>
      </c>
      <c r="OC118" s="37">
        <v>0.63870433112753922</v>
      </c>
      <c r="OD118" s="37">
        <v>0.78742366085847892</v>
      </c>
      <c r="OE118" s="37">
        <v>0.75681061793481763</v>
      </c>
      <c r="OF118" s="37">
        <v>0.38594895808152369</v>
      </c>
      <c r="OG118" s="37">
        <v>0.56483028788624579</v>
      </c>
      <c r="OH118" s="37">
        <v>0.40068055782807988</v>
      </c>
      <c r="OI118" s="38">
        <v>20.375714285714277</v>
      </c>
      <c r="OJ118" s="38">
        <v>20.05857142857143</v>
      </c>
      <c r="OK118" s="38">
        <v>20.935428571428563</v>
      </c>
      <c r="OL118" s="38">
        <v>21.019714285714276</v>
      </c>
      <c r="OM118" s="7">
        <f t="shared" si="157"/>
        <v>0.55971428571428561</v>
      </c>
      <c r="ON118" s="7">
        <v>1.5</v>
      </c>
      <c r="OO118" s="7">
        <f t="shared" si="158"/>
        <v>-0.28500000000000014</v>
      </c>
      <c r="OP118" s="7">
        <f t="shared" si="159"/>
        <v>0.14858650584244251</v>
      </c>
      <c r="OQ118" s="38">
        <v>46.84914285714288</v>
      </c>
      <c r="OR118" s="15">
        <f t="shared" si="160"/>
        <v>118.99682285714292</v>
      </c>
      <c r="OS118" s="5">
        <v>170</v>
      </c>
      <c r="OT118" s="15">
        <f t="shared" si="161"/>
        <v>51.003177142857083</v>
      </c>
      <c r="OU118" s="39">
        <v>0.42123749999999999</v>
      </c>
      <c r="OV118" s="39">
        <v>0.19586562500000007</v>
      </c>
      <c r="OW118" s="39">
        <v>5.984999999999998E-2</v>
      </c>
      <c r="OX118" s="39">
        <v>0.36911250000000007</v>
      </c>
      <c r="OY118" s="39">
        <v>9.080000000000002E-2</v>
      </c>
      <c r="OZ118" s="39">
        <v>7.9712499999999992E-2</v>
      </c>
      <c r="PA118" s="39">
        <v>0.64520932219263449</v>
      </c>
      <c r="PB118" s="39">
        <v>0.60501293331347772</v>
      </c>
      <c r="PC118" s="39">
        <v>0.7508621707963361</v>
      </c>
      <c r="PD118" s="39">
        <v>0.72058479353735472</v>
      </c>
      <c r="PE118" s="39">
        <v>0.36656819759413883</v>
      </c>
      <c r="PF118" s="39">
        <v>0.5317464325234994</v>
      </c>
      <c r="PG118" s="39">
        <v>0.36488101331442119</v>
      </c>
      <c r="PH118" s="40">
        <v>20.837187500000002</v>
      </c>
      <c r="PI118" s="40">
        <v>17.2503125</v>
      </c>
      <c r="PJ118" s="40">
        <v>19.231249999999999</v>
      </c>
      <c r="PK118" s="40">
        <v>18.351875</v>
      </c>
      <c r="PL118" s="7">
        <f t="shared" si="162"/>
        <v>-1.6059375000000031</v>
      </c>
      <c r="PM118" s="7">
        <v>1.8</v>
      </c>
      <c r="PN118" s="7">
        <f t="shared" si="163"/>
        <v>-0.91800000000000015</v>
      </c>
      <c r="PO118" s="7">
        <f t="shared" si="164"/>
        <v>-0.1088853276353281</v>
      </c>
      <c r="PP118" s="40">
        <v>51.778437500000003</v>
      </c>
      <c r="PQ118" s="15">
        <f t="shared" si="165"/>
        <v>131.51723125000001</v>
      </c>
      <c r="PR118" s="5">
        <v>182</v>
      </c>
      <c r="PS118" s="15">
        <f t="shared" si="166"/>
        <v>50.482768749999991</v>
      </c>
      <c r="PT118" s="41">
        <v>0.39485757575757585</v>
      </c>
      <c r="PU118" s="41">
        <v>0.19082121212121209</v>
      </c>
      <c r="PV118" s="41">
        <v>6.694848484848484E-2</v>
      </c>
      <c r="PW118" s="41">
        <v>0.33668484848484853</v>
      </c>
      <c r="PX118" s="41">
        <v>9.9266666666666642E-2</v>
      </c>
      <c r="PY118" s="41">
        <v>7.9151515151515126E-2</v>
      </c>
      <c r="PZ118" s="41">
        <v>0.59759401782092703</v>
      </c>
      <c r="QA118" s="41">
        <v>0.54391204607606158</v>
      </c>
      <c r="QB118" s="41">
        <v>0.70929541134285801</v>
      </c>
      <c r="QC118" s="41">
        <v>0.66748326946540792</v>
      </c>
      <c r="QD118" s="41">
        <v>0.31515023577813855</v>
      </c>
      <c r="QE118" s="41">
        <v>0.47986804427329877</v>
      </c>
      <c r="QF118" s="41">
        <v>0.34768634615775651</v>
      </c>
      <c r="QG118" s="42">
        <v>30.507575757575758</v>
      </c>
      <c r="QH118" s="42">
        <v>25.964848484848492</v>
      </c>
      <c r="QI118" s="42">
        <v>25.273939393939383</v>
      </c>
      <c r="QJ118" s="42">
        <v>26.450606060606049</v>
      </c>
      <c r="QK118" s="7">
        <f t="shared" si="167"/>
        <v>-5.233636363636375</v>
      </c>
      <c r="QL118" s="7">
        <v>3.2</v>
      </c>
      <c r="QM118" s="7">
        <f t="shared" si="168"/>
        <v>-3.8719999999999999</v>
      </c>
      <c r="QN118" s="7">
        <f t="shared" si="169"/>
        <v>-0.146854655267081</v>
      </c>
      <c r="QO118" s="42">
        <v>59.510606060606058</v>
      </c>
      <c r="QP118" s="15">
        <f t="shared" si="170"/>
        <v>151.15693939393938</v>
      </c>
      <c r="QQ118" s="5">
        <v>186</v>
      </c>
      <c r="QR118" s="15">
        <f t="shared" si="171"/>
        <v>34.843060606060618</v>
      </c>
      <c r="QS118" s="7">
        <f t="shared" si="187"/>
        <v>-752.2744029875588</v>
      </c>
      <c r="QT118" s="7">
        <f t="shared" si="188"/>
        <v>-752.38671390995034</v>
      </c>
      <c r="QU118" s="7">
        <f t="shared" si="189"/>
        <v>-1.7683492598144406</v>
      </c>
    </row>
    <row r="119" spans="1:463" x14ac:dyDescent="0.25">
      <c r="A119" s="5">
        <v>2</v>
      </c>
      <c r="B119" s="5">
        <v>12</v>
      </c>
      <c r="C119" s="6">
        <v>1208</v>
      </c>
      <c r="D119" s="9">
        <v>-9999</v>
      </c>
      <c r="E119" s="5">
        <v>8</v>
      </c>
      <c r="F119" s="5">
        <v>69.599999999999994</v>
      </c>
      <c r="G119" s="15">
        <v>514</v>
      </c>
      <c r="H119" s="15">
        <f t="shared" si="109"/>
        <v>583.6</v>
      </c>
      <c r="I119" s="7">
        <f t="shared" si="110"/>
        <v>1</v>
      </c>
      <c r="J119" s="5" t="s">
        <v>1</v>
      </c>
      <c r="K119" s="9">
        <v>150</v>
      </c>
      <c r="L119" s="9">
        <f t="shared" si="111"/>
        <v>168.00000000000003</v>
      </c>
      <c r="M119" s="9">
        <v>-9999</v>
      </c>
      <c r="N119" s="9">
        <v>-9999</v>
      </c>
      <c r="O119" s="9">
        <v>-9999</v>
      </c>
      <c r="P119" s="9">
        <v>-9999</v>
      </c>
      <c r="Q119" s="9">
        <v>-9999</v>
      </c>
      <c r="R119" s="9">
        <v>-9999</v>
      </c>
      <c r="S119" s="9">
        <v>-9999</v>
      </c>
      <c r="T119" s="9">
        <v>-9999</v>
      </c>
      <c r="U119" s="9">
        <v>-9999</v>
      </c>
      <c r="V119" s="9">
        <v>-9999</v>
      </c>
      <c r="W119" s="9">
        <v>-9999</v>
      </c>
      <c r="X119" s="9">
        <v>-9999</v>
      </c>
      <c r="Y119" s="9">
        <v>-9999</v>
      </c>
      <c r="Z119" s="9">
        <v>-9999</v>
      </c>
      <c r="AA119" s="9">
        <v>-9999</v>
      </c>
      <c r="AB119" s="9">
        <v>-9999</v>
      </c>
      <c r="AC119" s="9">
        <v>-9999</v>
      </c>
      <c r="AD119" s="9">
        <v>-9999</v>
      </c>
      <c r="AE119" s="9">
        <v>-9999</v>
      </c>
      <c r="AF119" s="9">
        <v>-9999</v>
      </c>
      <c r="AG119" s="9">
        <v>-9999</v>
      </c>
      <c r="AH119" s="9">
        <v>-9999</v>
      </c>
      <c r="AI119" s="9">
        <v>-9999</v>
      </c>
      <c r="AJ119" s="9">
        <v>-9999</v>
      </c>
      <c r="AK119" s="9">
        <v>-9999</v>
      </c>
      <c r="AL119" s="9">
        <v>-9999</v>
      </c>
      <c r="AM119" s="9">
        <v>-9999</v>
      </c>
      <c r="AN119" s="9">
        <v>-9999</v>
      </c>
      <c r="AO119" s="9">
        <v>-9999</v>
      </c>
      <c r="AP119" s="9">
        <v>-9999</v>
      </c>
      <c r="AQ119" s="9">
        <v>-9999</v>
      </c>
      <c r="AR119" s="9">
        <v>-9999</v>
      </c>
      <c r="AS119" s="9">
        <v>-9999</v>
      </c>
      <c r="AT119" s="9">
        <v>-9999</v>
      </c>
      <c r="AU119" s="9">
        <v>-9999</v>
      </c>
      <c r="AV119" s="9">
        <v>-9999</v>
      </c>
      <c r="AW119" s="9">
        <v>-9999</v>
      </c>
      <c r="AX119" s="9">
        <v>-9999</v>
      </c>
      <c r="AY119" s="9">
        <v>-9999</v>
      </c>
      <c r="AZ119" s="9">
        <v>-9999</v>
      </c>
      <c r="BA119" s="9">
        <v>-9999</v>
      </c>
      <c r="BB119" s="9">
        <v>-9999</v>
      </c>
      <c r="BC119" s="9">
        <v>-9999</v>
      </c>
      <c r="BD119" s="9">
        <v>-9999</v>
      </c>
      <c r="BE119" s="7">
        <f t="shared" si="185"/>
        <v>-79992</v>
      </c>
      <c r="BF119" s="9">
        <v>-9999</v>
      </c>
      <c r="BG119" s="9">
        <v>-9999</v>
      </c>
      <c r="BH119" s="9">
        <v>-9999</v>
      </c>
      <c r="BI119" s="9">
        <v>-9999</v>
      </c>
      <c r="BJ119" s="9">
        <v>-9999</v>
      </c>
      <c r="BK119" s="65">
        <v>4.54</v>
      </c>
      <c r="BL119" s="9">
        <v>-9999</v>
      </c>
      <c r="BM119" s="9">
        <v>-9999</v>
      </c>
      <c r="BN119" s="9">
        <v>-9999</v>
      </c>
      <c r="BO119" s="44">
        <v>-9999</v>
      </c>
      <c r="BP119" s="9">
        <v>-9999</v>
      </c>
      <c r="BQ119" s="9">
        <v>-9999</v>
      </c>
      <c r="BR119" s="9">
        <v>-9999</v>
      </c>
      <c r="BS119" s="45">
        <v>-9999</v>
      </c>
      <c r="BT119" s="9">
        <v>-9999</v>
      </c>
      <c r="BU119" s="46">
        <v>-9999</v>
      </c>
      <c r="BV119" s="9">
        <v>-9999</v>
      </c>
      <c r="BW119" s="47">
        <v>-9999</v>
      </c>
      <c r="BX119" s="9">
        <v>-9999</v>
      </c>
      <c r="BY119" s="9">
        <v>-9999</v>
      </c>
      <c r="BZ119" s="9">
        <v>-9999</v>
      </c>
      <c r="CA119" s="7">
        <v>1065.6199999999999</v>
      </c>
      <c r="CB119" s="7">
        <f t="shared" si="183"/>
        <v>7104.1333333333323</v>
      </c>
      <c r="CC119" s="5">
        <v>1.85</v>
      </c>
      <c r="CD119" s="15">
        <f t="shared" si="112"/>
        <v>131.42646666666667</v>
      </c>
      <c r="CE119" s="7">
        <v>2583.5500000000002</v>
      </c>
      <c r="CF119" s="7">
        <v>3.9588999999999999</v>
      </c>
      <c r="CG119" s="7">
        <v>6525.9289196493992</v>
      </c>
      <c r="CH119" s="7">
        <f t="shared" si="113"/>
        <v>6525.9289196493992</v>
      </c>
      <c r="CI119" s="9">
        <v>-9999</v>
      </c>
      <c r="CJ119" s="3">
        <v>61.6</v>
      </c>
      <c r="CK119" s="7">
        <f t="shared" si="114"/>
        <v>120.7296850135139</v>
      </c>
      <c r="CL119" s="7">
        <v>188</v>
      </c>
      <c r="CM119" s="7">
        <v>3005</v>
      </c>
      <c r="CN119" s="7">
        <f t="shared" si="115"/>
        <v>62.562396006655575</v>
      </c>
      <c r="CO119" s="7">
        <v>0</v>
      </c>
      <c r="CP119" s="7">
        <v>0.73448148148148151</v>
      </c>
      <c r="CQ119" s="7">
        <v>0.52429259259259253</v>
      </c>
      <c r="CR119" s="7">
        <v>0.46922222222222226</v>
      </c>
      <c r="CS119" s="7">
        <v>0.22027518518518521</v>
      </c>
      <c r="CT119" s="7">
        <v>0.16688981481481485</v>
      </c>
      <c r="CU119" s="7">
        <v>4.9688888888888885</v>
      </c>
      <c r="CV119" s="7">
        <v>4.8788888888888886</v>
      </c>
      <c r="CW119" s="7">
        <v>4.5066666666666677</v>
      </c>
      <c r="CX119" s="7">
        <v>4.5596296296296295</v>
      </c>
      <c r="CY119" s="7">
        <f t="shared" si="116"/>
        <v>-0.46222222222222076</v>
      </c>
      <c r="CZ119" s="7">
        <v>0.7</v>
      </c>
      <c r="DA119" s="7">
        <f t="shared" si="117"/>
        <v>1.105</v>
      </c>
      <c r="DB119" s="7">
        <f t="shared" si="178"/>
        <v>-0.36489458026128541</v>
      </c>
      <c r="DC119" s="7">
        <v>40.5</v>
      </c>
      <c r="DD119" s="7">
        <v>0.7444173913043477</v>
      </c>
      <c r="DE119" s="7">
        <v>0.50769130434782606</v>
      </c>
      <c r="DF119" s="7">
        <v>0.45018695652173912</v>
      </c>
      <c r="DG119" s="7">
        <v>0.24622917391304347</v>
      </c>
      <c r="DH119" s="7">
        <v>0.18901752173913039</v>
      </c>
      <c r="DI119" s="7">
        <v>7.5834782608695646</v>
      </c>
      <c r="DJ119" s="7">
        <v>7.8400000000000007</v>
      </c>
      <c r="DK119" s="7">
        <v>8.0499999999999989</v>
      </c>
      <c r="DL119" s="7">
        <v>7.3482608695652178</v>
      </c>
      <c r="DM119" s="7">
        <f t="shared" si="118"/>
        <v>0.46652173913043438</v>
      </c>
      <c r="DN119" s="7">
        <v>0.8</v>
      </c>
      <c r="DO119" s="7">
        <f t="shared" si="119"/>
        <v>0.7799999999999998</v>
      </c>
      <c r="DP119" s="7">
        <f t="shared" si="120"/>
        <v>-6.7852437417654843E-2</v>
      </c>
      <c r="DQ119" s="7">
        <v>21.746521739130436</v>
      </c>
      <c r="DR119" s="7">
        <v>0.80198644067796587</v>
      </c>
      <c r="DS119" s="7">
        <v>0.49839491525423729</v>
      </c>
      <c r="DT119" s="7">
        <v>0.47703728813559304</v>
      </c>
      <c r="DU119" s="7">
        <v>0.73146610169491511</v>
      </c>
      <c r="DV119" s="7">
        <v>0.49473389830508474</v>
      </c>
      <c r="DW119" s="7">
        <v>0.30161694915254239</v>
      </c>
      <c r="DX119" s="7">
        <v>0.23685735593220336</v>
      </c>
      <c r="DY119" s="7">
        <v>0.19303593220338985</v>
      </c>
      <c r="DZ119" s="7">
        <v>0.25395784745762712</v>
      </c>
      <c r="EA119" s="7">
        <v>0.21049650847457627</v>
      </c>
      <c r="EB119" s="7">
        <v>3.6689999999999995E-3</v>
      </c>
      <c r="EC119" s="7">
        <v>2.1868593220338982E-2</v>
      </c>
      <c r="ED119" s="7">
        <v>0.23338949152542365</v>
      </c>
      <c r="EE119" s="7">
        <v>4.2383050847457628</v>
      </c>
      <c r="EF119" s="7">
        <v>5.4091525423728815</v>
      </c>
      <c r="EG119" s="7">
        <v>5.3991525423728817</v>
      </c>
      <c r="EH119" s="7">
        <v>4.6657627118644092</v>
      </c>
      <c r="EI119" s="7">
        <f t="shared" si="121"/>
        <v>1.1608474576271188</v>
      </c>
      <c r="EJ119" s="7">
        <v>0.6</v>
      </c>
      <c r="EK119" s="7">
        <f t="shared" si="122"/>
        <v>1.43</v>
      </c>
      <c r="EL119" s="7">
        <f t="shared" si="179"/>
        <v>-6.7796610169491456E-2</v>
      </c>
      <c r="EM119" s="15">
        <v>44.459310344827593</v>
      </c>
      <c r="EN119" s="15">
        <f t="shared" si="123"/>
        <v>112.92664827586209</v>
      </c>
      <c r="EO119" s="5">
        <v>112</v>
      </c>
      <c r="EP119" s="15">
        <f t="shared" si="124"/>
        <v>-0.92664827586209242</v>
      </c>
      <c r="EQ119" s="27">
        <v>1.1092521739130436</v>
      </c>
      <c r="ER119" s="27">
        <v>-1.4529869565217388</v>
      </c>
      <c r="ES119" s="27">
        <v>0.49452173913043479</v>
      </c>
      <c r="ET119" s="27">
        <v>0.8453086956521737</v>
      </c>
      <c r="EU119" s="27">
        <v>0.71936086956521739</v>
      </c>
      <c r="EV119" s="27">
        <v>0.18593478260869564</v>
      </c>
      <c r="EW119" s="27">
        <v>0.21254260869565222</v>
      </c>
      <c r="EX119" s="27">
        <v>8.0199826086956513E-2</v>
      </c>
      <c r="EY119" s="27">
        <v>0.38263730434782611</v>
      </c>
      <c r="EZ119" s="27">
        <v>0.26153608695652181</v>
      </c>
      <c r="FA119" s="27">
        <v>2.963933782608696</v>
      </c>
      <c r="FB119" s="27">
        <v>2.032682608695652</v>
      </c>
      <c r="FC119" s="27">
        <v>-7.7063626521739117</v>
      </c>
      <c r="FD119" s="27">
        <v>9.7113043478260881</v>
      </c>
      <c r="FE119" s="27">
        <v>7.3095652173913033</v>
      </c>
      <c r="FF119" s="27">
        <v>7.1152173913043466</v>
      </c>
      <c r="FG119" s="27">
        <v>7.18</v>
      </c>
      <c r="FH119" s="27">
        <f t="shared" si="125"/>
        <v>-2.5960869565217415</v>
      </c>
      <c r="FI119" s="7">
        <v>0.9</v>
      </c>
      <c r="FJ119" s="7">
        <f t="shared" si="126"/>
        <v>0.45499999999999963</v>
      </c>
      <c r="FK119" s="7">
        <f t="shared" si="180"/>
        <v>-0.61700444014595368</v>
      </c>
      <c r="FL119" s="27">
        <v>20.202173913043481</v>
      </c>
      <c r="FM119" s="28">
        <v>-9999</v>
      </c>
      <c r="FN119" s="28">
        <v>-9999</v>
      </c>
      <c r="FO119" s="28">
        <v>-9999</v>
      </c>
      <c r="FP119" s="94">
        <v>0.59477499999999994</v>
      </c>
      <c r="FQ119" s="94">
        <v>0.41597499999999993</v>
      </c>
      <c r="FR119" s="94">
        <v>0.26498749999999999</v>
      </c>
      <c r="FS119" s="94">
        <v>0.52240833333333347</v>
      </c>
      <c r="FT119" s="94">
        <v>0.27102916666666671</v>
      </c>
      <c r="FU119" s="94">
        <v>0.18866666666666668</v>
      </c>
      <c r="FV119" s="94">
        <v>0.37403824999999996</v>
      </c>
      <c r="FW119" s="94">
        <v>0.31689470833333327</v>
      </c>
      <c r="FX119" s="94">
        <v>0.38368404166666664</v>
      </c>
      <c r="FY119" s="94">
        <v>0.32697504166666663</v>
      </c>
      <c r="FZ119" s="94">
        <v>0.21108029166666667</v>
      </c>
      <c r="GA119" s="94">
        <v>0.2219426666666667</v>
      </c>
      <c r="GB119" s="94">
        <v>0.17686795833333335</v>
      </c>
      <c r="GC119" s="94">
        <v>17.575833333333335</v>
      </c>
      <c r="GD119" s="94">
        <v>19.473333333333333</v>
      </c>
      <c r="GE119" s="94">
        <v>17.882500000000007</v>
      </c>
      <c r="GF119" s="94">
        <v>17.487083333333334</v>
      </c>
      <c r="GG119" s="7">
        <f t="shared" si="127"/>
        <v>0.30666666666667197</v>
      </c>
      <c r="GH119" s="7">
        <v>0.5</v>
      </c>
      <c r="GI119" s="7">
        <f t="shared" si="128"/>
        <v>1.7549999999999999</v>
      </c>
      <c r="GJ119" s="7">
        <f t="shared" si="181"/>
        <v>-0.3973479652491983</v>
      </c>
      <c r="GK119" s="96">
        <v>16.666666666666668</v>
      </c>
      <c r="GL119" s="15">
        <f t="shared" si="129"/>
        <v>42.333333333333336</v>
      </c>
      <c r="GM119" s="5">
        <v>102</v>
      </c>
      <c r="GN119" s="9">
        <v>-9999</v>
      </c>
      <c r="GO119" s="60">
        <v>-9999</v>
      </c>
      <c r="GP119" s="60">
        <v>-9999</v>
      </c>
      <c r="GQ119" s="60">
        <v>-9999</v>
      </c>
      <c r="GR119" s="60">
        <v>-9999</v>
      </c>
      <c r="GS119" s="60">
        <v>-9999</v>
      </c>
      <c r="GT119" s="60">
        <v>-9999</v>
      </c>
      <c r="GU119" s="60">
        <v>-9999</v>
      </c>
      <c r="GV119" s="60">
        <v>-9999</v>
      </c>
      <c r="GW119" s="60">
        <v>-9999</v>
      </c>
      <c r="GX119" s="60">
        <v>-9999</v>
      </c>
      <c r="GY119" s="60">
        <v>-9999</v>
      </c>
      <c r="GZ119" s="60">
        <v>-9999</v>
      </c>
      <c r="HA119" s="60">
        <v>-9999</v>
      </c>
      <c r="HB119" s="60">
        <v>-9999</v>
      </c>
      <c r="HC119" s="60">
        <v>-9999</v>
      </c>
      <c r="HD119" s="60">
        <v>-9999</v>
      </c>
      <c r="HE119" s="60">
        <v>-9999</v>
      </c>
      <c r="HF119" s="98">
        <f t="shared" si="37"/>
        <v>0</v>
      </c>
      <c r="HG119" s="60">
        <v>-9999</v>
      </c>
      <c r="HH119" s="98">
        <f t="shared" si="38"/>
        <v>32500.13</v>
      </c>
      <c r="HI119" s="98">
        <f t="shared" si="95"/>
        <v>1.0001661807930087</v>
      </c>
      <c r="HJ119" s="60">
        <v>-9999</v>
      </c>
      <c r="HK119" s="100">
        <f t="shared" si="40"/>
        <v>-25397.46</v>
      </c>
      <c r="HL119" s="60">
        <v>-9999</v>
      </c>
      <c r="HM119" s="100">
        <f t="shared" si="41"/>
        <v>15398.46</v>
      </c>
      <c r="HN119" s="101">
        <v>0.62780526315789464</v>
      </c>
      <c r="HO119" s="101">
        <v>0.35110526315789464</v>
      </c>
      <c r="HP119" s="101">
        <v>0.19162105263157894</v>
      </c>
      <c r="HQ119" s="101">
        <v>0.5486552631578947</v>
      </c>
      <c r="HR119" s="101">
        <v>0.23917105263157895</v>
      </c>
      <c r="HS119" s="101">
        <v>0.1480184210526316</v>
      </c>
      <c r="HT119" s="101">
        <v>0.4481971555945905</v>
      </c>
      <c r="HU119" s="101">
        <v>0.39303226726039425</v>
      </c>
      <c r="HV119" s="101">
        <v>0.53236557778494353</v>
      </c>
      <c r="HW119" s="101">
        <v>0.48254732468734873</v>
      </c>
      <c r="HX119" s="101">
        <v>0.18987416368405938</v>
      </c>
      <c r="HY119" s="101">
        <v>0.29434463588310766</v>
      </c>
      <c r="HZ119" s="101">
        <v>0.28252111824618104</v>
      </c>
      <c r="IA119" s="101">
        <v>19.089210526315799</v>
      </c>
      <c r="IB119" s="101">
        <v>17.953421052631576</v>
      </c>
      <c r="IC119" s="101">
        <v>18.144999999999996</v>
      </c>
      <c r="ID119" s="101">
        <v>17.51526315789474</v>
      </c>
      <c r="IE119" s="7">
        <f t="shared" si="130"/>
        <v>-0.94421052631580338</v>
      </c>
      <c r="IF119" s="7">
        <v>1.5</v>
      </c>
      <c r="IG119" s="7">
        <f t="shared" si="131"/>
        <v>-1.4950000000000001</v>
      </c>
      <c r="IH119" s="7">
        <f t="shared" si="132"/>
        <v>7.9882447234836354E-2</v>
      </c>
      <c r="II119" s="102">
        <v>36.616052631578953</v>
      </c>
      <c r="IJ119" s="15">
        <f t="shared" si="133"/>
        <v>93.004773684210534</v>
      </c>
      <c r="IK119" s="5">
        <v>97.5</v>
      </c>
      <c r="IL119" s="15">
        <f t="shared" si="134"/>
        <v>4.4952263157894663</v>
      </c>
      <c r="IM119" s="29">
        <v>0.63548823529411769</v>
      </c>
      <c r="IN119" s="29">
        <v>0.35925294117647061</v>
      </c>
      <c r="IO119" s="29">
        <v>0.18326176470588232</v>
      </c>
      <c r="IP119" s="29">
        <v>0.56287941176470591</v>
      </c>
      <c r="IQ119" s="29">
        <v>0.22573823529411763</v>
      </c>
      <c r="IR119" s="29">
        <v>0.14495294117647059</v>
      </c>
      <c r="IS119" s="29">
        <v>0.47616041324334274</v>
      </c>
      <c r="IT119" s="29">
        <v>0.42797815688036112</v>
      </c>
      <c r="IU119" s="29">
        <v>0.55282158308326734</v>
      </c>
      <c r="IV119" s="29">
        <v>0.50955507656535204</v>
      </c>
      <c r="IW119" s="29">
        <v>0.22857783940383039</v>
      </c>
      <c r="IX119" s="29">
        <v>0.3256754938982267</v>
      </c>
      <c r="IY119" s="29">
        <v>0.27768539470871179</v>
      </c>
      <c r="IZ119" s="29">
        <v>17.073235294117648</v>
      </c>
      <c r="JA119" s="29">
        <v>17.066764705882349</v>
      </c>
      <c r="JB119" s="29">
        <v>17.414411764705878</v>
      </c>
      <c r="JC119" s="29">
        <v>16.090294117647062</v>
      </c>
      <c r="JD119" s="29">
        <f t="shared" si="135"/>
        <v>0.34117647058823053</v>
      </c>
      <c r="JE119" s="7">
        <v>1.2</v>
      </c>
      <c r="JF119" s="7">
        <f t="shared" si="136"/>
        <v>-0.52</v>
      </c>
      <c r="JG119" s="7">
        <f t="shared" si="137"/>
        <v>0.14546899841017408</v>
      </c>
      <c r="JH119" s="86">
        <v>36.515294117647059</v>
      </c>
      <c r="JI119" s="15">
        <f t="shared" si="138"/>
        <v>92.748847058823529</v>
      </c>
      <c r="JJ119" s="5">
        <v>103.5</v>
      </c>
      <c r="JK119" s="15">
        <f t="shared" si="139"/>
        <v>10.751152941176471</v>
      </c>
      <c r="JL119" s="30">
        <v>0.48676285714285705</v>
      </c>
      <c r="JM119" s="30">
        <v>0.2423714285714286</v>
      </c>
      <c r="JN119" s="30">
        <v>0.10723714285714286</v>
      </c>
      <c r="JO119" s="30">
        <v>0.41842000000000001</v>
      </c>
      <c r="JP119" s="30">
        <v>0.13722857142857142</v>
      </c>
      <c r="JQ119" s="30">
        <v>9.086000000000001E-2</v>
      </c>
      <c r="JR119" s="30">
        <v>0.56091729479825947</v>
      </c>
      <c r="JS119" s="30">
        <v>0.50706022838694731</v>
      </c>
      <c r="JT119" s="30">
        <v>0.63944149716238841</v>
      </c>
      <c r="JU119" s="30">
        <v>0.59295635780625489</v>
      </c>
      <c r="JV119" s="30">
        <v>0.27804466722192495</v>
      </c>
      <c r="JW119" s="30">
        <v>0.38858042330868237</v>
      </c>
      <c r="JX119" s="30">
        <v>0.33510727162932091</v>
      </c>
      <c r="JY119" s="30">
        <v>24.009428571428575</v>
      </c>
      <c r="JZ119" s="30">
        <v>21.913428571428557</v>
      </c>
      <c r="KA119" s="30">
        <v>23.197428571428585</v>
      </c>
      <c r="KB119" s="30">
        <v>21.319714285714301</v>
      </c>
      <c r="KC119" s="30">
        <f t="shared" si="140"/>
        <v>-0.81199999999999051</v>
      </c>
      <c r="KD119" s="7">
        <v>1.8</v>
      </c>
      <c r="KE119" s="7">
        <f t="shared" si="141"/>
        <v>-2.4700000000000006</v>
      </c>
      <c r="KF119" s="7">
        <f t="shared" si="142"/>
        <v>0.2106734434561639</v>
      </c>
      <c r="KG119" s="85">
        <v>35.031714285714287</v>
      </c>
      <c r="KH119" s="15">
        <f t="shared" si="143"/>
        <v>88.980554285714291</v>
      </c>
      <c r="KI119" s="5">
        <v>103.5</v>
      </c>
      <c r="KJ119" s="15">
        <f t="shared" si="182"/>
        <v>14.519445714285709</v>
      </c>
      <c r="KK119" s="31">
        <v>0.41378461538461553</v>
      </c>
      <c r="KL119" s="31">
        <v>0.20029487179487176</v>
      </c>
      <c r="KM119" s="31">
        <v>6.1389743589743584E-2</v>
      </c>
      <c r="KN119" s="31">
        <v>0.35663846153846146</v>
      </c>
      <c r="KO119" s="31">
        <v>8.5987179487179474E-2</v>
      </c>
      <c r="KP119" s="31">
        <v>6.7712820512820529E-2</v>
      </c>
      <c r="KQ119" s="31">
        <v>0.655836568589649</v>
      </c>
      <c r="KR119" s="31">
        <v>0.61159637590377358</v>
      </c>
      <c r="KS119" s="31">
        <v>0.74148995647390747</v>
      </c>
      <c r="KT119" s="31">
        <v>0.7066605691831318</v>
      </c>
      <c r="KU119" s="31">
        <v>0.39995694646464375</v>
      </c>
      <c r="KV119" s="31">
        <v>0.53210687863337269</v>
      </c>
      <c r="KW119" s="31">
        <v>0.34713397645703925</v>
      </c>
      <c r="KX119" s="32">
        <v>24.799743589743574</v>
      </c>
      <c r="KY119" s="32">
        <v>20.904358974358974</v>
      </c>
      <c r="KZ119" s="32">
        <v>22.429743589743595</v>
      </c>
      <c r="LA119" s="32">
        <v>21.593846153846137</v>
      </c>
      <c r="LB119" s="7">
        <f t="shared" si="144"/>
        <v>-2.3699999999999797</v>
      </c>
      <c r="LC119" s="7">
        <v>0.9</v>
      </c>
      <c r="LD119" s="7">
        <f t="shared" si="145"/>
        <v>0.45499999999999963</v>
      </c>
      <c r="LE119" s="7">
        <f t="shared" si="184"/>
        <v>-0.57128412537916662</v>
      </c>
      <c r="LF119" s="32">
        <v>37.385641025641021</v>
      </c>
      <c r="LG119" s="15">
        <f t="shared" si="146"/>
        <v>94.959528205128194</v>
      </c>
      <c r="LH119" s="5">
        <v>103.5</v>
      </c>
      <c r="LI119" s="15">
        <f t="shared" si="147"/>
        <v>8.5404717948718059</v>
      </c>
      <c r="LJ119" s="33">
        <v>0.42813750000000006</v>
      </c>
      <c r="LK119" s="33">
        <v>0.19175999999999999</v>
      </c>
      <c r="LL119" s="33">
        <v>5.613499999999999E-2</v>
      </c>
      <c r="LM119" s="33">
        <v>0.36446499999999998</v>
      </c>
      <c r="LN119" s="33">
        <v>8.3897500000000014E-2</v>
      </c>
      <c r="LO119" s="33">
        <v>6.5550000000000011E-2</v>
      </c>
      <c r="LP119" s="33">
        <v>0.67236307021884167</v>
      </c>
      <c r="LQ119" s="33">
        <v>0.62573528125899192</v>
      </c>
      <c r="LR119" s="33">
        <v>0.76856781432233645</v>
      </c>
      <c r="LS119" s="33">
        <v>0.73359235032690462</v>
      </c>
      <c r="LT119" s="33">
        <v>0.39151873383616614</v>
      </c>
      <c r="LU119" s="33">
        <v>0.54840014271345694</v>
      </c>
      <c r="LV119" s="33">
        <v>0.38128201230376085</v>
      </c>
      <c r="LW119" s="33">
        <v>26.397999999999989</v>
      </c>
      <c r="LX119" s="33">
        <v>23.103250000000013</v>
      </c>
      <c r="LY119" s="33">
        <v>23.651249999999983</v>
      </c>
      <c r="LZ119" s="33">
        <v>22.924749999999985</v>
      </c>
      <c r="MA119" s="7">
        <f t="shared" si="148"/>
        <v>-2.7467500000000058</v>
      </c>
      <c r="MB119" s="7">
        <v>1.7</v>
      </c>
      <c r="MC119" s="7">
        <f t="shared" si="149"/>
        <v>-2.1449999999999996</v>
      </c>
      <c r="MD119" s="7">
        <f t="shared" si="150"/>
        <v>-7.9754804506296392E-2</v>
      </c>
      <c r="ME119" s="7">
        <f t="shared" si="151"/>
        <v>-1.6157352941176506</v>
      </c>
      <c r="MF119" s="84">
        <v>35.980499999999999</v>
      </c>
      <c r="MG119" s="15">
        <f t="shared" si="152"/>
        <v>91.390469999999993</v>
      </c>
      <c r="MH119" s="5">
        <v>103.5</v>
      </c>
      <c r="MI119" s="15">
        <f t="shared" si="153"/>
        <v>12.109530000000007</v>
      </c>
      <c r="MJ119" s="34">
        <v>0.4356105263157895</v>
      </c>
      <c r="MK119" s="34">
        <v>0.18220526315789476</v>
      </c>
      <c r="ML119" s="34">
        <v>4.6731578947368423E-2</v>
      </c>
      <c r="MM119" s="34">
        <v>0.37157894736842106</v>
      </c>
      <c r="MN119" s="34">
        <v>7.6600000000000001E-2</v>
      </c>
      <c r="MO119" s="34">
        <v>6.2584210526315784E-2</v>
      </c>
      <c r="MP119" s="34">
        <v>0.70059427193957224</v>
      </c>
      <c r="MQ119" s="34">
        <v>0.65804165592899799</v>
      </c>
      <c r="MR119" s="34">
        <v>0.80615461248499598</v>
      </c>
      <c r="MS119" s="34">
        <v>0.77658825144982213</v>
      </c>
      <c r="MT119" s="34">
        <v>0.4081752734665372</v>
      </c>
      <c r="MU119" s="34">
        <v>0.59191356683698348</v>
      </c>
      <c r="MV119" s="34">
        <v>0.40985807853526907</v>
      </c>
      <c r="MW119" s="35">
        <v>0.35116666666666668</v>
      </c>
      <c r="MX119" s="35">
        <v>0.14237083333333334</v>
      </c>
      <c r="MY119" s="35">
        <v>3.2654166666666665E-2</v>
      </c>
      <c r="MZ119" s="35">
        <v>0.2939166666666666</v>
      </c>
      <c r="NA119" s="35">
        <v>5.0179166666666671E-2</v>
      </c>
      <c r="NB119" s="35">
        <v>4.3650000000000001E-2</v>
      </c>
      <c r="NC119" s="35">
        <v>0.74965772786741114</v>
      </c>
      <c r="ND119" s="35">
        <v>0.70838754065409948</v>
      </c>
      <c r="NE119" s="35">
        <v>0.82944808732034836</v>
      </c>
      <c r="NF119" s="35">
        <v>0.7998711957447121</v>
      </c>
      <c r="NG119" s="35">
        <v>0.47848466012073115</v>
      </c>
      <c r="NH119" s="35">
        <v>0.62677191725628401</v>
      </c>
      <c r="NI119" s="35">
        <v>0.42269860356340616</v>
      </c>
      <c r="NJ119" s="36">
        <v>26.329166666666666</v>
      </c>
      <c r="NK119" s="36">
        <v>22.089583333333337</v>
      </c>
      <c r="NL119" s="36">
        <v>23.365000000000006</v>
      </c>
      <c r="NM119" s="36">
        <v>24.232083333333346</v>
      </c>
      <c r="NN119" s="7">
        <f t="shared" si="154"/>
        <v>-2.9641666666666602</v>
      </c>
      <c r="NO119" s="7">
        <v>2.2999999999999998</v>
      </c>
      <c r="NP119" s="7">
        <f t="shared" si="155"/>
        <v>-1.9729999999999999</v>
      </c>
      <c r="NQ119" s="7">
        <f t="shared" si="156"/>
        <v>-0.13443193634431849</v>
      </c>
      <c r="NR119" s="36">
        <v>55.832916666666677</v>
      </c>
      <c r="NS119" s="9">
        <f t="shared" si="104"/>
        <v>141.81560833333336</v>
      </c>
      <c r="NT119" s="5">
        <v>194</v>
      </c>
      <c r="NU119" s="9">
        <f t="shared" si="105"/>
        <v>52.184391666666642</v>
      </c>
      <c r="NV119" s="37">
        <v>0.47799677419354852</v>
      </c>
      <c r="NW119" s="37">
        <v>0.20778387096774192</v>
      </c>
      <c r="NX119" s="37">
        <v>6.0083870967741933E-2</v>
      </c>
      <c r="NY119" s="37">
        <v>0.41347096774193542</v>
      </c>
      <c r="NZ119" s="37">
        <v>9.223225806451614E-2</v>
      </c>
      <c r="OA119" s="37">
        <v>8.1280645161290313E-2</v>
      </c>
      <c r="OB119" s="37">
        <v>0.6759920671289773</v>
      </c>
      <c r="OC119" s="37">
        <v>0.63486228030965219</v>
      </c>
      <c r="OD119" s="37">
        <v>0.77604538255930489</v>
      </c>
      <c r="OE119" s="37">
        <v>0.74573242737900125</v>
      </c>
      <c r="OF119" s="37">
        <v>0.38467934486711658</v>
      </c>
      <c r="OG119" s="37">
        <v>0.55088834710592682</v>
      </c>
      <c r="OH119" s="37">
        <v>0.39370050414759411</v>
      </c>
      <c r="OI119" s="38">
        <v>20.212258064516124</v>
      </c>
      <c r="OJ119" s="38">
        <v>19.41516129032258</v>
      </c>
      <c r="OK119" s="38">
        <v>20.802903225806439</v>
      </c>
      <c r="OL119" s="38">
        <v>20.589354838709667</v>
      </c>
      <c r="OM119" s="7">
        <f t="shared" si="157"/>
        <v>0.59064516129031475</v>
      </c>
      <c r="ON119" s="7">
        <v>1.5</v>
      </c>
      <c r="OO119" s="7">
        <f t="shared" si="158"/>
        <v>-0.28500000000000014</v>
      </c>
      <c r="OP119" s="7">
        <f t="shared" si="159"/>
        <v>0.15402729310295776</v>
      </c>
      <c r="OQ119" s="38">
        <v>44.68516129032259</v>
      </c>
      <c r="OR119" s="15">
        <f t="shared" si="160"/>
        <v>113.50030967741938</v>
      </c>
      <c r="OS119" s="5">
        <v>170</v>
      </c>
      <c r="OT119" s="15">
        <f t="shared" si="161"/>
        <v>56.499690322580619</v>
      </c>
      <c r="OU119" s="39">
        <v>0.41507352941176467</v>
      </c>
      <c r="OV119" s="39">
        <v>0.19456470588235297</v>
      </c>
      <c r="OW119" s="39">
        <v>6.0364705882352938E-2</v>
      </c>
      <c r="OX119" s="39">
        <v>0.36177058823529407</v>
      </c>
      <c r="OY119" s="39">
        <v>8.8326470588235326E-2</v>
      </c>
      <c r="OZ119" s="39">
        <v>7.8385294117647053E-2</v>
      </c>
      <c r="PA119" s="39">
        <v>0.64845106812870323</v>
      </c>
      <c r="PB119" s="39">
        <v>0.60704473753911303</v>
      </c>
      <c r="PC119" s="39">
        <v>0.74515328929458102</v>
      </c>
      <c r="PD119" s="39">
        <v>0.71321096441115184</v>
      </c>
      <c r="PE119" s="39">
        <v>0.37518187220371307</v>
      </c>
      <c r="PF119" s="39">
        <v>0.52597235101124606</v>
      </c>
      <c r="PG119" s="39">
        <v>0.36092909015110886</v>
      </c>
      <c r="PH119" s="40">
        <v>20.568235294117642</v>
      </c>
      <c r="PI119" s="40">
        <v>17.087647058823539</v>
      </c>
      <c r="PJ119" s="40">
        <v>18.692352941176477</v>
      </c>
      <c r="PK119" s="40">
        <v>18.781764705882356</v>
      </c>
      <c r="PL119" s="7">
        <f t="shared" si="162"/>
        <v>-1.875882352941165</v>
      </c>
      <c r="PM119" s="7">
        <v>1.8</v>
      </c>
      <c r="PN119" s="7">
        <f t="shared" si="163"/>
        <v>-0.91800000000000015</v>
      </c>
      <c r="PO119" s="7">
        <f t="shared" si="164"/>
        <v>-0.15161164180771838</v>
      </c>
      <c r="PP119" s="40">
        <v>56.378823529411783</v>
      </c>
      <c r="PQ119" s="15">
        <f t="shared" si="165"/>
        <v>143.20221176470594</v>
      </c>
      <c r="PR119" s="5">
        <v>182</v>
      </c>
      <c r="PS119" s="15">
        <f t="shared" si="166"/>
        <v>38.797788235294064</v>
      </c>
      <c r="PT119" s="41">
        <v>0.39206285714285716</v>
      </c>
      <c r="PU119" s="41">
        <v>0.19014571428571425</v>
      </c>
      <c r="PV119" s="41">
        <v>6.821142857142859E-2</v>
      </c>
      <c r="PW119" s="41">
        <v>0.32995428571428576</v>
      </c>
      <c r="PX119" s="41">
        <v>9.8091428571428566E-2</v>
      </c>
      <c r="PY119" s="41">
        <v>7.788571428571428E-2</v>
      </c>
      <c r="PZ119" s="41">
        <v>0.59859923487337985</v>
      </c>
      <c r="QA119" s="41">
        <v>0.54077456493184684</v>
      </c>
      <c r="QB119" s="41">
        <v>0.70226181887334405</v>
      </c>
      <c r="QC119" s="41">
        <v>0.65605897282331471</v>
      </c>
      <c r="QD119" s="41">
        <v>0.31900376907101963</v>
      </c>
      <c r="QE119" s="41">
        <v>0.47138104455541663</v>
      </c>
      <c r="QF119" s="41">
        <v>0.34576208834193772</v>
      </c>
      <c r="QG119" s="42">
        <v>30.037714285714284</v>
      </c>
      <c r="QH119" s="42">
        <v>25.398000000000014</v>
      </c>
      <c r="QI119" s="42">
        <v>25.284285714285701</v>
      </c>
      <c r="QJ119" s="42">
        <v>26.073714285714278</v>
      </c>
      <c r="QK119" s="7">
        <f t="shared" si="167"/>
        <v>-4.7534285714285822</v>
      </c>
      <c r="QL119" s="7">
        <v>3.2</v>
      </c>
      <c r="QM119" s="7">
        <f t="shared" si="168"/>
        <v>-3.8719999999999999</v>
      </c>
      <c r="QN119" s="7">
        <f t="shared" si="169"/>
        <v>-9.5063478368052443E-2</v>
      </c>
      <c r="QO119" s="42">
        <v>60.49371428571429</v>
      </c>
      <c r="QP119" s="15">
        <f t="shared" si="170"/>
        <v>153.65403428571429</v>
      </c>
      <c r="QQ119" s="5">
        <v>186</v>
      </c>
      <c r="QR119" s="15">
        <f t="shared" si="171"/>
        <v>32.345965714285711</v>
      </c>
      <c r="QS119" s="7">
        <f t="shared" si="187"/>
        <v>-752.45202568616344</v>
      </c>
      <c r="QT119" s="7">
        <f t="shared" si="188"/>
        <v>-751.97082725070572</v>
      </c>
      <c r="QU119" s="7">
        <f t="shared" si="189"/>
        <v>-1.2817837936693535</v>
      </c>
    </row>
    <row r="120" spans="1:463" x14ac:dyDescent="0.25">
      <c r="A120" s="5">
        <v>2</v>
      </c>
      <c r="B120" s="5">
        <v>12</v>
      </c>
      <c r="C120" s="6">
        <v>1209</v>
      </c>
      <c r="D120" s="9">
        <v>-9999</v>
      </c>
      <c r="E120" s="5">
        <v>9</v>
      </c>
      <c r="F120" s="5">
        <v>69.599999999999994</v>
      </c>
      <c r="G120" s="15">
        <v>549</v>
      </c>
      <c r="H120" s="15">
        <f t="shared" si="109"/>
        <v>618.6</v>
      </c>
      <c r="I120" s="7">
        <f t="shared" si="110"/>
        <v>1.0599725839616176</v>
      </c>
      <c r="J120" s="5" t="s">
        <v>1</v>
      </c>
      <c r="K120" s="9">
        <v>150</v>
      </c>
      <c r="L120" s="9">
        <f t="shared" si="111"/>
        <v>168.00000000000003</v>
      </c>
      <c r="M120" s="9">
        <v>-9999</v>
      </c>
      <c r="N120" s="9">
        <v>-9999</v>
      </c>
      <c r="O120" s="9">
        <v>-9999</v>
      </c>
      <c r="P120" s="9">
        <v>-9999</v>
      </c>
      <c r="Q120" s="9">
        <v>-9999</v>
      </c>
      <c r="R120" s="9">
        <v>-9999</v>
      </c>
      <c r="S120" s="9">
        <v>-9999</v>
      </c>
      <c r="T120" s="9">
        <v>-9999</v>
      </c>
      <c r="U120" s="9">
        <v>-9999</v>
      </c>
      <c r="V120" s="9">
        <v>-9999</v>
      </c>
      <c r="W120" s="9">
        <v>-9999</v>
      </c>
      <c r="X120" s="9">
        <v>-9999</v>
      </c>
      <c r="Y120" s="9">
        <v>-9999</v>
      </c>
      <c r="Z120" s="9">
        <v>-9999</v>
      </c>
      <c r="AA120" s="9">
        <v>-9999</v>
      </c>
      <c r="AB120" s="9">
        <v>-9999</v>
      </c>
      <c r="AC120" s="9">
        <v>-9999</v>
      </c>
      <c r="AD120" s="9">
        <v>-9999</v>
      </c>
      <c r="AE120" s="9">
        <v>-9999</v>
      </c>
      <c r="AF120" s="9">
        <v>-9999</v>
      </c>
      <c r="AG120" s="9">
        <v>-9999</v>
      </c>
      <c r="AH120" s="9">
        <v>-9999</v>
      </c>
      <c r="AI120" s="9">
        <v>-9999</v>
      </c>
      <c r="AJ120" s="9">
        <v>-9999</v>
      </c>
      <c r="AK120" s="9">
        <v>-9999</v>
      </c>
      <c r="AL120" s="9">
        <v>-9999</v>
      </c>
      <c r="AM120" s="9">
        <v>-9999</v>
      </c>
      <c r="AN120" s="9">
        <v>-9999</v>
      </c>
      <c r="AO120" s="9">
        <v>-9999</v>
      </c>
      <c r="AP120" s="9">
        <v>-9999</v>
      </c>
      <c r="AQ120" s="9">
        <v>-9999</v>
      </c>
      <c r="AR120" s="9">
        <v>-9999</v>
      </c>
      <c r="AS120" s="9">
        <v>-9999</v>
      </c>
      <c r="AT120" s="9">
        <v>-9999</v>
      </c>
      <c r="AU120" s="9">
        <v>-9999</v>
      </c>
      <c r="AV120" s="9">
        <v>-9999</v>
      </c>
      <c r="AW120" s="9">
        <v>-9999</v>
      </c>
      <c r="AX120" s="9">
        <v>-9999</v>
      </c>
      <c r="AY120" s="9">
        <v>-9999</v>
      </c>
      <c r="AZ120" s="9">
        <v>-9999</v>
      </c>
      <c r="BA120" s="9">
        <v>-9999</v>
      </c>
      <c r="BB120" s="9">
        <v>-9999</v>
      </c>
      <c r="BC120" s="9">
        <v>-9999</v>
      </c>
      <c r="BD120" s="9">
        <v>-9999</v>
      </c>
      <c r="BE120" s="7">
        <f t="shared" si="185"/>
        <v>-79992</v>
      </c>
      <c r="BF120" s="9">
        <v>-9999</v>
      </c>
      <c r="BG120" s="9">
        <v>-9999</v>
      </c>
      <c r="BH120" s="9">
        <v>-9999</v>
      </c>
      <c r="BI120" s="9">
        <v>-9999</v>
      </c>
      <c r="BJ120" s="9">
        <v>-9999</v>
      </c>
      <c r="BK120" s="9">
        <v>-9999</v>
      </c>
      <c r="BL120" s="9">
        <v>-9999</v>
      </c>
      <c r="BM120" s="9">
        <v>-9999</v>
      </c>
      <c r="BN120" s="9">
        <v>-9999</v>
      </c>
      <c r="BO120" s="23">
        <v>32.659999999999997</v>
      </c>
      <c r="BP120" s="7">
        <f t="shared" si="172"/>
        <v>2177.333333333333</v>
      </c>
      <c r="BQ120" s="7">
        <v>2.720615199538639</v>
      </c>
      <c r="BR120" s="7">
        <f t="shared" si="173"/>
        <v>59.236861611287956</v>
      </c>
      <c r="BS120" s="24">
        <v>112.51</v>
      </c>
      <c r="BT120" s="7">
        <f t="shared" si="174"/>
        <v>7500.666666666667</v>
      </c>
      <c r="BU120" s="25">
        <v>1.63</v>
      </c>
      <c r="BV120" s="7">
        <f t="shared" si="175"/>
        <v>122.26086666666666</v>
      </c>
      <c r="BW120" s="26">
        <v>279.85000000000002</v>
      </c>
      <c r="BX120" s="7">
        <f t="shared" si="176"/>
        <v>18656.666666666672</v>
      </c>
      <c r="BY120" s="5">
        <v>0.92600000000000005</v>
      </c>
      <c r="BZ120" s="7">
        <f t="shared" si="177"/>
        <v>172.76073333333338</v>
      </c>
      <c r="CA120" s="9">
        <v>-9999</v>
      </c>
      <c r="CB120" s="9">
        <v>-9999</v>
      </c>
      <c r="CC120" s="5">
        <v>1.76</v>
      </c>
      <c r="CD120" s="15">
        <f t="shared" si="112"/>
        <v>-175.98240000000001</v>
      </c>
      <c r="CE120" s="7">
        <v>3086.9</v>
      </c>
      <c r="CF120" s="7">
        <v>4.5134999999999996</v>
      </c>
      <c r="CG120" s="7">
        <v>6839.2599977844247</v>
      </c>
      <c r="CH120" s="7">
        <f t="shared" si="113"/>
        <v>6839.2599977844247</v>
      </c>
      <c r="CI120" s="7">
        <f>CH120/(BX120)</f>
        <v>0.3665853134420809</v>
      </c>
      <c r="CJ120" s="3">
        <v>62.1</v>
      </c>
      <c r="CK120" s="7">
        <f t="shared" si="114"/>
        <v>120.37097596100588</v>
      </c>
      <c r="CL120" s="7">
        <v>209.7</v>
      </c>
      <c r="CM120" s="7">
        <v>3547</v>
      </c>
      <c r="CN120" s="7">
        <f t="shared" si="115"/>
        <v>59.120383422610658</v>
      </c>
      <c r="CO120" s="7">
        <v>0</v>
      </c>
      <c r="CP120" s="7">
        <v>0.73950384615384601</v>
      </c>
      <c r="CQ120" s="7">
        <v>0.51887692307692312</v>
      </c>
      <c r="CR120" s="7">
        <v>0.46383846153846159</v>
      </c>
      <c r="CS120" s="7">
        <v>0.22897250000000005</v>
      </c>
      <c r="CT120" s="7">
        <v>0.17520534615384614</v>
      </c>
      <c r="CU120" s="7">
        <v>5.1450000000000005</v>
      </c>
      <c r="CV120" s="7">
        <v>4.8342307692307687</v>
      </c>
      <c r="CW120" s="7">
        <v>4.6065384615384621</v>
      </c>
      <c r="CX120" s="7">
        <v>4.5242307692307699</v>
      </c>
      <c r="CY120" s="7">
        <f t="shared" si="116"/>
        <v>-0.53846153846153832</v>
      </c>
      <c r="CZ120" s="7">
        <v>0.7</v>
      </c>
      <c r="DA120" s="7">
        <f t="shared" si="117"/>
        <v>1.105</v>
      </c>
      <c r="DB120" s="7">
        <f t="shared" si="178"/>
        <v>-0.38264529417032322</v>
      </c>
      <c r="DC120" s="7">
        <v>40.200000000000003</v>
      </c>
      <c r="DD120" s="7">
        <v>0.75078</v>
      </c>
      <c r="DE120" s="7">
        <v>0.50130999999999992</v>
      </c>
      <c r="DF120" s="7">
        <v>0.44735000000000003</v>
      </c>
      <c r="DG120" s="7">
        <v>0.25323405000000004</v>
      </c>
      <c r="DH120" s="7">
        <v>0.19920494999999999</v>
      </c>
      <c r="DI120" s="7">
        <v>7.9535</v>
      </c>
      <c r="DJ120" s="7">
        <v>8.1899999999999977</v>
      </c>
      <c r="DK120" s="7">
        <v>8.41</v>
      </c>
      <c r="DL120" s="7">
        <v>7.7395000000000014</v>
      </c>
      <c r="DM120" s="7">
        <f t="shared" si="118"/>
        <v>0.45650000000000013</v>
      </c>
      <c r="DN120" s="7">
        <v>0.8</v>
      </c>
      <c r="DO120" s="7">
        <f t="shared" si="119"/>
        <v>0.7799999999999998</v>
      </c>
      <c r="DP120" s="7">
        <f t="shared" si="120"/>
        <v>-7.0021645021644943E-2</v>
      </c>
      <c r="DQ120" s="7">
        <v>22.583499999999997</v>
      </c>
      <c r="DR120" s="7">
        <v>0.81111666666666704</v>
      </c>
      <c r="DS120" s="7">
        <v>0.5021199999999999</v>
      </c>
      <c r="DT120" s="7">
        <v>0.47313000000000016</v>
      </c>
      <c r="DU120" s="7">
        <v>0.73635333333333353</v>
      </c>
      <c r="DV120" s="7">
        <v>0.49085833333333329</v>
      </c>
      <c r="DW120" s="7">
        <v>0.29993500000000012</v>
      </c>
      <c r="DX120" s="7">
        <v>0.24580421666666666</v>
      </c>
      <c r="DY120" s="7">
        <v>0.19995825000000003</v>
      </c>
      <c r="DZ120" s="7">
        <v>0.2630469333333334</v>
      </c>
      <c r="EA120" s="7">
        <v>0.21758613333333335</v>
      </c>
      <c r="EB120" s="7">
        <v>1.1329299999999997E-2</v>
      </c>
      <c r="EC120" s="7">
        <v>2.9761416666666658E-2</v>
      </c>
      <c r="ED120" s="7">
        <v>0.23512560000000005</v>
      </c>
      <c r="EE120" s="7">
        <v>4.2268333333333343</v>
      </c>
      <c r="EF120" s="7">
        <v>5.5125000000000002</v>
      </c>
      <c r="EG120" s="7">
        <v>5.2720000000000002</v>
      </c>
      <c r="EH120" s="7">
        <v>4.7283333333333344</v>
      </c>
      <c r="EI120" s="7">
        <f t="shared" si="121"/>
        <v>1.0451666666666659</v>
      </c>
      <c r="EJ120" s="7">
        <v>0.6</v>
      </c>
      <c r="EK120" s="7">
        <f t="shared" si="122"/>
        <v>1.43</v>
      </c>
      <c r="EL120" s="7">
        <f t="shared" si="179"/>
        <v>-9.6935348446683625E-2</v>
      </c>
      <c r="EM120" s="15">
        <v>44.577333333333335</v>
      </c>
      <c r="EN120" s="15">
        <f t="shared" si="123"/>
        <v>113.22642666666667</v>
      </c>
      <c r="EO120" s="5">
        <v>112</v>
      </c>
      <c r="EP120" s="15">
        <f t="shared" si="124"/>
        <v>-1.2264266666666686</v>
      </c>
      <c r="EQ120" s="27">
        <v>1.1213260869565216</v>
      </c>
      <c r="ER120" s="27">
        <v>-1.468295652173913</v>
      </c>
      <c r="ES120" s="27">
        <v>0.48623913043478245</v>
      </c>
      <c r="ET120" s="27">
        <v>0.84485652173913039</v>
      </c>
      <c r="EU120" s="27">
        <v>0.70966086956521734</v>
      </c>
      <c r="EV120" s="27">
        <v>0.18752173913043477</v>
      </c>
      <c r="EW120" s="27">
        <v>0.22431678260869564</v>
      </c>
      <c r="EX120" s="27">
        <v>8.6511521739130431E-2</v>
      </c>
      <c r="EY120" s="27">
        <v>0.39458300000000002</v>
      </c>
      <c r="EZ120" s="27">
        <v>0.26893004347826088</v>
      </c>
      <c r="FA120" s="27">
        <v>2.8736477391304351</v>
      </c>
      <c r="FB120" s="27">
        <v>1.9918064782608698</v>
      </c>
      <c r="FC120" s="27">
        <v>-7.7998801739130421</v>
      </c>
      <c r="FD120" s="27">
        <v>10.656521739130433</v>
      </c>
      <c r="FE120" s="27">
        <v>7.7065217391304364</v>
      </c>
      <c r="FF120" s="27">
        <v>7.694782608695653</v>
      </c>
      <c r="FG120" s="27">
        <v>7.5513043478260871</v>
      </c>
      <c r="FH120" s="27">
        <f t="shared" si="125"/>
        <v>-2.96173913043478</v>
      </c>
      <c r="FI120" s="7">
        <v>0.9</v>
      </c>
      <c r="FJ120" s="7">
        <f t="shared" si="126"/>
        <v>0.45499999999999963</v>
      </c>
      <c r="FK120" s="7">
        <f t="shared" si="180"/>
        <v>-0.69094825691299888</v>
      </c>
      <c r="FL120" s="27">
        <v>22.025217391304349</v>
      </c>
      <c r="FM120" s="28">
        <v>-9999</v>
      </c>
      <c r="FN120" s="28">
        <v>-9999</v>
      </c>
      <c r="FO120" s="28">
        <v>-9999</v>
      </c>
      <c r="FP120" s="94">
        <v>0.59568461538461537</v>
      </c>
      <c r="FQ120" s="94">
        <v>0.40411153846153858</v>
      </c>
      <c r="FR120" s="94">
        <v>0.24876923076923074</v>
      </c>
      <c r="FS120" s="94">
        <v>0.52123076923076916</v>
      </c>
      <c r="FT120" s="94">
        <v>0.25671538461538457</v>
      </c>
      <c r="FU120" s="94">
        <v>0.17866538461538464</v>
      </c>
      <c r="FV120" s="94">
        <v>0.39744361538461537</v>
      </c>
      <c r="FW120" s="94">
        <v>0.33991565384615385</v>
      </c>
      <c r="FX120" s="94">
        <v>0.41054503846153839</v>
      </c>
      <c r="FY120" s="94">
        <v>0.35384292307692305</v>
      </c>
      <c r="FZ120" s="94">
        <v>0.22318384615384609</v>
      </c>
      <c r="GA120" s="94">
        <v>0.23825930769230766</v>
      </c>
      <c r="GB120" s="94">
        <v>0.19122719230769231</v>
      </c>
      <c r="GC120" s="94">
        <v>18.388461538461538</v>
      </c>
      <c r="GD120" s="94">
        <v>20.18192307692307</v>
      </c>
      <c r="GE120" s="94">
        <v>18.563076923076924</v>
      </c>
      <c r="GF120" s="94">
        <v>17.803846153846152</v>
      </c>
      <c r="GG120" s="7">
        <f t="shared" si="127"/>
        <v>0.17461538461538595</v>
      </c>
      <c r="GH120" s="7">
        <v>0.5</v>
      </c>
      <c r="GI120" s="7">
        <f t="shared" si="128"/>
        <v>1.7549999999999999</v>
      </c>
      <c r="GJ120" s="7">
        <f t="shared" si="181"/>
        <v>-0.43357602616861829</v>
      </c>
      <c r="GK120" s="96">
        <v>16.653846153846153</v>
      </c>
      <c r="GL120" s="15">
        <f t="shared" si="129"/>
        <v>42.300769230769227</v>
      </c>
      <c r="GM120" s="5">
        <v>102</v>
      </c>
      <c r="GN120" s="9">
        <v>-9999</v>
      </c>
      <c r="GO120" s="60">
        <v>-9999</v>
      </c>
      <c r="GP120" s="60">
        <v>-9999</v>
      </c>
      <c r="GQ120" s="60">
        <v>-9999</v>
      </c>
      <c r="GR120" s="60">
        <v>-9999</v>
      </c>
      <c r="GS120" s="60">
        <v>-9999</v>
      </c>
      <c r="GT120" s="60">
        <v>-9999</v>
      </c>
      <c r="GU120" s="60">
        <v>-9999</v>
      </c>
      <c r="GV120" s="60">
        <v>-9999</v>
      </c>
      <c r="GW120" s="60">
        <v>-9999</v>
      </c>
      <c r="GX120" s="60">
        <v>-9999</v>
      </c>
      <c r="GY120" s="60">
        <v>-9999</v>
      </c>
      <c r="GZ120" s="60">
        <v>-9999</v>
      </c>
      <c r="HA120" s="60">
        <v>-9999</v>
      </c>
      <c r="HB120" s="60">
        <v>-9999</v>
      </c>
      <c r="HC120" s="60">
        <v>-9999</v>
      </c>
      <c r="HD120" s="60">
        <v>-9999</v>
      </c>
      <c r="HE120" s="60">
        <v>-9999</v>
      </c>
      <c r="HF120" s="98">
        <f t="shared" si="37"/>
        <v>0</v>
      </c>
      <c r="HG120" s="60">
        <v>-9999</v>
      </c>
      <c r="HH120" s="98">
        <f t="shared" si="38"/>
        <v>32500.13</v>
      </c>
      <c r="HI120" s="98">
        <f t="shared" si="95"/>
        <v>1.0001661807930087</v>
      </c>
      <c r="HJ120" s="60">
        <v>-9999</v>
      </c>
      <c r="HK120" s="100">
        <f t="shared" si="40"/>
        <v>-25397.46</v>
      </c>
      <c r="HL120" s="60">
        <v>-9999</v>
      </c>
      <c r="HM120" s="100">
        <f t="shared" si="41"/>
        <v>15398.46</v>
      </c>
      <c r="HN120" s="101">
        <v>0.63281999999999994</v>
      </c>
      <c r="HO120" s="101">
        <v>0.34789142857142857</v>
      </c>
      <c r="HP120" s="101">
        <v>0.18016571428571426</v>
      </c>
      <c r="HQ120" s="101">
        <v>0.5514485714285714</v>
      </c>
      <c r="HR120" s="101">
        <v>0.23122571428571428</v>
      </c>
      <c r="HS120" s="101">
        <v>0.14222571428571432</v>
      </c>
      <c r="HT120" s="101">
        <v>0.46478005598444555</v>
      </c>
      <c r="HU120" s="101">
        <v>0.40934346122213716</v>
      </c>
      <c r="HV120" s="101">
        <v>0.55700180507631991</v>
      </c>
      <c r="HW120" s="101">
        <v>0.50785958249818208</v>
      </c>
      <c r="HX120" s="101">
        <v>0.20178349819433436</v>
      </c>
      <c r="HY120" s="101">
        <v>0.31832792250608799</v>
      </c>
      <c r="HZ120" s="101">
        <v>0.29046718630689211</v>
      </c>
      <c r="IA120" s="101">
        <v>19.009142857142852</v>
      </c>
      <c r="IB120" s="101">
        <v>16.57571428571428</v>
      </c>
      <c r="IC120" s="101">
        <v>16.863428571428571</v>
      </c>
      <c r="ID120" s="101">
        <v>16.690000000000005</v>
      </c>
      <c r="IE120" s="7">
        <f t="shared" si="130"/>
        <v>-2.1457142857142806</v>
      </c>
      <c r="IF120" s="7">
        <v>1.5</v>
      </c>
      <c r="IG120" s="7">
        <f t="shared" si="131"/>
        <v>-1.4950000000000001</v>
      </c>
      <c r="IH120" s="7">
        <f t="shared" si="132"/>
        <v>-9.4374805759866634E-2</v>
      </c>
      <c r="II120" s="102">
        <v>36.766857142857148</v>
      </c>
      <c r="IJ120" s="15">
        <f t="shared" si="133"/>
        <v>93.387817142857159</v>
      </c>
      <c r="IK120" s="5">
        <v>97.5</v>
      </c>
      <c r="IL120" s="15">
        <f t="shared" si="134"/>
        <v>4.1121828571428409</v>
      </c>
      <c r="IM120" s="29">
        <v>0.61700588235294118</v>
      </c>
      <c r="IN120" s="29">
        <v>0.34568235294117655</v>
      </c>
      <c r="IO120" s="29">
        <v>0.16671176470588234</v>
      </c>
      <c r="IP120" s="29">
        <v>0.54629411764705893</v>
      </c>
      <c r="IQ120" s="29">
        <v>0.20782647058823531</v>
      </c>
      <c r="IR120" s="29">
        <v>0.1355264705882353</v>
      </c>
      <c r="IS120" s="29">
        <v>0.49597704368088669</v>
      </c>
      <c r="IT120" s="29">
        <v>0.44885275553845594</v>
      </c>
      <c r="IU120" s="29">
        <v>0.57500475489366532</v>
      </c>
      <c r="IV120" s="29">
        <v>0.53288235017782659</v>
      </c>
      <c r="IW120" s="29">
        <v>0.24941974753317431</v>
      </c>
      <c r="IX120" s="29">
        <v>0.35041286146684131</v>
      </c>
      <c r="IY120" s="29">
        <v>0.28159884133790225</v>
      </c>
      <c r="IZ120" s="29">
        <v>17.109411764705886</v>
      </c>
      <c r="JA120" s="29">
        <v>15.856176470588236</v>
      </c>
      <c r="JB120" s="29">
        <v>15.457941176470584</v>
      </c>
      <c r="JC120" s="29">
        <v>14.265882352941176</v>
      </c>
      <c r="JD120" s="29">
        <f t="shared" si="135"/>
        <v>-1.651470588235302</v>
      </c>
      <c r="JE120" s="7">
        <v>1.2</v>
      </c>
      <c r="JF120" s="7">
        <f t="shared" si="136"/>
        <v>-0.52</v>
      </c>
      <c r="JG120" s="7">
        <f t="shared" si="137"/>
        <v>-0.19112678855326048</v>
      </c>
      <c r="JH120" s="86">
        <v>36.551470588235297</v>
      </c>
      <c r="JI120" s="15">
        <f t="shared" si="138"/>
        <v>92.84073529411765</v>
      </c>
      <c r="JJ120" s="5">
        <v>103.5</v>
      </c>
      <c r="JK120" s="15">
        <f t="shared" si="139"/>
        <v>10.65926470588235</v>
      </c>
      <c r="JL120" s="30">
        <v>0.44081142857142852</v>
      </c>
      <c r="JM120" s="30">
        <v>0.21468857142857142</v>
      </c>
      <c r="JN120" s="30">
        <v>8.4651428571428558E-2</v>
      </c>
      <c r="JO120" s="30">
        <v>0.38206000000000007</v>
      </c>
      <c r="JP120" s="30">
        <v>0.11371428571428573</v>
      </c>
      <c r="JQ120" s="30">
        <v>7.664E-2</v>
      </c>
      <c r="JR120" s="30">
        <v>0.5897506653194674</v>
      </c>
      <c r="JS120" s="30">
        <v>0.54152598020863207</v>
      </c>
      <c r="JT120" s="30">
        <v>0.67813837164623791</v>
      </c>
      <c r="JU120" s="30">
        <v>0.63789064419565888</v>
      </c>
      <c r="JV120" s="30">
        <v>0.30797183533742267</v>
      </c>
      <c r="JW120" s="30">
        <v>0.43603118730378326</v>
      </c>
      <c r="JX120" s="30">
        <v>0.34456660859324661</v>
      </c>
      <c r="JY120" s="30">
        <v>24.012571428571412</v>
      </c>
      <c r="JZ120" s="30">
        <v>21.65342857142857</v>
      </c>
      <c r="KA120" s="30">
        <v>21.990000000000013</v>
      </c>
      <c r="KB120" s="30">
        <v>21.531142857142839</v>
      </c>
      <c r="KC120" s="30">
        <f t="shared" si="140"/>
        <v>-2.0225714285713998</v>
      </c>
      <c r="KD120" s="7">
        <v>1.8</v>
      </c>
      <c r="KE120" s="7">
        <f t="shared" si="141"/>
        <v>-2.4700000000000006</v>
      </c>
      <c r="KF120" s="7">
        <f t="shared" si="142"/>
        <v>5.685242330731903E-2</v>
      </c>
      <c r="KG120" s="85">
        <v>37.130857142857138</v>
      </c>
      <c r="KH120" s="15">
        <f t="shared" si="143"/>
        <v>94.31237714285713</v>
      </c>
      <c r="KI120" s="5">
        <v>103.5</v>
      </c>
      <c r="KJ120" s="15">
        <f t="shared" si="182"/>
        <v>9.1876228571428697</v>
      </c>
      <c r="KK120" s="31">
        <v>0.41430810810810809</v>
      </c>
      <c r="KL120" s="31">
        <v>0.19632702702702703</v>
      </c>
      <c r="KM120" s="31">
        <v>5.3624324324324332E-2</v>
      </c>
      <c r="KN120" s="31">
        <v>0.35267567567567576</v>
      </c>
      <c r="KO120" s="31">
        <v>8.0291891891891912E-2</v>
      </c>
      <c r="KP120" s="31">
        <v>6.3881081081081079E-2</v>
      </c>
      <c r="KQ120" s="31">
        <v>0.67446716429062825</v>
      </c>
      <c r="KR120" s="31">
        <v>0.62885394531496419</v>
      </c>
      <c r="KS120" s="31">
        <v>0.77077111094372719</v>
      </c>
      <c r="KT120" s="31">
        <v>0.73627065780737788</v>
      </c>
      <c r="KU120" s="31">
        <v>0.41970438048529701</v>
      </c>
      <c r="KV120" s="31">
        <v>0.57143324084955616</v>
      </c>
      <c r="KW120" s="31">
        <v>0.35624623762232888</v>
      </c>
      <c r="KX120" s="32">
        <v>24.820810810810816</v>
      </c>
      <c r="KY120" s="32">
        <v>21.549729729729723</v>
      </c>
      <c r="KZ120" s="32">
        <v>21.79243243243242</v>
      </c>
      <c r="LA120" s="32">
        <v>21.763783783783783</v>
      </c>
      <c r="LB120" s="7">
        <f t="shared" si="144"/>
        <v>-3.0283783783783953</v>
      </c>
      <c r="LC120" s="7">
        <v>0.9</v>
      </c>
      <c r="LD120" s="7">
        <f t="shared" si="145"/>
        <v>0.45499999999999963</v>
      </c>
      <c r="LE120" s="7">
        <f t="shared" si="184"/>
        <v>-0.70442434345366933</v>
      </c>
      <c r="LF120" s="32">
        <v>38.373513513513508</v>
      </c>
      <c r="LG120" s="15">
        <f t="shared" si="146"/>
        <v>97.468724324324313</v>
      </c>
      <c r="LH120" s="5">
        <v>103.5</v>
      </c>
      <c r="LI120" s="15">
        <f t="shared" si="147"/>
        <v>6.0312756756756869</v>
      </c>
      <c r="LJ120" s="33">
        <v>0.41980000000000012</v>
      </c>
      <c r="LK120" s="33">
        <v>0.18290487804878053</v>
      </c>
      <c r="LL120" s="33">
        <v>4.4234146341463415E-2</v>
      </c>
      <c r="LM120" s="33">
        <v>0.36179268292682931</v>
      </c>
      <c r="LN120" s="33">
        <v>7.3168292682926822E-2</v>
      </c>
      <c r="LO120" s="33">
        <v>6.045121951219512E-2</v>
      </c>
      <c r="LP120" s="33">
        <v>0.70256787113516894</v>
      </c>
      <c r="LQ120" s="33">
        <v>0.66330283056985884</v>
      </c>
      <c r="LR120" s="33">
        <v>0.80933477776251184</v>
      </c>
      <c r="LS120" s="33">
        <v>0.78220860557459226</v>
      </c>
      <c r="LT120" s="33">
        <v>0.42873367583307659</v>
      </c>
      <c r="LU120" s="33">
        <v>0.61127259989943361</v>
      </c>
      <c r="LV120" s="33">
        <v>0.3926003218545922</v>
      </c>
      <c r="LW120" s="33">
        <v>26.566097560975606</v>
      </c>
      <c r="LX120" s="33">
        <v>23.350731707317081</v>
      </c>
      <c r="LY120" s="33">
        <v>22.48292682926829</v>
      </c>
      <c r="LZ120" s="33">
        <v>22.90731707317072</v>
      </c>
      <c r="MA120" s="7">
        <f t="shared" si="148"/>
        <v>-4.083170731707316</v>
      </c>
      <c r="MB120" s="7">
        <v>1.7</v>
      </c>
      <c r="MC120" s="7">
        <f t="shared" si="149"/>
        <v>-2.1449999999999996</v>
      </c>
      <c r="MD120" s="7">
        <f t="shared" si="150"/>
        <v>-0.25688147537538986</v>
      </c>
      <c r="ME120" s="7">
        <f t="shared" si="151"/>
        <v>-2.4018651362984214</v>
      </c>
      <c r="MF120" s="84">
        <v>36.139756097560969</v>
      </c>
      <c r="MG120" s="15">
        <f t="shared" si="152"/>
        <v>91.794980487804864</v>
      </c>
      <c r="MH120" s="5">
        <v>103.5</v>
      </c>
      <c r="MI120" s="15">
        <f t="shared" si="153"/>
        <v>11.705019512195136</v>
      </c>
      <c r="MJ120" s="34">
        <v>0.44195263157894737</v>
      </c>
      <c r="MK120" s="34">
        <v>0.1821578947368421</v>
      </c>
      <c r="ML120" s="34">
        <v>4.0784210526315791E-2</v>
      </c>
      <c r="MM120" s="34">
        <v>0.37700526315789479</v>
      </c>
      <c r="MN120" s="34">
        <v>7.2426315789473672E-2</v>
      </c>
      <c r="MO120" s="34">
        <v>6.1926315789473677E-2</v>
      </c>
      <c r="MP120" s="34">
        <v>0.71811475512421108</v>
      </c>
      <c r="MQ120" s="34">
        <v>0.67737604069399571</v>
      </c>
      <c r="MR120" s="34">
        <v>0.83076465689436296</v>
      </c>
      <c r="MS120" s="34">
        <v>0.80458667881320689</v>
      </c>
      <c r="MT120" s="34">
        <v>0.43091255537988521</v>
      </c>
      <c r="MU120" s="34">
        <v>0.63410832185180777</v>
      </c>
      <c r="MV120" s="34">
        <v>0.41607779231249115</v>
      </c>
      <c r="MW120" s="35">
        <v>0.36390000000000006</v>
      </c>
      <c r="MX120" s="35">
        <v>0.14102083333333337</v>
      </c>
      <c r="MY120" s="35">
        <v>2.7849999999999989E-2</v>
      </c>
      <c r="MZ120" s="35">
        <v>0.30352499999999999</v>
      </c>
      <c r="NA120" s="35">
        <v>4.7116666666666668E-2</v>
      </c>
      <c r="NB120" s="35">
        <v>4.5033333333333335E-2</v>
      </c>
      <c r="NC120" s="35">
        <v>0.77062931890572839</v>
      </c>
      <c r="ND120" s="35">
        <v>0.73085693097062332</v>
      </c>
      <c r="NE120" s="35">
        <v>0.8577826062746633</v>
      </c>
      <c r="NF120" s="35">
        <v>0.83189064457854756</v>
      </c>
      <c r="NG120" s="35">
        <v>0.49887385903006604</v>
      </c>
      <c r="NH120" s="35">
        <v>0.67008986976068374</v>
      </c>
      <c r="NI120" s="35">
        <v>0.44131673728314075</v>
      </c>
      <c r="NJ120" s="36">
        <v>26.482083333333335</v>
      </c>
      <c r="NK120" s="36">
        <v>21.239166666666662</v>
      </c>
      <c r="NL120" s="36">
        <v>23.197500000000005</v>
      </c>
      <c r="NM120" s="36">
        <v>23.5625</v>
      </c>
      <c r="NN120" s="7">
        <f t="shared" si="154"/>
        <v>-3.2845833333333303</v>
      </c>
      <c r="NO120" s="7">
        <v>2.2999999999999998</v>
      </c>
      <c r="NP120" s="7">
        <f t="shared" si="155"/>
        <v>-1.9729999999999999</v>
      </c>
      <c r="NQ120" s="7">
        <f t="shared" si="156"/>
        <v>-0.17789004927890009</v>
      </c>
      <c r="NR120" s="36">
        <v>65.661666666666704</v>
      </c>
      <c r="NS120" s="9">
        <f t="shared" si="104"/>
        <v>166.78063333333344</v>
      </c>
      <c r="NT120" s="5">
        <v>194</v>
      </c>
      <c r="NU120" s="9">
        <f t="shared" si="105"/>
        <v>27.219366666666559</v>
      </c>
      <c r="NV120" s="37">
        <v>0.51584062499999994</v>
      </c>
      <c r="NW120" s="37">
        <v>0.21434062500000001</v>
      </c>
      <c r="NX120" s="37">
        <v>5.6028124999999991E-2</v>
      </c>
      <c r="NY120" s="37">
        <v>0.44448750000000004</v>
      </c>
      <c r="NZ120" s="37">
        <v>9.043749999999999E-2</v>
      </c>
      <c r="OA120" s="37">
        <v>8.0828125000000001E-2</v>
      </c>
      <c r="OB120" s="37">
        <v>0.70132906757550961</v>
      </c>
      <c r="OC120" s="37">
        <v>0.66161458259900052</v>
      </c>
      <c r="OD120" s="37">
        <v>0.80370653722148289</v>
      </c>
      <c r="OE120" s="37">
        <v>0.7757667701555877</v>
      </c>
      <c r="OF120" s="37">
        <v>0.40628400451843966</v>
      </c>
      <c r="OG120" s="37">
        <v>0.5852502400705395</v>
      </c>
      <c r="OH120" s="37">
        <v>0.41244587295433527</v>
      </c>
      <c r="OI120" s="38">
        <v>20.073750000000008</v>
      </c>
      <c r="OJ120" s="38">
        <v>18.134687499999995</v>
      </c>
      <c r="OK120" s="38">
        <v>18.55</v>
      </c>
      <c r="OL120" s="38">
        <v>18.328437499999996</v>
      </c>
      <c r="OM120" s="7">
        <f t="shared" si="157"/>
        <v>-1.5237500000000068</v>
      </c>
      <c r="ON120" s="7">
        <v>1.5</v>
      </c>
      <c r="OO120" s="7">
        <f t="shared" si="158"/>
        <v>-0.28500000000000014</v>
      </c>
      <c r="OP120" s="7">
        <f t="shared" si="159"/>
        <v>-0.21789797713280679</v>
      </c>
      <c r="OQ120" s="38">
        <v>47.524062500000014</v>
      </c>
      <c r="OR120" s="15">
        <f t="shared" si="160"/>
        <v>120.71111875000004</v>
      </c>
      <c r="OS120" s="5">
        <v>170</v>
      </c>
      <c r="OT120" s="15">
        <f t="shared" si="161"/>
        <v>49.28888124999996</v>
      </c>
      <c r="OU120" s="39">
        <v>0.45307812499999994</v>
      </c>
      <c r="OV120" s="39">
        <v>0.20357500000000006</v>
      </c>
      <c r="OW120" s="39">
        <v>5.7515624999999994E-2</v>
      </c>
      <c r="OX120" s="39">
        <v>0.39399374999999998</v>
      </c>
      <c r="OY120" s="39">
        <v>8.9384375000000016E-2</v>
      </c>
      <c r="OZ120" s="39">
        <v>7.9643749999999999E-2</v>
      </c>
      <c r="PA120" s="39">
        <v>0.67024314927389006</v>
      </c>
      <c r="PB120" s="39">
        <v>0.6300003641315135</v>
      </c>
      <c r="PC120" s="39">
        <v>0.77432336357846399</v>
      </c>
      <c r="PD120" s="39">
        <v>0.74480673506111106</v>
      </c>
      <c r="PE120" s="39">
        <v>0.38959535677522833</v>
      </c>
      <c r="PF120" s="39">
        <v>0.55918278020866952</v>
      </c>
      <c r="PG120" s="39">
        <v>0.37949432724863957</v>
      </c>
      <c r="PH120" s="40">
        <v>20.399999999999995</v>
      </c>
      <c r="PI120" s="40">
        <v>17.064375000000002</v>
      </c>
      <c r="PJ120" s="40">
        <v>18.03874999999999</v>
      </c>
      <c r="PK120" s="40">
        <v>17.795937499999997</v>
      </c>
      <c r="PL120" s="7">
        <f t="shared" si="162"/>
        <v>-2.3612500000000054</v>
      </c>
      <c r="PM120" s="7">
        <v>1.8</v>
      </c>
      <c r="PN120" s="7">
        <f t="shared" si="163"/>
        <v>-0.91800000000000015</v>
      </c>
      <c r="PO120" s="7">
        <f t="shared" si="164"/>
        <v>-0.22843463121240981</v>
      </c>
      <c r="PP120" s="40">
        <v>48.374687500000007</v>
      </c>
      <c r="PQ120" s="15">
        <f t="shared" si="165"/>
        <v>122.87170625000002</v>
      </c>
      <c r="PR120" s="5">
        <v>182</v>
      </c>
      <c r="PS120" s="15">
        <f t="shared" si="166"/>
        <v>59.128293749999983</v>
      </c>
      <c r="PT120" s="41">
        <v>0.43338571428571443</v>
      </c>
      <c r="PU120" s="41">
        <v>0.19603428571428572</v>
      </c>
      <c r="PV120" s="41">
        <v>6.4068571428571433E-2</v>
      </c>
      <c r="PW120" s="41">
        <v>0.36272857142857146</v>
      </c>
      <c r="PX120" s="41">
        <v>9.7020000000000023E-2</v>
      </c>
      <c r="PY120" s="41">
        <v>7.971428571428571E-2</v>
      </c>
      <c r="PZ120" s="41">
        <v>0.63393560514796354</v>
      </c>
      <c r="QA120" s="41">
        <v>0.5775431952512351</v>
      </c>
      <c r="QB120" s="41">
        <v>0.74210715390449167</v>
      </c>
      <c r="QC120" s="41">
        <v>0.69926137772023422</v>
      </c>
      <c r="QD120" s="41">
        <v>0.33766138336869866</v>
      </c>
      <c r="QE120" s="41">
        <v>0.50709623862819919</v>
      </c>
      <c r="QF120" s="41">
        <v>0.37673035811697159</v>
      </c>
      <c r="QG120" s="42">
        <v>29.684571428571431</v>
      </c>
      <c r="QH120" s="42">
        <v>24.940571428571435</v>
      </c>
      <c r="QI120" s="42">
        <v>25.292571428571421</v>
      </c>
      <c r="QJ120" s="42">
        <v>24.987999999999989</v>
      </c>
      <c r="QK120" s="7">
        <f t="shared" si="167"/>
        <v>-4.3920000000000101</v>
      </c>
      <c r="QL120" s="7">
        <v>3.2</v>
      </c>
      <c r="QM120" s="7">
        <f t="shared" si="168"/>
        <v>-3.8719999999999999</v>
      </c>
      <c r="QN120" s="7">
        <f t="shared" si="169"/>
        <v>-5.6082830025885488E-2</v>
      </c>
      <c r="QO120" s="42">
        <v>50.638000000000019</v>
      </c>
      <c r="QP120" s="15">
        <f t="shared" si="170"/>
        <v>128.62052000000006</v>
      </c>
      <c r="QQ120" s="5">
        <v>186</v>
      </c>
      <c r="QR120" s="15">
        <f t="shared" si="171"/>
        <v>57.379479999999944</v>
      </c>
      <c r="QS120" s="7">
        <f t="shared" si="187"/>
        <v>-752.71034414030248</v>
      </c>
      <c r="QT120" s="7">
        <f t="shared" si="188"/>
        <v>-752.60035307923511</v>
      </c>
      <c r="QU120" s="7">
        <f t="shared" si="189"/>
        <v>-2.0180650634686752</v>
      </c>
    </row>
    <row r="121" spans="1:463" x14ac:dyDescent="0.25">
      <c r="A121" s="5">
        <v>2</v>
      </c>
      <c r="B121" s="5">
        <v>12</v>
      </c>
      <c r="C121" s="6">
        <v>1210</v>
      </c>
      <c r="D121" s="9">
        <v>-9999</v>
      </c>
      <c r="E121" s="5">
        <v>10</v>
      </c>
      <c r="F121" s="5">
        <v>69.599999999999994</v>
      </c>
      <c r="G121" s="15">
        <v>589.70000000000005</v>
      </c>
      <c r="H121" s="15">
        <f t="shared" si="109"/>
        <v>659.30000000000007</v>
      </c>
      <c r="I121" s="7">
        <f t="shared" si="110"/>
        <v>1.1297121315969842</v>
      </c>
      <c r="J121" s="5" t="s">
        <v>1</v>
      </c>
      <c r="K121" s="9">
        <v>150</v>
      </c>
      <c r="L121" s="9">
        <f t="shared" si="111"/>
        <v>168.00000000000003</v>
      </c>
      <c r="M121" s="9">
        <v>-9999</v>
      </c>
      <c r="N121" s="9">
        <v>-9999</v>
      </c>
      <c r="O121" s="9">
        <v>-9999</v>
      </c>
      <c r="P121" s="9">
        <v>-9999</v>
      </c>
      <c r="Q121" s="9">
        <v>-9999</v>
      </c>
      <c r="R121" s="9">
        <v>-9999</v>
      </c>
      <c r="S121" s="9">
        <v>-9999</v>
      </c>
      <c r="T121" s="9">
        <v>-9999</v>
      </c>
      <c r="U121" s="9">
        <v>-9999</v>
      </c>
      <c r="V121" s="9">
        <v>-9999</v>
      </c>
      <c r="W121" s="9">
        <v>-9999</v>
      </c>
      <c r="X121" s="9">
        <v>-9999</v>
      </c>
      <c r="Y121" s="9">
        <v>-9999</v>
      </c>
      <c r="Z121" s="9">
        <v>-9999</v>
      </c>
      <c r="AA121" s="9">
        <v>-9999</v>
      </c>
      <c r="AB121" s="9">
        <v>-9999</v>
      </c>
      <c r="AC121" s="9">
        <v>-9999</v>
      </c>
      <c r="AD121" s="9">
        <v>-9999</v>
      </c>
      <c r="AE121" s="9">
        <v>-9999</v>
      </c>
      <c r="AF121" s="9">
        <v>-9999</v>
      </c>
      <c r="AG121" s="9">
        <v>-9999</v>
      </c>
      <c r="AH121" s="9">
        <v>-9999</v>
      </c>
      <c r="AI121" s="9">
        <v>-9999</v>
      </c>
      <c r="AJ121" s="9">
        <v>-9999</v>
      </c>
      <c r="AK121" s="9">
        <v>-9999</v>
      </c>
      <c r="AL121" s="9">
        <v>-9999</v>
      </c>
      <c r="AM121" s="9">
        <v>-9999</v>
      </c>
      <c r="AN121" s="9">
        <v>-9999</v>
      </c>
      <c r="AO121" s="9">
        <v>-9999</v>
      </c>
      <c r="AP121" s="9">
        <v>-9999</v>
      </c>
      <c r="AQ121" s="9">
        <v>-9999</v>
      </c>
      <c r="AR121" s="9">
        <v>-9999</v>
      </c>
      <c r="AS121" s="9">
        <v>-9999</v>
      </c>
      <c r="AT121" s="9">
        <v>-9999</v>
      </c>
      <c r="AU121" s="9">
        <v>-9999</v>
      </c>
      <c r="AV121" s="9">
        <v>-9999</v>
      </c>
      <c r="AW121" s="9">
        <v>-9999</v>
      </c>
      <c r="AX121" s="9">
        <v>-9999</v>
      </c>
      <c r="AY121" s="9">
        <v>-9999</v>
      </c>
      <c r="AZ121" s="9">
        <v>-9999</v>
      </c>
      <c r="BA121" s="9">
        <v>-9999</v>
      </c>
      <c r="BB121" s="9">
        <v>-9999</v>
      </c>
      <c r="BC121" s="9">
        <v>-9999</v>
      </c>
      <c r="BD121" s="9">
        <v>-9999</v>
      </c>
      <c r="BE121" s="7">
        <f t="shared" si="185"/>
        <v>-79992</v>
      </c>
      <c r="BF121" s="9">
        <v>-9999</v>
      </c>
      <c r="BG121" s="9">
        <v>-9999</v>
      </c>
      <c r="BH121" s="9">
        <v>-9999</v>
      </c>
      <c r="BI121" s="9">
        <v>-9999</v>
      </c>
      <c r="BJ121" s="9">
        <v>-9999</v>
      </c>
      <c r="BK121" s="9">
        <v>-9999</v>
      </c>
      <c r="BL121" s="9">
        <v>-9999</v>
      </c>
      <c r="BM121" s="9">
        <v>-9999</v>
      </c>
      <c r="BN121" s="9">
        <v>-9999</v>
      </c>
      <c r="BO121" s="44">
        <v>-9999</v>
      </c>
      <c r="BP121" s="9">
        <v>-9999</v>
      </c>
      <c r="BQ121" s="9">
        <v>-9999</v>
      </c>
      <c r="BR121" s="9">
        <v>-9999</v>
      </c>
      <c r="BS121" s="45">
        <v>-9999</v>
      </c>
      <c r="BT121" s="9">
        <v>-9999</v>
      </c>
      <c r="BU121" s="46">
        <v>-9999</v>
      </c>
      <c r="BV121" s="9">
        <v>-9999</v>
      </c>
      <c r="BW121" s="47">
        <v>-9999</v>
      </c>
      <c r="BX121" s="9">
        <v>-9999</v>
      </c>
      <c r="BY121" s="9">
        <v>-9999</v>
      </c>
      <c r="BZ121" s="9">
        <v>-9999</v>
      </c>
      <c r="CA121" s="7">
        <v>1037.68</v>
      </c>
      <c r="CB121" s="7">
        <f t="shared" si="183"/>
        <v>6917.8666666666677</v>
      </c>
      <c r="CC121" s="5">
        <v>1.81</v>
      </c>
      <c r="CD121" s="15">
        <f t="shared" si="112"/>
        <v>125.21338666666668</v>
      </c>
      <c r="CE121" s="7">
        <v>3105.55</v>
      </c>
      <c r="CF121" s="7">
        <v>4.6196999999999999</v>
      </c>
      <c r="CG121" s="7">
        <v>6722.4062168539085</v>
      </c>
      <c r="CH121" s="7">
        <f t="shared" si="113"/>
        <v>6722.4062168539085</v>
      </c>
      <c r="CI121" s="9">
        <v>-9999</v>
      </c>
      <c r="CJ121" s="3">
        <v>61.5</v>
      </c>
      <c r="CK121" s="7">
        <f t="shared" si="114"/>
        <v>121.67555252505575</v>
      </c>
      <c r="CL121" s="7">
        <v>122.4</v>
      </c>
      <c r="CM121" s="7">
        <v>2121</v>
      </c>
      <c r="CN121" s="7">
        <f t="shared" si="115"/>
        <v>57.708628005657708</v>
      </c>
      <c r="CO121" s="7">
        <v>0</v>
      </c>
      <c r="CP121" s="7">
        <v>0.743444827586207</v>
      </c>
      <c r="CQ121" s="7">
        <v>0.52779310344827579</v>
      </c>
      <c r="CR121" s="7">
        <v>0.4726689655172413</v>
      </c>
      <c r="CS121" s="7">
        <v>0.22264106896551722</v>
      </c>
      <c r="CT121" s="7">
        <v>0.16964168965517237</v>
      </c>
      <c r="CU121" s="7">
        <v>5.0572413793103435</v>
      </c>
      <c r="CV121" s="7">
        <v>4.8134482758620694</v>
      </c>
      <c r="CW121" s="7">
        <v>4.5486206896551717</v>
      </c>
      <c r="CX121" s="7">
        <v>4.5572413793103443</v>
      </c>
      <c r="CY121" s="7">
        <f t="shared" si="116"/>
        <v>-0.50862068965517171</v>
      </c>
      <c r="CZ121" s="7">
        <v>0.7</v>
      </c>
      <c r="DA121" s="7">
        <f t="shared" si="117"/>
        <v>1.105</v>
      </c>
      <c r="DB121" s="7">
        <f t="shared" si="178"/>
        <v>-0.37569748303962092</v>
      </c>
      <c r="DC121" s="7">
        <v>41</v>
      </c>
      <c r="DD121" s="7">
        <v>0.74688571428571426</v>
      </c>
      <c r="DE121" s="7">
        <v>0.50935714285714295</v>
      </c>
      <c r="DF121" s="7">
        <v>0.45262142857142862</v>
      </c>
      <c r="DG121" s="7">
        <v>0.24543707142857141</v>
      </c>
      <c r="DH121" s="7">
        <v>0.18930975000000003</v>
      </c>
      <c r="DI121" s="7">
        <v>7.9692857142857134</v>
      </c>
      <c r="DJ121" s="7">
        <v>8.1817857142857147</v>
      </c>
      <c r="DK121" s="7">
        <v>8.401071428571429</v>
      </c>
      <c r="DL121" s="7">
        <v>7.7803571428571434</v>
      </c>
      <c r="DM121" s="7">
        <f t="shared" si="118"/>
        <v>0.43178571428571555</v>
      </c>
      <c r="DN121" s="7">
        <v>0.8</v>
      </c>
      <c r="DO121" s="7">
        <f t="shared" si="119"/>
        <v>0.7799999999999998</v>
      </c>
      <c r="DP121" s="7">
        <f t="shared" si="120"/>
        <v>-7.5371057513914319E-2</v>
      </c>
      <c r="DQ121" s="7">
        <v>22.518928571428571</v>
      </c>
      <c r="DR121" s="7">
        <v>0.81577307692307677</v>
      </c>
      <c r="DS121" s="7">
        <v>0.51001153846153857</v>
      </c>
      <c r="DT121" s="7">
        <v>0.48177307692307675</v>
      </c>
      <c r="DU121" s="7">
        <v>0.74121923076923091</v>
      </c>
      <c r="DV121" s="7">
        <v>0.50754615384615398</v>
      </c>
      <c r="DW121" s="7">
        <v>0.30615769230769235</v>
      </c>
      <c r="DX121" s="7">
        <v>0.23294792307692302</v>
      </c>
      <c r="DY121" s="7">
        <v>0.18727230769230771</v>
      </c>
      <c r="DZ121" s="7">
        <v>0.25739415384615383</v>
      </c>
      <c r="EA121" s="7">
        <v>0.2122747115384615</v>
      </c>
      <c r="EB121" s="7">
        <v>2.6595769230769234E-3</v>
      </c>
      <c r="EC121" s="7">
        <v>2.8695923076923074E-2</v>
      </c>
      <c r="ED121" s="7">
        <v>0.23048215384615389</v>
      </c>
      <c r="EE121" s="7">
        <v>4.3215384615384611</v>
      </c>
      <c r="EF121" s="7">
        <v>5.5199999999999978</v>
      </c>
      <c r="EG121" s="7">
        <v>5.5673076923076925</v>
      </c>
      <c r="EH121" s="7">
        <v>5.0646153846153839</v>
      </c>
      <c r="EI121" s="7">
        <f t="shared" si="121"/>
        <v>1.2457692307692314</v>
      </c>
      <c r="EJ121" s="7">
        <v>0.6</v>
      </c>
      <c r="EK121" s="7">
        <f t="shared" si="122"/>
        <v>1.43</v>
      </c>
      <c r="EL121" s="7">
        <f t="shared" si="179"/>
        <v>-4.6405735322611712E-2</v>
      </c>
      <c r="EM121" s="15">
        <v>44.438461538461553</v>
      </c>
      <c r="EN121" s="15">
        <f t="shared" si="123"/>
        <v>112.87369230769235</v>
      </c>
      <c r="EO121" s="5">
        <v>112</v>
      </c>
      <c r="EP121" s="15">
        <f t="shared" si="124"/>
        <v>-0.87369230769235173</v>
      </c>
      <c r="EQ121" s="27">
        <v>1.1226833333333333</v>
      </c>
      <c r="ER121" s="27">
        <v>-1.4552708333333335</v>
      </c>
      <c r="ES121" s="27">
        <v>0.49099166666666666</v>
      </c>
      <c r="ET121" s="27">
        <v>0.85732499999999978</v>
      </c>
      <c r="EU121" s="27">
        <v>0.72278333333333322</v>
      </c>
      <c r="EV121" s="27">
        <v>0.19450000000000001</v>
      </c>
      <c r="EW121" s="27">
        <v>0.21643341666666668</v>
      </c>
      <c r="EX121" s="27">
        <v>8.5028541666666665E-2</v>
      </c>
      <c r="EY121" s="27">
        <v>0.39123554166666663</v>
      </c>
      <c r="EZ121" s="27">
        <v>0.27155270833333334</v>
      </c>
      <c r="FA121" s="27">
        <v>2.9844122083333335</v>
      </c>
      <c r="FB121" s="27">
        <v>2.0217369999999995</v>
      </c>
      <c r="FC121" s="27">
        <v>-7.9853905000000003</v>
      </c>
      <c r="FD121" s="27">
        <v>10.264583333333334</v>
      </c>
      <c r="FE121" s="27">
        <v>7.3858333333333333</v>
      </c>
      <c r="FF121" s="27">
        <v>7.5458333333333316</v>
      </c>
      <c r="FG121" s="27">
        <v>7.8279166666666642</v>
      </c>
      <c r="FH121" s="27">
        <f t="shared" si="125"/>
        <v>-2.7187500000000027</v>
      </c>
      <c r="FI121" s="7">
        <v>0.9</v>
      </c>
      <c r="FJ121" s="7">
        <f t="shared" si="126"/>
        <v>0.45499999999999963</v>
      </c>
      <c r="FK121" s="7">
        <f t="shared" si="180"/>
        <v>-0.64180990899898926</v>
      </c>
      <c r="FL121" s="27">
        <v>21.046250000000001</v>
      </c>
      <c r="FM121" s="28">
        <v>-9999</v>
      </c>
      <c r="FN121" s="28">
        <v>-9999</v>
      </c>
      <c r="FO121" s="28">
        <v>-9999</v>
      </c>
      <c r="FP121" s="94">
        <v>0.59931999999999985</v>
      </c>
      <c r="FQ121" s="94">
        <v>0.41225333333333336</v>
      </c>
      <c r="FR121" s="94">
        <v>0.25352999999999998</v>
      </c>
      <c r="FS121" s="94">
        <v>0.52590999999999999</v>
      </c>
      <c r="FT121" s="94">
        <v>0.28083666666666668</v>
      </c>
      <c r="FU121" s="94">
        <v>0.1850866666666667</v>
      </c>
      <c r="FV121" s="94">
        <v>0.36341856666666672</v>
      </c>
      <c r="FW121" s="94">
        <v>0.30589589999999994</v>
      </c>
      <c r="FX121" s="94">
        <v>0.40659723333333342</v>
      </c>
      <c r="FY121" s="94">
        <v>0.3511347666666666</v>
      </c>
      <c r="FZ121" s="94">
        <v>0.19229523333333329</v>
      </c>
      <c r="GA121" s="94">
        <v>0.24066823333333331</v>
      </c>
      <c r="GB121" s="94">
        <v>0.18493180000000004</v>
      </c>
      <c r="GC121" s="94">
        <v>17.811</v>
      </c>
      <c r="GD121" s="94">
        <v>18.461000000000009</v>
      </c>
      <c r="GE121" s="94">
        <v>17.06166666666666</v>
      </c>
      <c r="GF121" s="94">
        <v>17.693666666666662</v>
      </c>
      <c r="GG121" s="7">
        <f t="shared" si="127"/>
        <v>-0.74933333333333962</v>
      </c>
      <c r="GH121" s="7">
        <v>0.5</v>
      </c>
      <c r="GI121" s="7">
        <f t="shared" si="128"/>
        <v>1.7549999999999999</v>
      </c>
      <c r="GJ121" s="7">
        <f t="shared" si="181"/>
        <v>-0.68705989940557999</v>
      </c>
      <c r="GK121" s="96">
        <v>20.566666666666666</v>
      </c>
      <c r="GL121" s="15">
        <f t="shared" si="129"/>
        <v>52.239333333333335</v>
      </c>
      <c r="GM121" s="5">
        <v>102</v>
      </c>
      <c r="GN121" s="9">
        <v>-9999</v>
      </c>
      <c r="GO121" s="60">
        <v>-9999</v>
      </c>
      <c r="GP121" s="60">
        <v>-9999</v>
      </c>
      <c r="GQ121" s="60">
        <v>-9999</v>
      </c>
      <c r="GR121" s="60">
        <v>-9999</v>
      </c>
      <c r="GS121" s="60">
        <v>-9999</v>
      </c>
      <c r="GT121" s="60">
        <v>-9999</v>
      </c>
      <c r="GU121" s="60">
        <v>-9999</v>
      </c>
      <c r="GV121" s="60">
        <v>-9999</v>
      </c>
      <c r="GW121" s="60">
        <v>-9999</v>
      </c>
      <c r="GX121" s="60">
        <v>-9999</v>
      </c>
      <c r="GY121" s="60">
        <v>-9999</v>
      </c>
      <c r="GZ121" s="60">
        <v>-9999</v>
      </c>
      <c r="HA121" s="60">
        <v>-9999</v>
      </c>
      <c r="HB121" s="60">
        <v>-9999</v>
      </c>
      <c r="HC121" s="60">
        <v>-9999</v>
      </c>
      <c r="HD121" s="60">
        <v>-9999</v>
      </c>
      <c r="HE121" s="60">
        <v>-9999</v>
      </c>
      <c r="HF121" s="98">
        <f t="shared" si="37"/>
        <v>0</v>
      </c>
      <c r="HG121" s="60">
        <v>-9999</v>
      </c>
      <c r="HH121" s="98">
        <f t="shared" si="38"/>
        <v>32500.13</v>
      </c>
      <c r="HI121" s="98">
        <f t="shared" si="95"/>
        <v>1.0001661807930087</v>
      </c>
      <c r="HJ121" s="60">
        <v>-9999</v>
      </c>
      <c r="HK121" s="100">
        <f t="shared" si="40"/>
        <v>-25397.46</v>
      </c>
      <c r="HL121" s="60">
        <v>-9999</v>
      </c>
      <c r="HM121" s="100">
        <f t="shared" si="41"/>
        <v>15398.46</v>
      </c>
      <c r="HN121" s="101">
        <v>0.63050555555555565</v>
      </c>
      <c r="HO121" s="101">
        <v>0.35239722222222225</v>
      </c>
      <c r="HP121" s="101">
        <v>0.18384722222222219</v>
      </c>
      <c r="HQ121" s="101">
        <v>0.55294722222222226</v>
      </c>
      <c r="HR121" s="101">
        <v>0.22991944444444445</v>
      </c>
      <c r="HS121" s="101">
        <v>0.14568055555555556</v>
      </c>
      <c r="HT121" s="101">
        <v>0.4659118215913573</v>
      </c>
      <c r="HU121" s="101">
        <v>0.41305314618348821</v>
      </c>
      <c r="HV121" s="101">
        <v>0.54956543139682468</v>
      </c>
      <c r="HW121" s="101">
        <v>0.50209732794391204</v>
      </c>
      <c r="HX121" s="101">
        <v>0.21078889795812381</v>
      </c>
      <c r="HY121" s="101">
        <v>0.31637141167281579</v>
      </c>
      <c r="HZ121" s="101">
        <v>0.28305587883595096</v>
      </c>
      <c r="IA121" s="101">
        <v>18.902500000000003</v>
      </c>
      <c r="IB121" s="101">
        <v>16.89777777777778</v>
      </c>
      <c r="IC121" s="101">
        <v>17.182777777777783</v>
      </c>
      <c r="ID121" s="101">
        <v>17.344166666666652</v>
      </c>
      <c r="IE121" s="7">
        <f t="shared" si="130"/>
        <v>-1.7197222222222202</v>
      </c>
      <c r="IF121" s="7">
        <v>1.5</v>
      </c>
      <c r="IG121" s="7">
        <f t="shared" si="131"/>
        <v>-1.4950000000000001</v>
      </c>
      <c r="IH121" s="7">
        <f t="shared" si="132"/>
        <v>-3.2592055434694713E-2</v>
      </c>
      <c r="II121" s="102">
        <v>36.524444444444448</v>
      </c>
      <c r="IJ121" s="15">
        <f t="shared" si="133"/>
        <v>92.772088888888902</v>
      </c>
      <c r="IK121" s="5">
        <v>97.5</v>
      </c>
      <c r="IL121" s="15">
        <f t="shared" si="134"/>
        <v>4.7279111111110979</v>
      </c>
      <c r="IM121" s="29">
        <v>0.6198285714285714</v>
      </c>
      <c r="IN121" s="29">
        <v>0.34827428571428576</v>
      </c>
      <c r="IO121" s="29">
        <v>0.16714285714285718</v>
      </c>
      <c r="IP121" s="29">
        <v>0.54873999999999978</v>
      </c>
      <c r="IQ121" s="29">
        <v>0.21396571428571423</v>
      </c>
      <c r="IR121" s="29">
        <v>0.13719428571428574</v>
      </c>
      <c r="IS121" s="29">
        <v>0.48844689077231535</v>
      </c>
      <c r="IT121" s="29">
        <v>0.4407216472258953</v>
      </c>
      <c r="IU121" s="29">
        <v>0.57623296203330643</v>
      </c>
      <c r="IV121" s="29">
        <v>0.53416674998378888</v>
      </c>
      <c r="IW121" s="29">
        <v>0.24124043197102729</v>
      </c>
      <c r="IX121" s="29">
        <v>0.35387695664921293</v>
      </c>
      <c r="IY121" s="29">
        <v>0.28032707687484415</v>
      </c>
      <c r="IZ121" s="29">
        <v>17.232857142857153</v>
      </c>
      <c r="JA121" s="29">
        <v>16.641999999999999</v>
      </c>
      <c r="JB121" s="29">
        <v>16.520571428571433</v>
      </c>
      <c r="JC121" s="29">
        <v>15.189142857142855</v>
      </c>
      <c r="JD121" s="29">
        <f t="shared" si="135"/>
        <v>-0.71228571428571996</v>
      </c>
      <c r="JE121" s="7">
        <v>1.2</v>
      </c>
      <c r="JF121" s="7">
        <f t="shared" si="136"/>
        <v>-0.52</v>
      </c>
      <c r="JG121" s="7">
        <f t="shared" si="137"/>
        <v>-3.2480694980695939E-2</v>
      </c>
      <c r="JH121" s="86">
        <v>35.952285714285715</v>
      </c>
      <c r="JI121" s="15">
        <f t="shared" si="138"/>
        <v>91.318805714285716</v>
      </c>
      <c r="JJ121" s="5">
        <v>103.5</v>
      </c>
      <c r="JK121" s="15">
        <f t="shared" si="139"/>
        <v>12.181194285714284</v>
      </c>
      <c r="JL121" s="30">
        <v>0.47341891891891896</v>
      </c>
      <c r="JM121" s="30">
        <v>0.23325135135135136</v>
      </c>
      <c r="JN121" s="30">
        <v>9.7305405405405443E-2</v>
      </c>
      <c r="JO121" s="30">
        <v>0.41214864864864864</v>
      </c>
      <c r="JP121" s="30">
        <v>0.13335135135135134</v>
      </c>
      <c r="JQ121" s="30">
        <v>8.6829729729729729E-2</v>
      </c>
      <c r="JR121" s="30">
        <v>0.56246458539594468</v>
      </c>
      <c r="JS121" s="30">
        <v>0.51354828129890362</v>
      </c>
      <c r="JT121" s="30">
        <v>0.66135888445169788</v>
      </c>
      <c r="JU121" s="30">
        <v>0.62066172915947027</v>
      </c>
      <c r="JV121" s="30">
        <v>0.27560477164824948</v>
      </c>
      <c r="JW121" s="30">
        <v>0.41584035046720091</v>
      </c>
      <c r="JX121" s="30">
        <v>0.33992814638297547</v>
      </c>
      <c r="JY121" s="30">
        <v>23.871621621621625</v>
      </c>
      <c r="JZ121" s="30">
        <v>22.553243243243248</v>
      </c>
      <c r="KA121" s="30">
        <v>23.236486486486474</v>
      </c>
      <c r="KB121" s="30">
        <v>21.723243243243243</v>
      </c>
      <c r="KC121" s="30">
        <f t="shared" si="140"/>
        <v>-0.63513513513515107</v>
      </c>
      <c r="KD121" s="7">
        <v>1.8</v>
      </c>
      <c r="KE121" s="7">
        <f t="shared" si="141"/>
        <v>-2.4700000000000006</v>
      </c>
      <c r="KF121" s="7">
        <f t="shared" si="142"/>
        <v>0.23314674267660093</v>
      </c>
      <c r="KG121" s="85">
        <v>36.770000000000003</v>
      </c>
      <c r="KH121" s="15">
        <f t="shared" si="143"/>
        <v>93.395800000000008</v>
      </c>
      <c r="KI121" s="5">
        <v>103.5</v>
      </c>
      <c r="KJ121" s="15">
        <f t="shared" si="182"/>
        <v>10.104199999999992</v>
      </c>
      <c r="KK121" s="31">
        <v>0.42279999999999995</v>
      </c>
      <c r="KL121" s="31">
        <v>0.19847317073170734</v>
      </c>
      <c r="KM121" s="31">
        <v>5.5529268292682926E-2</v>
      </c>
      <c r="KN121" s="31">
        <v>0.35932195121951221</v>
      </c>
      <c r="KO121" s="31">
        <v>8.6019512195121967E-2</v>
      </c>
      <c r="KP121" s="31">
        <v>6.7029268292682936E-2</v>
      </c>
      <c r="KQ121" s="31">
        <v>0.6632543949777101</v>
      </c>
      <c r="KR121" s="31">
        <v>0.61530881710886187</v>
      </c>
      <c r="KS121" s="31">
        <v>0.76798976249896622</v>
      </c>
      <c r="KT121" s="31">
        <v>0.73239683537414624</v>
      </c>
      <c r="KU121" s="31">
        <v>0.39828284793209989</v>
      </c>
      <c r="KV121" s="31">
        <v>0.56330913727760712</v>
      </c>
      <c r="KW121" s="31">
        <v>0.36070232102648131</v>
      </c>
      <c r="KX121" s="32">
        <v>24.781219512195126</v>
      </c>
      <c r="KY121" s="32">
        <v>21.013658536585357</v>
      </c>
      <c r="KZ121" s="32">
        <v>21.779024390243912</v>
      </c>
      <c r="LA121" s="32">
        <v>21.959512195121956</v>
      </c>
      <c r="LB121" s="7">
        <f t="shared" si="144"/>
        <v>-3.002195121951214</v>
      </c>
      <c r="LC121" s="7">
        <v>0.9</v>
      </c>
      <c r="LD121" s="7">
        <f t="shared" si="145"/>
        <v>0.45499999999999963</v>
      </c>
      <c r="LE121" s="7">
        <f t="shared" si="184"/>
        <v>-0.69912944832178225</v>
      </c>
      <c r="LF121" s="32">
        <v>33.90634146341462</v>
      </c>
      <c r="LG121" s="15">
        <f t="shared" si="146"/>
        <v>86.12210731707313</v>
      </c>
      <c r="LH121" s="5">
        <v>103.5</v>
      </c>
      <c r="LI121" s="15">
        <f t="shared" si="147"/>
        <v>17.37789268292687</v>
      </c>
      <c r="LJ121" s="33">
        <v>0.431039024390244</v>
      </c>
      <c r="LK121" s="33">
        <v>0.19114146341463412</v>
      </c>
      <c r="LL121" s="33">
        <v>5.3931707317073176E-2</v>
      </c>
      <c r="LM121" s="33">
        <v>0.36835121951219513</v>
      </c>
      <c r="LN121" s="33">
        <v>7.7670731707317045E-2</v>
      </c>
      <c r="LO121" s="33">
        <v>6.4565853658536593E-2</v>
      </c>
      <c r="LP121" s="33">
        <v>0.69472080102333389</v>
      </c>
      <c r="LQ121" s="33">
        <v>0.65185491138494123</v>
      </c>
      <c r="LR121" s="33">
        <v>0.77898107533974192</v>
      </c>
      <c r="LS121" s="33">
        <v>0.74645586624257843</v>
      </c>
      <c r="LT121" s="33">
        <v>0.42266685348207483</v>
      </c>
      <c r="LU121" s="33">
        <v>0.56529656447526455</v>
      </c>
      <c r="LV121" s="33">
        <v>0.38546762492207293</v>
      </c>
      <c r="LW121" s="33">
        <v>26.732682926829263</v>
      </c>
      <c r="LX121" s="33">
        <v>21.736341463414639</v>
      </c>
      <c r="LY121" s="33">
        <v>22.469024390243913</v>
      </c>
      <c r="LZ121" s="33">
        <v>22.745121951219502</v>
      </c>
      <c r="MA121" s="7">
        <f t="shared" si="148"/>
        <v>-4.2636585365853499</v>
      </c>
      <c r="MB121" s="7">
        <v>1.7</v>
      </c>
      <c r="MC121" s="7">
        <f t="shared" si="149"/>
        <v>-2.1449999999999996</v>
      </c>
      <c r="MD121" s="7">
        <f t="shared" si="150"/>
        <v>-0.28080298695630884</v>
      </c>
      <c r="ME121" s="7">
        <f t="shared" si="151"/>
        <v>-2.5080344332854998</v>
      </c>
      <c r="MF121" s="84">
        <v>30.606829268292682</v>
      </c>
      <c r="MG121" s="15">
        <f t="shared" si="152"/>
        <v>77.741346341463412</v>
      </c>
      <c r="MH121" s="5">
        <v>103.5</v>
      </c>
      <c r="MI121" s="15">
        <f t="shared" si="153"/>
        <v>25.758653658536588</v>
      </c>
      <c r="MJ121" s="34">
        <v>0.44257142857142862</v>
      </c>
      <c r="MK121" s="34">
        <v>0.18275238095238097</v>
      </c>
      <c r="ML121" s="34">
        <v>4.0342857142857139E-2</v>
      </c>
      <c r="MM121" s="34">
        <v>0.38755238095238098</v>
      </c>
      <c r="MN121" s="34">
        <v>7.1442857142857155E-2</v>
      </c>
      <c r="MO121" s="34">
        <v>6.1533333333333336E-2</v>
      </c>
      <c r="MP121" s="34">
        <v>0.72170692603656139</v>
      </c>
      <c r="MQ121" s="34">
        <v>0.68836218179077047</v>
      </c>
      <c r="MR121" s="34">
        <v>0.83275135310102311</v>
      </c>
      <c r="MS121" s="34">
        <v>0.81115351739965746</v>
      </c>
      <c r="MT121" s="34">
        <v>0.43741836585443539</v>
      </c>
      <c r="MU121" s="34">
        <v>0.63831748401450328</v>
      </c>
      <c r="MV121" s="34">
        <v>0.41516880225630587</v>
      </c>
      <c r="MW121" s="35">
        <v>0.34628750000000003</v>
      </c>
      <c r="MX121" s="35">
        <v>0.14386666666666667</v>
      </c>
      <c r="MY121" s="35">
        <v>3.45875E-2</v>
      </c>
      <c r="MZ121" s="35">
        <v>0.28662499999999996</v>
      </c>
      <c r="NA121" s="35">
        <v>6.0629166666666671E-2</v>
      </c>
      <c r="NB121" s="35">
        <v>4.7429166666666668E-2</v>
      </c>
      <c r="NC121" s="35">
        <v>0.69797738065603898</v>
      </c>
      <c r="ND121" s="35">
        <v>0.64764521620330739</v>
      </c>
      <c r="NE121" s="35">
        <v>0.81338708354647959</v>
      </c>
      <c r="NF121" s="35">
        <v>0.77908734649110611</v>
      </c>
      <c r="NG121" s="35">
        <v>0.4219482467985603</v>
      </c>
      <c r="NH121" s="35">
        <v>0.61728796919462736</v>
      </c>
      <c r="NI121" s="35">
        <v>0.4086320284403766</v>
      </c>
      <c r="NJ121" s="36">
        <v>26.608333333333334</v>
      </c>
      <c r="NK121" s="36">
        <v>30.257916666666663</v>
      </c>
      <c r="NL121" s="36">
        <v>25.157083333333333</v>
      </c>
      <c r="NM121" s="36">
        <v>24.257083333333338</v>
      </c>
      <c r="NN121" s="7">
        <f t="shared" si="154"/>
        <v>-1.4512500000000017</v>
      </c>
      <c r="NO121" s="7">
        <v>2.2999999999999998</v>
      </c>
      <c r="NP121" s="7">
        <f t="shared" si="155"/>
        <v>-1.9729999999999999</v>
      </c>
      <c r="NQ121" s="7">
        <f t="shared" si="156"/>
        <v>7.0764953207649278E-2</v>
      </c>
      <c r="NR121" s="36">
        <v>56.054583333333362</v>
      </c>
      <c r="NS121" s="9">
        <f t="shared" si="104"/>
        <v>142.37864166666674</v>
      </c>
      <c r="NT121" s="5">
        <v>194</v>
      </c>
      <c r="NU121" s="9">
        <f t="shared" si="105"/>
        <v>51.621358333333262</v>
      </c>
      <c r="NV121" s="37">
        <v>0.47880645161290319</v>
      </c>
      <c r="NW121" s="37">
        <v>0.21213870967741935</v>
      </c>
      <c r="NX121" s="37">
        <v>5.9325806451612909E-2</v>
      </c>
      <c r="NY121" s="37">
        <v>0.41106129032258054</v>
      </c>
      <c r="NZ121" s="37">
        <v>9.4045161290322574E-2</v>
      </c>
      <c r="OA121" s="37">
        <v>7.9648387096774215E-2</v>
      </c>
      <c r="OB121" s="37">
        <v>0.66977548676905252</v>
      </c>
      <c r="OC121" s="37">
        <v>0.62631563188278772</v>
      </c>
      <c r="OD121" s="37">
        <v>0.77757969448700182</v>
      </c>
      <c r="OE121" s="37">
        <v>0.74607522557165462</v>
      </c>
      <c r="OF121" s="37">
        <v>0.38773985834666785</v>
      </c>
      <c r="OG121" s="37">
        <v>0.56333794096003098</v>
      </c>
      <c r="OH121" s="37">
        <v>0.3845910970643272</v>
      </c>
      <c r="OI121" s="38">
        <v>20.274838709677418</v>
      </c>
      <c r="OJ121" s="38">
        <v>22.238387096774186</v>
      </c>
      <c r="OK121" s="38">
        <v>19.654193548387099</v>
      </c>
      <c r="OL121" s="38">
        <v>19.309032258064512</v>
      </c>
      <c r="OM121" s="7">
        <f t="shared" si="157"/>
        <v>-0.62064516129031944</v>
      </c>
      <c r="ON121" s="7">
        <v>1.5</v>
      </c>
      <c r="OO121" s="7">
        <f t="shared" si="158"/>
        <v>-0.28500000000000014</v>
      </c>
      <c r="OP121" s="7">
        <f t="shared" si="159"/>
        <v>-5.9040485715095736E-2</v>
      </c>
      <c r="OQ121" s="38">
        <v>46.223870967741938</v>
      </c>
      <c r="OR121" s="15">
        <f t="shared" si="160"/>
        <v>117.40863225806453</v>
      </c>
      <c r="OS121" s="5">
        <v>170</v>
      </c>
      <c r="OT121" s="15">
        <f t="shared" si="161"/>
        <v>52.591367741935471</v>
      </c>
      <c r="OU121" s="39">
        <v>0.3968000000000001</v>
      </c>
      <c r="OV121" s="39">
        <v>0.1987058823529412</v>
      </c>
      <c r="OW121" s="39">
        <v>6.460588235294118E-2</v>
      </c>
      <c r="OX121" s="39">
        <v>0.34227647058823529</v>
      </c>
      <c r="OY121" s="39">
        <v>0.10089117647058823</v>
      </c>
      <c r="OZ121" s="39">
        <v>8.1564705882352942E-2</v>
      </c>
      <c r="PA121" s="39">
        <v>0.58573764799069539</v>
      </c>
      <c r="PB121" s="39">
        <v>0.53786115282400448</v>
      </c>
      <c r="PC121" s="39">
        <v>0.71132436752713879</v>
      </c>
      <c r="PD121" s="39">
        <v>0.67468787326073121</v>
      </c>
      <c r="PE121" s="39">
        <v>0.33283761445503457</v>
      </c>
      <c r="PF121" s="39">
        <v>0.51298586704560956</v>
      </c>
      <c r="PG121" s="39">
        <v>0.32575886468360588</v>
      </c>
      <c r="PH121" s="40">
        <v>20.321764705882352</v>
      </c>
      <c r="PI121" s="40">
        <v>23.67588235294118</v>
      </c>
      <c r="PJ121" s="40">
        <v>21.896176470588223</v>
      </c>
      <c r="PK121" s="40">
        <v>19.133529411764698</v>
      </c>
      <c r="PL121" s="7">
        <f t="shared" si="162"/>
        <v>1.5744117647058715</v>
      </c>
      <c r="PM121" s="7">
        <v>1.8</v>
      </c>
      <c r="PN121" s="7">
        <f t="shared" si="163"/>
        <v>-0.91800000000000015</v>
      </c>
      <c r="PO121" s="7">
        <f t="shared" si="164"/>
        <v>0.39449378991862477</v>
      </c>
      <c r="PP121" s="40">
        <v>55.444117647058818</v>
      </c>
      <c r="PQ121" s="15">
        <f t="shared" si="165"/>
        <v>140.8280588235294</v>
      </c>
      <c r="PR121" s="5">
        <v>182</v>
      </c>
      <c r="PS121" s="15">
        <f t="shared" si="166"/>
        <v>41.171941176470597</v>
      </c>
      <c r="PT121" s="41">
        <v>0.3949512820512821</v>
      </c>
      <c r="PU121" s="41">
        <v>0.19425897435897438</v>
      </c>
      <c r="PV121" s="41">
        <v>6.8107692307692272E-2</v>
      </c>
      <c r="PW121" s="41">
        <v>0.33166153846153851</v>
      </c>
      <c r="PX121" s="41">
        <v>0.10164871794871795</v>
      </c>
      <c r="PY121" s="41">
        <v>7.8500000000000014E-2</v>
      </c>
      <c r="PZ121" s="41">
        <v>0.58792003229303569</v>
      </c>
      <c r="QA121" s="41">
        <v>0.52903809798826584</v>
      </c>
      <c r="QB121" s="41">
        <v>0.70312877779636707</v>
      </c>
      <c r="QC121" s="41">
        <v>0.65703429945342773</v>
      </c>
      <c r="QD121" s="41">
        <v>0.3147869736047349</v>
      </c>
      <c r="QE121" s="41">
        <v>0.48102855079037543</v>
      </c>
      <c r="QF121" s="41">
        <v>0.33813258999861279</v>
      </c>
      <c r="QG121" s="42">
        <v>29.3674358974359</v>
      </c>
      <c r="QH121" s="42">
        <v>28.607179487179476</v>
      </c>
      <c r="QI121" s="42">
        <v>25.697435897435877</v>
      </c>
      <c r="QJ121" s="42">
        <v>25.226410256410265</v>
      </c>
      <c r="QK121" s="7">
        <f t="shared" si="167"/>
        <v>-3.670000000000023</v>
      </c>
      <c r="QL121" s="7">
        <v>3.2</v>
      </c>
      <c r="QM121" s="7">
        <f t="shared" si="168"/>
        <v>-3.8719999999999999</v>
      </c>
      <c r="QN121" s="7">
        <f t="shared" si="169"/>
        <v>2.1786022433129514E-2</v>
      </c>
      <c r="QO121" s="42">
        <v>58.889999999999986</v>
      </c>
      <c r="QP121" s="15">
        <f t="shared" si="170"/>
        <v>149.58059999999998</v>
      </c>
      <c r="QQ121" s="5">
        <v>186</v>
      </c>
      <c r="QR121" s="15">
        <f t="shared" si="171"/>
        <v>36.419400000000024</v>
      </c>
      <c r="QS121" s="7">
        <f t="shared" si="187"/>
        <v>-751.07775231092955</v>
      </c>
      <c r="QT121" s="7">
        <f t="shared" si="188"/>
        <v>-751.94095527574018</v>
      </c>
      <c r="QU121" s="7">
        <f t="shared" si="189"/>
        <v>-1.2863687868714029</v>
      </c>
    </row>
    <row r="122" spans="1:463" x14ac:dyDescent="0.25">
      <c r="A122" s="5">
        <v>3</v>
      </c>
      <c r="B122" s="5">
        <v>13</v>
      </c>
      <c r="C122" s="6">
        <v>1301</v>
      </c>
      <c r="D122" s="9">
        <v>-9999</v>
      </c>
      <c r="E122" s="5">
        <v>1</v>
      </c>
      <c r="F122" s="5">
        <v>69.599999999999994</v>
      </c>
      <c r="G122" s="15">
        <v>162.4</v>
      </c>
      <c r="H122" s="15">
        <f t="shared" si="109"/>
        <v>232</v>
      </c>
      <c r="I122" s="7">
        <f t="shared" si="110"/>
        <v>0.39753255654557917</v>
      </c>
      <c r="J122" s="5" t="s">
        <v>7</v>
      </c>
      <c r="K122" s="9">
        <v>150</v>
      </c>
      <c r="L122" s="9">
        <f t="shared" si="111"/>
        <v>168.00000000000003</v>
      </c>
      <c r="M122" s="9">
        <v>-9999</v>
      </c>
      <c r="N122" s="9">
        <v>-9999</v>
      </c>
      <c r="O122" s="9">
        <v>-9999</v>
      </c>
      <c r="P122" s="9">
        <v>-9999</v>
      </c>
      <c r="Q122" s="9">
        <v>-9999</v>
      </c>
      <c r="R122" s="9">
        <v>-9999</v>
      </c>
      <c r="S122" s="9">
        <v>-9999</v>
      </c>
      <c r="T122" s="9">
        <v>-9999</v>
      </c>
      <c r="U122" s="9">
        <v>-9999</v>
      </c>
      <c r="V122" s="9">
        <v>-9999</v>
      </c>
      <c r="W122" s="9">
        <v>-9999</v>
      </c>
      <c r="X122" s="9">
        <v>-9999</v>
      </c>
      <c r="Y122" s="9">
        <v>-9999</v>
      </c>
      <c r="Z122" s="9">
        <v>-9999</v>
      </c>
      <c r="AA122" s="9">
        <v>-9999</v>
      </c>
      <c r="AB122" s="9">
        <v>-9999</v>
      </c>
      <c r="AC122" s="9">
        <v>-9999</v>
      </c>
      <c r="AD122" s="9">
        <v>-9999</v>
      </c>
      <c r="AE122" s="9">
        <v>-9999</v>
      </c>
      <c r="AF122" s="9">
        <v>-9999</v>
      </c>
      <c r="AG122" s="9">
        <v>-9999</v>
      </c>
      <c r="AH122" s="9">
        <v>-9999</v>
      </c>
      <c r="AI122" s="9">
        <v>-9999</v>
      </c>
      <c r="AJ122" s="9">
        <v>-9999</v>
      </c>
      <c r="AK122" s="9">
        <v>-9999</v>
      </c>
      <c r="AL122" s="9">
        <v>-9999</v>
      </c>
      <c r="AM122" s="9">
        <v>-9999</v>
      </c>
      <c r="AN122" s="9">
        <v>-9999</v>
      </c>
      <c r="AO122" s="9">
        <v>-9999</v>
      </c>
      <c r="AP122" s="9">
        <v>-9999</v>
      </c>
      <c r="AQ122" s="9">
        <v>-9999</v>
      </c>
      <c r="AR122" s="9">
        <v>-9999</v>
      </c>
      <c r="AS122" s="9">
        <v>-9999</v>
      </c>
      <c r="AT122" s="9">
        <v>-9999</v>
      </c>
      <c r="AU122" s="9">
        <v>-9999</v>
      </c>
      <c r="AV122" s="9">
        <v>-9999</v>
      </c>
      <c r="AW122" s="9">
        <v>-9999</v>
      </c>
      <c r="AX122" s="9">
        <v>-9999</v>
      </c>
      <c r="AY122" s="9">
        <v>-9999</v>
      </c>
      <c r="AZ122" s="9">
        <v>-9999</v>
      </c>
      <c r="BA122" s="9">
        <v>-9999</v>
      </c>
      <c r="BB122" s="9">
        <v>-9999</v>
      </c>
      <c r="BC122" s="9">
        <v>-9999</v>
      </c>
      <c r="BD122" s="9">
        <v>-9999</v>
      </c>
      <c r="BE122" s="7">
        <f t="shared" si="185"/>
        <v>-79992</v>
      </c>
      <c r="BF122" s="9">
        <v>-9999</v>
      </c>
      <c r="BG122" s="9">
        <v>-9999</v>
      </c>
      <c r="BH122" s="9">
        <v>-9999</v>
      </c>
      <c r="BI122" s="9">
        <v>-9999</v>
      </c>
      <c r="BJ122" s="9">
        <v>-9999</v>
      </c>
      <c r="BK122" s="9">
        <v>-9999</v>
      </c>
      <c r="BL122" s="9">
        <v>-9999</v>
      </c>
      <c r="BM122" s="9">
        <v>-9999</v>
      </c>
      <c r="BN122" s="9">
        <v>-9999</v>
      </c>
      <c r="BO122" s="23">
        <v>38.44</v>
      </c>
      <c r="BP122" s="7">
        <f t="shared" si="172"/>
        <v>2562.6666666666665</v>
      </c>
      <c r="BQ122" s="7">
        <v>3.0831552964669742</v>
      </c>
      <c r="BR122" s="7">
        <f t="shared" si="173"/>
        <v>79.010993064126993</v>
      </c>
      <c r="BS122" s="24">
        <v>114.86</v>
      </c>
      <c r="BT122" s="7">
        <f t="shared" si="174"/>
        <v>7657.3333333333339</v>
      </c>
      <c r="BU122" s="25">
        <v>1.72</v>
      </c>
      <c r="BV122" s="7">
        <f t="shared" si="175"/>
        <v>131.70613333333336</v>
      </c>
      <c r="BW122" s="26">
        <v>133.6</v>
      </c>
      <c r="BX122" s="7">
        <f t="shared" si="176"/>
        <v>8906.6666666666679</v>
      </c>
      <c r="BY122" s="5">
        <v>1.55</v>
      </c>
      <c r="BZ122" s="7">
        <f t="shared" si="177"/>
        <v>138.05333333333337</v>
      </c>
      <c r="CA122" s="9">
        <v>-9999</v>
      </c>
      <c r="CB122" s="9">
        <v>-9999</v>
      </c>
      <c r="CC122" s="5">
        <v>2.65</v>
      </c>
      <c r="CD122" s="15">
        <f t="shared" si="112"/>
        <v>-264.9735</v>
      </c>
      <c r="CE122" s="7">
        <v>490.67</v>
      </c>
      <c r="CF122" s="7">
        <v>4.6433</v>
      </c>
      <c r="CG122" s="7">
        <v>1056.7268968190726</v>
      </c>
      <c r="CH122" s="7">
        <f t="shared" si="113"/>
        <v>1056.7268968190726</v>
      </c>
      <c r="CI122" s="7">
        <f>CH122/(BX122)</f>
        <v>0.11864448691830903</v>
      </c>
      <c r="CJ122" s="3">
        <v>58.9</v>
      </c>
      <c r="CK122" s="7">
        <f t="shared" si="114"/>
        <v>28.003262765705422</v>
      </c>
      <c r="CL122" s="7">
        <v>67.5</v>
      </c>
      <c r="CM122" s="7">
        <v>1423</v>
      </c>
      <c r="CN122" s="7">
        <f t="shared" si="115"/>
        <v>47.434996486296555</v>
      </c>
      <c r="CO122" s="7">
        <v>17.5</v>
      </c>
      <c r="CP122" s="7">
        <v>0.73262758620689661</v>
      </c>
      <c r="CQ122" s="7">
        <v>0.52568965517241373</v>
      </c>
      <c r="CR122" s="7">
        <v>0.46967931034482757</v>
      </c>
      <c r="CS122" s="7">
        <v>0.21862082758620693</v>
      </c>
      <c r="CT122" s="7">
        <v>0.16436393103448277</v>
      </c>
      <c r="CU122" s="7">
        <v>4.9975862068965533</v>
      </c>
      <c r="CV122" s="7">
        <v>5.2906896551724136</v>
      </c>
      <c r="CW122" s="7">
        <v>5.0948275862068968</v>
      </c>
      <c r="CX122" s="7">
        <v>5.0613793103448277</v>
      </c>
      <c r="CY122" s="7">
        <f t="shared" si="116"/>
        <v>9.724137931034349E-2</v>
      </c>
      <c r="CZ122" s="7">
        <v>0.7</v>
      </c>
      <c r="DA122" s="7">
        <f t="shared" si="117"/>
        <v>1.105</v>
      </c>
      <c r="DB122" s="7">
        <f t="shared" si="178"/>
        <v>-0.2346353016739596</v>
      </c>
      <c r="DC122" s="7">
        <v>40.81818181818182</v>
      </c>
      <c r="DD122" s="7">
        <v>0.75103749999999991</v>
      </c>
      <c r="DE122" s="7">
        <v>0.51052083333333342</v>
      </c>
      <c r="DF122" s="7">
        <v>0.45640416666666672</v>
      </c>
      <c r="DG122" s="7">
        <v>0.24396858333333329</v>
      </c>
      <c r="DH122" s="7">
        <v>0.19061033333333335</v>
      </c>
      <c r="DI122" s="7">
        <v>7.7487500000000002</v>
      </c>
      <c r="DJ122" s="7">
        <v>8.0466666666666686</v>
      </c>
      <c r="DK122" s="7">
        <v>8.2845833333333321</v>
      </c>
      <c r="DL122" s="7">
        <v>7.5558333333333332</v>
      </c>
      <c r="DM122" s="7">
        <f t="shared" si="118"/>
        <v>0.53583333333333183</v>
      </c>
      <c r="DN122" s="7">
        <v>0.8</v>
      </c>
      <c r="DO122" s="7">
        <f t="shared" si="119"/>
        <v>0.7799999999999998</v>
      </c>
      <c r="DP122" s="7">
        <f t="shared" si="120"/>
        <v>-5.2849927849928119E-2</v>
      </c>
      <c r="DQ122" s="7">
        <v>22.564583333333331</v>
      </c>
      <c r="DR122" s="7">
        <v>0.78479999999999994</v>
      </c>
      <c r="DS122" s="7">
        <v>0.56751304347826093</v>
      </c>
      <c r="DT122" s="7">
        <v>0.46892826086956513</v>
      </c>
      <c r="DU122" s="7">
        <v>0.71295434782608691</v>
      </c>
      <c r="DV122" s="7">
        <v>0.47984347826086965</v>
      </c>
      <c r="DW122" s="7">
        <v>0.30535434782608689</v>
      </c>
      <c r="DX122" s="7">
        <v>0.24112165217391301</v>
      </c>
      <c r="DY122" s="7">
        <v>0.19546776086956524</v>
      </c>
      <c r="DZ122" s="7">
        <v>0.25189993478260864</v>
      </c>
      <c r="EA122" s="7">
        <v>0.20647560869565212</v>
      </c>
      <c r="EB122" s="7">
        <v>8.3764630434782605E-2</v>
      </c>
      <c r="EC122" s="7">
        <v>9.5148282608695678E-2</v>
      </c>
      <c r="ED122" s="7">
        <v>0.16060765217391304</v>
      </c>
      <c r="EE122" s="7">
        <v>4.2915217391304354</v>
      </c>
      <c r="EF122" s="7">
        <v>5.5647826086956522</v>
      </c>
      <c r="EG122" s="7">
        <v>5.0547608695652189</v>
      </c>
      <c r="EH122" s="7">
        <v>5.0215217391304359</v>
      </c>
      <c r="EI122" s="7">
        <f t="shared" si="121"/>
        <v>0.76323913043478342</v>
      </c>
      <c r="EJ122" s="7">
        <v>0.6</v>
      </c>
      <c r="EK122" s="7">
        <f t="shared" si="122"/>
        <v>1.43</v>
      </c>
      <c r="EL122" s="7">
        <f t="shared" si="179"/>
        <v>-0.1679498412003064</v>
      </c>
      <c r="EM122" s="15">
        <v>44.604782608695658</v>
      </c>
      <c r="EN122" s="15">
        <f t="shared" si="123"/>
        <v>113.29614782608697</v>
      </c>
      <c r="EO122" s="5">
        <v>112</v>
      </c>
      <c r="EP122" s="15">
        <f t="shared" si="124"/>
        <v>-1.2961478260869654</v>
      </c>
      <c r="EQ122" s="27">
        <v>1.1180291666666669</v>
      </c>
      <c r="ER122" s="27">
        <v>-1.4311916666666669</v>
      </c>
      <c r="ES122" s="27">
        <v>0.48818333333333341</v>
      </c>
      <c r="ET122" s="27">
        <v>0.84095833333333336</v>
      </c>
      <c r="EU122" s="27">
        <v>0.71370833333333339</v>
      </c>
      <c r="EV122" s="27">
        <v>0.19709583333333333</v>
      </c>
      <c r="EW122" s="27">
        <v>0.22039825000000002</v>
      </c>
      <c r="EX122" s="27">
        <v>8.1286499999999998E-2</v>
      </c>
      <c r="EY122" s="27">
        <v>0.39179925000000004</v>
      </c>
      <c r="EZ122" s="27">
        <v>0.26480720833333332</v>
      </c>
      <c r="FA122" s="27">
        <v>2.9942452083333335</v>
      </c>
      <c r="FB122" s="27">
        <v>2.0367430416666665</v>
      </c>
      <c r="FC122" s="27">
        <v>-8.3571569166666695</v>
      </c>
      <c r="FD122" s="27">
        <v>9.754999999999999</v>
      </c>
      <c r="FE122" s="27">
        <v>7.2600000000000007</v>
      </c>
      <c r="FF122" s="27">
        <v>7.2720833333333346</v>
      </c>
      <c r="FG122" s="27">
        <v>7.2966666666666669</v>
      </c>
      <c r="FH122" s="27">
        <f t="shared" si="125"/>
        <v>-2.4829166666666644</v>
      </c>
      <c r="FI122" s="7">
        <v>0.9</v>
      </c>
      <c r="FJ122" s="7">
        <f t="shared" si="126"/>
        <v>0.45499999999999963</v>
      </c>
      <c r="FK122" s="7">
        <f t="shared" si="180"/>
        <v>-0.59411863835524037</v>
      </c>
      <c r="FL122" s="27">
        <v>21.131250000000005</v>
      </c>
      <c r="FM122" s="28">
        <v>-9999</v>
      </c>
      <c r="FN122" s="28">
        <v>-9999</v>
      </c>
      <c r="FO122" s="28">
        <v>-9999</v>
      </c>
      <c r="FP122" s="94">
        <v>0.56640833333333329</v>
      </c>
      <c r="FQ122" s="94">
        <v>0.38421250000000007</v>
      </c>
      <c r="FR122" s="94">
        <v>0.22897500000000007</v>
      </c>
      <c r="FS122" s="94">
        <v>0.49642916666666664</v>
      </c>
      <c r="FT122" s="94">
        <v>0.23883750000000001</v>
      </c>
      <c r="FU122" s="94">
        <v>0.16874999999999998</v>
      </c>
      <c r="FV122" s="94">
        <v>0.40665583333333327</v>
      </c>
      <c r="FW122" s="94">
        <v>0.3503645416666667</v>
      </c>
      <c r="FX122" s="94">
        <v>0.42442249999999992</v>
      </c>
      <c r="FY122" s="94">
        <v>0.36897379166666666</v>
      </c>
      <c r="FZ122" s="94">
        <v>0.23337629166666665</v>
      </c>
      <c r="GA122" s="94">
        <v>0.25368841666666669</v>
      </c>
      <c r="GB122" s="94">
        <v>0.19147645833333329</v>
      </c>
      <c r="GC122" s="94">
        <v>16.919166666666666</v>
      </c>
      <c r="GD122" s="94">
        <v>17.402916666666666</v>
      </c>
      <c r="GE122" s="94">
        <v>16.483749999999997</v>
      </c>
      <c r="GF122" s="94">
        <v>17.044583333333339</v>
      </c>
      <c r="GG122" s="7">
        <f t="shared" si="127"/>
        <v>-0.43541666666666856</v>
      </c>
      <c r="GH122" s="7">
        <v>0.5</v>
      </c>
      <c r="GI122" s="7">
        <f t="shared" si="128"/>
        <v>1.7549999999999999</v>
      </c>
      <c r="GJ122" s="7">
        <f t="shared" si="181"/>
        <v>-0.60093735711019702</v>
      </c>
      <c r="GK122" s="96">
        <v>17.833333333333332</v>
      </c>
      <c r="GL122" s="15">
        <f t="shared" si="129"/>
        <v>45.296666666666667</v>
      </c>
      <c r="GM122" s="5">
        <v>102</v>
      </c>
      <c r="GN122" s="9">
        <v>-9999</v>
      </c>
      <c r="GO122" s="60">
        <v>-9999</v>
      </c>
      <c r="GP122" s="60">
        <v>-9999</v>
      </c>
      <c r="GQ122" s="60">
        <v>-9999</v>
      </c>
      <c r="GR122" s="60">
        <v>-9999</v>
      </c>
      <c r="GS122" s="60">
        <v>-9999</v>
      </c>
      <c r="GT122" s="60">
        <v>-9999</v>
      </c>
      <c r="GU122" s="60">
        <v>-9999</v>
      </c>
      <c r="GV122" s="60">
        <v>-9999</v>
      </c>
      <c r="GW122" s="60">
        <v>-9999</v>
      </c>
      <c r="GX122" s="60">
        <v>-9999</v>
      </c>
      <c r="GY122" s="60">
        <v>-9999</v>
      </c>
      <c r="GZ122" s="60">
        <v>-9999</v>
      </c>
      <c r="HA122" s="60">
        <v>-9999</v>
      </c>
      <c r="HB122" s="60">
        <v>-9999</v>
      </c>
      <c r="HC122" s="60">
        <v>-9999</v>
      </c>
      <c r="HD122" s="60">
        <v>-9999</v>
      </c>
      <c r="HE122" s="60">
        <v>-9999</v>
      </c>
      <c r="HF122" s="98">
        <f t="shared" si="37"/>
        <v>0</v>
      </c>
      <c r="HG122" s="60">
        <v>-9999</v>
      </c>
      <c r="HH122" s="98">
        <f t="shared" si="38"/>
        <v>32500.13</v>
      </c>
      <c r="HI122" s="98">
        <f t="shared" si="95"/>
        <v>1.0001661807930087</v>
      </c>
      <c r="HJ122" s="60">
        <v>-9999</v>
      </c>
      <c r="HK122" s="100">
        <f t="shared" si="40"/>
        <v>-25397.46</v>
      </c>
      <c r="HL122" s="60">
        <v>-9999</v>
      </c>
      <c r="HM122" s="100">
        <f t="shared" si="41"/>
        <v>15398.46</v>
      </c>
      <c r="HN122" s="101">
        <v>0.65007692307692333</v>
      </c>
      <c r="HO122" s="101">
        <v>0.35423846153846139</v>
      </c>
      <c r="HP122" s="101">
        <v>0.18205897435897439</v>
      </c>
      <c r="HQ122" s="101">
        <v>0.56748205128205143</v>
      </c>
      <c r="HR122" s="101">
        <v>0.23718717948717943</v>
      </c>
      <c r="HS122" s="101">
        <v>0.1469435897435897</v>
      </c>
      <c r="HT122" s="101">
        <v>0.46542593368391849</v>
      </c>
      <c r="HU122" s="101">
        <v>0.4107349324258992</v>
      </c>
      <c r="HV122" s="101">
        <v>0.56268015746927869</v>
      </c>
      <c r="HW122" s="101">
        <v>0.51477574036146934</v>
      </c>
      <c r="HX122" s="101">
        <v>0.19832491667660507</v>
      </c>
      <c r="HY122" s="101">
        <v>0.32217924546061211</v>
      </c>
      <c r="HZ122" s="101">
        <v>0.29450717792970904</v>
      </c>
      <c r="IA122" s="101">
        <v>19.098205128205134</v>
      </c>
      <c r="IB122" s="101">
        <v>19.631538461538469</v>
      </c>
      <c r="IC122" s="101">
        <v>19.562051282051275</v>
      </c>
      <c r="ID122" s="101">
        <v>18.714102564102571</v>
      </c>
      <c r="IE122" s="7">
        <f t="shared" si="130"/>
        <v>0.46384615384614136</v>
      </c>
      <c r="IF122" s="7">
        <v>1.5</v>
      </c>
      <c r="IG122" s="7">
        <f t="shared" si="131"/>
        <v>-1.4950000000000001</v>
      </c>
      <c r="IH122" s="7">
        <f t="shared" si="132"/>
        <v>0.28409661404585079</v>
      </c>
      <c r="II122" s="102">
        <v>36.555897435897428</v>
      </c>
      <c r="IJ122" s="15">
        <f t="shared" si="133"/>
        <v>92.851979487179463</v>
      </c>
      <c r="IK122" s="5">
        <v>97.5</v>
      </c>
      <c r="IL122" s="15">
        <f t="shared" si="134"/>
        <v>4.648020512820537</v>
      </c>
      <c r="IM122" s="29">
        <v>0.66953939393939388</v>
      </c>
      <c r="IN122" s="29">
        <v>0.37374242424242426</v>
      </c>
      <c r="IO122" s="29">
        <v>0.1936545454545455</v>
      </c>
      <c r="IP122" s="29">
        <v>0.59005757575757578</v>
      </c>
      <c r="IQ122" s="29">
        <v>0.2338606060606061</v>
      </c>
      <c r="IR122" s="29">
        <v>0.15526363636363641</v>
      </c>
      <c r="IS122" s="29">
        <v>0.48232317179605327</v>
      </c>
      <c r="IT122" s="29">
        <v>0.43248465523765101</v>
      </c>
      <c r="IU122" s="29">
        <v>0.55152337608444924</v>
      </c>
      <c r="IV122" s="29">
        <v>0.50606235642587938</v>
      </c>
      <c r="IW122" s="29">
        <v>0.230508417676213</v>
      </c>
      <c r="IX122" s="29">
        <v>0.31790793651830535</v>
      </c>
      <c r="IY122" s="29">
        <v>0.28349318657806188</v>
      </c>
      <c r="IZ122" s="29">
        <v>17.444545454545448</v>
      </c>
      <c r="JA122" s="29">
        <v>18.624545454545455</v>
      </c>
      <c r="JB122" s="29">
        <v>17.899999999999991</v>
      </c>
      <c r="JC122" s="29">
        <v>16.951212121212116</v>
      </c>
      <c r="JD122" s="29">
        <f t="shared" si="135"/>
        <v>0.45545454545454334</v>
      </c>
      <c r="JE122" s="7">
        <v>1.2</v>
      </c>
      <c r="JF122" s="7">
        <f t="shared" si="136"/>
        <v>-0.52</v>
      </c>
      <c r="JG122" s="7">
        <f t="shared" si="137"/>
        <v>0.16477272727272693</v>
      </c>
      <c r="JH122" s="86">
        <v>35.847575757575754</v>
      </c>
      <c r="JI122" s="15">
        <f t="shared" si="138"/>
        <v>91.052842424242414</v>
      </c>
      <c r="JJ122" s="5">
        <v>103.5</v>
      </c>
      <c r="JK122" s="15">
        <f t="shared" si="139"/>
        <v>12.447157575757586</v>
      </c>
      <c r="JL122" s="30">
        <v>0.51392424242424251</v>
      </c>
      <c r="JM122" s="30">
        <v>0.26308181818181808</v>
      </c>
      <c r="JN122" s="30">
        <v>0.13191515151515151</v>
      </c>
      <c r="JO122" s="30">
        <v>0.44695454545454549</v>
      </c>
      <c r="JP122" s="30">
        <v>0.16369393939393939</v>
      </c>
      <c r="JQ122" s="30">
        <v>0.10689696969696971</v>
      </c>
      <c r="JR122" s="30">
        <v>0.51667508860654743</v>
      </c>
      <c r="JS122" s="30">
        <v>0.46380104402776023</v>
      </c>
      <c r="JT122" s="30">
        <v>0.59147166006088814</v>
      </c>
      <c r="JU122" s="30">
        <v>0.54444729366309252</v>
      </c>
      <c r="JV122" s="30">
        <v>0.23302068672394627</v>
      </c>
      <c r="JW122" s="30">
        <v>0.33258030700607849</v>
      </c>
      <c r="JX122" s="30">
        <v>0.32251863936263059</v>
      </c>
      <c r="JY122" s="30">
        <v>24.485454545454544</v>
      </c>
      <c r="JZ122" s="30">
        <v>27.876363636363646</v>
      </c>
      <c r="KA122" s="30">
        <v>28.408484848484846</v>
      </c>
      <c r="KB122" s="30">
        <v>26.880909090909103</v>
      </c>
      <c r="KC122" s="30">
        <f t="shared" si="140"/>
        <v>3.923030303030302</v>
      </c>
      <c r="KD122" s="7">
        <v>1.8</v>
      </c>
      <c r="KE122" s="7">
        <f t="shared" si="141"/>
        <v>-2.4700000000000006</v>
      </c>
      <c r="KF122" s="7">
        <f t="shared" si="142"/>
        <v>0.81232913634438397</v>
      </c>
      <c r="KG122" s="85">
        <v>35.658787878787891</v>
      </c>
      <c r="KH122" s="15">
        <f t="shared" si="143"/>
        <v>90.573321212121243</v>
      </c>
      <c r="KI122" s="5">
        <v>103.5</v>
      </c>
      <c r="KJ122" s="15">
        <f t="shared" si="182"/>
        <v>12.926678787878757</v>
      </c>
      <c r="KK122" s="31">
        <v>0.4600083333333333</v>
      </c>
      <c r="KL122" s="31">
        <v>0.23876111111111109</v>
      </c>
      <c r="KM122" s="31">
        <v>0.10259444444444446</v>
      </c>
      <c r="KN122" s="31">
        <v>0.3963666666666667</v>
      </c>
      <c r="KO122" s="31">
        <v>0.12810277777777779</v>
      </c>
      <c r="KP122" s="31">
        <v>9.2619444444444449E-2</v>
      </c>
      <c r="KQ122" s="31">
        <v>0.56438757211918067</v>
      </c>
      <c r="KR122" s="31">
        <v>0.51178100693511275</v>
      </c>
      <c r="KS122" s="31">
        <v>0.63537167722856169</v>
      </c>
      <c r="KT122" s="31">
        <v>0.5892242954443897</v>
      </c>
      <c r="KU122" s="31">
        <v>0.30198670233966129</v>
      </c>
      <c r="KV122" s="31">
        <v>0.39971284391857204</v>
      </c>
      <c r="KW122" s="31">
        <v>0.31646946482002181</v>
      </c>
      <c r="KX122" s="32">
        <v>24.799166666666665</v>
      </c>
      <c r="KY122" s="32">
        <v>25.118333333333322</v>
      </c>
      <c r="KZ122" s="32">
        <v>25.49444444444444</v>
      </c>
      <c r="LA122" s="32">
        <v>25.06750000000001</v>
      </c>
      <c r="LB122" s="7">
        <f t="shared" si="144"/>
        <v>0.69527777777777544</v>
      </c>
      <c r="LC122" s="7">
        <v>0.9</v>
      </c>
      <c r="LD122" s="7">
        <f t="shared" si="145"/>
        <v>0.45499999999999963</v>
      </c>
      <c r="LE122" s="7">
        <f t="shared" si="184"/>
        <v>4.8590046062239794E-2</v>
      </c>
      <c r="LF122" s="32">
        <v>32.155833333333341</v>
      </c>
      <c r="LG122" s="15">
        <f t="shared" si="146"/>
        <v>81.675816666666691</v>
      </c>
      <c r="LH122" s="5">
        <v>103.5</v>
      </c>
      <c r="LI122" s="15">
        <f t="shared" si="147"/>
        <v>21.824183333333309</v>
      </c>
      <c r="LJ122" s="33">
        <v>0.39247105263157894</v>
      </c>
      <c r="LK122" s="33">
        <v>0.20748157894736843</v>
      </c>
      <c r="LL122" s="33">
        <v>9.927368421052632E-2</v>
      </c>
      <c r="LM122" s="33">
        <v>0.33780526315789472</v>
      </c>
      <c r="LN122" s="33">
        <v>0.12425263157894738</v>
      </c>
      <c r="LO122" s="33">
        <v>8.6186842105263159E-2</v>
      </c>
      <c r="LP122" s="33">
        <v>0.5188530902649674</v>
      </c>
      <c r="LQ122" s="33">
        <v>0.46207882714900128</v>
      </c>
      <c r="LR122" s="33">
        <v>0.59601654255067804</v>
      </c>
      <c r="LS122" s="33">
        <v>0.54574572243087538</v>
      </c>
      <c r="LT122" s="33">
        <v>0.25105593935043136</v>
      </c>
      <c r="LU122" s="33">
        <v>0.3531588288682998</v>
      </c>
      <c r="LV122" s="33">
        <v>0.30803914644658564</v>
      </c>
      <c r="LW122" s="33">
        <v>27.528157894736839</v>
      </c>
      <c r="LX122" s="33">
        <v>29.919473684210523</v>
      </c>
      <c r="LY122" s="33">
        <v>30.443947368421078</v>
      </c>
      <c r="LZ122" s="33">
        <v>28.973684210526322</v>
      </c>
      <c r="MA122" s="7">
        <f t="shared" si="148"/>
        <v>2.9157894736842387</v>
      </c>
      <c r="MB122" s="7">
        <v>1.7</v>
      </c>
      <c r="MC122" s="7">
        <f t="shared" si="149"/>
        <v>-2.1449999999999996</v>
      </c>
      <c r="MD122" s="7">
        <f t="shared" si="150"/>
        <v>0.67074744515364326</v>
      </c>
      <c r="ME122" s="7">
        <f t="shared" si="151"/>
        <v>1.7151702786377876</v>
      </c>
      <c r="MF122" s="84">
        <v>28.523421052631576</v>
      </c>
      <c r="MG122" s="15">
        <f t="shared" si="152"/>
        <v>72.44948947368421</v>
      </c>
      <c r="MH122" s="5">
        <v>103.5</v>
      </c>
      <c r="MI122" s="15">
        <f t="shared" si="153"/>
        <v>31.05051052631579</v>
      </c>
      <c r="MJ122" s="34">
        <v>0.35194545454545451</v>
      </c>
      <c r="MK122" s="34">
        <v>0.20168636363636364</v>
      </c>
      <c r="ML122" s="34">
        <v>0.10900454545454542</v>
      </c>
      <c r="MM122" s="34">
        <v>0.30365454545454545</v>
      </c>
      <c r="MN122" s="34">
        <v>0.13142727272727273</v>
      </c>
      <c r="MO122" s="34">
        <v>8.9431818181818182E-2</v>
      </c>
      <c r="MP122" s="34">
        <v>0.45517179737219438</v>
      </c>
      <c r="MQ122" s="34">
        <v>0.39557705922174635</v>
      </c>
      <c r="MR122" s="34">
        <v>0.52602178544319989</v>
      </c>
      <c r="MS122" s="34">
        <v>0.47140006132481821</v>
      </c>
      <c r="MT122" s="34">
        <v>0.21113524898707264</v>
      </c>
      <c r="MU122" s="34">
        <v>0.29849484239134194</v>
      </c>
      <c r="MV122" s="34">
        <v>0.27042206339904046</v>
      </c>
      <c r="MW122" s="35">
        <v>0.26748928571428576</v>
      </c>
      <c r="MX122" s="35">
        <v>0.15361785714285717</v>
      </c>
      <c r="MY122" s="35">
        <v>9.4046428571428559E-2</v>
      </c>
      <c r="MZ122" s="35">
        <v>0.22243571428571429</v>
      </c>
      <c r="NA122" s="35">
        <v>0.10053928571428572</v>
      </c>
      <c r="NB122" s="35">
        <v>6.9853571428571432E-2</v>
      </c>
      <c r="NC122" s="35">
        <v>0.45296021922080537</v>
      </c>
      <c r="ND122" s="35">
        <v>0.37741614568511711</v>
      </c>
      <c r="NE122" s="35">
        <v>0.47915785859868648</v>
      </c>
      <c r="NF122" s="35">
        <v>0.40574543301901611</v>
      </c>
      <c r="NG122" s="35">
        <v>0.20882290578848689</v>
      </c>
      <c r="NH122" s="35">
        <v>0.24074870637530815</v>
      </c>
      <c r="NI122" s="35">
        <v>0.26975343288168135</v>
      </c>
      <c r="NJ122" s="36">
        <v>28.291785714285719</v>
      </c>
      <c r="NK122" s="36">
        <v>32.611428571428583</v>
      </c>
      <c r="NL122" s="36">
        <v>34.92714285714284</v>
      </c>
      <c r="NM122" s="36">
        <v>34.704285714285724</v>
      </c>
      <c r="NN122" s="7">
        <f t="shared" si="154"/>
        <v>6.6353571428571207</v>
      </c>
      <c r="NO122" s="7">
        <v>2.2999999999999998</v>
      </c>
      <c r="NP122" s="7">
        <f t="shared" si="155"/>
        <v>-1.9729999999999999</v>
      </c>
      <c r="NQ122" s="7">
        <f t="shared" si="156"/>
        <v>1.1675514909612261</v>
      </c>
      <c r="NR122" s="36">
        <v>74.591428571428565</v>
      </c>
      <c r="NS122" s="9">
        <f t="shared" si="104"/>
        <v>189.46222857142857</v>
      </c>
      <c r="NT122" s="5">
        <v>194</v>
      </c>
      <c r="NU122" s="9">
        <f t="shared" si="105"/>
        <v>4.5377714285714319</v>
      </c>
      <c r="NV122" s="37">
        <v>0.32303333333333334</v>
      </c>
      <c r="NW122" s="37">
        <v>0.21120303030303031</v>
      </c>
      <c r="NX122" s="37">
        <v>0.14753333333333332</v>
      </c>
      <c r="NY122" s="37">
        <v>0.27929999999999999</v>
      </c>
      <c r="NZ122" s="37">
        <v>0.15093030303030303</v>
      </c>
      <c r="OA122" s="37">
        <v>0.10172424242424243</v>
      </c>
      <c r="OB122" s="37">
        <v>0.36277960142354637</v>
      </c>
      <c r="OC122" s="37">
        <v>0.2982805690525579</v>
      </c>
      <c r="OD122" s="37">
        <v>0.37256180394525229</v>
      </c>
      <c r="OE122" s="37">
        <v>0.30862407225070293</v>
      </c>
      <c r="OF122" s="37">
        <v>0.16632354851611028</v>
      </c>
      <c r="OG122" s="37">
        <v>0.17744320449359721</v>
      </c>
      <c r="OH122" s="37">
        <v>0.20901780936090508</v>
      </c>
      <c r="OI122" s="38">
        <v>22.896969696969702</v>
      </c>
      <c r="OJ122" s="38">
        <v>28.091515151515168</v>
      </c>
      <c r="OK122" s="38">
        <v>29.684848484848491</v>
      </c>
      <c r="OL122" s="38">
        <v>28.571818181818173</v>
      </c>
      <c r="OM122" s="7">
        <f t="shared" si="157"/>
        <v>6.787878787878789</v>
      </c>
      <c r="ON122" s="7">
        <v>1.5</v>
      </c>
      <c r="OO122" s="7">
        <f t="shared" si="158"/>
        <v>-0.28500000000000014</v>
      </c>
      <c r="OP122" s="7">
        <f t="shared" si="159"/>
        <v>1.244129953892487</v>
      </c>
      <c r="OQ122" s="38">
        <v>62.256969696969698</v>
      </c>
      <c r="OR122" s="15">
        <f t="shared" si="160"/>
        <v>158.13270303030305</v>
      </c>
      <c r="OS122" s="5">
        <v>170</v>
      </c>
      <c r="OT122" s="15">
        <f t="shared" si="161"/>
        <v>11.867296969696952</v>
      </c>
      <c r="OU122" s="39">
        <v>0.27435151515151512</v>
      </c>
      <c r="OV122" s="39">
        <v>0.19516060606060612</v>
      </c>
      <c r="OW122" s="39">
        <v>0.1473121212121212</v>
      </c>
      <c r="OX122" s="39">
        <v>0.23656060606060608</v>
      </c>
      <c r="OY122" s="39">
        <v>0.14253636363636366</v>
      </c>
      <c r="OZ122" s="39">
        <v>9.6093939393939412E-2</v>
      </c>
      <c r="PA122" s="39">
        <v>0.31549947209105789</v>
      </c>
      <c r="PB122" s="39">
        <v>0.24778841488659167</v>
      </c>
      <c r="PC122" s="39">
        <v>0.30050981505417729</v>
      </c>
      <c r="PD122" s="39">
        <v>0.23214091311889976</v>
      </c>
      <c r="PE122" s="39">
        <v>0.15569853158308808</v>
      </c>
      <c r="PF122" s="39">
        <v>0.13953022982498603</v>
      </c>
      <c r="PG122" s="39">
        <v>0.16804227598471475</v>
      </c>
      <c r="PH122" s="40">
        <v>21.283030303030305</v>
      </c>
      <c r="PI122" s="40">
        <v>25.189999999999994</v>
      </c>
      <c r="PJ122" s="40">
        <v>27.569999999999993</v>
      </c>
      <c r="PK122" s="40">
        <v>26.869393939393959</v>
      </c>
      <c r="PL122" s="7">
        <f t="shared" si="162"/>
        <v>6.2869696969696882</v>
      </c>
      <c r="PM122" s="7">
        <v>1.8</v>
      </c>
      <c r="PN122" s="7">
        <f t="shared" si="163"/>
        <v>-0.91800000000000015</v>
      </c>
      <c r="PO122" s="7">
        <f t="shared" si="164"/>
        <v>1.140387732980324</v>
      </c>
      <c r="PP122" s="40">
        <v>69.159090909090907</v>
      </c>
      <c r="PQ122" s="15">
        <f t="shared" si="165"/>
        <v>175.6640909090909</v>
      </c>
      <c r="PR122" s="5">
        <v>182</v>
      </c>
      <c r="PS122" s="15">
        <f t="shared" si="166"/>
        <v>6.335909090909098</v>
      </c>
      <c r="PT122" s="41">
        <v>0.25831515151515144</v>
      </c>
      <c r="PU122" s="41">
        <v>0.17903939393939397</v>
      </c>
      <c r="PV122" s="41">
        <v>0.14395151515151514</v>
      </c>
      <c r="PW122" s="41">
        <v>0.21358484848484849</v>
      </c>
      <c r="PX122" s="41">
        <v>0.14075757575757572</v>
      </c>
      <c r="PY122" s="41">
        <v>8.9939393939393972E-2</v>
      </c>
      <c r="PZ122" s="41">
        <v>0.29385389913461668</v>
      </c>
      <c r="QA122" s="41">
        <v>0.20524123084541732</v>
      </c>
      <c r="QB122" s="41">
        <v>0.283529192358146</v>
      </c>
      <c r="QC122" s="41">
        <v>0.19432024675389803</v>
      </c>
      <c r="QD122" s="41">
        <v>0.11952661715836072</v>
      </c>
      <c r="QE122" s="41">
        <v>0.10831685911784904</v>
      </c>
      <c r="QF122" s="41">
        <v>0.18071556250805651</v>
      </c>
      <c r="QG122" s="42">
        <v>29.674242424242429</v>
      </c>
      <c r="QH122" s="42">
        <v>34.365454545454554</v>
      </c>
      <c r="QI122" s="42">
        <v>36.54818181818181</v>
      </c>
      <c r="QJ122" s="42">
        <v>36.196060606060605</v>
      </c>
      <c r="QK122" s="7">
        <f t="shared" si="167"/>
        <v>6.8739393939393807</v>
      </c>
      <c r="QL122" s="7">
        <v>3.2</v>
      </c>
      <c r="QM122" s="7">
        <f t="shared" si="168"/>
        <v>-3.8719999999999999</v>
      </c>
      <c r="QN122" s="7">
        <f t="shared" si="169"/>
        <v>1.158966716343764</v>
      </c>
      <c r="QO122" s="42">
        <v>71.528787878787853</v>
      </c>
      <c r="QP122" s="15">
        <f t="shared" si="170"/>
        <v>181.68312121212114</v>
      </c>
      <c r="QQ122" s="5">
        <v>186</v>
      </c>
      <c r="QR122" s="15">
        <f t="shared" si="171"/>
        <v>4.3168787878788635</v>
      </c>
      <c r="QS122" s="7">
        <f t="shared" si="187"/>
        <v>-748.25720368355735</v>
      </c>
      <c r="QT122" s="7">
        <f t="shared" si="188"/>
        <v>-747.66540805334819</v>
      </c>
      <c r="QU122" s="7">
        <f t="shared" si="189"/>
        <v>2.52941915942611</v>
      </c>
    </row>
    <row r="123" spans="1:463" x14ac:dyDescent="0.25">
      <c r="A123" s="5">
        <v>3</v>
      </c>
      <c r="B123" s="5">
        <v>13</v>
      </c>
      <c r="C123" s="6">
        <v>1302</v>
      </c>
      <c r="D123" s="9">
        <v>-9999</v>
      </c>
      <c r="E123" s="5">
        <v>2</v>
      </c>
      <c r="F123" s="5">
        <v>69.599999999999994</v>
      </c>
      <c r="G123" s="15">
        <v>200.2</v>
      </c>
      <c r="H123" s="15">
        <f t="shared" si="109"/>
        <v>269.79999999999995</v>
      </c>
      <c r="I123" s="7">
        <f t="shared" si="110"/>
        <v>0.46230294722412602</v>
      </c>
      <c r="J123" s="5" t="s">
        <v>7</v>
      </c>
      <c r="K123" s="9">
        <v>150</v>
      </c>
      <c r="L123" s="9">
        <f t="shared" si="111"/>
        <v>168.00000000000003</v>
      </c>
      <c r="M123" s="9">
        <v>-9999</v>
      </c>
      <c r="N123" s="9">
        <v>-9999</v>
      </c>
      <c r="O123" s="9">
        <v>-9999</v>
      </c>
      <c r="P123" s="9">
        <v>-9999</v>
      </c>
      <c r="Q123" s="9">
        <v>-9999</v>
      </c>
      <c r="R123" s="9">
        <v>-9999</v>
      </c>
      <c r="S123" s="9">
        <v>-9999</v>
      </c>
      <c r="T123" s="9">
        <v>-9999</v>
      </c>
      <c r="U123" s="9">
        <v>-9999</v>
      </c>
      <c r="V123" s="9">
        <v>-9999</v>
      </c>
      <c r="W123" s="9">
        <v>-9999</v>
      </c>
      <c r="X123" s="9">
        <v>-9999</v>
      </c>
      <c r="Y123" s="9">
        <v>-9999</v>
      </c>
      <c r="Z123" s="9">
        <v>-9999</v>
      </c>
      <c r="AA123" s="9">
        <v>-9999</v>
      </c>
      <c r="AB123" s="9">
        <v>-9999</v>
      </c>
      <c r="AC123" s="9">
        <v>-9999</v>
      </c>
      <c r="AD123" s="9">
        <v>-9999</v>
      </c>
      <c r="AE123" s="9">
        <v>-9999</v>
      </c>
      <c r="AF123" s="9">
        <v>-9999</v>
      </c>
      <c r="AG123" s="9">
        <v>-9999</v>
      </c>
      <c r="AH123" s="9">
        <v>-9999</v>
      </c>
      <c r="AI123" s="9">
        <v>-9999</v>
      </c>
      <c r="AJ123" s="9">
        <v>-9999</v>
      </c>
      <c r="AK123" s="9">
        <v>-9999</v>
      </c>
      <c r="AL123" s="9">
        <v>-9999</v>
      </c>
      <c r="AM123" s="9">
        <v>-9999</v>
      </c>
      <c r="AN123" s="9">
        <v>-9999</v>
      </c>
      <c r="AO123" s="9">
        <v>-9999</v>
      </c>
      <c r="AP123" s="9">
        <v>-9999</v>
      </c>
      <c r="AQ123" s="9">
        <v>-9999</v>
      </c>
      <c r="AR123" s="9">
        <v>-9999</v>
      </c>
      <c r="AS123" s="9">
        <v>-9999</v>
      </c>
      <c r="AT123" s="9">
        <v>-9999</v>
      </c>
      <c r="AU123" s="9">
        <v>-9999</v>
      </c>
      <c r="AV123" s="9">
        <v>-9999</v>
      </c>
      <c r="AW123" s="9">
        <v>-9999</v>
      </c>
      <c r="AX123" s="9">
        <v>-9999</v>
      </c>
      <c r="AY123" s="9">
        <v>-9999</v>
      </c>
      <c r="AZ123" s="9">
        <v>-9999</v>
      </c>
      <c r="BA123" s="9">
        <v>-9999</v>
      </c>
      <c r="BB123" s="9">
        <v>-9999</v>
      </c>
      <c r="BC123" s="9">
        <v>-9999</v>
      </c>
      <c r="BD123" s="9">
        <v>-9999</v>
      </c>
      <c r="BE123" s="7">
        <f t="shared" si="185"/>
        <v>-79992</v>
      </c>
      <c r="BF123" s="9">
        <v>-9999</v>
      </c>
      <c r="BG123" s="9">
        <v>-9999</v>
      </c>
      <c r="BH123" s="9">
        <v>-9999</v>
      </c>
      <c r="BI123" s="9">
        <v>-9999</v>
      </c>
      <c r="BJ123" s="9">
        <v>-9999</v>
      </c>
      <c r="BK123" s="9">
        <v>-9999</v>
      </c>
      <c r="BL123" s="9">
        <v>-9999</v>
      </c>
      <c r="BM123" s="9">
        <v>-9999</v>
      </c>
      <c r="BN123" s="9">
        <v>-9999</v>
      </c>
      <c r="BO123" s="44">
        <v>-9999</v>
      </c>
      <c r="BP123" s="9">
        <v>-9999</v>
      </c>
      <c r="BQ123" s="9">
        <v>-9999</v>
      </c>
      <c r="BR123" s="9">
        <v>-9999</v>
      </c>
      <c r="BS123" s="45">
        <v>-9999</v>
      </c>
      <c r="BT123" s="9">
        <v>-9999</v>
      </c>
      <c r="BU123" s="46">
        <v>-9999</v>
      </c>
      <c r="BV123" s="9">
        <v>-9999</v>
      </c>
      <c r="BW123" s="47">
        <v>-9999</v>
      </c>
      <c r="BX123" s="9">
        <v>-9999</v>
      </c>
      <c r="BY123" s="9">
        <v>-9999</v>
      </c>
      <c r="BZ123" s="9">
        <v>-9999</v>
      </c>
      <c r="CA123" s="7">
        <v>255.74</v>
      </c>
      <c r="CB123" s="7">
        <f t="shared" si="183"/>
        <v>1704.9333333333336</v>
      </c>
      <c r="CC123" s="5">
        <v>2.98</v>
      </c>
      <c r="CD123" s="15">
        <f t="shared" si="112"/>
        <v>50.807013333333344</v>
      </c>
      <c r="CE123" s="7">
        <v>612.88</v>
      </c>
      <c r="CF123" s="7">
        <v>4.4898999999999996</v>
      </c>
      <c r="CG123" s="7">
        <v>1365.0192654624825</v>
      </c>
      <c r="CH123" s="7">
        <f t="shared" si="113"/>
        <v>1365.0192654624825</v>
      </c>
      <c r="CI123" s="9">
        <v>-9999</v>
      </c>
      <c r="CJ123" s="3">
        <v>58.8</v>
      </c>
      <c r="CK123" s="7">
        <f t="shared" si="114"/>
        <v>40.677574110781983</v>
      </c>
      <c r="CL123" s="7">
        <v>63.5</v>
      </c>
      <c r="CM123" s="7">
        <v>1317</v>
      </c>
      <c r="CN123" s="7">
        <f t="shared" si="115"/>
        <v>48.215641609719057</v>
      </c>
      <c r="CO123" s="7">
        <v>0</v>
      </c>
      <c r="CP123" s="7">
        <v>0.73869999999999991</v>
      </c>
      <c r="CQ123" s="7">
        <v>0.51825172413793097</v>
      </c>
      <c r="CR123" s="7">
        <v>0.46435517241379304</v>
      </c>
      <c r="CS123" s="7">
        <v>0.22796348275862063</v>
      </c>
      <c r="CT123" s="7">
        <v>0.17532068965517245</v>
      </c>
      <c r="CU123" s="7">
        <v>4.9886206896551721</v>
      </c>
      <c r="CV123" s="7">
        <v>5.5734482758620683</v>
      </c>
      <c r="CW123" s="7">
        <v>4.8862068965517249</v>
      </c>
      <c r="CX123" s="7">
        <v>5.110689655172413</v>
      </c>
      <c r="CY123" s="7">
        <f t="shared" si="116"/>
        <v>-0.10241379310344723</v>
      </c>
      <c r="CZ123" s="7">
        <v>0.7</v>
      </c>
      <c r="DA123" s="7">
        <f t="shared" si="117"/>
        <v>1.105</v>
      </c>
      <c r="DB123" s="7">
        <f t="shared" si="178"/>
        <v>-0.28112079001244406</v>
      </c>
      <c r="DC123" s="7">
        <v>42.090909090909093</v>
      </c>
      <c r="DD123" s="7">
        <v>0.74615416666666656</v>
      </c>
      <c r="DE123" s="7">
        <v>0.50161249999999991</v>
      </c>
      <c r="DF123" s="7">
        <v>0.44980833333333331</v>
      </c>
      <c r="DG123" s="7">
        <v>0.24778341666666667</v>
      </c>
      <c r="DH123" s="7">
        <v>0.19599629166666666</v>
      </c>
      <c r="DI123" s="7">
        <v>7.7258333333333331</v>
      </c>
      <c r="DJ123" s="7">
        <v>8.0512499999999978</v>
      </c>
      <c r="DK123" s="7">
        <v>8.2887499999999985</v>
      </c>
      <c r="DL123" s="7">
        <v>7.6149999999999993</v>
      </c>
      <c r="DM123" s="7">
        <f t="shared" si="118"/>
        <v>0.5629166666666654</v>
      </c>
      <c r="DN123" s="7">
        <v>0.8</v>
      </c>
      <c r="DO123" s="7">
        <f t="shared" si="119"/>
        <v>0.7799999999999998</v>
      </c>
      <c r="DP123" s="7">
        <f t="shared" si="120"/>
        <v>-4.698773448773471E-2</v>
      </c>
      <c r="DQ123" s="7">
        <v>22.46875</v>
      </c>
      <c r="DR123" s="7">
        <v>0.78653829787234031</v>
      </c>
      <c r="DS123" s="7">
        <v>0.56271063829787227</v>
      </c>
      <c r="DT123" s="7">
        <v>0.45781063829787233</v>
      </c>
      <c r="DU123" s="7">
        <v>0.71604893617021292</v>
      </c>
      <c r="DV123" s="7">
        <v>0.47490000000000004</v>
      </c>
      <c r="DW123" s="7">
        <v>0.30079574468085107</v>
      </c>
      <c r="DX123" s="7">
        <v>0.24699329787234045</v>
      </c>
      <c r="DY123" s="7">
        <v>0.20250795744680852</v>
      </c>
      <c r="DZ123" s="7">
        <v>0.26413606382978727</v>
      </c>
      <c r="EA123" s="7">
        <v>0.22002865957446807</v>
      </c>
      <c r="EB123" s="7">
        <v>8.4714468085106381E-2</v>
      </c>
      <c r="EC123" s="7">
        <v>0.10288408510638294</v>
      </c>
      <c r="ED123" s="7">
        <v>0.16578176595744681</v>
      </c>
      <c r="EE123" s="7">
        <v>4.1178723404255315</v>
      </c>
      <c r="EF123" s="7">
        <v>5.4844680851063847</v>
      </c>
      <c r="EG123" s="7">
        <v>4.9892127659574461</v>
      </c>
      <c r="EH123" s="7">
        <v>4.7031914893617044</v>
      </c>
      <c r="EI123" s="7">
        <f t="shared" si="121"/>
        <v>0.8713404255319146</v>
      </c>
      <c r="EJ123" s="7">
        <v>0.6</v>
      </c>
      <c r="EK123" s="7">
        <f t="shared" si="122"/>
        <v>1.43</v>
      </c>
      <c r="EL123" s="7">
        <f t="shared" si="179"/>
        <v>-0.14072029583578974</v>
      </c>
      <c r="EM123" s="15">
        <v>44.662608695652168</v>
      </c>
      <c r="EN123" s="15">
        <f t="shared" si="123"/>
        <v>113.44302608695651</v>
      </c>
      <c r="EO123" s="5">
        <v>112</v>
      </c>
      <c r="EP123" s="15">
        <f t="shared" si="124"/>
        <v>-1.4430260869565075</v>
      </c>
      <c r="EQ123" s="27">
        <v>1.1191304347826085</v>
      </c>
      <c r="ER123" s="27">
        <v>-1.4292391304347827</v>
      </c>
      <c r="ES123" s="27">
        <v>0.47510869565217401</v>
      </c>
      <c r="ET123" s="27">
        <v>0.84094347826086957</v>
      </c>
      <c r="EU123" s="27">
        <v>0.70103478260869567</v>
      </c>
      <c r="EV123" s="27">
        <v>0.18723478260869561</v>
      </c>
      <c r="EW123" s="27">
        <v>0.22903700000000005</v>
      </c>
      <c r="EX123" s="27">
        <v>9.0339826086956523E-2</v>
      </c>
      <c r="EY123" s="27">
        <v>0.40322134782608687</v>
      </c>
      <c r="EZ123" s="27">
        <v>0.27757334782608695</v>
      </c>
      <c r="FA123" s="27">
        <v>2.9308713043478258</v>
      </c>
      <c r="FB123" s="27">
        <v>1.9973504782608698</v>
      </c>
      <c r="FC123" s="27">
        <v>-8.4973601304347817</v>
      </c>
      <c r="FD123" s="27">
        <v>10.222608695652173</v>
      </c>
      <c r="FE123" s="27">
        <v>7.4008695652173921</v>
      </c>
      <c r="FF123" s="27">
        <v>7.502173913043479</v>
      </c>
      <c r="FG123" s="27">
        <v>7.4947826086956519</v>
      </c>
      <c r="FH123" s="27">
        <f t="shared" si="125"/>
        <v>-2.7204347826086943</v>
      </c>
      <c r="FI123" s="7">
        <v>0.9</v>
      </c>
      <c r="FJ123" s="7">
        <f t="shared" si="126"/>
        <v>0.45499999999999963</v>
      </c>
      <c r="FK123" s="7">
        <f t="shared" si="180"/>
        <v>-0.6421506132676833</v>
      </c>
      <c r="FL123" s="27">
        <v>22.003913043478263</v>
      </c>
      <c r="FM123" s="28">
        <v>-9999</v>
      </c>
      <c r="FN123" s="28">
        <v>-9999</v>
      </c>
      <c r="FO123" s="28">
        <v>-9999</v>
      </c>
      <c r="FP123" s="94">
        <v>0.60829583333333315</v>
      </c>
      <c r="FQ123" s="94">
        <v>0.39048333333333335</v>
      </c>
      <c r="FR123" s="94">
        <v>0.21367499999999998</v>
      </c>
      <c r="FS123" s="94">
        <v>0.52922916666666664</v>
      </c>
      <c r="FT123" s="94">
        <v>0.23652500000000001</v>
      </c>
      <c r="FU123" s="94">
        <v>0.16637500000000002</v>
      </c>
      <c r="FV123" s="94">
        <v>0.44006475000000006</v>
      </c>
      <c r="FW123" s="94">
        <v>0.38231383333333335</v>
      </c>
      <c r="FX123" s="94">
        <v>0.47982679166666659</v>
      </c>
      <c r="FY123" s="94">
        <v>0.42469404166666663</v>
      </c>
      <c r="FZ123" s="94">
        <v>0.24577579166666672</v>
      </c>
      <c r="GA123" s="94">
        <v>0.29299579166666662</v>
      </c>
      <c r="GB123" s="94">
        <v>0.21777175000000001</v>
      </c>
      <c r="GC123" s="94">
        <v>16.894583333333333</v>
      </c>
      <c r="GD123" s="94">
        <v>17.415000000000006</v>
      </c>
      <c r="GE123" s="94">
        <v>16.326666666666657</v>
      </c>
      <c r="GF123" s="94">
        <v>17.056250000000002</v>
      </c>
      <c r="GG123" s="7">
        <f t="shared" si="127"/>
        <v>-0.56791666666667595</v>
      </c>
      <c r="GH123" s="7">
        <v>0.5</v>
      </c>
      <c r="GI123" s="7">
        <f t="shared" si="128"/>
        <v>1.7549999999999999</v>
      </c>
      <c r="GJ123" s="7">
        <f t="shared" si="181"/>
        <v>-0.63728852309099471</v>
      </c>
      <c r="GK123" s="96">
        <v>19.208333333333332</v>
      </c>
      <c r="GL123" s="15">
        <f t="shared" si="129"/>
        <v>48.789166666666667</v>
      </c>
      <c r="GM123" s="5">
        <v>102</v>
      </c>
      <c r="GN123" s="9">
        <v>-9999</v>
      </c>
      <c r="GO123" s="60">
        <v>-9999</v>
      </c>
      <c r="GP123" s="60">
        <v>-9999</v>
      </c>
      <c r="GQ123" s="60">
        <v>-9999</v>
      </c>
      <c r="GR123" s="60">
        <v>-9999</v>
      </c>
      <c r="GS123" s="60">
        <v>-9999</v>
      </c>
      <c r="GT123" s="60">
        <v>-9999</v>
      </c>
      <c r="GU123" s="60">
        <v>-9999</v>
      </c>
      <c r="GV123" s="60">
        <v>-9999</v>
      </c>
      <c r="GW123" s="60">
        <v>-9999</v>
      </c>
      <c r="GX123" s="60">
        <v>-9999</v>
      </c>
      <c r="GY123" s="60">
        <v>-9999</v>
      </c>
      <c r="GZ123" s="60">
        <v>-9999</v>
      </c>
      <c r="HA123" s="60">
        <v>-9999</v>
      </c>
      <c r="HB123" s="60">
        <v>-9999</v>
      </c>
      <c r="HC123" s="60">
        <v>-9999</v>
      </c>
      <c r="HD123" s="60">
        <v>-9999</v>
      </c>
      <c r="HE123" s="60">
        <v>-9999</v>
      </c>
      <c r="HF123" s="98">
        <f t="shared" si="37"/>
        <v>0</v>
      </c>
      <c r="HG123" s="60">
        <v>-9999</v>
      </c>
      <c r="HH123" s="98">
        <f t="shared" si="38"/>
        <v>32500.13</v>
      </c>
      <c r="HI123" s="98">
        <f t="shared" si="95"/>
        <v>1.0001661807930087</v>
      </c>
      <c r="HJ123" s="60">
        <v>-9999</v>
      </c>
      <c r="HK123" s="100">
        <f t="shared" si="40"/>
        <v>-25397.46</v>
      </c>
      <c r="HL123" s="60">
        <v>-9999</v>
      </c>
      <c r="HM123" s="100">
        <f t="shared" si="41"/>
        <v>15398.46</v>
      </c>
      <c r="HN123" s="101">
        <v>0.66251749999999998</v>
      </c>
      <c r="HO123" s="101">
        <v>0.34895999999999999</v>
      </c>
      <c r="HP123" s="101">
        <v>0.163825</v>
      </c>
      <c r="HQ123" s="101">
        <v>0.57730000000000004</v>
      </c>
      <c r="HR123" s="101">
        <v>0.21932000000000001</v>
      </c>
      <c r="HS123" s="101">
        <v>0.14008999999999999</v>
      </c>
      <c r="HT123" s="101">
        <v>0.50251958935793206</v>
      </c>
      <c r="HU123" s="101">
        <v>0.44940862192119935</v>
      </c>
      <c r="HV123" s="101">
        <v>0.60367494157145063</v>
      </c>
      <c r="HW123" s="101">
        <v>0.55824085702967352</v>
      </c>
      <c r="HX123" s="101">
        <v>0.22830457786734101</v>
      </c>
      <c r="HY123" s="101">
        <v>0.36172131989630507</v>
      </c>
      <c r="HZ123" s="101">
        <v>0.30990297383838633</v>
      </c>
      <c r="IA123" s="101">
        <v>19.04699999999999</v>
      </c>
      <c r="IB123" s="101">
        <v>18.531499999999991</v>
      </c>
      <c r="IC123" s="101">
        <v>17.55575000000001</v>
      </c>
      <c r="ID123" s="101">
        <v>18.423500000000004</v>
      </c>
      <c r="IE123" s="7">
        <f t="shared" si="130"/>
        <v>-1.4912499999999795</v>
      </c>
      <c r="IF123" s="7">
        <v>1.5</v>
      </c>
      <c r="IG123" s="7">
        <f t="shared" si="131"/>
        <v>-1.4950000000000001</v>
      </c>
      <c r="IH123" s="7">
        <f t="shared" si="132"/>
        <v>5.4387237128652208E-4</v>
      </c>
      <c r="II123" s="102">
        <v>36.417000000000009</v>
      </c>
      <c r="IJ123" s="15">
        <f t="shared" si="133"/>
        <v>92.499180000000024</v>
      </c>
      <c r="IK123" s="5">
        <v>97.5</v>
      </c>
      <c r="IL123" s="15">
        <f t="shared" si="134"/>
        <v>5.0008199999999761</v>
      </c>
      <c r="IM123" s="29">
        <v>0.67448750000000002</v>
      </c>
      <c r="IN123" s="29">
        <v>0.36799062500000002</v>
      </c>
      <c r="IO123" s="29">
        <v>0.16949062500000001</v>
      </c>
      <c r="IP123" s="29">
        <v>0.59499687500000009</v>
      </c>
      <c r="IQ123" s="29">
        <v>0.21920937499999998</v>
      </c>
      <c r="IR123" s="29">
        <v>0.147721875</v>
      </c>
      <c r="IS123" s="29">
        <v>0.50937165456490208</v>
      </c>
      <c r="IT123" s="29">
        <v>0.46166836825763335</v>
      </c>
      <c r="IU123" s="29">
        <v>0.59849651354010458</v>
      </c>
      <c r="IV123" s="29">
        <v>0.55688272198466926</v>
      </c>
      <c r="IW123" s="29">
        <v>0.25358138688494503</v>
      </c>
      <c r="IX123" s="29">
        <v>0.3698888598391018</v>
      </c>
      <c r="IY123" s="29">
        <v>0.2938795400371233</v>
      </c>
      <c r="IZ123" s="29">
        <v>17.671875000000007</v>
      </c>
      <c r="JA123" s="29">
        <v>17.048750000000009</v>
      </c>
      <c r="JB123" s="29">
        <v>17.672812500000006</v>
      </c>
      <c r="JC123" s="29">
        <v>16.962187499999995</v>
      </c>
      <c r="JD123" s="29">
        <f t="shared" si="135"/>
        <v>9.3749999999914735E-4</v>
      </c>
      <c r="JE123" s="7">
        <v>1.2</v>
      </c>
      <c r="JF123" s="7">
        <f t="shared" si="136"/>
        <v>-0.52</v>
      </c>
      <c r="JG123" s="7">
        <f t="shared" si="137"/>
        <v>8.799619932432419E-2</v>
      </c>
      <c r="JH123" s="86">
        <v>35.608437500000008</v>
      </c>
      <c r="JI123" s="15">
        <f t="shared" si="138"/>
        <v>90.445431250000027</v>
      </c>
      <c r="JJ123" s="5">
        <v>103.5</v>
      </c>
      <c r="JK123" s="15">
        <f t="shared" si="139"/>
        <v>13.054568749999973</v>
      </c>
      <c r="JL123" s="30">
        <v>0.52093939393939404</v>
      </c>
      <c r="JM123" s="30">
        <v>0.26035151515151511</v>
      </c>
      <c r="JN123" s="30">
        <v>0.12057575757575757</v>
      </c>
      <c r="JO123" s="30">
        <v>0.45099090909090911</v>
      </c>
      <c r="JP123" s="30">
        <v>0.15614242424242425</v>
      </c>
      <c r="JQ123" s="30">
        <v>0.10274848484848485</v>
      </c>
      <c r="JR123" s="30">
        <v>0.53864975207718024</v>
      </c>
      <c r="JS123" s="30">
        <v>0.48565243657871859</v>
      </c>
      <c r="JT123" s="30">
        <v>0.62405391316223846</v>
      </c>
      <c r="JU123" s="30">
        <v>0.57823642477231041</v>
      </c>
      <c r="JV123" s="30">
        <v>0.25027580030965929</v>
      </c>
      <c r="JW123" s="30">
        <v>0.36729579386745753</v>
      </c>
      <c r="JX123" s="30">
        <v>0.33341326228331875</v>
      </c>
      <c r="JY123" s="30">
        <v>24.413636363636368</v>
      </c>
      <c r="JZ123" s="30">
        <v>25.026363636363634</v>
      </c>
      <c r="KA123" s="30">
        <v>25.305757575757561</v>
      </c>
      <c r="KB123" s="30">
        <v>24.763030303030302</v>
      </c>
      <c r="KC123" s="30">
        <f t="shared" si="140"/>
        <v>0.892121212121193</v>
      </c>
      <c r="KD123" s="7">
        <v>1.8</v>
      </c>
      <c r="KE123" s="7">
        <f t="shared" si="141"/>
        <v>-2.4700000000000006</v>
      </c>
      <c r="KF123" s="7">
        <f t="shared" si="142"/>
        <v>0.42720726964691147</v>
      </c>
      <c r="KG123" s="85">
        <v>37.026060606060611</v>
      </c>
      <c r="KH123" s="15">
        <f t="shared" si="143"/>
        <v>94.046193939393959</v>
      </c>
      <c r="KI123" s="5">
        <v>103.5</v>
      </c>
      <c r="KJ123" s="15">
        <f t="shared" si="182"/>
        <v>9.4538060606060412</v>
      </c>
      <c r="KK123" s="31">
        <v>0.4616763157894736</v>
      </c>
      <c r="KL123" s="31">
        <v>0.23487894736842099</v>
      </c>
      <c r="KM123" s="31">
        <v>9.2197368421052653E-2</v>
      </c>
      <c r="KN123" s="31">
        <v>0.40059210526315775</v>
      </c>
      <c r="KO123" s="31">
        <v>0.11902631578947367</v>
      </c>
      <c r="KP123" s="31">
        <v>8.7889473684210517E-2</v>
      </c>
      <c r="KQ123" s="31">
        <v>0.59008085004646726</v>
      </c>
      <c r="KR123" s="31">
        <v>0.54198066436680137</v>
      </c>
      <c r="KS123" s="31">
        <v>0.6671842127938592</v>
      </c>
      <c r="KT123" s="31">
        <v>0.62603289136885165</v>
      </c>
      <c r="KU123" s="31">
        <v>0.3276247923074862</v>
      </c>
      <c r="KV123" s="31">
        <v>0.43695521206660731</v>
      </c>
      <c r="KW123" s="31">
        <v>0.325492596776219</v>
      </c>
      <c r="KX123" s="32">
        <v>24.80368421052631</v>
      </c>
      <c r="KY123" s="32">
        <v>24.901315789473671</v>
      </c>
      <c r="KZ123" s="32">
        <v>25.38999999999999</v>
      </c>
      <c r="LA123" s="32">
        <v>25.076578947368432</v>
      </c>
      <c r="LB123" s="7">
        <f t="shared" si="144"/>
        <v>0.58631578947368013</v>
      </c>
      <c r="LC123" s="7">
        <v>0.9</v>
      </c>
      <c r="LD123" s="7">
        <f t="shared" si="145"/>
        <v>0.45499999999999963</v>
      </c>
      <c r="LE123" s="7">
        <f t="shared" si="184"/>
        <v>2.6555265818742263E-2</v>
      </c>
      <c r="LF123" s="32">
        <v>32.31973684210525</v>
      </c>
      <c r="LG123" s="15">
        <f t="shared" si="146"/>
        <v>82.092131578947331</v>
      </c>
      <c r="LH123" s="5">
        <v>103.5</v>
      </c>
      <c r="LI123" s="15">
        <f t="shared" si="147"/>
        <v>21.407868421052669</v>
      </c>
      <c r="LJ123" s="33">
        <v>0.39880750000000004</v>
      </c>
      <c r="LK123" s="33">
        <v>0.20705000000000001</v>
      </c>
      <c r="LL123" s="33">
        <v>9.3437499999999993E-2</v>
      </c>
      <c r="LM123" s="33">
        <v>0.34116750000000012</v>
      </c>
      <c r="LN123" s="33">
        <v>0.11980750000000003</v>
      </c>
      <c r="LO123" s="33">
        <v>8.5507500000000014E-2</v>
      </c>
      <c r="LP123" s="33">
        <v>0.53787049915057705</v>
      </c>
      <c r="LQ123" s="33">
        <v>0.48013696930236999</v>
      </c>
      <c r="LR123" s="33">
        <v>0.6203617351728824</v>
      </c>
      <c r="LS123" s="33">
        <v>0.57015029746093504</v>
      </c>
      <c r="LT123" s="33">
        <v>0.26696104646667679</v>
      </c>
      <c r="LU123" s="33">
        <v>0.37848401310688057</v>
      </c>
      <c r="LV123" s="33">
        <v>0.31637742941428582</v>
      </c>
      <c r="LW123" s="33">
        <v>27.227749999999997</v>
      </c>
      <c r="LX123" s="33">
        <v>29.926249999999992</v>
      </c>
      <c r="LY123" s="33">
        <v>30.35100000000002</v>
      </c>
      <c r="LZ123" s="33">
        <v>28.835250000000002</v>
      </c>
      <c r="MA123" s="7">
        <f t="shared" si="148"/>
        <v>3.1232500000000236</v>
      </c>
      <c r="MB123" s="7">
        <v>1.7</v>
      </c>
      <c r="MC123" s="7">
        <f t="shared" si="149"/>
        <v>-2.1449999999999996</v>
      </c>
      <c r="MD123" s="7">
        <f t="shared" si="150"/>
        <v>0.69824387011266043</v>
      </c>
      <c r="ME123" s="7">
        <f t="shared" si="151"/>
        <v>1.8372058823529551</v>
      </c>
      <c r="MF123" s="84">
        <v>27.64824999999999</v>
      </c>
      <c r="MG123" s="15">
        <f t="shared" si="152"/>
        <v>70.226554999999976</v>
      </c>
      <c r="MH123" s="5">
        <v>103.5</v>
      </c>
      <c r="MI123" s="15">
        <f t="shared" si="153"/>
        <v>33.273445000000024</v>
      </c>
      <c r="MJ123" s="34">
        <v>0.36089523809523805</v>
      </c>
      <c r="MK123" s="34">
        <v>0.1996809523809524</v>
      </c>
      <c r="ML123" s="34">
        <v>0.10397142857142858</v>
      </c>
      <c r="MM123" s="34">
        <v>0.3099952380952381</v>
      </c>
      <c r="MN123" s="34">
        <v>0.12591904761904762</v>
      </c>
      <c r="MO123" s="34">
        <v>8.7928571428571439E-2</v>
      </c>
      <c r="MP123" s="34">
        <v>0.48242695410426201</v>
      </c>
      <c r="MQ123" s="34">
        <v>0.42201823110627207</v>
      </c>
      <c r="MR123" s="34">
        <v>0.55247592020871839</v>
      </c>
      <c r="MS123" s="34">
        <v>0.49748410674594962</v>
      </c>
      <c r="MT123" s="34">
        <v>0.22651900650129464</v>
      </c>
      <c r="MU123" s="34">
        <v>0.31525392797294249</v>
      </c>
      <c r="MV123" s="34">
        <v>0.28746532573732042</v>
      </c>
      <c r="MW123" s="35">
        <v>0.27551785714285726</v>
      </c>
      <c r="MX123" s="35">
        <v>0.15403571428571425</v>
      </c>
      <c r="MY123" s="35">
        <v>8.527499999999999E-2</v>
      </c>
      <c r="MZ123" s="35">
        <v>0.2274107142857143</v>
      </c>
      <c r="NA123" s="35">
        <v>9.4707142857142851E-2</v>
      </c>
      <c r="NB123" s="35">
        <v>6.8389285714285722E-2</v>
      </c>
      <c r="NC123" s="35">
        <v>0.48802769459380657</v>
      </c>
      <c r="ND123" s="35">
        <v>0.41167298123770818</v>
      </c>
      <c r="NE123" s="35">
        <v>0.52710123023018418</v>
      </c>
      <c r="NF123" s="35">
        <v>0.45431268146105602</v>
      </c>
      <c r="NG123" s="35">
        <v>0.2391282338952716</v>
      </c>
      <c r="NH123" s="35">
        <v>0.2880188497458307</v>
      </c>
      <c r="NI123" s="35">
        <v>0.28240068521286571</v>
      </c>
      <c r="NJ123" s="36">
        <v>28.061785714285708</v>
      </c>
      <c r="NK123" s="36">
        <v>32.353214285714301</v>
      </c>
      <c r="NL123" s="36">
        <v>33.350714285714268</v>
      </c>
      <c r="NM123" s="36">
        <v>34.36178571428573</v>
      </c>
      <c r="NN123" s="7">
        <f t="shared" si="154"/>
        <v>5.2889285714285599</v>
      </c>
      <c r="NO123" s="7">
        <v>2.2999999999999998</v>
      </c>
      <c r="NP123" s="7">
        <f t="shared" si="155"/>
        <v>-1.9729999999999999</v>
      </c>
      <c r="NQ123" s="7">
        <f t="shared" si="156"/>
        <v>0.98493538199220931</v>
      </c>
      <c r="NR123" s="36">
        <v>73.860357142857126</v>
      </c>
      <c r="NS123" s="9">
        <f t="shared" si="104"/>
        <v>187.6053071428571</v>
      </c>
      <c r="NT123" s="5">
        <v>194</v>
      </c>
      <c r="NU123" s="9">
        <f t="shared" si="105"/>
        <v>6.3946928571428998</v>
      </c>
      <c r="NV123" s="37">
        <v>0.33161515151515142</v>
      </c>
      <c r="NW123" s="37">
        <v>0.21268484848484848</v>
      </c>
      <c r="NX123" s="37">
        <v>0.13942424242424242</v>
      </c>
      <c r="NY123" s="37">
        <v>0.28713333333333335</v>
      </c>
      <c r="NZ123" s="37">
        <v>0.14777272727272725</v>
      </c>
      <c r="OA123" s="37">
        <v>0.10200909090909092</v>
      </c>
      <c r="OB123" s="37">
        <v>0.38318878999676331</v>
      </c>
      <c r="OC123" s="37">
        <v>0.32028556673864128</v>
      </c>
      <c r="OD123" s="37">
        <v>0.40772037973562991</v>
      </c>
      <c r="OE123" s="37">
        <v>0.34623916030003993</v>
      </c>
      <c r="OF123" s="37">
        <v>0.18014132478534406</v>
      </c>
      <c r="OG123" s="37">
        <v>0.20827539741168963</v>
      </c>
      <c r="OH123" s="37">
        <v>0.21818153675242524</v>
      </c>
      <c r="OI123" s="38">
        <v>22.34333333333333</v>
      </c>
      <c r="OJ123" s="38">
        <v>26.073333333333331</v>
      </c>
      <c r="OK123" s="38">
        <v>28.275151515151506</v>
      </c>
      <c r="OL123" s="38">
        <v>28.362121212121213</v>
      </c>
      <c r="OM123" s="7">
        <f t="shared" si="157"/>
        <v>5.9318181818181763</v>
      </c>
      <c r="ON123" s="7">
        <v>1.5</v>
      </c>
      <c r="OO123" s="7">
        <f t="shared" si="158"/>
        <v>-0.28500000000000014</v>
      </c>
      <c r="OP123" s="7">
        <f t="shared" si="159"/>
        <v>1.0935476133365305</v>
      </c>
      <c r="OQ123" s="38">
        <v>62.256363636363638</v>
      </c>
      <c r="OR123" s="15">
        <f t="shared" si="160"/>
        <v>158.13116363636365</v>
      </c>
      <c r="OS123" s="5">
        <v>170</v>
      </c>
      <c r="OT123" s="15">
        <f t="shared" si="161"/>
        <v>11.868836363636348</v>
      </c>
      <c r="OU123" s="39">
        <v>0.28030588235294118</v>
      </c>
      <c r="OV123" s="39">
        <v>0.19609117647058824</v>
      </c>
      <c r="OW123" s="39">
        <v>0.14332941176470584</v>
      </c>
      <c r="OX123" s="39">
        <v>0.24562352941176477</v>
      </c>
      <c r="OY123" s="39">
        <v>0.14286764705882349</v>
      </c>
      <c r="OZ123" s="39">
        <v>9.7144117647058811E-2</v>
      </c>
      <c r="PA123" s="39">
        <v>0.32437447675281639</v>
      </c>
      <c r="PB123" s="39">
        <v>0.26429933055780702</v>
      </c>
      <c r="PC123" s="39">
        <v>0.3228204786170572</v>
      </c>
      <c r="PD123" s="39">
        <v>0.26270806929785501</v>
      </c>
      <c r="PE123" s="39">
        <v>0.15673833408109544</v>
      </c>
      <c r="PF123" s="39">
        <v>0.15510313522982</v>
      </c>
      <c r="PG123" s="39">
        <v>0.17657327890950597</v>
      </c>
      <c r="PH123" s="40">
        <v>21.088823529411766</v>
      </c>
      <c r="PI123" s="40">
        <v>24.503823529411761</v>
      </c>
      <c r="PJ123" s="40">
        <v>25.590294117647051</v>
      </c>
      <c r="PK123" s="40">
        <v>25.04647058823528</v>
      </c>
      <c r="PL123" s="7">
        <f t="shared" si="162"/>
        <v>4.5014705882352857</v>
      </c>
      <c r="PM123" s="7">
        <v>1.8</v>
      </c>
      <c r="PN123" s="7">
        <f t="shared" si="163"/>
        <v>-0.91800000000000015</v>
      </c>
      <c r="PO123" s="7">
        <f t="shared" si="164"/>
        <v>0.85778261922052634</v>
      </c>
      <c r="PP123" s="40">
        <v>68.94029411764707</v>
      </c>
      <c r="PQ123" s="15">
        <f t="shared" si="165"/>
        <v>175.10834705882357</v>
      </c>
      <c r="PR123" s="5">
        <v>182</v>
      </c>
      <c r="PS123" s="15">
        <f t="shared" si="166"/>
        <v>6.8916529411764316</v>
      </c>
      <c r="PT123" s="41">
        <v>0.26383529411764711</v>
      </c>
      <c r="PU123" s="41">
        <v>0.18202647058823526</v>
      </c>
      <c r="PV123" s="41">
        <v>0.14219411764705883</v>
      </c>
      <c r="PW123" s="41">
        <v>0.22094999999999998</v>
      </c>
      <c r="PX123" s="41">
        <v>0.14239705882352943</v>
      </c>
      <c r="PY123" s="41">
        <v>9.2417647058823521E-2</v>
      </c>
      <c r="PZ123" s="41">
        <v>0.29777579925271364</v>
      </c>
      <c r="QA123" s="41">
        <v>0.21538880003206898</v>
      </c>
      <c r="QB123" s="41">
        <v>0.2982766475478123</v>
      </c>
      <c r="QC123" s="41">
        <v>0.21598599719564143</v>
      </c>
      <c r="QD123" s="41">
        <v>0.12201601866140553</v>
      </c>
      <c r="QE123" s="41">
        <v>0.1226594773592347</v>
      </c>
      <c r="QF123" s="41">
        <v>0.18238199226804952</v>
      </c>
      <c r="QG123" s="42">
        <v>29.623529411764711</v>
      </c>
      <c r="QH123" s="42">
        <v>33.915882352941196</v>
      </c>
      <c r="QI123" s="42">
        <v>35.900294117647057</v>
      </c>
      <c r="QJ123" s="42">
        <v>35.219705882352947</v>
      </c>
      <c r="QK123" s="7">
        <f t="shared" si="167"/>
        <v>6.2767647058823464</v>
      </c>
      <c r="QL123" s="7">
        <v>3.2</v>
      </c>
      <c r="QM123" s="7">
        <f t="shared" si="168"/>
        <v>-3.8719999999999999</v>
      </c>
      <c r="QN123" s="7">
        <f t="shared" si="169"/>
        <v>1.0945604730244118</v>
      </c>
      <c r="QO123" s="42">
        <v>71.102058823529418</v>
      </c>
      <c r="QP123" s="15">
        <f t="shared" si="170"/>
        <v>180.59922941176472</v>
      </c>
      <c r="QQ123" s="5">
        <v>186</v>
      </c>
      <c r="QR123" s="15">
        <f t="shared" si="171"/>
        <v>5.4007705882352752</v>
      </c>
      <c r="QS123" s="7">
        <f t="shared" si="187"/>
        <v>-748.95532534018753</v>
      </c>
      <c r="QT123" s="7">
        <f t="shared" si="188"/>
        <v>-748.52232096480111</v>
      </c>
      <c r="QU123" s="7">
        <f t="shared" si="189"/>
        <v>1.7456419634781406</v>
      </c>
    </row>
    <row r="124" spans="1:463" x14ac:dyDescent="0.25">
      <c r="A124" s="5">
        <v>3</v>
      </c>
      <c r="B124" s="5">
        <v>13</v>
      </c>
      <c r="C124" s="6">
        <v>1303</v>
      </c>
      <c r="D124" s="9">
        <v>-9999</v>
      </c>
      <c r="E124" s="5">
        <v>3</v>
      </c>
      <c r="F124" s="5">
        <v>69.599999999999994</v>
      </c>
      <c r="G124" s="15">
        <v>243.6</v>
      </c>
      <c r="H124" s="15">
        <f t="shared" si="109"/>
        <v>313.2</v>
      </c>
      <c r="I124" s="7">
        <f t="shared" si="110"/>
        <v>0.53666895133653181</v>
      </c>
      <c r="J124" s="5" t="s">
        <v>7</v>
      </c>
      <c r="K124" s="9">
        <v>150</v>
      </c>
      <c r="L124" s="9">
        <f t="shared" si="111"/>
        <v>168.00000000000003</v>
      </c>
      <c r="M124" s="9">
        <v>-9999</v>
      </c>
      <c r="N124" s="9">
        <v>-9999</v>
      </c>
      <c r="O124" s="9">
        <v>-9999</v>
      </c>
      <c r="P124" s="9">
        <v>-9999</v>
      </c>
      <c r="Q124" s="9">
        <v>-9999</v>
      </c>
      <c r="R124" s="9">
        <v>-9999</v>
      </c>
      <c r="S124" s="9">
        <v>-9999</v>
      </c>
      <c r="T124" s="9">
        <v>-9999</v>
      </c>
      <c r="U124" s="9">
        <v>-9999</v>
      </c>
      <c r="V124" s="9">
        <v>-9999</v>
      </c>
      <c r="W124" s="9">
        <v>-9999</v>
      </c>
      <c r="X124" s="9">
        <v>-9999</v>
      </c>
      <c r="Y124" s="9">
        <v>-9999</v>
      </c>
      <c r="Z124" s="9">
        <v>-9999</v>
      </c>
      <c r="AA124" s="9">
        <v>-9999</v>
      </c>
      <c r="AB124" s="9">
        <v>-9999</v>
      </c>
      <c r="AC124" s="9">
        <v>-9999</v>
      </c>
      <c r="AD124" s="9">
        <v>-9999</v>
      </c>
      <c r="AE124" s="9">
        <v>-9999</v>
      </c>
      <c r="AF124" s="9">
        <v>-9999</v>
      </c>
      <c r="AG124" s="9">
        <v>-9999</v>
      </c>
      <c r="AH124" s="9">
        <v>-9999</v>
      </c>
      <c r="AI124" s="9">
        <v>-9999</v>
      </c>
      <c r="AJ124" s="9">
        <v>-9999</v>
      </c>
      <c r="AK124" s="9">
        <v>-9999</v>
      </c>
      <c r="AL124" s="9">
        <v>-9999</v>
      </c>
      <c r="AM124" s="9">
        <v>-9999</v>
      </c>
      <c r="AN124" s="9">
        <v>-9999</v>
      </c>
      <c r="AO124" s="9">
        <v>-9999</v>
      </c>
      <c r="AP124" s="9">
        <v>-9999</v>
      </c>
      <c r="AQ124" s="9">
        <v>-9999</v>
      </c>
      <c r="AR124" s="9">
        <v>-9999</v>
      </c>
      <c r="AS124" s="9">
        <v>-9999</v>
      </c>
      <c r="AT124" s="9">
        <v>-9999</v>
      </c>
      <c r="AU124" s="9">
        <v>-9999</v>
      </c>
      <c r="AV124" s="9">
        <v>-9999</v>
      </c>
      <c r="AW124" s="9">
        <v>-9999</v>
      </c>
      <c r="AX124" s="9">
        <v>-9999</v>
      </c>
      <c r="AY124" s="9">
        <v>-9999</v>
      </c>
      <c r="AZ124" s="9">
        <v>-9999</v>
      </c>
      <c r="BA124" s="9">
        <v>-9999</v>
      </c>
      <c r="BB124" s="9">
        <v>-9999</v>
      </c>
      <c r="BC124" s="9">
        <v>-9999</v>
      </c>
      <c r="BD124" s="9">
        <v>-9999</v>
      </c>
      <c r="BE124" s="7">
        <f t="shared" si="185"/>
        <v>-79992</v>
      </c>
      <c r="BF124" s="9">
        <v>-9999</v>
      </c>
      <c r="BG124" s="9">
        <v>-9999</v>
      </c>
      <c r="BH124" s="9">
        <v>-9999</v>
      </c>
      <c r="BI124" s="9">
        <v>-9999</v>
      </c>
      <c r="BJ124" s="9">
        <v>-9999</v>
      </c>
      <c r="BK124" s="9">
        <v>-9999</v>
      </c>
      <c r="BL124" s="9">
        <v>-9999</v>
      </c>
      <c r="BM124" s="9">
        <v>-9999</v>
      </c>
      <c r="BN124" s="9">
        <v>-9999</v>
      </c>
      <c r="BO124" s="23">
        <v>45.59</v>
      </c>
      <c r="BP124" s="7">
        <f t="shared" si="172"/>
        <v>3039.3333333333339</v>
      </c>
      <c r="BQ124" s="7">
        <v>2.8542076458569809</v>
      </c>
      <c r="BR124" s="7">
        <f t="shared" si="173"/>
        <v>86.748884383079854</v>
      </c>
      <c r="BS124" s="24">
        <v>140.35</v>
      </c>
      <c r="BT124" s="7">
        <f t="shared" si="174"/>
        <v>9356.6666666666679</v>
      </c>
      <c r="BU124" s="25">
        <v>1.46</v>
      </c>
      <c r="BV124" s="7">
        <f t="shared" si="175"/>
        <v>136.60733333333334</v>
      </c>
      <c r="BW124" s="26">
        <v>158.30000000000001</v>
      </c>
      <c r="BX124" s="7">
        <f t="shared" si="176"/>
        <v>10553.333333333336</v>
      </c>
      <c r="BY124" s="5">
        <v>1.41</v>
      </c>
      <c r="BZ124" s="7">
        <f t="shared" si="177"/>
        <v>148.80200000000002</v>
      </c>
      <c r="CA124" s="9">
        <v>-9999</v>
      </c>
      <c r="CB124" s="9">
        <v>-9999</v>
      </c>
      <c r="CC124" s="5">
        <v>2.88</v>
      </c>
      <c r="CD124" s="15">
        <f t="shared" si="112"/>
        <v>-287.97120000000001</v>
      </c>
      <c r="CE124" s="7">
        <v>790.5</v>
      </c>
      <c r="CF124" s="7">
        <v>3.8944000000000001</v>
      </c>
      <c r="CG124" s="7">
        <v>2029.8377156943302</v>
      </c>
      <c r="CH124" s="7">
        <f t="shared" si="113"/>
        <v>2029.8377156943302</v>
      </c>
      <c r="CI124" s="7">
        <f>CH124/(BX124)</f>
        <v>0.19234090799377729</v>
      </c>
      <c r="CJ124" s="3">
        <v>59</v>
      </c>
      <c r="CK124" s="7">
        <f t="shared" si="114"/>
        <v>58.459326211996704</v>
      </c>
      <c r="CL124" s="7">
        <v>69.7</v>
      </c>
      <c r="CM124" s="7">
        <v>1463</v>
      </c>
      <c r="CN124" s="7">
        <f t="shared" si="115"/>
        <v>47.641831852358166</v>
      </c>
      <c r="CO124" s="7">
        <v>0</v>
      </c>
      <c r="CP124" s="7">
        <v>0.72171481481481481</v>
      </c>
      <c r="CQ124" s="7">
        <v>0.51634814814814811</v>
      </c>
      <c r="CR124" s="7">
        <v>0.46061111111111114</v>
      </c>
      <c r="CS124" s="7">
        <v>0.22071166666666664</v>
      </c>
      <c r="CT124" s="7">
        <v>0.16574199999999997</v>
      </c>
      <c r="CU124" s="7">
        <v>5.3492592592592585</v>
      </c>
      <c r="CV124" s="7">
        <v>5.9851851851851849</v>
      </c>
      <c r="CW124" s="7">
        <v>5.4785185185185181</v>
      </c>
      <c r="CX124" s="7">
        <v>5.2848148148148146</v>
      </c>
      <c r="CY124" s="7">
        <f t="shared" si="116"/>
        <v>0.12925925925925963</v>
      </c>
      <c r="CZ124" s="7">
        <v>0.7</v>
      </c>
      <c r="DA124" s="7">
        <f t="shared" si="117"/>
        <v>1.105</v>
      </c>
      <c r="DB124" s="7">
        <f t="shared" si="178"/>
        <v>-0.22718061484068461</v>
      </c>
      <c r="DC124" s="7">
        <v>40.272727272727273</v>
      </c>
      <c r="DD124" s="7">
        <v>0.73395200000000005</v>
      </c>
      <c r="DE124" s="7">
        <v>0.49996800000000008</v>
      </c>
      <c r="DF124" s="7">
        <v>0.44520400000000004</v>
      </c>
      <c r="DG124" s="7">
        <v>0.24473292000000002</v>
      </c>
      <c r="DH124" s="7">
        <v>0.18950308000000005</v>
      </c>
      <c r="DI124" s="7">
        <v>8.0236000000000001</v>
      </c>
      <c r="DJ124" s="7">
        <v>8.378400000000001</v>
      </c>
      <c r="DK124" s="7">
        <v>8.5423999999999971</v>
      </c>
      <c r="DL124" s="7">
        <v>7.8087999999999989</v>
      </c>
      <c r="DM124" s="7">
        <f t="shared" si="118"/>
        <v>0.51879999999999704</v>
      </c>
      <c r="DN124" s="7">
        <v>0.8</v>
      </c>
      <c r="DO124" s="7">
        <f t="shared" si="119"/>
        <v>0.7799999999999998</v>
      </c>
      <c r="DP124" s="7">
        <f t="shared" si="120"/>
        <v>-5.6536796536797121E-2</v>
      </c>
      <c r="DQ124" s="7">
        <v>23.537199999999999</v>
      </c>
      <c r="DR124" s="7">
        <v>0.77918039215686297</v>
      </c>
      <c r="DS124" s="7">
        <v>0.55829803921568621</v>
      </c>
      <c r="DT124" s="7">
        <v>0.46108431372549014</v>
      </c>
      <c r="DU124" s="7">
        <v>0.7080313725490196</v>
      </c>
      <c r="DV124" s="7">
        <v>0.47323333333333328</v>
      </c>
      <c r="DW124" s="7">
        <v>0.30025686274509811</v>
      </c>
      <c r="DX124" s="7">
        <v>0.24416596078431368</v>
      </c>
      <c r="DY124" s="7">
        <v>0.19870964705882346</v>
      </c>
      <c r="DZ124" s="7">
        <v>0.25631243137254905</v>
      </c>
      <c r="EA124" s="7">
        <v>0.21111958823529406</v>
      </c>
      <c r="EB124" s="7">
        <v>8.2611078431372553E-2</v>
      </c>
      <c r="EC124" s="7">
        <v>9.5451882352941164E-2</v>
      </c>
      <c r="ED124" s="7">
        <v>0.16488286274509803</v>
      </c>
      <c r="EE124" s="7">
        <v>4.1982352941176471</v>
      </c>
      <c r="EF124" s="7">
        <v>5.6692156862745096</v>
      </c>
      <c r="EG124" s="7">
        <v>4.7555882352941179</v>
      </c>
      <c r="EH124" s="7">
        <v>4.7161568627450956</v>
      </c>
      <c r="EI124" s="7">
        <f t="shared" si="121"/>
        <v>0.55735294117647083</v>
      </c>
      <c r="EJ124" s="7">
        <v>0.6</v>
      </c>
      <c r="EK124" s="7">
        <f t="shared" si="122"/>
        <v>1.43</v>
      </c>
      <c r="EL124" s="7">
        <f t="shared" si="179"/>
        <v>-0.2198103422729292</v>
      </c>
      <c r="EM124" s="15">
        <v>44.829615384615394</v>
      </c>
      <c r="EN124" s="15">
        <f t="shared" si="123"/>
        <v>113.8672230769231</v>
      </c>
      <c r="EO124" s="5">
        <v>112</v>
      </c>
      <c r="EP124" s="15">
        <f t="shared" si="124"/>
        <v>-1.8672230769230964</v>
      </c>
      <c r="EQ124" s="27">
        <v>1.0990545454545457</v>
      </c>
      <c r="ER124" s="27">
        <v>-1.4140999999999999</v>
      </c>
      <c r="ES124" s="27">
        <v>0.48380454545454549</v>
      </c>
      <c r="ET124" s="27">
        <v>0.83983181818181829</v>
      </c>
      <c r="EU124" s="27">
        <v>0.70419545454545462</v>
      </c>
      <c r="EV124" s="27">
        <v>0.18614545454545459</v>
      </c>
      <c r="EW124" s="27">
        <v>0.21810613636363635</v>
      </c>
      <c r="EX124" s="27">
        <v>8.7469045454545466E-2</v>
      </c>
      <c r="EY124" s="27">
        <v>0.38788995454545455</v>
      </c>
      <c r="EZ124" s="27">
        <v>0.26864963636363642</v>
      </c>
      <c r="FA124" s="27">
        <v>2.9893017272727276</v>
      </c>
      <c r="FB124" s="27">
        <v>2.0417360909090907</v>
      </c>
      <c r="FC124" s="27">
        <v>-8.4403559090909113</v>
      </c>
      <c r="FD124" s="27">
        <v>9.8336363636363657</v>
      </c>
      <c r="FE124" s="27">
        <v>7.3368181818181828</v>
      </c>
      <c r="FF124" s="27">
        <v>7.3427272727272737</v>
      </c>
      <c r="FG124" s="27">
        <v>7.2604545454545466</v>
      </c>
      <c r="FH124" s="27">
        <f t="shared" si="125"/>
        <v>-2.4909090909090921</v>
      </c>
      <c r="FI124" s="7">
        <v>0.9</v>
      </c>
      <c r="FJ124" s="7">
        <f t="shared" si="126"/>
        <v>0.45499999999999963</v>
      </c>
      <c r="FK124" s="7">
        <f t="shared" si="180"/>
        <v>-0.59573490210497304</v>
      </c>
      <c r="FL124" s="27">
        <v>21.338636363636365</v>
      </c>
      <c r="FM124" s="28">
        <v>-9999</v>
      </c>
      <c r="FN124" s="28">
        <v>-9999</v>
      </c>
      <c r="FO124" s="28">
        <v>-9999</v>
      </c>
      <c r="FP124" s="94">
        <v>0.59124347826086943</v>
      </c>
      <c r="FQ124" s="94">
        <v>0.39759565217391313</v>
      </c>
      <c r="FR124" s="94">
        <v>0.24421739130434778</v>
      </c>
      <c r="FS124" s="94">
        <v>0.51678260869565218</v>
      </c>
      <c r="FT124" s="94">
        <v>0.25482173913043477</v>
      </c>
      <c r="FU124" s="94">
        <v>0.17757391304347822</v>
      </c>
      <c r="FV124" s="94">
        <v>0.39733765217391304</v>
      </c>
      <c r="FW124" s="94">
        <v>0.33964034782608699</v>
      </c>
      <c r="FX124" s="94">
        <v>0.41542417391304343</v>
      </c>
      <c r="FY124" s="94">
        <v>0.35858317391304345</v>
      </c>
      <c r="FZ124" s="94">
        <v>0.21957543478260866</v>
      </c>
      <c r="GA124" s="94">
        <v>0.24029391304347827</v>
      </c>
      <c r="GB124" s="94">
        <v>0.19478500000000001</v>
      </c>
      <c r="GC124" s="94">
        <v>15.38869565217391</v>
      </c>
      <c r="GD124" s="94">
        <v>15.890000000000006</v>
      </c>
      <c r="GE124" s="94">
        <v>15.096521739130431</v>
      </c>
      <c r="GF124" s="94">
        <v>15.582173913043475</v>
      </c>
      <c r="GG124" s="7">
        <f t="shared" si="127"/>
        <v>-0.29217391304347906</v>
      </c>
      <c r="GH124" s="7">
        <v>0.5</v>
      </c>
      <c r="GI124" s="7">
        <f t="shared" si="128"/>
        <v>1.7549999999999999</v>
      </c>
      <c r="GJ124" s="7">
        <f t="shared" si="181"/>
        <v>-0.56163893361961004</v>
      </c>
      <c r="GK124" s="96">
        <v>17</v>
      </c>
      <c r="GL124" s="15">
        <f t="shared" si="129"/>
        <v>43.18</v>
      </c>
      <c r="GM124" s="5">
        <v>102</v>
      </c>
      <c r="GN124" s="9">
        <v>-9999</v>
      </c>
      <c r="GO124" s="60">
        <v>-9999</v>
      </c>
      <c r="GP124" s="60">
        <v>-9999</v>
      </c>
      <c r="GQ124" s="60">
        <v>-9999</v>
      </c>
      <c r="GR124" s="60">
        <v>-9999</v>
      </c>
      <c r="GS124" s="60">
        <v>-9999</v>
      </c>
      <c r="GT124" s="60">
        <v>-9999</v>
      </c>
      <c r="GU124" s="60">
        <v>-9999</v>
      </c>
      <c r="GV124" s="60">
        <v>-9999</v>
      </c>
      <c r="GW124" s="60">
        <v>-9999</v>
      </c>
      <c r="GX124" s="60">
        <v>-9999</v>
      </c>
      <c r="GY124" s="60">
        <v>-9999</v>
      </c>
      <c r="GZ124" s="60">
        <v>-9999</v>
      </c>
      <c r="HA124" s="60">
        <v>-9999</v>
      </c>
      <c r="HB124" s="60">
        <v>-9999</v>
      </c>
      <c r="HC124" s="60">
        <v>-9999</v>
      </c>
      <c r="HD124" s="60">
        <v>-9999</v>
      </c>
      <c r="HE124" s="60">
        <v>-9999</v>
      </c>
      <c r="HF124" s="98">
        <f t="shared" si="37"/>
        <v>0</v>
      </c>
      <c r="HG124" s="60">
        <v>-9999</v>
      </c>
      <c r="HH124" s="98">
        <f t="shared" si="38"/>
        <v>32500.13</v>
      </c>
      <c r="HI124" s="98">
        <f t="shared" si="95"/>
        <v>1.0001661807930087</v>
      </c>
      <c r="HJ124" s="60">
        <v>-9999</v>
      </c>
      <c r="HK124" s="100">
        <f t="shared" si="40"/>
        <v>-25397.46</v>
      </c>
      <c r="HL124" s="60">
        <v>-9999</v>
      </c>
      <c r="HM124" s="100">
        <f t="shared" si="41"/>
        <v>15398.46</v>
      </c>
      <c r="HN124" s="101">
        <v>0.64818717948717963</v>
      </c>
      <c r="HO124" s="101">
        <v>0.35147692307692313</v>
      </c>
      <c r="HP124" s="101">
        <v>0.18118461538461533</v>
      </c>
      <c r="HQ124" s="101">
        <v>0.56435384615384632</v>
      </c>
      <c r="HR124" s="101">
        <v>0.23381538461538467</v>
      </c>
      <c r="HS124" s="101">
        <v>0.14575641025641028</v>
      </c>
      <c r="HT124" s="101">
        <v>0.47001283701538182</v>
      </c>
      <c r="HU124" s="101">
        <v>0.41476172714307896</v>
      </c>
      <c r="HV124" s="101">
        <v>0.56426373357842885</v>
      </c>
      <c r="HW124" s="101">
        <v>0.51561299036403707</v>
      </c>
      <c r="HX124" s="101">
        <v>0.20235798783531822</v>
      </c>
      <c r="HY124" s="101">
        <v>0.32241246358563547</v>
      </c>
      <c r="HZ124" s="101">
        <v>0.2966595542548669</v>
      </c>
      <c r="IA124" s="101">
        <v>19.029487179487177</v>
      </c>
      <c r="IB124" s="101">
        <v>18.784358974358973</v>
      </c>
      <c r="IC124" s="101">
        <v>17.981538461538459</v>
      </c>
      <c r="ID124" s="101">
        <v>18.619487179487191</v>
      </c>
      <c r="IE124" s="7">
        <f t="shared" si="130"/>
        <v>-1.0479487179487172</v>
      </c>
      <c r="IF124" s="7">
        <v>1.5</v>
      </c>
      <c r="IG124" s="7">
        <f t="shared" si="131"/>
        <v>-1.4950000000000001</v>
      </c>
      <c r="IH124" s="7">
        <f t="shared" si="132"/>
        <v>6.4837024227887285E-2</v>
      </c>
      <c r="II124" s="102">
        <v>36.438461538461532</v>
      </c>
      <c r="IJ124" s="15">
        <f t="shared" si="133"/>
        <v>92.553692307692287</v>
      </c>
      <c r="IK124" s="5">
        <v>97.5</v>
      </c>
      <c r="IL124" s="15">
        <f t="shared" si="134"/>
        <v>4.9463076923077125</v>
      </c>
      <c r="IM124" s="29">
        <v>0.65890000000000026</v>
      </c>
      <c r="IN124" s="29">
        <v>0.36981818181818182</v>
      </c>
      <c r="IO124" s="29">
        <v>0.18536969696969702</v>
      </c>
      <c r="IP124" s="29">
        <v>0.58123939393939394</v>
      </c>
      <c r="IQ124" s="29">
        <v>0.22890606060606056</v>
      </c>
      <c r="IR124" s="29">
        <v>0.15273333333333333</v>
      </c>
      <c r="IS124" s="29">
        <v>0.48442236607909722</v>
      </c>
      <c r="IT124" s="29">
        <v>0.43542536934471399</v>
      </c>
      <c r="IU124" s="29">
        <v>0.56238606052255047</v>
      </c>
      <c r="IV124" s="29">
        <v>0.51810537820857694</v>
      </c>
      <c r="IW124" s="29">
        <v>0.23654882168694588</v>
      </c>
      <c r="IX124" s="29">
        <v>0.33496500538516005</v>
      </c>
      <c r="IY124" s="29">
        <v>0.28075402891057355</v>
      </c>
      <c r="IZ124" s="29">
        <v>17.790909090909096</v>
      </c>
      <c r="JA124" s="29">
        <v>17.4360606060606</v>
      </c>
      <c r="JB124" s="29">
        <v>17.692727272727268</v>
      </c>
      <c r="JC124" s="29">
        <v>16.979090909090917</v>
      </c>
      <c r="JD124" s="29">
        <f t="shared" si="135"/>
        <v>-9.8181818181828362E-2</v>
      </c>
      <c r="JE124" s="7">
        <v>1.2</v>
      </c>
      <c r="JF124" s="7">
        <f t="shared" si="136"/>
        <v>-0.52</v>
      </c>
      <c r="JG124" s="7">
        <f t="shared" si="137"/>
        <v>7.1253071253069539E-2</v>
      </c>
      <c r="JH124" s="86">
        <v>36.058181818181836</v>
      </c>
      <c r="JI124" s="15">
        <f t="shared" si="138"/>
        <v>91.587781818181867</v>
      </c>
      <c r="JJ124" s="5">
        <v>103.5</v>
      </c>
      <c r="JK124" s="15">
        <f t="shared" si="139"/>
        <v>11.912218181818133</v>
      </c>
      <c r="JL124" s="30">
        <v>0.51135937499999995</v>
      </c>
      <c r="JM124" s="30">
        <v>0.25656249999999997</v>
      </c>
      <c r="JN124" s="30">
        <v>0.12608749999999999</v>
      </c>
      <c r="JO124" s="30">
        <v>0.4410187499999999</v>
      </c>
      <c r="JP124" s="30">
        <v>0.15681875000000001</v>
      </c>
      <c r="JQ124" s="30">
        <v>0.10367812500000001</v>
      </c>
      <c r="JR124" s="30">
        <v>0.53105958910176587</v>
      </c>
      <c r="JS124" s="30">
        <v>0.47621499490644015</v>
      </c>
      <c r="JT124" s="30">
        <v>0.60551304951432727</v>
      </c>
      <c r="JU124" s="30">
        <v>0.55676186652962678</v>
      </c>
      <c r="JV124" s="30">
        <v>0.24274568440170724</v>
      </c>
      <c r="JW124" s="30">
        <v>0.34367900834832399</v>
      </c>
      <c r="JX124" s="30">
        <v>0.3317110162969012</v>
      </c>
      <c r="JY124" s="30">
        <v>24.234999999999996</v>
      </c>
      <c r="JZ124" s="30">
        <v>24.946562500000013</v>
      </c>
      <c r="KA124" s="30">
        <v>25.215312500000017</v>
      </c>
      <c r="KB124" s="30">
        <v>24.092187500000001</v>
      </c>
      <c r="KC124" s="30">
        <f t="shared" si="140"/>
        <v>0.98031250000002146</v>
      </c>
      <c r="KD124" s="7">
        <v>1.8</v>
      </c>
      <c r="KE124" s="7">
        <f t="shared" si="141"/>
        <v>-2.4700000000000006</v>
      </c>
      <c r="KF124" s="7">
        <f t="shared" si="142"/>
        <v>0.43841327827192145</v>
      </c>
      <c r="KG124" s="85">
        <v>36.436874999999986</v>
      </c>
      <c r="KH124" s="15">
        <f t="shared" si="143"/>
        <v>92.549662499999968</v>
      </c>
      <c r="KI124" s="5">
        <v>103.5</v>
      </c>
      <c r="KJ124" s="15">
        <f t="shared" si="182"/>
        <v>10.950337500000032</v>
      </c>
      <c r="KK124" s="31">
        <v>0.45749210526315787</v>
      </c>
      <c r="KL124" s="31">
        <v>0.23158947368421051</v>
      </c>
      <c r="KM124" s="31">
        <v>9.2994736842105227E-2</v>
      </c>
      <c r="KN124" s="31">
        <v>0.3956394736842106</v>
      </c>
      <c r="KO124" s="31">
        <v>0.11711842105263158</v>
      </c>
      <c r="KP124" s="31">
        <v>8.7486842105263141E-2</v>
      </c>
      <c r="KQ124" s="31">
        <v>0.5928861065605745</v>
      </c>
      <c r="KR124" s="31">
        <v>0.54446076248540554</v>
      </c>
      <c r="KS124" s="31">
        <v>0.66354977987430086</v>
      </c>
      <c r="KT124" s="31">
        <v>0.62106569486668084</v>
      </c>
      <c r="KU124" s="31">
        <v>0.33020876108159297</v>
      </c>
      <c r="KV124" s="31">
        <v>0.43094525108235066</v>
      </c>
      <c r="KW124" s="31">
        <v>0.32772503013561521</v>
      </c>
      <c r="KX124" s="32">
        <v>24.816842105263149</v>
      </c>
      <c r="KY124" s="32">
        <v>24.909999999999993</v>
      </c>
      <c r="KZ124" s="32">
        <v>25.39815789473683</v>
      </c>
      <c r="LA124" s="32">
        <v>23.977894736842114</v>
      </c>
      <c r="LB124" s="7">
        <f t="shared" si="144"/>
        <v>0.58131578947368112</v>
      </c>
      <c r="LC124" s="7">
        <v>0.9</v>
      </c>
      <c r="LD124" s="7">
        <f t="shared" si="145"/>
        <v>0.45499999999999963</v>
      </c>
      <c r="LE124" s="7">
        <f t="shared" si="184"/>
        <v>2.5544143472938621E-2</v>
      </c>
      <c r="LF124" s="32">
        <v>33.917105263157886</v>
      </c>
      <c r="LG124" s="15">
        <f t="shared" si="146"/>
        <v>86.149447368421036</v>
      </c>
      <c r="LH124" s="5">
        <v>103.5</v>
      </c>
      <c r="LI124" s="15">
        <f t="shared" si="147"/>
        <v>17.350552631578964</v>
      </c>
      <c r="LJ124" s="33">
        <v>0.39920222222222218</v>
      </c>
      <c r="LK124" s="33">
        <v>0.20145555555555553</v>
      </c>
      <c r="LL124" s="33">
        <v>8.4633333333333324E-2</v>
      </c>
      <c r="LM124" s="33">
        <v>0.34431999999999996</v>
      </c>
      <c r="LN124" s="33">
        <v>0.11461555555555553</v>
      </c>
      <c r="LO124" s="33">
        <v>8.0211111111111122E-2</v>
      </c>
      <c r="LP124" s="33">
        <v>0.5538906766128886</v>
      </c>
      <c r="LQ124" s="33">
        <v>0.50104619377507842</v>
      </c>
      <c r="LR124" s="33">
        <v>0.65136373718387508</v>
      </c>
      <c r="LS124" s="33">
        <v>0.60686582237629116</v>
      </c>
      <c r="LT124" s="33">
        <v>0.27615862188500867</v>
      </c>
      <c r="LU124" s="33">
        <v>0.41208412047186255</v>
      </c>
      <c r="LV124" s="33">
        <v>0.32904788416570402</v>
      </c>
      <c r="LW124" s="33">
        <v>27.091555555555569</v>
      </c>
      <c r="LX124" s="33">
        <v>28.777555555555566</v>
      </c>
      <c r="LY124" s="33">
        <v>28.679333333333357</v>
      </c>
      <c r="LZ124" s="33">
        <v>26.828444444444443</v>
      </c>
      <c r="MA124" s="7">
        <f t="shared" si="148"/>
        <v>1.5877777777777879</v>
      </c>
      <c r="MB124" s="7">
        <v>1.7</v>
      </c>
      <c r="MC124" s="7">
        <f t="shared" si="149"/>
        <v>-2.1449999999999996</v>
      </c>
      <c r="MD124" s="7">
        <f t="shared" si="150"/>
        <v>0.49473529195199306</v>
      </c>
      <c r="ME124" s="7">
        <f t="shared" si="151"/>
        <v>0.93398692810458117</v>
      </c>
      <c r="MF124" s="84">
        <v>31.025111111111109</v>
      </c>
      <c r="MG124" s="15">
        <f t="shared" si="152"/>
        <v>78.80378222222221</v>
      </c>
      <c r="MH124" s="5">
        <v>103.5</v>
      </c>
      <c r="MI124" s="15">
        <f t="shared" si="153"/>
        <v>24.69621777777779</v>
      </c>
      <c r="MJ124" s="34">
        <v>0.37108636363636366</v>
      </c>
      <c r="MK124" s="34">
        <v>0.20046363636363634</v>
      </c>
      <c r="ML124" s="34">
        <v>9.5559090909090885E-2</v>
      </c>
      <c r="MM124" s="34">
        <v>0.32331363636363636</v>
      </c>
      <c r="MN124" s="34">
        <v>0.12183181818181818</v>
      </c>
      <c r="MO124" s="34">
        <v>8.5372727272727281E-2</v>
      </c>
      <c r="MP124" s="34">
        <v>0.50515154970629739</v>
      </c>
      <c r="MQ124" s="34">
        <v>0.4525592814193104</v>
      </c>
      <c r="MR124" s="34">
        <v>0.59013016174437094</v>
      </c>
      <c r="MS124" s="34">
        <v>0.54384226642731925</v>
      </c>
      <c r="MT124" s="34">
        <v>0.24425276657050102</v>
      </c>
      <c r="MU124" s="34">
        <v>0.35511766759981422</v>
      </c>
      <c r="MV124" s="34">
        <v>0.29826079257867338</v>
      </c>
      <c r="MW124" s="35">
        <v>0.29681428571428575</v>
      </c>
      <c r="MX124" s="35">
        <v>0.15095000000000006</v>
      </c>
      <c r="MY124" s="35">
        <v>6.9207142857142842E-2</v>
      </c>
      <c r="MZ124" s="35">
        <v>0.25379642857142859</v>
      </c>
      <c r="NA124" s="35">
        <v>8.0814285714285727E-2</v>
      </c>
      <c r="NB124" s="35">
        <v>6.1217857142857143E-2</v>
      </c>
      <c r="NC124" s="35">
        <v>0.56929855916058492</v>
      </c>
      <c r="ND124" s="35">
        <v>0.51499547783866917</v>
      </c>
      <c r="NE124" s="35">
        <v>0.61931836799391493</v>
      </c>
      <c r="NF124" s="35">
        <v>0.56935737848849777</v>
      </c>
      <c r="NG124" s="35">
        <v>0.30626832943773069</v>
      </c>
      <c r="NH124" s="35">
        <v>0.37635317378608496</v>
      </c>
      <c r="NI124" s="35">
        <v>0.32323338192763323</v>
      </c>
      <c r="NJ124" s="36">
        <v>28.099285714285717</v>
      </c>
      <c r="NK124" s="36">
        <v>29.777500000000003</v>
      </c>
      <c r="NL124" s="36">
        <v>30.958571428571435</v>
      </c>
      <c r="NM124" s="36">
        <v>31.978571428571428</v>
      </c>
      <c r="NN124" s="7">
        <f t="shared" si="154"/>
        <v>2.8592857142857184</v>
      </c>
      <c r="NO124" s="7">
        <v>2.2999999999999998</v>
      </c>
      <c r="NP124" s="7">
        <f t="shared" si="155"/>
        <v>-1.9729999999999999</v>
      </c>
      <c r="NQ124" s="7">
        <f t="shared" si="156"/>
        <v>0.65540291798260109</v>
      </c>
      <c r="NR124" s="36">
        <v>65.957500000000024</v>
      </c>
      <c r="NS124" s="9">
        <f t="shared" si="104"/>
        <v>167.53205000000005</v>
      </c>
      <c r="NT124" s="5">
        <v>194</v>
      </c>
      <c r="NU124" s="9">
        <f t="shared" si="105"/>
        <v>26.467949999999945</v>
      </c>
      <c r="NV124" s="37">
        <v>0.36548000000000008</v>
      </c>
      <c r="NW124" s="37">
        <v>0.21117142857142857</v>
      </c>
      <c r="NX124" s="37">
        <v>0.12110285714285716</v>
      </c>
      <c r="NY124" s="37">
        <v>0.31308857142857149</v>
      </c>
      <c r="NZ124" s="37">
        <v>0.13671142857142859</v>
      </c>
      <c r="OA124" s="37">
        <v>9.8139999999999991E-2</v>
      </c>
      <c r="OB124" s="37">
        <v>0.45296941353479553</v>
      </c>
      <c r="OC124" s="37">
        <v>0.3900298840313457</v>
      </c>
      <c r="OD124" s="37">
        <v>0.49968717373809962</v>
      </c>
      <c r="OE124" s="37">
        <v>0.44011640386644607</v>
      </c>
      <c r="OF124" s="37">
        <v>0.21566606409965947</v>
      </c>
      <c r="OG124" s="37">
        <v>0.27340381507020967</v>
      </c>
      <c r="OH124" s="37">
        <v>0.26519688468952879</v>
      </c>
      <c r="OI124" s="38">
        <v>22.076571428571423</v>
      </c>
      <c r="OJ124" s="38">
        <v>25.521999999999991</v>
      </c>
      <c r="OK124" s="38">
        <v>27.008857142857131</v>
      </c>
      <c r="OL124" s="38">
        <v>27.664857142857162</v>
      </c>
      <c r="OM124" s="7">
        <f t="shared" si="157"/>
        <v>4.9322857142857082</v>
      </c>
      <c r="ON124" s="7">
        <v>1.5</v>
      </c>
      <c r="OO124" s="7">
        <f t="shared" si="158"/>
        <v>-0.28500000000000014</v>
      </c>
      <c r="OP124" s="7">
        <f t="shared" si="159"/>
        <v>0.91772835783389761</v>
      </c>
      <c r="OQ124" s="38">
        <v>59.989714285714292</v>
      </c>
      <c r="OR124" s="15">
        <f t="shared" si="160"/>
        <v>152.37387428571429</v>
      </c>
      <c r="OS124" s="5">
        <v>170</v>
      </c>
      <c r="OT124" s="15">
        <f t="shared" si="161"/>
        <v>17.626125714285706</v>
      </c>
      <c r="OU124" s="39">
        <v>0.31225483870967741</v>
      </c>
      <c r="OV124" s="39">
        <v>0.2023322580645161</v>
      </c>
      <c r="OW124" s="39">
        <v>0.12866129032258064</v>
      </c>
      <c r="OX124" s="39">
        <v>0.27299677419354834</v>
      </c>
      <c r="OY124" s="39">
        <v>0.13611935483870968</v>
      </c>
      <c r="OZ124" s="39">
        <v>9.6974193548387114E-2</v>
      </c>
      <c r="PA124" s="39">
        <v>0.3904696054121814</v>
      </c>
      <c r="PB124" s="39">
        <v>0.33328733271279648</v>
      </c>
      <c r="PC124" s="39">
        <v>0.41454123618253108</v>
      </c>
      <c r="PD124" s="39">
        <v>0.35870725977441276</v>
      </c>
      <c r="PE124" s="39">
        <v>0.1957863392515985</v>
      </c>
      <c r="PF124" s="39">
        <v>0.22412722822857883</v>
      </c>
      <c r="PG124" s="39">
        <v>0.21161712830010351</v>
      </c>
      <c r="PH124" s="40">
        <v>20.946129032258064</v>
      </c>
      <c r="PI124" s="40">
        <v>22.622580645161293</v>
      </c>
      <c r="PJ124" s="40">
        <v>24.269677419354839</v>
      </c>
      <c r="PK124" s="40">
        <v>24.430645161290307</v>
      </c>
      <c r="PL124" s="7">
        <f t="shared" si="162"/>
        <v>3.3235483870967748</v>
      </c>
      <c r="PM124" s="7">
        <v>1.8</v>
      </c>
      <c r="PN124" s="7">
        <f t="shared" si="163"/>
        <v>-0.91800000000000015</v>
      </c>
      <c r="PO124" s="7">
        <f t="shared" si="164"/>
        <v>0.67134352439011946</v>
      </c>
      <c r="PP124" s="40">
        <v>66.896451612903221</v>
      </c>
      <c r="PQ124" s="15">
        <f t="shared" si="165"/>
        <v>169.91698709677419</v>
      </c>
      <c r="PR124" s="5">
        <v>182</v>
      </c>
      <c r="PS124" s="15">
        <f t="shared" si="166"/>
        <v>12.083012903225807</v>
      </c>
      <c r="PT124" s="41">
        <v>0.28740333333333334</v>
      </c>
      <c r="PU124" s="41">
        <v>0.18733666666666673</v>
      </c>
      <c r="PV124" s="41">
        <v>0.13326000000000002</v>
      </c>
      <c r="PW124" s="41">
        <v>0.24098333333333333</v>
      </c>
      <c r="PX124" s="41">
        <v>0.13819999999999999</v>
      </c>
      <c r="PY124" s="41">
        <v>9.2863333333333298E-2</v>
      </c>
      <c r="PZ124" s="41">
        <v>0.34847272429862225</v>
      </c>
      <c r="QA124" s="41">
        <v>0.26934630834849782</v>
      </c>
      <c r="QB124" s="41">
        <v>0.36440814360806023</v>
      </c>
      <c r="QC124" s="41">
        <v>0.28641716050635313</v>
      </c>
      <c r="QD124" s="41">
        <v>0.15116062314432613</v>
      </c>
      <c r="QE124" s="41">
        <v>0.16956510860544532</v>
      </c>
      <c r="QF124" s="41">
        <v>0.2090348082113159</v>
      </c>
      <c r="QG124" s="42">
        <v>29.211333333333325</v>
      </c>
      <c r="QH124" s="42">
        <v>31.300000000000022</v>
      </c>
      <c r="QI124" s="42">
        <v>32.685000000000002</v>
      </c>
      <c r="QJ124" s="42">
        <v>33.440666666666679</v>
      </c>
      <c r="QK124" s="7">
        <f t="shared" si="167"/>
        <v>3.4736666666666771</v>
      </c>
      <c r="QL124" s="7">
        <v>3.2</v>
      </c>
      <c r="QM124" s="7">
        <f t="shared" si="168"/>
        <v>-3.8719999999999999</v>
      </c>
      <c r="QN124" s="7">
        <f t="shared" si="169"/>
        <v>0.79224187517975375</v>
      </c>
      <c r="QO124" s="42">
        <v>71.38966666666667</v>
      </c>
      <c r="QP124" s="15">
        <f t="shared" si="170"/>
        <v>181.32975333333334</v>
      </c>
      <c r="QQ124" s="5">
        <v>186</v>
      </c>
      <c r="QR124" s="15">
        <f t="shared" si="171"/>
        <v>4.6702466666666567</v>
      </c>
      <c r="QS124" s="7">
        <f t="shared" si="187"/>
        <v>-749.69441137313618</v>
      </c>
      <c r="QT124" s="7">
        <f t="shared" si="188"/>
        <v>-749.37815286920988</v>
      </c>
      <c r="QU124" s="7">
        <f t="shared" si="189"/>
        <v>1.105102457744594</v>
      </c>
    </row>
    <row r="125" spans="1:463" x14ac:dyDescent="0.25">
      <c r="A125" s="5">
        <v>3</v>
      </c>
      <c r="B125" s="5">
        <v>13</v>
      </c>
      <c r="C125" s="6">
        <v>1304</v>
      </c>
      <c r="D125" s="8">
        <v>26</v>
      </c>
      <c r="E125" s="5">
        <v>4</v>
      </c>
      <c r="F125" s="5">
        <v>69.599999999999994</v>
      </c>
      <c r="G125" s="15">
        <v>292.7</v>
      </c>
      <c r="H125" s="15">
        <f t="shared" si="109"/>
        <v>362.29999999999995</v>
      </c>
      <c r="I125" s="7">
        <f t="shared" si="110"/>
        <v>0.62080191912268667</v>
      </c>
      <c r="J125" s="5" t="s">
        <v>7</v>
      </c>
      <c r="K125" s="9">
        <v>150</v>
      </c>
      <c r="L125" s="9">
        <f t="shared" si="111"/>
        <v>168.00000000000003</v>
      </c>
      <c r="M125" s="15">
        <v>58.4</v>
      </c>
      <c r="N125" s="15">
        <v>16.72</v>
      </c>
      <c r="O125" s="15">
        <v>24.880000000000003</v>
      </c>
      <c r="P125" s="15">
        <v>66.400000000000006</v>
      </c>
      <c r="Q125" s="15">
        <v>14.719999999999999</v>
      </c>
      <c r="R125" s="15">
        <v>18.880000000000003</v>
      </c>
      <c r="S125" s="15">
        <v>49.839999999999996</v>
      </c>
      <c r="T125" s="15">
        <v>18</v>
      </c>
      <c r="U125" s="15">
        <v>32.160000000000004</v>
      </c>
      <c r="V125" s="15">
        <v>62.4</v>
      </c>
      <c r="W125" s="15">
        <v>16.72</v>
      </c>
      <c r="X125" s="15">
        <v>20.880000000000003</v>
      </c>
      <c r="Y125" s="15">
        <v>36.4</v>
      </c>
      <c r="Z125" s="15">
        <v>20.72</v>
      </c>
      <c r="AA125" s="15">
        <v>42.88</v>
      </c>
      <c r="AB125" s="15">
        <v>56.399999999999991</v>
      </c>
      <c r="AC125" s="15">
        <v>16.72</v>
      </c>
      <c r="AD125" s="15">
        <v>26.880000000000003</v>
      </c>
      <c r="AE125" s="9">
        <v>-9999</v>
      </c>
      <c r="AF125" s="5">
        <v>8.5</v>
      </c>
      <c r="AG125" s="5">
        <v>7.2</v>
      </c>
      <c r="AH125" s="5">
        <v>0.47</v>
      </c>
      <c r="AI125" s="5" t="s">
        <v>56</v>
      </c>
      <c r="AJ125" s="9">
        <v>-9999</v>
      </c>
      <c r="AK125" s="5">
        <v>225</v>
      </c>
      <c r="AL125" s="5">
        <v>0.73</v>
      </c>
      <c r="AM125" s="5">
        <v>3906</v>
      </c>
      <c r="AN125" s="5">
        <v>184</v>
      </c>
      <c r="AO125" s="5">
        <v>212</v>
      </c>
      <c r="AP125" s="5">
        <v>22.6</v>
      </c>
      <c r="AQ125" s="5">
        <v>0</v>
      </c>
      <c r="AR125" s="5">
        <v>3</v>
      </c>
      <c r="AS125" s="5">
        <v>86</v>
      </c>
      <c r="AT125" s="5">
        <v>7</v>
      </c>
      <c r="AU125" s="5">
        <v>4</v>
      </c>
      <c r="AV125" s="5">
        <v>38</v>
      </c>
      <c r="AW125" s="5">
        <v>41</v>
      </c>
      <c r="AX125" s="5">
        <v>0.9</v>
      </c>
      <c r="AY125" s="9">
        <v>-9999</v>
      </c>
      <c r="AZ125" s="9">
        <v>-9999</v>
      </c>
      <c r="BA125" s="9">
        <v>-9999</v>
      </c>
      <c r="BB125" s="9">
        <v>-9999</v>
      </c>
      <c r="BC125" s="49">
        <v>0.04</v>
      </c>
      <c r="BD125" s="49">
        <v>0.03</v>
      </c>
      <c r="BE125" s="7">
        <f t="shared" si="185"/>
        <v>-59992.2</v>
      </c>
      <c r="BF125" s="9">
        <v>-9999</v>
      </c>
      <c r="BG125" s="9">
        <v>-9999</v>
      </c>
      <c r="BH125" s="9">
        <v>-9999</v>
      </c>
      <c r="BI125" s="9">
        <v>-9999</v>
      </c>
      <c r="BJ125" s="9">
        <v>-9999</v>
      </c>
      <c r="BK125" s="9">
        <v>-9999</v>
      </c>
      <c r="BL125" s="9">
        <v>-9999</v>
      </c>
      <c r="BM125" s="9">
        <v>-9999</v>
      </c>
      <c r="BN125" s="9">
        <v>-9999</v>
      </c>
      <c r="BO125" s="44">
        <v>-9999</v>
      </c>
      <c r="BP125" s="9">
        <v>-9999</v>
      </c>
      <c r="BQ125" s="9">
        <v>-9999</v>
      </c>
      <c r="BR125" s="9">
        <v>-9999</v>
      </c>
      <c r="BS125" s="45">
        <v>-9999</v>
      </c>
      <c r="BT125" s="9">
        <v>-9999</v>
      </c>
      <c r="BU125" s="46">
        <v>-9999</v>
      </c>
      <c r="BV125" s="9">
        <v>-9999</v>
      </c>
      <c r="BW125" s="47">
        <v>-9999</v>
      </c>
      <c r="BX125" s="9">
        <v>-9999</v>
      </c>
      <c r="BY125" s="9">
        <v>-9999</v>
      </c>
      <c r="BZ125" s="9">
        <v>-9999</v>
      </c>
      <c r="CA125" s="7">
        <v>650.46</v>
      </c>
      <c r="CB125" s="7">
        <f t="shared" si="183"/>
        <v>4336.4000000000005</v>
      </c>
      <c r="CC125" s="5">
        <v>2.61</v>
      </c>
      <c r="CD125" s="15">
        <f t="shared" si="112"/>
        <v>113.18004000000001</v>
      </c>
      <c r="CE125" s="7">
        <v>1621.2</v>
      </c>
      <c r="CF125" s="7">
        <v>4.4544999999999995</v>
      </c>
      <c r="CG125" s="7">
        <v>3639.4657088337644</v>
      </c>
      <c r="CH125" s="7">
        <f t="shared" si="113"/>
        <v>3639.4657088337644</v>
      </c>
      <c r="CI125" s="9">
        <v>-9999</v>
      </c>
      <c r="CJ125" s="3">
        <v>59.7</v>
      </c>
      <c r="CK125" s="7">
        <f t="shared" si="114"/>
        <v>94.990055000561242</v>
      </c>
      <c r="CL125" s="7">
        <v>69.8</v>
      </c>
      <c r="CM125" s="7">
        <v>1325</v>
      </c>
      <c r="CN125" s="7">
        <f t="shared" si="115"/>
        <v>52.679245283018865</v>
      </c>
      <c r="CO125" s="7">
        <v>0</v>
      </c>
      <c r="CP125" s="7">
        <v>0.71280769230769236</v>
      </c>
      <c r="CQ125" s="7">
        <v>0.51466923076923066</v>
      </c>
      <c r="CR125" s="7">
        <v>0.45861923076923083</v>
      </c>
      <c r="CS125" s="7">
        <v>0.21686211538461539</v>
      </c>
      <c r="CT125" s="7">
        <v>0.1612698076923077</v>
      </c>
      <c r="CU125" s="7">
        <v>5.0561538461538467</v>
      </c>
      <c r="CV125" s="7">
        <v>5.7657692307692292</v>
      </c>
      <c r="CW125" s="7">
        <v>5.2299999999999995</v>
      </c>
      <c r="CX125" s="7">
        <v>5.0453846153846156</v>
      </c>
      <c r="CY125" s="7">
        <f t="shared" si="116"/>
        <v>0.17384615384615287</v>
      </c>
      <c r="CZ125" s="7">
        <v>0.7</v>
      </c>
      <c r="DA125" s="7">
        <f t="shared" si="117"/>
        <v>1.105</v>
      </c>
      <c r="DB125" s="7">
        <f t="shared" si="178"/>
        <v>-0.21679949852243238</v>
      </c>
      <c r="DC125" s="7">
        <v>42.8</v>
      </c>
      <c r="DD125" s="7">
        <v>0.73336000000000001</v>
      </c>
      <c r="DE125" s="7">
        <v>0.49963200000000002</v>
      </c>
      <c r="DF125" s="7">
        <v>0.44392000000000004</v>
      </c>
      <c r="DG125" s="7">
        <v>0.24576099999999998</v>
      </c>
      <c r="DH125" s="7">
        <v>0.18947199999999997</v>
      </c>
      <c r="DI125" s="7">
        <v>7.4252000000000002</v>
      </c>
      <c r="DJ125" s="7">
        <v>7.74</v>
      </c>
      <c r="DK125" s="7">
        <v>7.9660000000000002</v>
      </c>
      <c r="DL125" s="7">
        <v>7.3159999999999998</v>
      </c>
      <c r="DM125" s="7">
        <f t="shared" si="118"/>
        <v>0.54079999999999995</v>
      </c>
      <c r="DN125" s="7">
        <v>0.8</v>
      </c>
      <c r="DO125" s="7">
        <f t="shared" si="119"/>
        <v>0.7799999999999998</v>
      </c>
      <c r="DP125" s="7">
        <f t="shared" si="120"/>
        <v>-5.1774891774891731E-2</v>
      </c>
      <c r="DQ125" s="7">
        <v>21.916000000000004</v>
      </c>
      <c r="DR125" s="7">
        <v>0.77549423076923074</v>
      </c>
      <c r="DS125" s="7">
        <v>0.55559999999999987</v>
      </c>
      <c r="DT125" s="7">
        <v>0.4648442307692307</v>
      </c>
      <c r="DU125" s="7">
        <v>0.70437307692307682</v>
      </c>
      <c r="DV125" s="7">
        <v>0.47697884615384611</v>
      </c>
      <c r="DW125" s="7">
        <v>0.30041153846153851</v>
      </c>
      <c r="DX125" s="7">
        <v>0.23829801923076926</v>
      </c>
      <c r="DY125" s="7">
        <v>0.19242959615384614</v>
      </c>
      <c r="DZ125" s="7">
        <v>0.25034801923076927</v>
      </c>
      <c r="EA125" s="7">
        <v>0.20474501923076932</v>
      </c>
      <c r="EB125" s="7">
        <v>7.6242923076923097E-2</v>
      </c>
      <c r="EC125" s="7">
        <v>8.8970519230769249E-2</v>
      </c>
      <c r="ED125" s="7">
        <v>0.16505373076923077</v>
      </c>
      <c r="EE125" s="7">
        <v>4.0290961538461536</v>
      </c>
      <c r="EF125" s="7">
        <v>5.5482692307692298</v>
      </c>
      <c r="EG125" s="7">
        <v>5.0111923076923084</v>
      </c>
      <c r="EH125" s="7">
        <v>4.8048269230769245</v>
      </c>
      <c r="EI125" s="7">
        <f t="shared" si="121"/>
        <v>0.98209615384615478</v>
      </c>
      <c r="EJ125" s="7">
        <v>0.6</v>
      </c>
      <c r="EK125" s="7">
        <f t="shared" si="122"/>
        <v>1.43</v>
      </c>
      <c r="EL125" s="7">
        <f t="shared" si="179"/>
        <v>-0.1128221274946713</v>
      </c>
      <c r="EM125" s="15">
        <v>44.987692307692313</v>
      </c>
      <c r="EN125" s="15">
        <f t="shared" si="123"/>
        <v>114.26873846153848</v>
      </c>
      <c r="EO125" s="5">
        <v>112</v>
      </c>
      <c r="EP125" s="15">
        <f t="shared" si="124"/>
        <v>-2.2687384615384758</v>
      </c>
      <c r="EQ125" s="27">
        <v>1.090152</v>
      </c>
      <c r="ER125" s="27">
        <v>-1.4372999999999998</v>
      </c>
      <c r="ES125" s="27">
        <v>0.4803199999999998</v>
      </c>
      <c r="ET125" s="27">
        <v>0.83225199999999999</v>
      </c>
      <c r="EU125" s="27">
        <v>0.70502000000000009</v>
      </c>
      <c r="EV125" s="27">
        <v>0.18001200000000001</v>
      </c>
      <c r="EW125" s="27">
        <v>0.21387995999999998</v>
      </c>
      <c r="EX125" s="27">
        <v>8.2412720000000009E-2</v>
      </c>
      <c r="EY125" s="27">
        <v>0.3875962799999999</v>
      </c>
      <c r="EZ125" s="27">
        <v>0.26771928</v>
      </c>
      <c r="FA125" s="27">
        <v>2.9277751599999999</v>
      </c>
      <c r="FB125" s="27">
        <v>2.0052766000000002</v>
      </c>
      <c r="FC125" s="27">
        <v>-7.5596480799999997</v>
      </c>
      <c r="FD125" s="27">
        <v>9.4887999999999995</v>
      </c>
      <c r="FE125" s="27">
        <v>7.0572000000000017</v>
      </c>
      <c r="FF125" s="27">
        <v>6.8219999999999992</v>
      </c>
      <c r="FG125" s="27">
        <v>6.8419999999999979</v>
      </c>
      <c r="FH125" s="27">
        <f t="shared" si="125"/>
        <v>-2.6668000000000003</v>
      </c>
      <c r="FI125" s="7">
        <v>0.9</v>
      </c>
      <c r="FJ125" s="7">
        <f t="shared" si="126"/>
        <v>0.45499999999999963</v>
      </c>
      <c r="FK125" s="7">
        <f t="shared" si="180"/>
        <v>-0.63130434782608691</v>
      </c>
      <c r="FL125" s="27">
        <v>20.387200000000004</v>
      </c>
      <c r="FM125" s="28">
        <v>-9999</v>
      </c>
      <c r="FN125" s="28">
        <v>-9999</v>
      </c>
      <c r="FO125" s="28">
        <v>-9999</v>
      </c>
      <c r="FP125" s="94">
        <v>0.58486400000000005</v>
      </c>
      <c r="FQ125" s="94">
        <v>0.39673200000000003</v>
      </c>
      <c r="FR125" s="94">
        <v>0.24750400000000003</v>
      </c>
      <c r="FS125" s="94">
        <v>0.51032</v>
      </c>
      <c r="FT125" s="94">
        <v>0.25811999999999996</v>
      </c>
      <c r="FU125" s="94">
        <v>0.17613200000000004</v>
      </c>
      <c r="FV125" s="94">
        <v>0.38724723999999999</v>
      </c>
      <c r="FW125" s="94">
        <v>0.32794176000000003</v>
      </c>
      <c r="FX125" s="94">
        <v>0.4049858400000001</v>
      </c>
      <c r="FY125" s="94">
        <v>0.34662343999999989</v>
      </c>
      <c r="FZ125" s="94">
        <v>0.21175496000000005</v>
      </c>
      <c r="GA125" s="94">
        <v>0.23182103999999995</v>
      </c>
      <c r="GB125" s="94">
        <v>0.19118056</v>
      </c>
      <c r="GC125" s="94">
        <v>16.862400000000001</v>
      </c>
      <c r="GD125" s="94">
        <v>17.715999999999998</v>
      </c>
      <c r="GE125" s="94">
        <v>16.516000000000009</v>
      </c>
      <c r="GF125" s="94">
        <v>17.076799999999992</v>
      </c>
      <c r="GG125" s="7">
        <f t="shared" si="127"/>
        <v>-0.34639999999999205</v>
      </c>
      <c r="GH125" s="7">
        <v>0.5</v>
      </c>
      <c r="GI125" s="7">
        <f t="shared" si="128"/>
        <v>1.7549999999999999</v>
      </c>
      <c r="GJ125" s="7">
        <f t="shared" si="181"/>
        <v>-0.5765157750342913</v>
      </c>
      <c r="GK125" s="96">
        <v>20.64</v>
      </c>
      <c r="GL125" s="15">
        <f t="shared" si="129"/>
        <v>52.425600000000003</v>
      </c>
      <c r="GM125" s="5">
        <v>102</v>
      </c>
      <c r="GN125" s="9">
        <v>-9999</v>
      </c>
      <c r="GO125" s="60">
        <v>-9999</v>
      </c>
      <c r="GP125" s="60">
        <v>-9999</v>
      </c>
      <c r="GQ125" s="60">
        <v>-9999</v>
      </c>
      <c r="GR125" s="60">
        <v>-9999</v>
      </c>
      <c r="GS125" s="60">
        <v>-9999</v>
      </c>
      <c r="GT125" s="60">
        <v>-9999</v>
      </c>
      <c r="GU125" s="60">
        <v>-9999</v>
      </c>
      <c r="GV125" s="60">
        <v>-9999</v>
      </c>
      <c r="GW125" s="60">
        <v>-9999</v>
      </c>
      <c r="GX125" s="60">
        <v>-9999</v>
      </c>
      <c r="GY125" s="60">
        <v>-9999</v>
      </c>
      <c r="GZ125" s="60">
        <v>-9999</v>
      </c>
      <c r="HA125" s="60">
        <v>-9999</v>
      </c>
      <c r="HB125" s="60">
        <v>-9999</v>
      </c>
      <c r="HC125" s="60">
        <v>-9999</v>
      </c>
      <c r="HD125" s="60">
        <v>-9999</v>
      </c>
      <c r="HE125" s="60">
        <v>-9999</v>
      </c>
      <c r="HF125" s="98">
        <f t="shared" si="37"/>
        <v>0</v>
      </c>
      <c r="HG125" s="60">
        <v>-9999</v>
      </c>
      <c r="HH125" s="98">
        <f t="shared" si="38"/>
        <v>32500.13</v>
      </c>
      <c r="HI125" s="98">
        <f t="shared" si="95"/>
        <v>1.0001661807930087</v>
      </c>
      <c r="HJ125" s="60">
        <v>-9999</v>
      </c>
      <c r="HK125" s="100">
        <f t="shared" si="40"/>
        <v>-25397.46</v>
      </c>
      <c r="HL125" s="60">
        <v>-9999</v>
      </c>
      <c r="HM125" s="100">
        <f t="shared" si="41"/>
        <v>15398.46</v>
      </c>
      <c r="HN125" s="101">
        <v>0.63391025641025633</v>
      </c>
      <c r="HO125" s="101">
        <v>0.3493</v>
      </c>
      <c r="HP125" s="101">
        <v>0.18389999999999995</v>
      </c>
      <c r="HQ125" s="101">
        <v>0.55393846153846149</v>
      </c>
      <c r="HR125" s="101">
        <v>0.2328717948717948</v>
      </c>
      <c r="HS125" s="101">
        <v>0.14514871794871798</v>
      </c>
      <c r="HT125" s="101">
        <v>0.46285116749279115</v>
      </c>
      <c r="HU125" s="101">
        <v>0.40816560585545203</v>
      </c>
      <c r="HV125" s="101">
        <v>0.55043968566984958</v>
      </c>
      <c r="HW125" s="101">
        <v>0.50172775258072144</v>
      </c>
      <c r="HX125" s="101">
        <v>0.20007509739335813</v>
      </c>
      <c r="HY125" s="101">
        <v>0.31055970069368793</v>
      </c>
      <c r="HZ125" s="101">
        <v>0.28962928702922131</v>
      </c>
      <c r="IA125" s="101">
        <v>19.107692307692307</v>
      </c>
      <c r="IB125" s="101">
        <v>18.878974358974354</v>
      </c>
      <c r="IC125" s="101">
        <v>18.698974358974361</v>
      </c>
      <c r="ID125" s="101">
        <v>18.460769230769223</v>
      </c>
      <c r="IE125" s="7">
        <f t="shared" si="130"/>
        <v>-0.4087179487179462</v>
      </c>
      <c r="IF125" s="7">
        <v>1.5</v>
      </c>
      <c r="IG125" s="7">
        <f t="shared" si="131"/>
        <v>-1.4950000000000001</v>
      </c>
      <c r="IH125" s="7">
        <f t="shared" si="132"/>
        <v>0.15754634536360462</v>
      </c>
      <c r="II125" s="102">
        <v>36.88461538461538</v>
      </c>
      <c r="IJ125" s="15">
        <f t="shared" si="133"/>
        <v>93.686923076923065</v>
      </c>
      <c r="IK125" s="5">
        <v>97.5</v>
      </c>
      <c r="IL125" s="15">
        <f t="shared" si="134"/>
        <v>3.8130769230769346</v>
      </c>
      <c r="IM125" s="29">
        <v>0.64116562500000007</v>
      </c>
      <c r="IN125" s="29">
        <v>0.36174375000000003</v>
      </c>
      <c r="IO125" s="29">
        <v>0.18371875000000001</v>
      </c>
      <c r="IP125" s="29">
        <v>0.56894374999999997</v>
      </c>
      <c r="IQ125" s="29">
        <v>0.22609687500000003</v>
      </c>
      <c r="IR125" s="29">
        <v>0.14511250000000001</v>
      </c>
      <c r="IS125" s="29">
        <v>0.47840988455862637</v>
      </c>
      <c r="IT125" s="29">
        <v>0.4311997941370771</v>
      </c>
      <c r="IU125" s="29">
        <v>0.55453226984531734</v>
      </c>
      <c r="IV125" s="29">
        <v>0.51199127277377265</v>
      </c>
      <c r="IW125" s="29">
        <v>0.23083575814529433</v>
      </c>
      <c r="IX125" s="29">
        <v>0.32686974158019055</v>
      </c>
      <c r="IY125" s="29">
        <v>0.27834127897612287</v>
      </c>
      <c r="IZ125" s="29">
        <v>17.785624999999996</v>
      </c>
      <c r="JA125" s="29">
        <v>17.095312499999991</v>
      </c>
      <c r="JB125" s="29">
        <v>17.720312500000002</v>
      </c>
      <c r="JC125" s="29">
        <v>17.005312499999999</v>
      </c>
      <c r="JD125" s="29">
        <f t="shared" si="135"/>
        <v>-6.5312499999993889E-2</v>
      </c>
      <c r="JE125" s="7">
        <v>1.2</v>
      </c>
      <c r="JF125" s="7">
        <f t="shared" si="136"/>
        <v>-0.52</v>
      </c>
      <c r="JG125" s="7">
        <f t="shared" si="137"/>
        <v>7.6805320945946984E-2</v>
      </c>
      <c r="JH125" s="86">
        <v>36.65</v>
      </c>
      <c r="JI125" s="15">
        <f t="shared" si="138"/>
        <v>93.090999999999994</v>
      </c>
      <c r="JJ125" s="5">
        <v>103.5</v>
      </c>
      <c r="JK125" s="15">
        <f t="shared" si="139"/>
        <v>10.409000000000006</v>
      </c>
      <c r="JL125" s="30">
        <v>0.49937878787878781</v>
      </c>
      <c r="JM125" s="30">
        <v>0.25044848484848481</v>
      </c>
      <c r="JN125" s="30">
        <v>0.11621818181818178</v>
      </c>
      <c r="JO125" s="30">
        <v>0.43454242424242412</v>
      </c>
      <c r="JP125" s="30">
        <v>0.14774242424242423</v>
      </c>
      <c r="JQ125" s="30">
        <v>9.713636363636366E-2</v>
      </c>
      <c r="JR125" s="30">
        <v>0.54318861316937306</v>
      </c>
      <c r="JS125" s="30">
        <v>0.49247969144069365</v>
      </c>
      <c r="JT125" s="30">
        <v>0.62243012375931428</v>
      </c>
      <c r="JU125" s="30">
        <v>0.57808590567697671</v>
      </c>
      <c r="JV125" s="30">
        <v>0.25797717454351876</v>
      </c>
      <c r="JW125" s="30">
        <v>0.36650658796304275</v>
      </c>
      <c r="JX125" s="30">
        <v>0.33175595030879401</v>
      </c>
      <c r="JY125" s="30">
        <v>24.075151515151521</v>
      </c>
      <c r="JZ125" s="30">
        <v>23.480606060606075</v>
      </c>
      <c r="KA125" s="30">
        <v>23.866363636363644</v>
      </c>
      <c r="KB125" s="30">
        <v>22.018787878787872</v>
      </c>
      <c r="KC125" s="30">
        <f t="shared" si="140"/>
        <v>-0.20878787878787719</v>
      </c>
      <c r="KD125" s="7">
        <v>1.8</v>
      </c>
      <c r="KE125" s="7">
        <f t="shared" si="141"/>
        <v>-2.4700000000000006</v>
      </c>
      <c r="KF125" s="7">
        <f t="shared" si="142"/>
        <v>0.28732047283508555</v>
      </c>
      <c r="KG125" s="85">
        <v>37.61151515151515</v>
      </c>
      <c r="KH125" s="15">
        <f t="shared" si="143"/>
        <v>95.533248484848485</v>
      </c>
      <c r="KI125" s="5">
        <v>103.5</v>
      </c>
      <c r="KJ125" s="15">
        <f t="shared" si="182"/>
        <v>7.9667515151515147</v>
      </c>
      <c r="KK125" s="31">
        <v>0.43831315789473679</v>
      </c>
      <c r="KL125" s="31">
        <v>0.21116842105263162</v>
      </c>
      <c r="KM125" s="31">
        <v>7.0863157894736836E-2</v>
      </c>
      <c r="KN125" s="31">
        <v>0.37228684210526314</v>
      </c>
      <c r="KO125" s="31">
        <v>9.6707894736842104E-2</v>
      </c>
      <c r="KP125" s="31">
        <v>7.3289473684210515E-2</v>
      </c>
      <c r="KQ125" s="31">
        <v>0.63864968755272</v>
      </c>
      <c r="KR125" s="31">
        <v>0.5879370517069793</v>
      </c>
      <c r="KS125" s="31">
        <v>0.72151449794886657</v>
      </c>
      <c r="KT125" s="31">
        <v>0.68023170205051853</v>
      </c>
      <c r="KU125" s="31">
        <v>0.3721274188897235</v>
      </c>
      <c r="KV125" s="31">
        <v>0.49801126298867698</v>
      </c>
      <c r="KW125" s="31">
        <v>0.34936025010006783</v>
      </c>
      <c r="KX125" s="32">
        <v>24.797368421052642</v>
      </c>
      <c r="KY125" s="32">
        <v>24.15526315789473</v>
      </c>
      <c r="KZ125" s="32">
        <v>23.990789473684202</v>
      </c>
      <c r="LA125" s="32">
        <v>22.361578947368407</v>
      </c>
      <c r="LB125" s="7">
        <f t="shared" si="144"/>
        <v>-0.80657894736843971</v>
      </c>
      <c r="LC125" s="7">
        <v>0.9</v>
      </c>
      <c r="LD125" s="7">
        <f t="shared" si="145"/>
        <v>0.45499999999999963</v>
      </c>
      <c r="LE125" s="7">
        <f t="shared" si="184"/>
        <v>-0.25512213293598368</v>
      </c>
      <c r="LF125" s="32">
        <v>38.21131578947368</v>
      </c>
      <c r="LG125" s="15">
        <f t="shared" si="146"/>
        <v>97.056742105263154</v>
      </c>
      <c r="LH125" s="5">
        <v>103.5</v>
      </c>
      <c r="LI125" s="15">
        <f t="shared" si="147"/>
        <v>6.4432578947368455</v>
      </c>
      <c r="LJ125" s="33">
        <v>0.42305116279069771</v>
      </c>
      <c r="LK125" s="33">
        <v>0.19298604651162796</v>
      </c>
      <c r="LL125" s="33">
        <v>6.5993023255813965E-2</v>
      </c>
      <c r="LM125" s="33">
        <v>0.35785348837209302</v>
      </c>
      <c r="LN125" s="33">
        <v>9.2472093023255833E-2</v>
      </c>
      <c r="LO125" s="33">
        <v>7.0546511627906969E-2</v>
      </c>
      <c r="LP125" s="33">
        <v>0.64084703751536209</v>
      </c>
      <c r="LQ125" s="33">
        <v>0.58927190821533348</v>
      </c>
      <c r="LR125" s="33">
        <v>0.72974258216951005</v>
      </c>
      <c r="LS125" s="33">
        <v>0.68864626093404802</v>
      </c>
      <c r="LT125" s="33">
        <v>0.35217443723195896</v>
      </c>
      <c r="LU125" s="33">
        <v>0.49070613917048456</v>
      </c>
      <c r="LV125" s="33">
        <v>0.3730930501677871</v>
      </c>
      <c r="LW125" s="33">
        <v>26.614186046511623</v>
      </c>
      <c r="LX125" s="33">
        <v>23.852093023255826</v>
      </c>
      <c r="LY125" s="33">
        <v>24.348837209302335</v>
      </c>
      <c r="LZ125" s="33">
        <v>23.241627906976746</v>
      </c>
      <c r="MA125" s="7">
        <f t="shared" si="148"/>
        <v>-2.265348837209288</v>
      </c>
      <c r="MB125" s="7">
        <v>1.7</v>
      </c>
      <c r="MC125" s="7">
        <f t="shared" si="149"/>
        <v>-2.1449999999999996</v>
      </c>
      <c r="MD125" s="7">
        <f t="shared" si="150"/>
        <v>-1.5950806787182036E-2</v>
      </c>
      <c r="ME125" s="7">
        <f t="shared" si="151"/>
        <v>-1.3325581395348753</v>
      </c>
      <c r="MF125" s="84">
        <v>30.227674418604646</v>
      </c>
      <c r="MG125" s="15">
        <f t="shared" si="152"/>
        <v>76.778293023255799</v>
      </c>
      <c r="MH125" s="5">
        <v>103.5</v>
      </c>
      <c r="MI125" s="15">
        <f t="shared" si="153"/>
        <v>26.721706976744201</v>
      </c>
      <c r="MJ125" s="34">
        <v>0.42876842105263147</v>
      </c>
      <c r="MK125" s="34">
        <v>0.19881052631578949</v>
      </c>
      <c r="ML125" s="34">
        <v>6.706315789473688E-2</v>
      </c>
      <c r="MM125" s="34">
        <v>0.36541052631578941</v>
      </c>
      <c r="MN125" s="34">
        <v>0.1015157894736842</v>
      </c>
      <c r="MO125" s="34">
        <v>7.5968421052631574E-2</v>
      </c>
      <c r="MP125" s="34">
        <v>0.61475487378696814</v>
      </c>
      <c r="MQ125" s="34">
        <v>0.56351727218120917</v>
      </c>
      <c r="MR125" s="34">
        <v>0.72713362699348305</v>
      </c>
      <c r="MS125" s="34">
        <v>0.68798723067563083</v>
      </c>
      <c r="MT125" s="34">
        <v>0.32573816386637988</v>
      </c>
      <c r="MU125" s="34">
        <v>0.49729869705970176</v>
      </c>
      <c r="MV125" s="34">
        <v>0.36446502876548253</v>
      </c>
      <c r="MW125" s="35">
        <v>0.31784999999999997</v>
      </c>
      <c r="MX125" s="35">
        <v>0.14277857142857145</v>
      </c>
      <c r="MY125" s="35">
        <v>4.7532142857142863E-2</v>
      </c>
      <c r="MZ125" s="35">
        <v>0.26812857142857149</v>
      </c>
      <c r="NA125" s="35">
        <v>6.2789285714285714E-2</v>
      </c>
      <c r="NB125" s="35">
        <v>5.0824999999999995E-2</v>
      </c>
      <c r="NC125" s="35">
        <v>0.66999546391481013</v>
      </c>
      <c r="ND125" s="35">
        <v>0.62050493324029332</v>
      </c>
      <c r="NE125" s="35">
        <v>0.73962564070858949</v>
      </c>
      <c r="NF125" s="35">
        <v>0.69881064102798385</v>
      </c>
      <c r="NG125" s="35">
        <v>0.38962222288008913</v>
      </c>
      <c r="NH125" s="35">
        <v>0.50084153831861311</v>
      </c>
      <c r="NI125" s="35">
        <v>0.37971796770429195</v>
      </c>
      <c r="NJ125" s="36">
        <v>27.893214285714294</v>
      </c>
      <c r="NK125" s="36">
        <v>28.559999999999977</v>
      </c>
      <c r="NL125" s="36">
        <v>30.01857142857143</v>
      </c>
      <c r="NM125" s="36">
        <v>29.717857142857156</v>
      </c>
      <c r="NN125" s="7">
        <f t="shared" si="154"/>
        <v>2.1253571428571369</v>
      </c>
      <c r="NO125" s="7">
        <v>2.2999999999999998</v>
      </c>
      <c r="NP125" s="7">
        <f t="shared" si="155"/>
        <v>-1.9729999999999999</v>
      </c>
      <c r="NQ125" s="7">
        <f t="shared" si="156"/>
        <v>0.55586018484431532</v>
      </c>
      <c r="NR125" s="36">
        <v>64.195000000000007</v>
      </c>
      <c r="NS125" s="9">
        <f t="shared" si="104"/>
        <v>163.05530000000002</v>
      </c>
      <c r="NT125" s="5">
        <v>194</v>
      </c>
      <c r="NU125" s="9">
        <f t="shared" si="105"/>
        <v>30.944699999999983</v>
      </c>
      <c r="NV125" s="37">
        <v>0.40088437500000002</v>
      </c>
      <c r="NW125" s="37">
        <v>0.20777812500000004</v>
      </c>
      <c r="NX125" s="37">
        <v>8.6096875000000003E-2</v>
      </c>
      <c r="NY125" s="37">
        <v>0.34900312500000003</v>
      </c>
      <c r="NZ125" s="37">
        <v>0.113553125</v>
      </c>
      <c r="OA125" s="37">
        <v>8.9084374999999966E-2</v>
      </c>
      <c r="OB125" s="37">
        <v>0.55814010044278339</v>
      </c>
      <c r="OC125" s="37">
        <v>0.50877233017163481</v>
      </c>
      <c r="OD125" s="37">
        <v>0.64595041127277941</v>
      </c>
      <c r="OE125" s="37">
        <v>0.60408257798980125</v>
      </c>
      <c r="OF125" s="37">
        <v>0.29395188871817379</v>
      </c>
      <c r="OG125" s="37">
        <v>0.41453034549345003</v>
      </c>
      <c r="OH125" s="37">
        <v>0.31649474049907367</v>
      </c>
      <c r="OI125" s="38">
        <v>21.573749999999997</v>
      </c>
      <c r="OJ125" s="38">
        <v>25.537499999999994</v>
      </c>
      <c r="OK125" s="38">
        <v>24.900624999999994</v>
      </c>
      <c r="OL125" s="38">
        <v>25.95812500000001</v>
      </c>
      <c r="OM125" s="7">
        <f t="shared" si="157"/>
        <v>3.3268749999999976</v>
      </c>
      <c r="ON125" s="7">
        <v>1.5</v>
      </c>
      <c r="OO125" s="7">
        <f t="shared" si="158"/>
        <v>-0.28500000000000014</v>
      </c>
      <c r="OP125" s="7">
        <f t="shared" si="159"/>
        <v>0.63533421284080871</v>
      </c>
      <c r="OQ125" s="38">
        <v>51.176874999999988</v>
      </c>
      <c r="OR125" s="15">
        <f t="shared" si="160"/>
        <v>129.98926249999997</v>
      </c>
      <c r="OS125" s="5">
        <v>170</v>
      </c>
      <c r="OT125" s="15">
        <f t="shared" si="161"/>
        <v>40.010737500000033</v>
      </c>
      <c r="OU125" s="39">
        <v>0.33001470588235304</v>
      </c>
      <c r="OV125" s="39">
        <v>0.19751470588235298</v>
      </c>
      <c r="OW125" s="39">
        <v>0.1063735294117647</v>
      </c>
      <c r="OX125" s="39">
        <v>0.28565882352941174</v>
      </c>
      <c r="OY125" s="39">
        <v>0.12495000000000001</v>
      </c>
      <c r="OZ125" s="39">
        <v>9.2020588235294118E-2</v>
      </c>
      <c r="PA125" s="39">
        <v>0.44936164059646305</v>
      </c>
      <c r="PB125" s="39">
        <v>0.39022164767775308</v>
      </c>
      <c r="PC125" s="39">
        <v>0.5116477392389821</v>
      </c>
      <c r="PD125" s="39">
        <v>0.45683421695391702</v>
      </c>
      <c r="PE125" s="39">
        <v>0.22533253955716265</v>
      </c>
      <c r="PF125" s="39">
        <v>0.30129077410860405</v>
      </c>
      <c r="PG125" s="39">
        <v>0.24986102499502377</v>
      </c>
      <c r="PH125" s="40">
        <v>20.566176470588239</v>
      </c>
      <c r="PI125" s="40">
        <v>20.739411764705881</v>
      </c>
      <c r="PJ125" s="40">
        <v>22.559117647058816</v>
      </c>
      <c r="PK125" s="40">
        <v>22.704411764705895</v>
      </c>
      <c r="PL125" s="7">
        <f t="shared" si="162"/>
        <v>1.9929411764705769</v>
      </c>
      <c r="PM125" s="7">
        <v>1.8</v>
      </c>
      <c r="PN125" s="7">
        <f t="shared" si="163"/>
        <v>-0.91800000000000015</v>
      </c>
      <c r="PO125" s="7">
        <f t="shared" si="164"/>
        <v>0.46073776139135436</v>
      </c>
      <c r="PP125" s="40">
        <v>68.327058823529413</v>
      </c>
      <c r="PQ125" s="15">
        <f t="shared" si="165"/>
        <v>173.55072941176471</v>
      </c>
      <c r="PR125" s="5">
        <v>182</v>
      </c>
      <c r="PS125" s="15">
        <f t="shared" si="166"/>
        <v>8.4492705882352936</v>
      </c>
      <c r="PT125" s="41">
        <v>0.29950645161290324</v>
      </c>
      <c r="PU125" s="41">
        <v>0.18536451612903229</v>
      </c>
      <c r="PV125" s="41">
        <v>0.11252258064516128</v>
      </c>
      <c r="PW125" s="41">
        <v>0.25310645161290324</v>
      </c>
      <c r="PX125" s="41">
        <v>0.127558064516129</v>
      </c>
      <c r="PY125" s="41">
        <v>8.823548387096776E-2</v>
      </c>
      <c r="PZ125" s="41">
        <v>0.40126351978087993</v>
      </c>
      <c r="QA125" s="41">
        <v>0.32909997827697085</v>
      </c>
      <c r="QB125" s="41">
        <v>0.45269594468814361</v>
      </c>
      <c r="QC125" s="41">
        <v>0.38404441616715501</v>
      </c>
      <c r="QD125" s="41">
        <v>0.1848568102514403</v>
      </c>
      <c r="QE125" s="41">
        <v>0.24476472049377762</v>
      </c>
      <c r="QF125" s="41">
        <v>0.23410816010400323</v>
      </c>
      <c r="QG125" s="42">
        <v>28.842580645161284</v>
      </c>
      <c r="QH125" s="42">
        <v>29.909999999999993</v>
      </c>
      <c r="QI125" s="42">
        <v>30.628709677419351</v>
      </c>
      <c r="QJ125" s="42">
        <v>30.760967741935499</v>
      </c>
      <c r="QK125" s="7">
        <f t="shared" si="167"/>
        <v>1.7861290322580672</v>
      </c>
      <c r="QL125" s="7">
        <v>3.2</v>
      </c>
      <c r="QM125" s="7">
        <f t="shared" si="168"/>
        <v>-3.8719999999999999</v>
      </c>
      <c r="QN125" s="7">
        <f t="shared" si="169"/>
        <v>0.61023824765509782</v>
      </c>
      <c r="QO125" s="42">
        <v>67.130322580645156</v>
      </c>
      <c r="QP125" s="15">
        <f t="shared" si="170"/>
        <v>170.51101935483871</v>
      </c>
      <c r="QQ125" s="5">
        <v>186</v>
      </c>
      <c r="QR125" s="15">
        <f t="shared" si="171"/>
        <v>15.488980645161291</v>
      </c>
      <c r="QS125" s="7">
        <f t="shared" si="187"/>
        <v>-750.49764383875356</v>
      </c>
      <c r="QT125" s="7">
        <f t="shared" si="188"/>
        <v>-750.30142359699494</v>
      </c>
      <c r="QU125" s="7">
        <f t="shared" si="189"/>
        <v>0.26503479948833814</v>
      </c>
    </row>
    <row r="126" spans="1:463" x14ac:dyDescent="0.25">
      <c r="A126" s="5">
        <v>3</v>
      </c>
      <c r="B126" s="5">
        <v>13</v>
      </c>
      <c r="C126" s="6">
        <v>1305</v>
      </c>
      <c r="D126" s="9">
        <v>-9999</v>
      </c>
      <c r="E126" s="5">
        <v>5</v>
      </c>
      <c r="F126" s="5">
        <v>69.599999999999994</v>
      </c>
      <c r="G126" s="15">
        <v>347.3</v>
      </c>
      <c r="H126" s="15">
        <f t="shared" si="109"/>
        <v>416.9</v>
      </c>
      <c r="I126" s="7">
        <f t="shared" si="110"/>
        <v>0.71435915010281004</v>
      </c>
      <c r="J126" s="5" t="s">
        <v>7</v>
      </c>
      <c r="K126" s="9">
        <v>150</v>
      </c>
      <c r="L126" s="9">
        <f t="shared" si="111"/>
        <v>168.00000000000003</v>
      </c>
      <c r="M126" s="9">
        <v>-9999</v>
      </c>
      <c r="N126" s="9">
        <v>-9999</v>
      </c>
      <c r="O126" s="9">
        <v>-9999</v>
      </c>
      <c r="P126" s="9">
        <v>-9999</v>
      </c>
      <c r="Q126" s="9">
        <v>-9999</v>
      </c>
      <c r="R126" s="9">
        <v>-9999</v>
      </c>
      <c r="S126" s="9">
        <v>-9999</v>
      </c>
      <c r="T126" s="9">
        <v>-9999</v>
      </c>
      <c r="U126" s="9">
        <v>-9999</v>
      </c>
      <c r="V126" s="9">
        <v>-9999</v>
      </c>
      <c r="W126" s="9">
        <v>-9999</v>
      </c>
      <c r="X126" s="9">
        <v>-9999</v>
      </c>
      <c r="Y126" s="9">
        <v>-9999</v>
      </c>
      <c r="Z126" s="9">
        <v>-9999</v>
      </c>
      <c r="AA126" s="9">
        <v>-9999</v>
      </c>
      <c r="AB126" s="9">
        <v>-9999</v>
      </c>
      <c r="AC126" s="9">
        <v>-9999</v>
      </c>
      <c r="AD126" s="9">
        <v>-9999</v>
      </c>
      <c r="AE126" s="9">
        <v>-9999</v>
      </c>
      <c r="AF126" s="9">
        <v>-9999</v>
      </c>
      <c r="AG126" s="9">
        <v>-9999</v>
      </c>
      <c r="AH126" s="9">
        <v>-9999</v>
      </c>
      <c r="AI126" s="9">
        <v>-9999</v>
      </c>
      <c r="AJ126" s="9">
        <v>-9999</v>
      </c>
      <c r="AK126" s="9">
        <v>-9999</v>
      </c>
      <c r="AL126" s="9">
        <v>-9999</v>
      </c>
      <c r="AM126" s="9">
        <v>-9999</v>
      </c>
      <c r="AN126" s="9">
        <v>-9999</v>
      </c>
      <c r="AO126" s="9">
        <v>-9999</v>
      </c>
      <c r="AP126" s="9">
        <v>-9999</v>
      </c>
      <c r="AQ126" s="9">
        <v>-9999</v>
      </c>
      <c r="AR126" s="9">
        <v>-9999</v>
      </c>
      <c r="AS126" s="9">
        <v>-9999</v>
      </c>
      <c r="AT126" s="9">
        <v>-9999</v>
      </c>
      <c r="AU126" s="9">
        <v>-9999</v>
      </c>
      <c r="AV126" s="9">
        <v>-9999</v>
      </c>
      <c r="AW126" s="9">
        <v>-9999</v>
      </c>
      <c r="AX126" s="9">
        <v>-9999</v>
      </c>
      <c r="AY126" s="9">
        <v>-9999</v>
      </c>
      <c r="AZ126" s="9">
        <v>-9999</v>
      </c>
      <c r="BA126" s="9">
        <v>-9999</v>
      </c>
      <c r="BB126" s="9">
        <v>-9999</v>
      </c>
      <c r="BC126" s="9">
        <v>-9999</v>
      </c>
      <c r="BD126" s="9">
        <v>-9999</v>
      </c>
      <c r="BE126" s="7">
        <f t="shared" si="185"/>
        <v>-79992</v>
      </c>
      <c r="BF126" s="9">
        <v>-9999</v>
      </c>
      <c r="BG126" s="9">
        <v>-9999</v>
      </c>
      <c r="BH126" s="9">
        <v>-9999</v>
      </c>
      <c r="BI126" s="9">
        <v>-9999</v>
      </c>
      <c r="BJ126" s="9">
        <v>-9999</v>
      </c>
      <c r="BK126" s="66">
        <v>3.01</v>
      </c>
      <c r="BL126" s="9">
        <v>-9999</v>
      </c>
      <c r="BM126" s="9">
        <v>-9999</v>
      </c>
      <c r="BN126" s="9">
        <v>-9999</v>
      </c>
      <c r="BO126" s="23">
        <v>36.17</v>
      </c>
      <c r="BP126" s="7">
        <f t="shared" si="172"/>
        <v>2411.3333333333335</v>
      </c>
      <c r="BQ126" s="7">
        <v>2.6952545910142689</v>
      </c>
      <c r="BR126" s="7">
        <f t="shared" si="173"/>
        <v>64.991572371324068</v>
      </c>
      <c r="BS126" s="24">
        <v>142.66</v>
      </c>
      <c r="BT126" s="7">
        <f t="shared" si="174"/>
        <v>9510.6666666666679</v>
      </c>
      <c r="BU126" s="25">
        <v>1.46</v>
      </c>
      <c r="BV126" s="7">
        <f t="shared" si="175"/>
        <v>138.85573333333335</v>
      </c>
      <c r="BW126" s="26">
        <v>244.82</v>
      </c>
      <c r="BX126" s="7">
        <f t="shared" si="176"/>
        <v>16321.333333333334</v>
      </c>
      <c r="BY126" s="5">
        <v>1.1499999999999999</v>
      </c>
      <c r="BZ126" s="7">
        <f t="shared" si="177"/>
        <v>187.69533333333334</v>
      </c>
      <c r="CA126" s="9">
        <v>-9999</v>
      </c>
      <c r="CB126" s="9">
        <v>-9999</v>
      </c>
      <c r="CC126" s="5">
        <v>2.36</v>
      </c>
      <c r="CD126" s="15">
        <f t="shared" si="112"/>
        <v>-235.97639999999998</v>
      </c>
      <c r="CE126" s="7">
        <v>1999.3</v>
      </c>
      <c r="CF126" s="7">
        <v>4.4957999999999991</v>
      </c>
      <c r="CG126" s="7">
        <v>4447.0394590506703</v>
      </c>
      <c r="CH126" s="7">
        <f t="shared" si="113"/>
        <v>4447.0394590506703</v>
      </c>
      <c r="CI126" s="7">
        <f>CH126/(BX126)</f>
        <v>0.27246790248247715</v>
      </c>
      <c r="CJ126" s="3">
        <v>60.7</v>
      </c>
      <c r="CK126" s="7">
        <f t="shared" si="114"/>
        <v>104.95013123359583</v>
      </c>
      <c r="CL126" s="7">
        <v>67.2</v>
      </c>
      <c r="CM126" s="7">
        <v>1260</v>
      </c>
      <c r="CN126" s="7">
        <f t="shared" si="115"/>
        <v>53.333333333333336</v>
      </c>
      <c r="CO126" s="7">
        <v>0</v>
      </c>
      <c r="CP126" s="7">
        <v>0.72500384615384605</v>
      </c>
      <c r="CQ126" s="7">
        <v>0.49723076923076914</v>
      </c>
      <c r="CR126" s="7">
        <v>0.44601923076923089</v>
      </c>
      <c r="CS126" s="7">
        <v>0.23836592307692314</v>
      </c>
      <c r="CT126" s="7">
        <v>0.18665253846153848</v>
      </c>
      <c r="CU126" s="7">
        <v>5.0665384615384612</v>
      </c>
      <c r="CV126" s="7">
        <v>5.7684615384615379</v>
      </c>
      <c r="CW126" s="7">
        <v>5.155384615384615</v>
      </c>
      <c r="CX126" s="7">
        <v>5.0488461538461546</v>
      </c>
      <c r="CY126" s="7">
        <f t="shared" si="116"/>
        <v>8.8846153846153797E-2</v>
      </c>
      <c r="CZ126" s="7">
        <v>0.7</v>
      </c>
      <c r="DA126" s="7">
        <f t="shared" si="117"/>
        <v>1.105</v>
      </c>
      <c r="DB126" s="7">
        <f t="shared" si="178"/>
        <v>-0.23658995253873019</v>
      </c>
      <c r="DC126" s="7">
        <v>41.7</v>
      </c>
      <c r="DD126" s="7">
        <v>0.74442799999999987</v>
      </c>
      <c r="DE126" s="7">
        <v>0.47994800000000004</v>
      </c>
      <c r="DF126" s="7">
        <v>0.43018400000000001</v>
      </c>
      <c r="DG126" s="7">
        <v>0.26777035999999993</v>
      </c>
      <c r="DH126" s="7">
        <v>0.21648775999999997</v>
      </c>
      <c r="DI126" s="7">
        <v>7.9692000000000007</v>
      </c>
      <c r="DJ126" s="7">
        <v>8.3911999999999995</v>
      </c>
      <c r="DK126" s="7">
        <v>8.6376000000000008</v>
      </c>
      <c r="DL126" s="7">
        <v>7.8755999999999995</v>
      </c>
      <c r="DM126" s="7">
        <f t="shared" si="118"/>
        <v>0.66840000000000011</v>
      </c>
      <c r="DN126" s="7">
        <v>0.8</v>
      </c>
      <c r="DO126" s="7">
        <f t="shared" si="119"/>
        <v>0.7799999999999998</v>
      </c>
      <c r="DP126" s="7">
        <f t="shared" si="120"/>
        <v>-2.4155844155844087E-2</v>
      </c>
      <c r="DQ126" s="7">
        <v>23.463999999999995</v>
      </c>
      <c r="DR126" s="7">
        <v>0.78536999999999979</v>
      </c>
      <c r="DS126" s="7">
        <v>0.55382799999999988</v>
      </c>
      <c r="DT126" s="7">
        <v>0.44434000000000007</v>
      </c>
      <c r="DU126" s="7">
        <v>0.71761000000000008</v>
      </c>
      <c r="DV126" s="7">
        <v>0.4619520000000002</v>
      </c>
      <c r="DW126" s="7">
        <v>0.291906</v>
      </c>
      <c r="DX126" s="7">
        <v>0.25935386000000005</v>
      </c>
      <c r="DY126" s="7">
        <v>0.21697364000000005</v>
      </c>
      <c r="DZ126" s="7">
        <v>0.27757739999999992</v>
      </c>
      <c r="EA126" s="7">
        <v>0.23558472000000003</v>
      </c>
      <c r="EB126" s="7">
        <v>9.0853459999999983E-2</v>
      </c>
      <c r="EC126" s="7">
        <v>0.11030685999999995</v>
      </c>
      <c r="ED126" s="7">
        <v>0.17274102</v>
      </c>
      <c r="EE126" s="7">
        <v>4.1862000000000004</v>
      </c>
      <c r="EF126" s="7">
        <v>5.620000000000001</v>
      </c>
      <c r="EG126" s="7">
        <v>5.1364200000000002</v>
      </c>
      <c r="EH126" s="7">
        <v>4.8344799999999983</v>
      </c>
      <c r="EI126" s="7">
        <f t="shared" si="121"/>
        <v>0.95021999999999984</v>
      </c>
      <c r="EJ126" s="7">
        <v>0.6</v>
      </c>
      <c r="EK126" s="7">
        <f t="shared" si="122"/>
        <v>1.43</v>
      </c>
      <c r="EL126" s="7">
        <f t="shared" si="179"/>
        <v>-0.12085138539042821</v>
      </c>
      <c r="EM126" s="15">
        <v>44.577600000000011</v>
      </c>
      <c r="EN126" s="15">
        <f t="shared" si="123"/>
        <v>113.22710400000003</v>
      </c>
      <c r="EO126" s="5">
        <v>112</v>
      </c>
      <c r="EP126" s="15">
        <f t="shared" si="124"/>
        <v>-1.2271040000000255</v>
      </c>
      <c r="EQ126" s="27">
        <v>1.0920759999999996</v>
      </c>
      <c r="ER126" s="27">
        <v>-1.449492</v>
      </c>
      <c r="ES126" s="27">
        <v>0.46349599999999991</v>
      </c>
      <c r="ET126" s="27">
        <v>0.83613999999999977</v>
      </c>
      <c r="EU126" s="27">
        <v>0.68746800000000008</v>
      </c>
      <c r="EV126" s="27">
        <v>0.17403199999999999</v>
      </c>
      <c r="EW126" s="27">
        <v>0.22678843999999998</v>
      </c>
      <c r="EX126" s="27">
        <v>9.7094600000000003E-2</v>
      </c>
      <c r="EY126" s="27">
        <v>0.40363672</v>
      </c>
      <c r="EZ126" s="27">
        <v>0.28625804000000005</v>
      </c>
      <c r="FA126" s="27">
        <v>2.8085955199999999</v>
      </c>
      <c r="FB126" s="27">
        <v>1.9419927600000002</v>
      </c>
      <c r="FC126" s="27">
        <v>-7.3840436000000036</v>
      </c>
      <c r="FD126" s="27">
        <v>10.354000000000001</v>
      </c>
      <c r="FE126" s="27">
        <v>7.3315999999999999</v>
      </c>
      <c r="FF126" s="27">
        <v>7.3512000000000004</v>
      </c>
      <c r="FG126" s="27">
        <v>7.1839999999999984</v>
      </c>
      <c r="FH126" s="27">
        <f t="shared" si="125"/>
        <v>-3.0028000000000006</v>
      </c>
      <c r="FI126" s="7">
        <v>0.9</v>
      </c>
      <c r="FJ126" s="7">
        <f t="shared" si="126"/>
        <v>0.45499999999999963</v>
      </c>
      <c r="FK126" s="7">
        <f t="shared" si="180"/>
        <v>-0.69925176946410517</v>
      </c>
      <c r="FL126" s="27">
        <v>22.256799999999998</v>
      </c>
      <c r="FM126" s="28">
        <v>-9999</v>
      </c>
      <c r="FN126" s="28">
        <v>-9999</v>
      </c>
      <c r="FO126" s="28">
        <v>-9999</v>
      </c>
      <c r="FP126" s="94">
        <v>0.58370384615384607</v>
      </c>
      <c r="FQ126" s="94">
        <v>0.39255769230769216</v>
      </c>
      <c r="FR126" s="94">
        <v>0.23431923076923075</v>
      </c>
      <c r="FS126" s="94">
        <v>0.5130961538461537</v>
      </c>
      <c r="FT126" s="94">
        <v>0.24398461538461541</v>
      </c>
      <c r="FU126" s="94">
        <v>0.17289615384615389</v>
      </c>
      <c r="FV126" s="94">
        <v>0.41062388461538463</v>
      </c>
      <c r="FW126" s="94">
        <v>0.35583123076923073</v>
      </c>
      <c r="FX126" s="94">
        <v>0.4273717307692308</v>
      </c>
      <c r="FY126" s="94">
        <v>0.37372561538461535</v>
      </c>
      <c r="FZ126" s="94">
        <v>0.23385850000000005</v>
      </c>
      <c r="GA126" s="94">
        <v>0.25381538461538461</v>
      </c>
      <c r="GB126" s="94">
        <v>0.19563419230769233</v>
      </c>
      <c r="GC126" s="94">
        <v>16.894615384615381</v>
      </c>
      <c r="GD126" s="94">
        <v>16.737692307692303</v>
      </c>
      <c r="GE126" s="94">
        <v>16.36538461538462</v>
      </c>
      <c r="GF126" s="94">
        <v>17.085769230769223</v>
      </c>
      <c r="GG126" s="7">
        <f t="shared" si="127"/>
        <v>-0.52923076923076096</v>
      </c>
      <c r="GH126" s="7">
        <v>0.5</v>
      </c>
      <c r="GI126" s="7">
        <f t="shared" si="128"/>
        <v>1.7549999999999999</v>
      </c>
      <c r="GJ126" s="7">
        <f t="shared" si="181"/>
        <v>-0.62667510815658722</v>
      </c>
      <c r="GK126" s="96">
        <v>19.5</v>
      </c>
      <c r="GL126" s="15">
        <f t="shared" si="129"/>
        <v>49.53</v>
      </c>
      <c r="GM126" s="5">
        <v>102</v>
      </c>
      <c r="GN126" s="9">
        <v>-9999</v>
      </c>
      <c r="GO126" s="60">
        <v>-9999</v>
      </c>
      <c r="GP126" s="60">
        <v>-9999</v>
      </c>
      <c r="GQ126" s="60">
        <v>-9999</v>
      </c>
      <c r="GR126" s="60">
        <v>-9999</v>
      </c>
      <c r="GS126" s="60">
        <v>-9999</v>
      </c>
      <c r="GT126" s="60">
        <v>-9999</v>
      </c>
      <c r="GU126" s="60">
        <v>-9999</v>
      </c>
      <c r="GV126" s="60">
        <v>-9999</v>
      </c>
      <c r="GW126" s="60">
        <v>-9999</v>
      </c>
      <c r="GX126" s="60">
        <v>-9999</v>
      </c>
      <c r="GY126" s="60">
        <v>-9999</v>
      </c>
      <c r="GZ126" s="60">
        <v>-9999</v>
      </c>
      <c r="HA126" s="60">
        <v>-9999</v>
      </c>
      <c r="HB126" s="60">
        <v>-9999</v>
      </c>
      <c r="HC126" s="60">
        <v>-9999</v>
      </c>
      <c r="HD126" s="60">
        <v>-9999</v>
      </c>
      <c r="HE126" s="60">
        <v>-9999</v>
      </c>
      <c r="HF126" s="98">
        <f t="shared" si="37"/>
        <v>0</v>
      </c>
      <c r="HG126" s="60">
        <v>-9999</v>
      </c>
      <c r="HH126" s="98">
        <f t="shared" si="38"/>
        <v>32500.13</v>
      </c>
      <c r="HI126" s="98">
        <f t="shared" si="95"/>
        <v>1.0001661807930087</v>
      </c>
      <c r="HJ126" s="60">
        <v>-9999</v>
      </c>
      <c r="HK126" s="100">
        <f t="shared" si="40"/>
        <v>-25397.46</v>
      </c>
      <c r="HL126" s="60">
        <v>-9999</v>
      </c>
      <c r="HM126" s="100">
        <f t="shared" si="41"/>
        <v>15398.46</v>
      </c>
      <c r="HN126" s="101">
        <v>0.63792631578947379</v>
      </c>
      <c r="HO126" s="101">
        <v>0.34673684210526307</v>
      </c>
      <c r="HP126" s="101">
        <v>0.17707631578947372</v>
      </c>
      <c r="HQ126" s="101">
        <v>0.55352631578947387</v>
      </c>
      <c r="HR126" s="101">
        <v>0.22680526315789476</v>
      </c>
      <c r="HS126" s="101">
        <v>0.14146578947368416</v>
      </c>
      <c r="HT126" s="101">
        <v>0.47543146528627733</v>
      </c>
      <c r="HU126" s="101">
        <v>0.41878050909576542</v>
      </c>
      <c r="HV126" s="101">
        <v>0.5659500588901073</v>
      </c>
      <c r="HW126" s="101">
        <v>0.51596776628238372</v>
      </c>
      <c r="HX126" s="101">
        <v>0.20913657550461365</v>
      </c>
      <c r="HY126" s="101">
        <v>0.32508699399639729</v>
      </c>
      <c r="HZ126" s="101">
        <v>0.2957469621844554</v>
      </c>
      <c r="IA126" s="101">
        <v>19.057894736842108</v>
      </c>
      <c r="IB126" s="101">
        <v>18.29210526315789</v>
      </c>
      <c r="IC126" s="101">
        <v>17.88078947368421</v>
      </c>
      <c r="ID126" s="101">
        <v>17.852631578947367</v>
      </c>
      <c r="IE126" s="7">
        <f t="shared" si="130"/>
        <v>-1.1771052631578982</v>
      </c>
      <c r="IF126" s="7">
        <v>1.5</v>
      </c>
      <c r="IG126" s="7">
        <f t="shared" si="131"/>
        <v>-1.4950000000000001</v>
      </c>
      <c r="IH126" s="7">
        <f t="shared" si="132"/>
        <v>4.6105110491965466E-2</v>
      </c>
      <c r="II126" s="102">
        <v>37.306578947368415</v>
      </c>
      <c r="IJ126" s="15">
        <f t="shared" si="133"/>
        <v>94.758710526315781</v>
      </c>
      <c r="IK126" s="5">
        <v>97.5</v>
      </c>
      <c r="IL126" s="15">
        <f t="shared" si="134"/>
        <v>2.741289473684219</v>
      </c>
      <c r="IM126" s="29">
        <v>0.64248787878787872</v>
      </c>
      <c r="IN126" s="29">
        <v>0.3631454545454546</v>
      </c>
      <c r="IO126" s="29">
        <v>0.17728181818181821</v>
      </c>
      <c r="IP126" s="29">
        <v>0.56843636363636374</v>
      </c>
      <c r="IQ126" s="29">
        <v>0.221</v>
      </c>
      <c r="IR126" s="29">
        <v>0.14599696969696971</v>
      </c>
      <c r="IS126" s="29">
        <v>0.48841849009218191</v>
      </c>
      <c r="IT126" s="29">
        <v>0.44051268338117333</v>
      </c>
      <c r="IU126" s="29">
        <v>0.56762872897440586</v>
      </c>
      <c r="IV126" s="29">
        <v>0.52489778071834037</v>
      </c>
      <c r="IW126" s="29">
        <v>0.24408262190428309</v>
      </c>
      <c r="IX126" s="29">
        <v>0.34481343166537287</v>
      </c>
      <c r="IY126" s="29">
        <v>0.27758231593054034</v>
      </c>
      <c r="IZ126" s="29">
        <v>17.791818181818179</v>
      </c>
      <c r="JA126" s="29">
        <v>17.127272727272729</v>
      </c>
      <c r="JB126" s="29">
        <v>17.623636363636365</v>
      </c>
      <c r="JC126" s="29">
        <v>16.601818181818171</v>
      </c>
      <c r="JD126" s="29">
        <f t="shared" si="135"/>
        <v>-0.16818181818181444</v>
      </c>
      <c r="JE126" s="7">
        <v>1.2</v>
      </c>
      <c r="JF126" s="7">
        <f t="shared" si="136"/>
        <v>-0.52</v>
      </c>
      <c r="JG126" s="7">
        <f t="shared" si="137"/>
        <v>5.9428746928747563E-2</v>
      </c>
      <c r="JH126" s="86">
        <v>36.212424242424248</v>
      </c>
      <c r="JI126" s="15">
        <f t="shared" si="138"/>
        <v>91.979557575757596</v>
      </c>
      <c r="JJ126" s="5">
        <v>103.5</v>
      </c>
      <c r="JK126" s="15">
        <f t="shared" si="139"/>
        <v>11.520442424242404</v>
      </c>
      <c r="JL126" s="30">
        <v>0.49132222222222233</v>
      </c>
      <c r="JM126" s="30">
        <v>0.24730833333333324</v>
      </c>
      <c r="JN126" s="30">
        <v>0.11163611111111107</v>
      </c>
      <c r="JO126" s="30">
        <v>0.42656111111111111</v>
      </c>
      <c r="JP126" s="30">
        <v>0.14206666666666667</v>
      </c>
      <c r="JQ126" s="30">
        <v>9.5280555555555549E-2</v>
      </c>
      <c r="JR126" s="30">
        <v>0.55178185732049689</v>
      </c>
      <c r="JS126" s="30">
        <v>0.50081083451456476</v>
      </c>
      <c r="JT126" s="30">
        <v>0.62986994085258219</v>
      </c>
      <c r="JU126" s="30">
        <v>0.58540359499666073</v>
      </c>
      <c r="JV126" s="30">
        <v>0.27102973317878237</v>
      </c>
      <c r="JW126" s="30">
        <v>0.37882908332798315</v>
      </c>
      <c r="JX126" s="30">
        <v>0.33030015942329005</v>
      </c>
      <c r="JY126" s="30">
        <v>24.018333333333317</v>
      </c>
      <c r="JZ126" s="30">
        <v>22.362777777777772</v>
      </c>
      <c r="KA126" s="30">
        <v>22.868611111111104</v>
      </c>
      <c r="KB126" s="30">
        <v>21.890277777777769</v>
      </c>
      <c r="KC126" s="30">
        <f t="shared" si="140"/>
        <v>-1.1497222222222128</v>
      </c>
      <c r="KD126" s="7">
        <v>1.8</v>
      </c>
      <c r="KE126" s="7">
        <f t="shared" si="141"/>
        <v>-2.4700000000000006</v>
      </c>
      <c r="KF126" s="7">
        <f t="shared" si="142"/>
        <v>0.16776083580403911</v>
      </c>
      <c r="KG126" s="85">
        <v>37.431111111111107</v>
      </c>
      <c r="KH126" s="15">
        <f t="shared" si="143"/>
        <v>95.075022222222216</v>
      </c>
      <c r="KI126" s="5">
        <v>103.5</v>
      </c>
      <c r="KJ126" s="15">
        <f t="shared" si="182"/>
        <v>8.4249777777777837</v>
      </c>
      <c r="KK126" s="31">
        <v>0.43363658536585364</v>
      </c>
      <c r="KL126" s="31">
        <v>0.20785609756097564</v>
      </c>
      <c r="KM126" s="31">
        <v>6.7290243902439012E-2</v>
      </c>
      <c r="KN126" s="31">
        <v>0.37024634146341462</v>
      </c>
      <c r="KO126" s="31">
        <v>9.2639024390243907E-2</v>
      </c>
      <c r="KP126" s="31">
        <v>7.3129268292682931E-2</v>
      </c>
      <c r="KQ126" s="31">
        <v>0.64770313217516062</v>
      </c>
      <c r="KR126" s="31">
        <v>0.59982386810873123</v>
      </c>
      <c r="KS126" s="31">
        <v>0.73143707843915051</v>
      </c>
      <c r="KT126" s="31">
        <v>0.69279083620784443</v>
      </c>
      <c r="KU126" s="31">
        <v>0.38377201034934316</v>
      </c>
      <c r="KV126" s="31">
        <v>0.51234352034970398</v>
      </c>
      <c r="KW126" s="31">
        <v>0.35144090851938764</v>
      </c>
      <c r="KX126" s="32">
        <v>24.578536585365853</v>
      </c>
      <c r="KY126" s="32">
        <v>23.111219512195106</v>
      </c>
      <c r="KZ126" s="32">
        <v>23.896341463414622</v>
      </c>
      <c r="LA126" s="32">
        <v>22.29926829268291</v>
      </c>
      <c r="LB126" s="7">
        <f t="shared" si="144"/>
        <v>-0.68219512195123144</v>
      </c>
      <c r="LC126" s="7">
        <v>0.9</v>
      </c>
      <c r="LD126" s="7">
        <f t="shared" si="145"/>
        <v>0.45499999999999963</v>
      </c>
      <c r="LE126" s="7">
        <f t="shared" si="184"/>
        <v>-0.22996867986880304</v>
      </c>
      <c r="LF126" s="32">
        <v>38.123658536585367</v>
      </c>
      <c r="LG126" s="15">
        <f t="shared" si="146"/>
        <v>96.834092682926837</v>
      </c>
      <c r="LH126" s="5">
        <v>103.5</v>
      </c>
      <c r="LI126" s="15">
        <f t="shared" si="147"/>
        <v>6.6659073170731631</v>
      </c>
      <c r="LJ126" s="33">
        <v>0.41784318181818186</v>
      </c>
      <c r="LK126" s="33">
        <v>0.1897795454545454</v>
      </c>
      <c r="LL126" s="33">
        <v>6.1718181818181811E-2</v>
      </c>
      <c r="LM126" s="33">
        <v>0.35425681818181814</v>
      </c>
      <c r="LN126" s="33">
        <v>8.9672727272727265E-2</v>
      </c>
      <c r="LO126" s="33">
        <v>6.7220454545454542E-2</v>
      </c>
      <c r="LP126" s="33">
        <v>0.64613312831572922</v>
      </c>
      <c r="LQ126" s="33">
        <v>0.59585667713324042</v>
      </c>
      <c r="LR126" s="33">
        <v>0.742827969270207</v>
      </c>
      <c r="LS126" s="33">
        <v>0.70375968804180566</v>
      </c>
      <c r="LT126" s="33">
        <v>0.35850521002167662</v>
      </c>
      <c r="LU126" s="33">
        <v>0.51049005322526231</v>
      </c>
      <c r="LV126" s="33">
        <v>0.37488752580463996</v>
      </c>
      <c r="LW126" s="33">
        <v>26.079318181818177</v>
      </c>
      <c r="LX126" s="33">
        <v>22.094318181818196</v>
      </c>
      <c r="LY126" s="33">
        <v>22.397045454545452</v>
      </c>
      <c r="LZ126" s="33">
        <v>21.776590909090896</v>
      </c>
      <c r="MA126" s="7">
        <f t="shared" si="148"/>
        <v>-3.6822727272727249</v>
      </c>
      <c r="MB126" s="7">
        <v>1.7</v>
      </c>
      <c r="MC126" s="7">
        <f t="shared" si="149"/>
        <v>-2.1449999999999996</v>
      </c>
      <c r="MD126" s="7">
        <f t="shared" si="150"/>
        <v>-0.20374721368757129</v>
      </c>
      <c r="ME126" s="7">
        <f t="shared" si="151"/>
        <v>-2.1660427807486617</v>
      </c>
      <c r="MF126" s="84">
        <v>29.310909090909092</v>
      </c>
      <c r="MG126" s="15">
        <f t="shared" si="152"/>
        <v>74.449709090909096</v>
      </c>
      <c r="MH126" s="5">
        <v>103.5</v>
      </c>
      <c r="MI126" s="15">
        <f t="shared" si="153"/>
        <v>29.050290909090904</v>
      </c>
      <c r="MJ126" s="34">
        <v>0.43121500000000007</v>
      </c>
      <c r="MK126" s="34">
        <v>0.189275</v>
      </c>
      <c r="ML126" s="34">
        <v>5.7925000000000018E-2</v>
      </c>
      <c r="MM126" s="34">
        <v>0.36897499999999994</v>
      </c>
      <c r="MN126" s="34">
        <v>9.0394999999999989E-2</v>
      </c>
      <c r="MO126" s="34">
        <v>7.1495000000000003E-2</v>
      </c>
      <c r="MP126" s="34">
        <v>0.65325357835194009</v>
      </c>
      <c r="MQ126" s="34">
        <v>0.60617736859015048</v>
      </c>
      <c r="MR126" s="34">
        <v>0.76339247155022405</v>
      </c>
      <c r="MS126" s="34">
        <v>0.72869433846774267</v>
      </c>
      <c r="MT126" s="34">
        <v>0.35353943556944445</v>
      </c>
      <c r="MU126" s="34">
        <v>0.53212503483650342</v>
      </c>
      <c r="MV126" s="34">
        <v>0.38982309433606099</v>
      </c>
      <c r="MW126" s="35">
        <v>0.32527777777777778</v>
      </c>
      <c r="MX126" s="35">
        <v>0.14401481481481482</v>
      </c>
      <c r="MY126" s="35">
        <v>4.2766666666666668E-2</v>
      </c>
      <c r="MZ126" s="35">
        <v>0.26983703703703699</v>
      </c>
      <c r="NA126" s="35">
        <v>6.0170370370370367E-2</v>
      </c>
      <c r="NB126" s="35">
        <v>5.2181481481481481E-2</v>
      </c>
      <c r="NC126" s="35">
        <v>0.68708787166364282</v>
      </c>
      <c r="ND126" s="35">
        <v>0.63534445569430198</v>
      </c>
      <c r="NE126" s="35">
        <v>0.76721394117105157</v>
      </c>
      <c r="NF126" s="35">
        <v>0.72639374771577325</v>
      </c>
      <c r="NG126" s="35">
        <v>0.41106788177054315</v>
      </c>
      <c r="NH126" s="35">
        <v>0.54229388112911725</v>
      </c>
      <c r="NI126" s="35">
        <v>0.38573934004195654</v>
      </c>
      <c r="NJ126" s="36">
        <v>27.664814814814825</v>
      </c>
      <c r="NK126" s="36">
        <v>28.266666666666652</v>
      </c>
      <c r="NL126" s="36">
        <v>28.837407407407404</v>
      </c>
      <c r="NM126" s="36">
        <v>29.723333333333343</v>
      </c>
      <c r="NN126" s="7">
        <f t="shared" si="154"/>
        <v>1.1725925925925793</v>
      </c>
      <c r="NO126" s="7">
        <v>2.2999999999999998</v>
      </c>
      <c r="NP126" s="7">
        <f t="shared" si="155"/>
        <v>-1.9729999999999999</v>
      </c>
      <c r="NQ126" s="7">
        <f t="shared" si="156"/>
        <v>0.42663672759969878</v>
      </c>
      <c r="NR126" s="36">
        <v>67.047777777777782</v>
      </c>
      <c r="NS126" s="9">
        <f t="shared" ref="NS126:NS181" si="190">NR126*2.54</f>
        <v>170.30135555555557</v>
      </c>
      <c r="NT126" s="5">
        <v>194</v>
      </c>
      <c r="NU126" s="9">
        <f t="shared" ref="NU126:NU181" si="191">NT126-NS126</f>
        <v>23.698644444444426</v>
      </c>
      <c r="NV126" s="37">
        <v>0.41908235294117641</v>
      </c>
      <c r="NW126" s="37">
        <v>0.20598823529411764</v>
      </c>
      <c r="NX126" s="37">
        <v>7.5223529411764717E-2</v>
      </c>
      <c r="NY126" s="37">
        <v>0.3635970588235295</v>
      </c>
      <c r="NZ126" s="37">
        <v>0.10798823529411762</v>
      </c>
      <c r="OA126" s="37">
        <v>8.5779411764705882E-2</v>
      </c>
      <c r="OB126" s="37">
        <v>0.58991156849554405</v>
      </c>
      <c r="OC126" s="37">
        <v>0.54167713228838443</v>
      </c>
      <c r="OD126" s="37">
        <v>0.69560523051031964</v>
      </c>
      <c r="OE126" s="37">
        <v>0.65722994573130844</v>
      </c>
      <c r="OF126" s="37">
        <v>0.31215418871433076</v>
      </c>
      <c r="OG126" s="37">
        <v>0.46555366414064081</v>
      </c>
      <c r="OH126" s="37">
        <v>0.34067378108254909</v>
      </c>
      <c r="OI126" s="38">
        <v>21.302352941176455</v>
      </c>
      <c r="OJ126" s="38">
        <v>25.550294117647045</v>
      </c>
      <c r="OK126" s="38">
        <v>24.677647058823514</v>
      </c>
      <c r="OL126" s="38">
        <v>25.81764705882355</v>
      </c>
      <c r="OM126" s="7">
        <f t="shared" si="157"/>
        <v>3.3752941176470586</v>
      </c>
      <c r="ON126" s="7">
        <v>1.5</v>
      </c>
      <c r="OO126" s="7">
        <f t="shared" si="158"/>
        <v>-0.28500000000000014</v>
      </c>
      <c r="OP126" s="7">
        <f t="shared" si="159"/>
        <v>0.64385120802938578</v>
      </c>
      <c r="OQ126" s="38">
        <v>52.714411764705872</v>
      </c>
      <c r="OR126" s="15">
        <f t="shared" si="160"/>
        <v>133.89460588235292</v>
      </c>
      <c r="OS126" s="5">
        <v>170</v>
      </c>
      <c r="OT126" s="15">
        <f t="shared" si="161"/>
        <v>36.10539411764708</v>
      </c>
      <c r="OU126" s="39">
        <v>0.35048108108108111</v>
      </c>
      <c r="OV126" s="39">
        <v>0.20038648648648649</v>
      </c>
      <c r="OW126" s="39">
        <v>9.7854054054054049E-2</v>
      </c>
      <c r="OX126" s="39">
        <v>0.30060810810810812</v>
      </c>
      <c r="OY126" s="39">
        <v>0.12087837837837836</v>
      </c>
      <c r="OZ126" s="39">
        <v>9.0954054054054059E-2</v>
      </c>
      <c r="PA126" s="39">
        <v>0.48620728086951182</v>
      </c>
      <c r="PB126" s="39">
        <v>0.4252685239834823</v>
      </c>
      <c r="PC126" s="39">
        <v>0.5632583075774773</v>
      </c>
      <c r="PD126" s="39">
        <v>0.50853451056935761</v>
      </c>
      <c r="PE126" s="39">
        <v>0.24741249922388472</v>
      </c>
      <c r="PF126" s="39">
        <v>0.34448355973784861</v>
      </c>
      <c r="PG126" s="39">
        <v>0.27169713713800087</v>
      </c>
      <c r="PH126" s="40">
        <v>20.33216216216216</v>
      </c>
      <c r="PI126" s="40">
        <v>20.645945945945936</v>
      </c>
      <c r="PJ126" s="40">
        <v>20.389459459459445</v>
      </c>
      <c r="PK126" s="40">
        <v>20.660540540540552</v>
      </c>
      <c r="PL126" s="7">
        <f t="shared" si="162"/>
        <v>5.729729729728561E-2</v>
      </c>
      <c r="PM126" s="7">
        <v>1.8</v>
      </c>
      <c r="PN126" s="7">
        <f t="shared" si="163"/>
        <v>-0.91800000000000015</v>
      </c>
      <c r="PO126" s="7">
        <f t="shared" si="164"/>
        <v>0.15436804325693032</v>
      </c>
      <c r="PP126" s="40">
        <v>61.996216216216247</v>
      </c>
      <c r="PQ126" s="15">
        <f t="shared" si="165"/>
        <v>157.47038918918926</v>
      </c>
      <c r="PR126" s="5">
        <v>182</v>
      </c>
      <c r="PS126" s="15">
        <f t="shared" si="166"/>
        <v>24.529610810810738</v>
      </c>
      <c r="PT126" s="41">
        <v>0.31499354838709681</v>
      </c>
      <c r="PU126" s="41">
        <v>0.18510967741935483</v>
      </c>
      <c r="PV126" s="41">
        <v>0.10275161290322582</v>
      </c>
      <c r="PW126" s="41">
        <v>0.26222580645161292</v>
      </c>
      <c r="PX126" s="41">
        <v>0.12350645161290325</v>
      </c>
      <c r="PY126" s="41">
        <v>8.6787096774193564E-2</v>
      </c>
      <c r="PZ126" s="41">
        <v>0.43507747997322915</v>
      </c>
      <c r="QA126" s="41">
        <v>0.35856463386952936</v>
      </c>
      <c r="QB126" s="41">
        <v>0.50711340229291912</v>
      </c>
      <c r="QC126" s="41">
        <v>0.43641908370369337</v>
      </c>
      <c r="QD126" s="41">
        <v>0.19906810593715896</v>
      </c>
      <c r="QE126" s="41">
        <v>0.28576400865821583</v>
      </c>
      <c r="QF126" s="41">
        <v>0.25855304417947816</v>
      </c>
      <c r="QG126" s="42">
        <v>28.48838709677419</v>
      </c>
      <c r="QH126" s="42">
        <v>29.275161290322572</v>
      </c>
      <c r="QI126" s="42">
        <v>29.024516129032243</v>
      </c>
      <c r="QJ126" s="42">
        <v>29.502258064516141</v>
      </c>
      <c r="QK126" s="7">
        <f t="shared" si="167"/>
        <v>0.53612903225805297</v>
      </c>
      <c r="QL126" s="7">
        <v>3.2</v>
      </c>
      <c r="QM126" s="7">
        <f t="shared" si="168"/>
        <v>-3.8719999999999999</v>
      </c>
      <c r="QN126" s="7">
        <f t="shared" si="169"/>
        <v>0.4754237524005665</v>
      </c>
      <c r="QO126" s="42">
        <v>69.496451612903215</v>
      </c>
      <c r="QP126" s="15">
        <f t="shared" si="170"/>
        <v>176.52098709677418</v>
      </c>
      <c r="QQ126" s="5">
        <v>186</v>
      </c>
      <c r="QR126" s="15">
        <f t="shared" si="171"/>
        <v>9.4790129032258221</v>
      </c>
      <c r="QS126" s="7">
        <f t="shared" si="187"/>
        <v>-750.96807278534641</v>
      </c>
      <c r="QT126" s="7">
        <f t="shared" si="188"/>
        <v>-750.96550318950005</v>
      </c>
      <c r="QU126" s="7">
        <f t="shared" si="189"/>
        <v>-0.33076729863243592</v>
      </c>
    </row>
    <row r="127" spans="1:463" x14ac:dyDescent="0.25">
      <c r="A127" s="5">
        <v>3</v>
      </c>
      <c r="B127" s="5">
        <v>13</v>
      </c>
      <c r="C127" s="6">
        <v>1306</v>
      </c>
      <c r="D127" s="9">
        <v>-9999</v>
      </c>
      <c r="E127" s="5">
        <v>6</v>
      </c>
      <c r="F127" s="5">
        <v>69.599999999999994</v>
      </c>
      <c r="G127" s="15">
        <v>404.7</v>
      </c>
      <c r="H127" s="15">
        <f t="shared" si="109"/>
        <v>474.29999999999995</v>
      </c>
      <c r="I127" s="7">
        <f t="shared" si="110"/>
        <v>0.81271418779986282</v>
      </c>
      <c r="J127" s="5" t="s">
        <v>7</v>
      </c>
      <c r="K127" s="9">
        <v>150</v>
      </c>
      <c r="L127" s="9">
        <f t="shared" si="111"/>
        <v>168.00000000000003</v>
      </c>
      <c r="M127" s="9">
        <v>-9999</v>
      </c>
      <c r="N127" s="9">
        <v>-9999</v>
      </c>
      <c r="O127" s="9">
        <v>-9999</v>
      </c>
      <c r="P127" s="9">
        <v>-9999</v>
      </c>
      <c r="Q127" s="9">
        <v>-9999</v>
      </c>
      <c r="R127" s="9">
        <v>-9999</v>
      </c>
      <c r="S127" s="9">
        <v>-9999</v>
      </c>
      <c r="T127" s="9">
        <v>-9999</v>
      </c>
      <c r="U127" s="9">
        <v>-9999</v>
      </c>
      <c r="V127" s="9">
        <v>-9999</v>
      </c>
      <c r="W127" s="9">
        <v>-9999</v>
      </c>
      <c r="X127" s="9">
        <v>-9999</v>
      </c>
      <c r="Y127" s="9">
        <v>-9999</v>
      </c>
      <c r="Z127" s="9">
        <v>-9999</v>
      </c>
      <c r="AA127" s="9">
        <v>-9999</v>
      </c>
      <c r="AB127" s="9">
        <v>-9999</v>
      </c>
      <c r="AC127" s="9">
        <v>-9999</v>
      </c>
      <c r="AD127" s="9">
        <v>-9999</v>
      </c>
      <c r="AE127" s="9">
        <v>-9999</v>
      </c>
      <c r="AF127" s="9">
        <v>-9999</v>
      </c>
      <c r="AG127" s="9">
        <v>-9999</v>
      </c>
      <c r="AH127" s="9">
        <v>-9999</v>
      </c>
      <c r="AI127" s="9">
        <v>-9999</v>
      </c>
      <c r="AJ127" s="9">
        <v>-9999</v>
      </c>
      <c r="AK127" s="9">
        <v>-9999</v>
      </c>
      <c r="AL127" s="9">
        <v>-9999</v>
      </c>
      <c r="AM127" s="9">
        <v>-9999</v>
      </c>
      <c r="AN127" s="9">
        <v>-9999</v>
      </c>
      <c r="AO127" s="9">
        <v>-9999</v>
      </c>
      <c r="AP127" s="9">
        <v>-9999</v>
      </c>
      <c r="AQ127" s="9">
        <v>-9999</v>
      </c>
      <c r="AR127" s="9">
        <v>-9999</v>
      </c>
      <c r="AS127" s="9">
        <v>-9999</v>
      </c>
      <c r="AT127" s="9">
        <v>-9999</v>
      </c>
      <c r="AU127" s="9">
        <v>-9999</v>
      </c>
      <c r="AV127" s="9">
        <v>-9999</v>
      </c>
      <c r="AW127" s="9">
        <v>-9999</v>
      </c>
      <c r="AX127" s="9">
        <v>-9999</v>
      </c>
      <c r="AY127" s="9">
        <v>-9999</v>
      </c>
      <c r="AZ127" s="9">
        <v>-9999</v>
      </c>
      <c r="BA127" s="9">
        <v>-9999</v>
      </c>
      <c r="BB127" s="9">
        <v>-9999</v>
      </c>
      <c r="BC127" s="9">
        <v>-9999</v>
      </c>
      <c r="BD127" s="9">
        <v>-9999</v>
      </c>
      <c r="BE127" s="7">
        <f t="shared" si="185"/>
        <v>-79992</v>
      </c>
      <c r="BF127" s="9">
        <v>-9999</v>
      </c>
      <c r="BG127" s="9">
        <v>-9999</v>
      </c>
      <c r="BH127" s="9">
        <v>-9999</v>
      </c>
      <c r="BI127" s="9">
        <v>-9999</v>
      </c>
      <c r="BJ127" s="9">
        <v>-9999</v>
      </c>
      <c r="BK127" s="9">
        <v>-9999</v>
      </c>
      <c r="BL127" s="9">
        <v>-9999</v>
      </c>
      <c r="BM127" s="9">
        <v>-9999</v>
      </c>
      <c r="BN127" s="9">
        <v>-9999</v>
      </c>
      <c r="BO127" s="44">
        <v>-9999</v>
      </c>
      <c r="BP127" s="9">
        <v>-9999</v>
      </c>
      <c r="BQ127" s="9">
        <v>-9999</v>
      </c>
      <c r="BR127" s="9">
        <v>-9999</v>
      </c>
      <c r="BS127" s="45">
        <v>-9999</v>
      </c>
      <c r="BT127" s="9">
        <v>-9999</v>
      </c>
      <c r="BU127" s="46">
        <v>-9999</v>
      </c>
      <c r="BV127" s="9">
        <v>-9999</v>
      </c>
      <c r="BW127" s="47">
        <v>-9999</v>
      </c>
      <c r="BX127" s="9">
        <v>-9999</v>
      </c>
      <c r="BY127" s="9">
        <v>-9999</v>
      </c>
      <c r="BZ127" s="9">
        <v>-9999</v>
      </c>
      <c r="CA127" s="7">
        <v>784.92</v>
      </c>
      <c r="CB127" s="7">
        <f t="shared" si="183"/>
        <v>5232.8</v>
      </c>
      <c r="CC127" s="5">
        <v>2.17</v>
      </c>
      <c r="CD127" s="15">
        <f t="shared" si="112"/>
        <v>113.55176</v>
      </c>
      <c r="CE127" s="7">
        <v>2103.9499999999998</v>
      </c>
      <c r="CF127" s="7">
        <v>4.6138000000000003</v>
      </c>
      <c r="CG127" s="7">
        <v>4560.1239758983911</v>
      </c>
      <c r="CH127" s="7">
        <f t="shared" si="113"/>
        <v>4560.1239758983911</v>
      </c>
      <c r="CI127" s="9">
        <v>-9999</v>
      </c>
      <c r="CJ127" s="3">
        <v>61.8</v>
      </c>
      <c r="CK127" s="7">
        <f t="shared" si="114"/>
        <v>98.95469027699508</v>
      </c>
      <c r="CL127" s="7">
        <v>150.4</v>
      </c>
      <c r="CM127" s="7">
        <v>2292</v>
      </c>
      <c r="CN127" s="7">
        <f t="shared" si="115"/>
        <v>65.619546247818505</v>
      </c>
      <c r="CO127" s="7">
        <v>2.5</v>
      </c>
      <c r="CP127" s="7">
        <v>0.71246363636363641</v>
      </c>
      <c r="CQ127" s="7">
        <v>0.50955000000000006</v>
      </c>
      <c r="CR127" s="7">
        <v>0.45450454545454538</v>
      </c>
      <c r="CS127" s="7">
        <v>0.22102063636363639</v>
      </c>
      <c r="CT127" s="7">
        <v>0.16603045454545454</v>
      </c>
      <c r="CU127" s="7">
        <v>5.4081818181818173</v>
      </c>
      <c r="CV127" s="7">
        <v>6.1977272727272723</v>
      </c>
      <c r="CW127" s="7">
        <v>5.5554545454545456</v>
      </c>
      <c r="CX127" s="7">
        <v>5.8231818181818191</v>
      </c>
      <c r="CY127" s="7">
        <f t="shared" si="116"/>
        <v>0.14727272727272833</v>
      </c>
      <c r="CZ127" s="7">
        <v>0.7</v>
      </c>
      <c r="DA127" s="7">
        <f t="shared" si="117"/>
        <v>1.105</v>
      </c>
      <c r="DB127" s="7">
        <f t="shared" si="178"/>
        <v>-0.22298655942427745</v>
      </c>
      <c r="DC127" s="7">
        <v>41.444444444444443</v>
      </c>
      <c r="DD127" s="7">
        <v>0.73607083333333323</v>
      </c>
      <c r="DE127" s="7">
        <v>0.50380416666666661</v>
      </c>
      <c r="DF127" s="7">
        <v>0.4471416666666666</v>
      </c>
      <c r="DG127" s="7">
        <v>0.24413437500000004</v>
      </c>
      <c r="DH127" s="7">
        <v>0.18733370833333329</v>
      </c>
      <c r="DI127" s="7">
        <v>7.6779166666666674</v>
      </c>
      <c r="DJ127" s="7">
        <v>8.0779166666666669</v>
      </c>
      <c r="DK127" s="7">
        <v>8.3137500000000006</v>
      </c>
      <c r="DL127" s="7">
        <v>7.6358333333333333</v>
      </c>
      <c r="DM127" s="7">
        <f t="shared" si="118"/>
        <v>0.63583333333333325</v>
      </c>
      <c r="DN127" s="7">
        <v>0.8</v>
      </c>
      <c r="DO127" s="7">
        <f t="shared" si="119"/>
        <v>0.7799999999999998</v>
      </c>
      <c r="DP127" s="7">
        <f t="shared" si="120"/>
        <v>-3.1204906204906173E-2</v>
      </c>
      <c r="DQ127" s="7">
        <v>22.625</v>
      </c>
      <c r="DR127" s="7">
        <v>0.77626382978723418</v>
      </c>
      <c r="DS127" s="7">
        <v>0.5550638297872339</v>
      </c>
      <c r="DT127" s="7">
        <v>0.46760851063829795</v>
      </c>
      <c r="DU127" s="7">
        <v>0.71272340425531944</v>
      </c>
      <c r="DV127" s="7">
        <v>0.47852127659574467</v>
      </c>
      <c r="DW127" s="7">
        <v>0.30030851063829794</v>
      </c>
      <c r="DX127" s="7">
        <v>0.23726023404255317</v>
      </c>
      <c r="DY127" s="7">
        <v>0.1965967872340425</v>
      </c>
      <c r="DZ127" s="7">
        <v>0.24807529787234039</v>
      </c>
      <c r="EA127" s="7">
        <v>0.20762929787234036</v>
      </c>
      <c r="EB127" s="7">
        <v>7.4205510638297889E-2</v>
      </c>
      <c r="EC127" s="7">
        <v>8.5619574468085102E-2</v>
      </c>
      <c r="ED127" s="7">
        <v>0.16597810638297875</v>
      </c>
      <c r="EE127" s="7">
        <v>4.2246808510638294</v>
      </c>
      <c r="EF127" s="7">
        <v>5.5004255319148943</v>
      </c>
      <c r="EG127" s="7">
        <v>5.1386170212765965</v>
      </c>
      <c r="EH127" s="7">
        <v>4.8385106382978744</v>
      </c>
      <c r="EI127" s="7">
        <f t="shared" si="121"/>
        <v>0.91393617021276707</v>
      </c>
      <c r="EJ127" s="7">
        <v>0.6</v>
      </c>
      <c r="EK127" s="7">
        <f t="shared" si="122"/>
        <v>1.43</v>
      </c>
      <c r="EL127" s="7">
        <f t="shared" si="179"/>
        <v>-0.12999088911517198</v>
      </c>
      <c r="EM127" s="15">
        <v>44.590434782608703</v>
      </c>
      <c r="EN127" s="15">
        <f t="shared" si="123"/>
        <v>113.2597043478261</v>
      </c>
      <c r="EO127" s="5">
        <v>112</v>
      </c>
      <c r="EP127" s="15">
        <f t="shared" si="124"/>
        <v>-1.2597043478261014</v>
      </c>
      <c r="EQ127" s="27">
        <v>1.0828541666666667</v>
      </c>
      <c r="ER127" s="27">
        <v>-1.4272416666666665</v>
      </c>
      <c r="ES127" s="27">
        <v>0.48488750000000014</v>
      </c>
      <c r="ET127" s="27">
        <v>0.80937083333333337</v>
      </c>
      <c r="EU127" s="27">
        <v>0.70101250000000004</v>
      </c>
      <c r="EV127" s="27">
        <v>0.19166250000000004</v>
      </c>
      <c r="EW127" s="27">
        <v>0.21318891666666664</v>
      </c>
      <c r="EX127" s="27">
        <v>7.1575333333333338E-2</v>
      </c>
      <c r="EY127" s="27">
        <v>0.38051454166666671</v>
      </c>
      <c r="EZ127" s="27">
        <v>0.25052162500000003</v>
      </c>
      <c r="FA127" s="27">
        <v>2.9364699999999999</v>
      </c>
      <c r="FB127" s="27">
        <v>2.0304231666666666</v>
      </c>
      <c r="FC127" s="27">
        <v>-7.687111041666669</v>
      </c>
      <c r="FD127" s="27">
        <v>10.074583333333331</v>
      </c>
      <c r="FE127" s="27">
        <v>7.447499999999998</v>
      </c>
      <c r="FF127" s="27">
        <v>6.848749999999999</v>
      </c>
      <c r="FG127" s="27">
        <v>7.5491666666666655</v>
      </c>
      <c r="FH127" s="27">
        <f t="shared" si="125"/>
        <v>-3.2258333333333322</v>
      </c>
      <c r="FI127" s="7">
        <v>0.9</v>
      </c>
      <c r="FJ127" s="7">
        <f t="shared" si="126"/>
        <v>0.45499999999999963</v>
      </c>
      <c r="FK127" s="7">
        <f t="shared" si="180"/>
        <v>-0.74435456690259483</v>
      </c>
      <c r="FL127" s="27">
        <v>21.520833333333332</v>
      </c>
      <c r="FM127" s="28">
        <v>-9999</v>
      </c>
      <c r="FN127" s="28">
        <v>-9999</v>
      </c>
      <c r="FO127" s="28">
        <v>-9999</v>
      </c>
      <c r="FP127" s="94">
        <v>0.58914999999999995</v>
      </c>
      <c r="FQ127" s="94">
        <v>0.40776153846153851</v>
      </c>
      <c r="FR127" s="94">
        <v>0.26530000000000004</v>
      </c>
      <c r="FS127" s="94">
        <v>0.51410384615384619</v>
      </c>
      <c r="FT127" s="94">
        <v>0.26666153846153839</v>
      </c>
      <c r="FU127" s="94">
        <v>0.18570769230769232</v>
      </c>
      <c r="FV127" s="94">
        <v>0.37691076923076916</v>
      </c>
      <c r="FW127" s="94">
        <v>0.31694976923076928</v>
      </c>
      <c r="FX127" s="94">
        <v>0.37930015384615373</v>
      </c>
      <c r="FY127" s="94">
        <v>0.31958342307692306</v>
      </c>
      <c r="FZ127" s="94">
        <v>0.20947073076923078</v>
      </c>
      <c r="GA127" s="94">
        <v>0.2123199230769231</v>
      </c>
      <c r="GB127" s="94">
        <v>0.18180373076923073</v>
      </c>
      <c r="GC127" s="94">
        <v>16.248846153846159</v>
      </c>
      <c r="GD127" s="94">
        <v>17.376538461538459</v>
      </c>
      <c r="GE127" s="94">
        <v>16.065769230769227</v>
      </c>
      <c r="GF127" s="94">
        <v>16.441538461538464</v>
      </c>
      <c r="GG127" s="7">
        <f t="shared" si="127"/>
        <v>-0.18307692307693202</v>
      </c>
      <c r="GH127" s="7">
        <v>0.5</v>
      </c>
      <c r="GI127" s="7">
        <f t="shared" si="128"/>
        <v>1.7549999999999999</v>
      </c>
      <c r="GJ127" s="7">
        <f t="shared" si="181"/>
        <v>-0.53170834652316368</v>
      </c>
      <c r="GK127" s="96">
        <v>15.538461538461538</v>
      </c>
      <c r="GL127" s="15">
        <f t="shared" si="129"/>
        <v>39.46769230769231</v>
      </c>
      <c r="GM127" s="5">
        <v>102</v>
      </c>
      <c r="GN127" s="9">
        <v>-9999</v>
      </c>
      <c r="GO127" s="60">
        <v>-9999</v>
      </c>
      <c r="GP127" s="60">
        <v>-9999</v>
      </c>
      <c r="GQ127" s="60">
        <v>-9999</v>
      </c>
      <c r="GR127" s="60">
        <v>-9999</v>
      </c>
      <c r="GS127" s="60">
        <v>-9999</v>
      </c>
      <c r="GT127" s="60">
        <v>-9999</v>
      </c>
      <c r="GU127" s="60">
        <v>-9999</v>
      </c>
      <c r="GV127" s="60">
        <v>-9999</v>
      </c>
      <c r="GW127" s="60">
        <v>-9999</v>
      </c>
      <c r="GX127" s="60">
        <v>-9999</v>
      </c>
      <c r="GY127" s="60">
        <v>-9999</v>
      </c>
      <c r="GZ127" s="60">
        <v>-9999</v>
      </c>
      <c r="HA127" s="60">
        <v>-9999</v>
      </c>
      <c r="HB127" s="60">
        <v>-9999</v>
      </c>
      <c r="HC127" s="60">
        <v>-9999</v>
      </c>
      <c r="HD127" s="60">
        <v>-9999</v>
      </c>
      <c r="HE127" s="60">
        <v>-9999</v>
      </c>
      <c r="HF127" s="98">
        <f t="shared" si="37"/>
        <v>0</v>
      </c>
      <c r="HG127" s="60">
        <v>-9999</v>
      </c>
      <c r="HH127" s="98">
        <f t="shared" si="38"/>
        <v>32500.13</v>
      </c>
      <c r="HI127" s="98">
        <f t="shared" si="95"/>
        <v>1.0001661807930087</v>
      </c>
      <c r="HJ127" s="60">
        <v>-9999</v>
      </c>
      <c r="HK127" s="100">
        <f t="shared" si="40"/>
        <v>-25397.46</v>
      </c>
      <c r="HL127" s="60">
        <v>-9999</v>
      </c>
      <c r="HM127" s="100">
        <f t="shared" si="41"/>
        <v>15398.46</v>
      </c>
      <c r="HN127" s="101">
        <v>0.62710270270270274</v>
      </c>
      <c r="HO127" s="101">
        <v>0.35225675675675677</v>
      </c>
      <c r="HP127" s="101">
        <v>0.19597567567567567</v>
      </c>
      <c r="HQ127" s="101">
        <v>0.5444702702702704</v>
      </c>
      <c r="HR127" s="101">
        <v>0.24486486486486497</v>
      </c>
      <c r="HS127" s="101">
        <v>0.15078378378378379</v>
      </c>
      <c r="HT127" s="101">
        <v>0.43841201853305972</v>
      </c>
      <c r="HU127" s="101">
        <v>0.37982077266557557</v>
      </c>
      <c r="HV127" s="101">
        <v>0.52409838759811922</v>
      </c>
      <c r="HW127" s="101">
        <v>0.47117884405364258</v>
      </c>
      <c r="HX127" s="101">
        <v>0.17995110954478527</v>
      </c>
      <c r="HY127" s="101">
        <v>0.28577288744009377</v>
      </c>
      <c r="HZ127" s="101">
        <v>0.28073543064133138</v>
      </c>
      <c r="IA127" s="101">
        <v>19.043513513513521</v>
      </c>
      <c r="IB127" s="101">
        <v>18.875675675675677</v>
      </c>
      <c r="IC127" s="101">
        <v>18.772702702702706</v>
      </c>
      <c r="ID127" s="101">
        <v>18.419459459459446</v>
      </c>
      <c r="IE127" s="7">
        <f t="shared" si="130"/>
        <v>-0.27081081081081493</v>
      </c>
      <c r="IF127" s="7">
        <v>1.5</v>
      </c>
      <c r="IG127" s="7">
        <f t="shared" si="131"/>
        <v>-1.4950000000000001</v>
      </c>
      <c r="IH127" s="7">
        <f t="shared" si="132"/>
        <v>0.17754738059306527</v>
      </c>
      <c r="II127" s="102">
        <v>37.175405405405414</v>
      </c>
      <c r="IJ127" s="15">
        <f t="shared" si="133"/>
        <v>94.425529729729746</v>
      </c>
      <c r="IK127" s="5">
        <v>97.5</v>
      </c>
      <c r="IL127" s="15">
        <f t="shared" si="134"/>
        <v>3.074470270270254</v>
      </c>
      <c r="IM127" s="29">
        <v>0.63401874999999996</v>
      </c>
      <c r="IN127" s="29">
        <v>0.36916250000000006</v>
      </c>
      <c r="IO127" s="29">
        <v>0.195859375</v>
      </c>
      <c r="IP127" s="29">
        <v>0.55824687500000003</v>
      </c>
      <c r="IQ127" s="29">
        <v>0.23536250000000003</v>
      </c>
      <c r="IR127" s="29">
        <v>0.15326562500000002</v>
      </c>
      <c r="IS127" s="29">
        <v>0.45866650867839048</v>
      </c>
      <c r="IT127" s="29">
        <v>0.40716963960186597</v>
      </c>
      <c r="IU127" s="29">
        <v>0.52832966885787147</v>
      </c>
      <c r="IV127" s="29">
        <v>0.48100437777606281</v>
      </c>
      <c r="IW127" s="29">
        <v>0.22191804032127732</v>
      </c>
      <c r="IX127" s="29">
        <v>0.30756082124908274</v>
      </c>
      <c r="IY127" s="29">
        <v>0.26374091008907935</v>
      </c>
      <c r="IZ127" s="29">
        <v>17.826249999999995</v>
      </c>
      <c r="JA127" s="29">
        <v>17.163750000000011</v>
      </c>
      <c r="JB127" s="29">
        <v>17.787499999999991</v>
      </c>
      <c r="JC127" s="29">
        <v>16.800624999999997</v>
      </c>
      <c r="JD127" s="29">
        <f t="shared" si="135"/>
        <v>-3.8750000000003837E-2</v>
      </c>
      <c r="JE127" s="7">
        <v>1.2</v>
      </c>
      <c r="JF127" s="7">
        <f t="shared" si="136"/>
        <v>-0.52</v>
      </c>
      <c r="JG127" s="7">
        <f t="shared" si="137"/>
        <v>8.129222972972909E-2</v>
      </c>
      <c r="JH127" s="86">
        <v>36.766562499999992</v>
      </c>
      <c r="JI127" s="15">
        <f t="shared" si="138"/>
        <v>93.387068749999983</v>
      </c>
      <c r="JJ127" s="5">
        <v>103.5</v>
      </c>
      <c r="JK127" s="15">
        <f t="shared" si="139"/>
        <v>10.112931250000017</v>
      </c>
      <c r="JL127" s="30">
        <v>0.48537999999999998</v>
      </c>
      <c r="JM127" s="30">
        <v>0.252</v>
      </c>
      <c r="JN127" s="30">
        <v>0.12081428571428575</v>
      </c>
      <c r="JO127" s="30">
        <v>0.42308571428571434</v>
      </c>
      <c r="JP127" s="30">
        <v>0.14745142857142859</v>
      </c>
      <c r="JQ127" s="30">
        <v>9.8688571428571431E-2</v>
      </c>
      <c r="JR127" s="30">
        <v>0.53457838332031349</v>
      </c>
      <c r="JS127" s="30">
        <v>0.48378405790945667</v>
      </c>
      <c r="JT127" s="30">
        <v>0.60175621533058621</v>
      </c>
      <c r="JU127" s="30">
        <v>0.55612303857198442</v>
      </c>
      <c r="JV127" s="30">
        <v>0.26264738851917668</v>
      </c>
      <c r="JW127" s="30">
        <v>0.35281118079146467</v>
      </c>
      <c r="JX127" s="30">
        <v>0.31637008065748745</v>
      </c>
      <c r="JY127" s="30">
        <v>24.05714285714285</v>
      </c>
      <c r="JZ127" s="30">
        <v>21.657428571428582</v>
      </c>
      <c r="KA127" s="30">
        <v>22.866000000000014</v>
      </c>
      <c r="KB127" s="30">
        <v>21.776285714285731</v>
      </c>
      <c r="KC127" s="30">
        <f t="shared" si="140"/>
        <v>-1.191142857142836</v>
      </c>
      <c r="KD127" s="7">
        <v>1.8</v>
      </c>
      <c r="KE127" s="7">
        <f t="shared" si="141"/>
        <v>-2.4700000000000006</v>
      </c>
      <c r="KF127" s="7">
        <f t="shared" si="142"/>
        <v>0.16249773098566259</v>
      </c>
      <c r="KG127" s="85">
        <v>36.723714285714301</v>
      </c>
      <c r="KH127" s="15">
        <f t="shared" si="143"/>
        <v>93.278234285714333</v>
      </c>
      <c r="KI127" s="5">
        <v>103.5</v>
      </c>
      <c r="KJ127" s="15">
        <f t="shared" si="182"/>
        <v>10.221765714285667</v>
      </c>
      <c r="KK127" s="31">
        <v>0.41596749999999999</v>
      </c>
      <c r="KL127" s="31">
        <v>0.20537499999999995</v>
      </c>
      <c r="KM127" s="31">
        <v>6.9695000000000007E-2</v>
      </c>
      <c r="KN127" s="31">
        <v>0.35634749999999993</v>
      </c>
      <c r="KO127" s="31">
        <v>9.1472500000000012E-2</v>
      </c>
      <c r="KP127" s="31">
        <v>7.1424999999999988E-2</v>
      </c>
      <c r="KQ127" s="31">
        <v>0.63999315591059769</v>
      </c>
      <c r="KR127" s="31">
        <v>0.5920991910989708</v>
      </c>
      <c r="KS127" s="31">
        <v>0.71379536788454645</v>
      </c>
      <c r="KT127" s="31">
        <v>0.67401470826770793</v>
      </c>
      <c r="KU127" s="31">
        <v>0.38466946674650321</v>
      </c>
      <c r="KV127" s="31">
        <v>0.49531086499559862</v>
      </c>
      <c r="KW127" s="31">
        <v>0.33871223887645635</v>
      </c>
      <c r="KX127" s="32">
        <v>24.449500000000015</v>
      </c>
      <c r="KY127" s="32">
        <v>23.486749999999979</v>
      </c>
      <c r="KZ127" s="32">
        <v>24.391499999999986</v>
      </c>
      <c r="LA127" s="32">
        <v>22.307749999999977</v>
      </c>
      <c r="LB127" s="7">
        <f t="shared" si="144"/>
        <v>-5.8000000000028251E-2</v>
      </c>
      <c r="LC127" s="7">
        <v>0.9</v>
      </c>
      <c r="LD127" s="7">
        <f t="shared" si="145"/>
        <v>0.45499999999999963</v>
      </c>
      <c r="LE127" s="7">
        <f t="shared" si="184"/>
        <v>-0.10374115267947985</v>
      </c>
      <c r="LF127" s="32">
        <v>38.498249999999999</v>
      </c>
      <c r="LG127" s="15">
        <f t="shared" si="146"/>
        <v>97.785555000000002</v>
      </c>
      <c r="LH127" s="5">
        <v>103.5</v>
      </c>
      <c r="LI127" s="15">
        <f t="shared" si="147"/>
        <v>5.7144449999999978</v>
      </c>
      <c r="LJ127" s="33">
        <v>0.41869000000000006</v>
      </c>
      <c r="LK127" s="33">
        <v>0.19073500000000002</v>
      </c>
      <c r="LL127" s="33">
        <v>6.0370000000000014E-2</v>
      </c>
      <c r="LM127" s="33">
        <v>0.35753499999999994</v>
      </c>
      <c r="LN127" s="33">
        <v>9.0375000000000011E-2</v>
      </c>
      <c r="LO127" s="33">
        <v>6.7034999999999997E-2</v>
      </c>
      <c r="LP127" s="33">
        <v>0.64449806686927547</v>
      </c>
      <c r="LQ127" s="33">
        <v>0.59640195907251248</v>
      </c>
      <c r="LR127" s="33">
        <v>0.74814453848218154</v>
      </c>
      <c r="LS127" s="33">
        <v>0.71150475360644139</v>
      </c>
      <c r="LT127" s="33">
        <v>0.35695351977209333</v>
      </c>
      <c r="LU127" s="33">
        <v>0.52058390136145438</v>
      </c>
      <c r="LV127" s="33">
        <v>0.37380344039597313</v>
      </c>
      <c r="LW127" s="33">
        <v>25.60125</v>
      </c>
      <c r="LX127" s="33">
        <v>22.894249999999992</v>
      </c>
      <c r="LY127" s="33">
        <v>22.867999999999995</v>
      </c>
      <c r="LZ127" s="33">
        <v>21.431250000000009</v>
      </c>
      <c r="MA127" s="7">
        <f t="shared" si="148"/>
        <v>-2.7332500000000053</v>
      </c>
      <c r="MB127" s="7">
        <v>1.7</v>
      </c>
      <c r="MC127" s="7">
        <f t="shared" si="149"/>
        <v>-2.1449999999999996</v>
      </c>
      <c r="MD127" s="7">
        <f t="shared" si="150"/>
        <v>-7.7965540092777424E-2</v>
      </c>
      <c r="ME127" s="7">
        <f t="shared" si="151"/>
        <v>-1.607794117647062</v>
      </c>
      <c r="MF127" s="84">
        <v>33.267750000000007</v>
      </c>
      <c r="MG127" s="15">
        <f t="shared" si="152"/>
        <v>84.500085000000013</v>
      </c>
      <c r="MH127" s="5">
        <v>103.5</v>
      </c>
      <c r="MI127" s="15">
        <f t="shared" si="153"/>
        <v>18.999914999999987</v>
      </c>
      <c r="MJ127" s="34">
        <v>0.42349999999999993</v>
      </c>
      <c r="MK127" s="34">
        <v>0.19106499999999998</v>
      </c>
      <c r="ML127" s="34">
        <v>5.8224999999999992E-2</v>
      </c>
      <c r="MM127" s="34">
        <v>0.36823499999999998</v>
      </c>
      <c r="MN127" s="34">
        <v>8.9264999999999997E-2</v>
      </c>
      <c r="MO127" s="34">
        <v>6.9710000000000008E-2</v>
      </c>
      <c r="MP127" s="34">
        <v>0.65165304029330451</v>
      </c>
      <c r="MQ127" s="34">
        <v>0.60978363015815451</v>
      </c>
      <c r="MR127" s="34">
        <v>0.75830571136224822</v>
      </c>
      <c r="MS127" s="34">
        <v>0.72713680323145957</v>
      </c>
      <c r="MT127" s="34">
        <v>0.36435288358621382</v>
      </c>
      <c r="MU127" s="34">
        <v>0.53439803423357912</v>
      </c>
      <c r="MV127" s="34">
        <v>0.37782519055165026</v>
      </c>
      <c r="MW127" s="35">
        <v>0.34432916666666674</v>
      </c>
      <c r="MX127" s="35">
        <v>0.14077916666666671</v>
      </c>
      <c r="MY127" s="35">
        <v>3.5716666666666667E-2</v>
      </c>
      <c r="MZ127" s="35">
        <v>0.28612500000000002</v>
      </c>
      <c r="NA127" s="35">
        <v>5.0570833333333336E-2</v>
      </c>
      <c r="NB127" s="35">
        <v>4.608333333333333E-2</v>
      </c>
      <c r="NC127" s="35">
        <v>0.74324995233663149</v>
      </c>
      <c r="ND127" s="35">
        <v>0.69906920247423765</v>
      </c>
      <c r="NE127" s="35">
        <v>0.81164704457481252</v>
      </c>
      <c r="NF127" s="35">
        <v>0.77757432715267039</v>
      </c>
      <c r="NG127" s="35">
        <v>0.47121950745613222</v>
      </c>
      <c r="NH127" s="35">
        <v>0.59584001829567079</v>
      </c>
      <c r="NI127" s="35">
        <v>0.41927671285931217</v>
      </c>
      <c r="NJ127" s="36">
        <v>27.325000000000003</v>
      </c>
      <c r="NK127" s="36">
        <v>23.909583333333345</v>
      </c>
      <c r="NL127" s="36">
        <v>25.082916666666673</v>
      </c>
      <c r="NM127" s="36">
        <v>26.012500000000003</v>
      </c>
      <c r="NN127" s="7">
        <f t="shared" si="154"/>
        <v>-2.2420833333333299</v>
      </c>
      <c r="NO127" s="7">
        <v>2.2999999999999998</v>
      </c>
      <c r="NP127" s="7">
        <f t="shared" si="155"/>
        <v>-1.9729999999999999</v>
      </c>
      <c r="NQ127" s="7">
        <f t="shared" si="156"/>
        <v>-3.6495772864957275E-2</v>
      </c>
      <c r="NR127" s="36">
        <v>67.769583333333358</v>
      </c>
      <c r="NS127" s="9">
        <f t="shared" si="190"/>
        <v>172.13474166666674</v>
      </c>
      <c r="NT127" s="5">
        <v>194</v>
      </c>
      <c r="NU127" s="9">
        <f t="shared" si="191"/>
        <v>21.865258333333259</v>
      </c>
      <c r="NV127" s="37">
        <v>0.44453910256410251</v>
      </c>
      <c r="NW127" s="37">
        <v>0.19896346153846148</v>
      </c>
      <c r="NX127" s="37">
        <v>5.5958333333333353E-2</v>
      </c>
      <c r="NY127" s="37">
        <v>0.38164743589743605</v>
      </c>
      <c r="NZ127" s="37">
        <v>8.9873076923076944E-2</v>
      </c>
      <c r="OA127" s="37">
        <v>7.5137179487179476E-2</v>
      </c>
      <c r="OB127" s="37">
        <v>0.66307794372903861</v>
      </c>
      <c r="OC127" s="37">
        <v>0.61827241022982615</v>
      </c>
      <c r="OD127" s="37">
        <v>0.77644396246808278</v>
      </c>
      <c r="OE127" s="37">
        <v>0.74436184817883344</v>
      </c>
      <c r="OF127" s="37">
        <v>0.37750997322263846</v>
      </c>
      <c r="OG127" s="37">
        <v>0.56141899392278538</v>
      </c>
      <c r="OH127" s="37">
        <v>0.3810492053758413</v>
      </c>
      <c r="OI127" s="38">
        <v>21.563653846153869</v>
      </c>
      <c r="OJ127" s="38">
        <v>20.642500000000002</v>
      </c>
      <c r="OK127" s="38">
        <v>21.683782051282044</v>
      </c>
      <c r="OL127" s="38">
        <v>23.454871794871785</v>
      </c>
      <c r="OM127" s="7">
        <f t="shared" si="157"/>
        <v>0.12012820512817513</v>
      </c>
      <c r="ON127" s="7">
        <v>1.5</v>
      </c>
      <c r="OO127" s="7">
        <f t="shared" si="158"/>
        <v>-0.28500000000000014</v>
      </c>
      <c r="OP127" s="7">
        <f t="shared" si="159"/>
        <v>7.1262657014630651E-2</v>
      </c>
      <c r="OQ127" s="38">
        <v>48.92916666666666</v>
      </c>
      <c r="OR127" s="15">
        <f t="shared" si="160"/>
        <v>124.28008333333332</v>
      </c>
      <c r="OS127" s="5">
        <v>170</v>
      </c>
      <c r="OT127" s="15">
        <f t="shared" si="161"/>
        <v>45.719916666666677</v>
      </c>
      <c r="OU127" s="39">
        <v>0.40476285714285715</v>
      </c>
      <c r="OV127" s="39">
        <v>0.19038000000000005</v>
      </c>
      <c r="OW127" s="39">
        <v>6.239999999999999E-2</v>
      </c>
      <c r="OX127" s="39">
        <v>0.35079142857142853</v>
      </c>
      <c r="OY127" s="39">
        <v>8.9968571428571439E-2</v>
      </c>
      <c r="OZ127" s="39">
        <v>7.7742857142857141E-2</v>
      </c>
      <c r="PA127" s="39">
        <v>0.63492950338259113</v>
      </c>
      <c r="PB127" s="39">
        <v>0.59067465199688107</v>
      </c>
      <c r="PC127" s="39">
        <v>0.73154598811575533</v>
      </c>
      <c r="PD127" s="39">
        <v>0.69686625213852216</v>
      </c>
      <c r="PE127" s="39">
        <v>0.35803954036400504</v>
      </c>
      <c r="PF127" s="39">
        <v>0.50678329930697497</v>
      </c>
      <c r="PG127" s="39">
        <v>0.35897555091381173</v>
      </c>
      <c r="PH127" s="40">
        <v>20.200857142857153</v>
      </c>
      <c r="PI127" s="40">
        <v>17.553428571428569</v>
      </c>
      <c r="PJ127" s="40">
        <v>19.850857142857127</v>
      </c>
      <c r="PK127" s="40">
        <v>19.252285714285712</v>
      </c>
      <c r="PL127" s="7">
        <f t="shared" si="162"/>
        <v>-0.35000000000002629</v>
      </c>
      <c r="PM127" s="7">
        <v>1.8</v>
      </c>
      <c r="PN127" s="7">
        <f t="shared" si="163"/>
        <v>-0.91800000000000015</v>
      </c>
      <c r="PO127" s="7">
        <f t="shared" si="164"/>
        <v>8.9901867679641312E-2</v>
      </c>
      <c r="PP127" s="40">
        <v>60.672571428571437</v>
      </c>
      <c r="PQ127" s="15">
        <f t="shared" si="165"/>
        <v>154.10833142857146</v>
      </c>
      <c r="PR127" s="5">
        <v>182</v>
      </c>
      <c r="PS127" s="15">
        <f t="shared" si="166"/>
        <v>27.891668571428539</v>
      </c>
      <c r="PT127" s="41">
        <v>0.37113870967741941</v>
      </c>
      <c r="PU127" s="41">
        <v>0.18443548387096773</v>
      </c>
      <c r="PV127" s="41">
        <v>7.2438709677419361E-2</v>
      </c>
      <c r="PW127" s="41">
        <v>0.31596774193548388</v>
      </c>
      <c r="PX127" s="41">
        <v>0.1006548387096774</v>
      </c>
      <c r="PY127" s="41">
        <v>7.8119354838709701E-2</v>
      </c>
      <c r="PZ127" s="41">
        <v>0.56967851854025375</v>
      </c>
      <c r="QA127" s="41">
        <v>0.51371169872665012</v>
      </c>
      <c r="QB127" s="41">
        <v>0.66990594153967875</v>
      </c>
      <c r="QC127" s="41">
        <v>0.62377194228825206</v>
      </c>
      <c r="QD127" s="41">
        <v>0.29371829824904411</v>
      </c>
      <c r="QE127" s="41">
        <v>0.43637835309583001</v>
      </c>
      <c r="QF127" s="41">
        <v>0.33271641601106994</v>
      </c>
      <c r="QG127" s="42">
        <v>28.035483870967742</v>
      </c>
      <c r="QH127" s="42">
        <v>25.049677419354847</v>
      </c>
      <c r="QI127" s="42">
        <v>25.447096774193561</v>
      </c>
      <c r="QJ127" s="42">
        <v>26.712258064516146</v>
      </c>
      <c r="QK127" s="7">
        <f t="shared" si="167"/>
        <v>-2.5883870967741807</v>
      </c>
      <c r="QL127" s="7">
        <v>3.2</v>
      </c>
      <c r="QM127" s="7">
        <f t="shared" si="168"/>
        <v>-3.8719999999999999</v>
      </c>
      <c r="QN127" s="7">
        <f t="shared" si="169"/>
        <v>0.1384397005204723</v>
      </c>
      <c r="QO127" s="42">
        <v>53.329354838709655</v>
      </c>
      <c r="QP127" s="15">
        <f t="shared" si="170"/>
        <v>135.45656129032253</v>
      </c>
      <c r="QQ127" s="5">
        <v>186</v>
      </c>
      <c r="QR127" s="15">
        <f t="shared" si="171"/>
        <v>50.543438709677474</v>
      </c>
      <c r="QS127" s="7">
        <f t="shared" si="187"/>
        <v>-752.11096095656353</v>
      </c>
      <c r="QT127" s="7">
        <f t="shared" si="188"/>
        <v>-751.70742372386553</v>
      </c>
      <c r="QU127" s="7">
        <f t="shared" si="189"/>
        <v>-0.91132845993311906</v>
      </c>
    </row>
    <row r="128" spans="1:463" x14ac:dyDescent="0.25">
      <c r="A128" s="5">
        <v>3</v>
      </c>
      <c r="B128" s="5">
        <v>13</v>
      </c>
      <c r="C128" s="6">
        <v>1307</v>
      </c>
      <c r="D128" s="9">
        <v>-9999</v>
      </c>
      <c r="E128" s="5">
        <v>7</v>
      </c>
      <c r="F128" s="5">
        <v>69.599999999999994</v>
      </c>
      <c r="G128" s="15">
        <v>472</v>
      </c>
      <c r="H128" s="15">
        <f t="shared" si="109"/>
        <v>541.6</v>
      </c>
      <c r="I128" s="7">
        <f t="shared" si="110"/>
        <v>0.92803289924605892</v>
      </c>
      <c r="J128" s="5" t="s">
        <v>7</v>
      </c>
      <c r="K128" s="9">
        <v>150</v>
      </c>
      <c r="L128" s="9">
        <f t="shared" si="111"/>
        <v>168.00000000000003</v>
      </c>
      <c r="M128" s="9">
        <v>-9999</v>
      </c>
      <c r="N128" s="9">
        <v>-9999</v>
      </c>
      <c r="O128" s="9">
        <v>-9999</v>
      </c>
      <c r="P128" s="9">
        <v>-9999</v>
      </c>
      <c r="Q128" s="9">
        <v>-9999</v>
      </c>
      <c r="R128" s="9">
        <v>-9999</v>
      </c>
      <c r="S128" s="9">
        <v>-9999</v>
      </c>
      <c r="T128" s="9">
        <v>-9999</v>
      </c>
      <c r="U128" s="9">
        <v>-9999</v>
      </c>
      <c r="V128" s="9">
        <v>-9999</v>
      </c>
      <c r="W128" s="9">
        <v>-9999</v>
      </c>
      <c r="X128" s="9">
        <v>-9999</v>
      </c>
      <c r="Y128" s="9">
        <v>-9999</v>
      </c>
      <c r="Z128" s="9">
        <v>-9999</v>
      </c>
      <c r="AA128" s="9">
        <v>-9999</v>
      </c>
      <c r="AB128" s="9">
        <v>-9999</v>
      </c>
      <c r="AC128" s="9">
        <v>-9999</v>
      </c>
      <c r="AD128" s="9">
        <v>-9999</v>
      </c>
      <c r="AE128" s="9">
        <v>-9999</v>
      </c>
      <c r="AF128" s="9">
        <v>-9999</v>
      </c>
      <c r="AG128" s="9">
        <v>-9999</v>
      </c>
      <c r="AH128" s="9">
        <v>-9999</v>
      </c>
      <c r="AI128" s="9">
        <v>-9999</v>
      </c>
      <c r="AJ128" s="9">
        <v>-9999</v>
      </c>
      <c r="AK128" s="9">
        <v>-9999</v>
      </c>
      <c r="AL128" s="9">
        <v>-9999</v>
      </c>
      <c r="AM128" s="9">
        <v>-9999</v>
      </c>
      <c r="AN128" s="9">
        <v>-9999</v>
      </c>
      <c r="AO128" s="9">
        <v>-9999</v>
      </c>
      <c r="AP128" s="9">
        <v>-9999</v>
      </c>
      <c r="AQ128" s="9">
        <v>-9999</v>
      </c>
      <c r="AR128" s="9">
        <v>-9999</v>
      </c>
      <c r="AS128" s="9">
        <v>-9999</v>
      </c>
      <c r="AT128" s="9">
        <v>-9999</v>
      </c>
      <c r="AU128" s="9">
        <v>-9999</v>
      </c>
      <c r="AV128" s="9">
        <v>-9999</v>
      </c>
      <c r="AW128" s="9">
        <v>-9999</v>
      </c>
      <c r="AX128" s="9">
        <v>-9999</v>
      </c>
      <c r="AY128" s="9">
        <v>-9999</v>
      </c>
      <c r="AZ128" s="9">
        <v>-9999</v>
      </c>
      <c r="BA128" s="9">
        <v>-9999</v>
      </c>
      <c r="BB128" s="9">
        <v>-9999</v>
      </c>
      <c r="BC128" s="9">
        <v>-9999</v>
      </c>
      <c r="BD128" s="9">
        <v>-9999</v>
      </c>
      <c r="BE128" s="7">
        <f t="shared" si="185"/>
        <v>-79992</v>
      </c>
      <c r="BF128" s="9">
        <v>-9999</v>
      </c>
      <c r="BG128" s="9">
        <v>-9999</v>
      </c>
      <c r="BH128" s="9">
        <v>-9999</v>
      </c>
      <c r="BI128" s="9">
        <v>-9999</v>
      </c>
      <c r="BJ128" s="9">
        <v>-9999</v>
      </c>
      <c r="BK128" s="9">
        <v>-9999</v>
      </c>
      <c r="BL128" s="9">
        <v>-9999</v>
      </c>
      <c r="BM128" s="9">
        <v>-9999</v>
      </c>
      <c r="BN128" s="9">
        <v>-9999</v>
      </c>
      <c r="BO128" s="23">
        <v>37.33</v>
      </c>
      <c r="BP128" s="7">
        <f t="shared" si="172"/>
        <v>2488.6666666666665</v>
      </c>
      <c r="BQ128" s="7">
        <v>2.7033618093580825</v>
      </c>
      <c r="BR128" s="7">
        <f t="shared" si="173"/>
        <v>67.277664228891467</v>
      </c>
      <c r="BS128" s="24">
        <v>115.28</v>
      </c>
      <c r="BT128" s="7">
        <f t="shared" si="174"/>
        <v>7685.3333333333339</v>
      </c>
      <c r="BU128" s="25">
        <v>1.51</v>
      </c>
      <c r="BV128" s="7">
        <f t="shared" si="175"/>
        <v>116.04853333333334</v>
      </c>
      <c r="BW128" s="26">
        <v>270.08</v>
      </c>
      <c r="BX128" s="7">
        <f t="shared" si="176"/>
        <v>18005.333333333332</v>
      </c>
      <c r="BY128" s="5">
        <v>0.93200000000000005</v>
      </c>
      <c r="BZ128" s="7">
        <f t="shared" si="177"/>
        <v>167.80970666666667</v>
      </c>
      <c r="CA128" s="9">
        <v>-9999</v>
      </c>
      <c r="CB128" s="9">
        <v>-9999</v>
      </c>
      <c r="CC128" s="5">
        <v>1.69</v>
      </c>
      <c r="CD128" s="15">
        <f t="shared" si="112"/>
        <v>-168.98309999999998</v>
      </c>
      <c r="CE128" s="7">
        <v>2832.7</v>
      </c>
      <c r="CF128" s="7">
        <v>4.4308999999999994</v>
      </c>
      <c r="CG128" s="7">
        <v>6393.0578437789172</v>
      </c>
      <c r="CH128" s="7">
        <f t="shared" si="113"/>
        <v>6393.0578437789172</v>
      </c>
      <c r="CI128" s="7">
        <f>CH128/(BX128)</f>
        <v>0.35506467586153645</v>
      </c>
      <c r="CJ128" s="3">
        <v>61.9</v>
      </c>
      <c r="CK128" s="7">
        <f t="shared" si="114"/>
        <v>108.04267755986369</v>
      </c>
      <c r="CL128" s="7">
        <v>163.5</v>
      </c>
      <c r="CM128" s="7">
        <v>2868</v>
      </c>
      <c r="CN128" s="7">
        <f t="shared" si="115"/>
        <v>57.00836820083682</v>
      </c>
      <c r="CO128" s="7">
        <v>37.5</v>
      </c>
      <c r="CP128" s="7">
        <v>0.72845217391304351</v>
      </c>
      <c r="CQ128" s="7">
        <v>0.51647826086956516</v>
      </c>
      <c r="CR128" s="7">
        <v>0.46053478260869574</v>
      </c>
      <c r="CS128" s="7">
        <v>0.22537860869565218</v>
      </c>
      <c r="CT128" s="7">
        <v>0.17031347826086957</v>
      </c>
      <c r="CU128" s="7">
        <v>4.603478260869565</v>
      </c>
      <c r="CV128" s="7">
        <v>5.1569565217391311</v>
      </c>
      <c r="CW128" s="7">
        <v>4.7969565217391308</v>
      </c>
      <c r="CX128" s="7">
        <v>4.7682608695652178</v>
      </c>
      <c r="CY128" s="7">
        <f t="shared" si="116"/>
        <v>0.19347826086956577</v>
      </c>
      <c r="CZ128" s="7">
        <v>0.7</v>
      </c>
      <c r="DA128" s="7">
        <f t="shared" si="117"/>
        <v>1.105</v>
      </c>
      <c r="DB128" s="7">
        <f t="shared" si="178"/>
        <v>-0.21222857721313951</v>
      </c>
      <c r="DC128" s="7">
        <v>42.625</v>
      </c>
      <c r="DD128" s="7">
        <v>0.74509090909090903</v>
      </c>
      <c r="DE128" s="7">
        <v>0.50171363636363642</v>
      </c>
      <c r="DF128" s="7">
        <v>0.44694090909090911</v>
      </c>
      <c r="DG128" s="7">
        <v>0.25007545454545455</v>
      </c>
      <c r="DH128" s="7">
        <v>0.19517390909090909</v>
      </c>
      <c r="DI128" s="7">
        <v>7.7436363636363641</v>
      </c>
      <c r="DJ128" s="7">
        <v>8.0840909090909108</v>
      </c>
      <c r="DK128" s="7">
        <v>8.3213636363636354</v>
      </c>
      <c r="DL128" s="7">
        <v>7.6431818181818167</v>
      </c>
      <c r="DM128" s="7">
        <f t="shared" si="118"/>
        <v>0.57772727272727131</v>
      </c>
      <c r="DN128" s="7">
        <v>0.8</v>
      </c>
      <c r="DO128" s="7">
        <f t="shared" si="119"/>
        <v>0.7799999999999998</v>
      </c>
      <c r="DP128" s="7">
        <f t="shared" si="120"/>
        <v>-4.3781975600157674E-2</v>
      </c>
      <c r="DQ128" s="7">
        <v>22.485454545454544</v>
      </c>
      <c r="DR128" s="7">
        <v>0.78847959183673488</v>
      </c>
      <c r="DS128" s="7">
        <v>0.55892040816326527</v>
      </c>
      <c r="DT128" s="7">
        <v>0.46549387755102034</v>
      </c>
      <c r="DU128" s="7">
        <v>0.71614897959183677</v>
      </c>
      <c r="DV128" s="7">
        <v>0.47905510204081603</v>
      </c>
      <c r="DW128" s="7">
        <v>0.30155306122448966</v>
      </c>
      <c r="DX128" s="7">
        <v>0.24401312244897952</v>
      </c>
      <c r="DY128" s="7">
        <v>0.19831953061224489</v>
      </c>
      <c r="DZ128" s="7">
        <v>0.25745153061224491</v>
      </c>
      <c r="EA128" s="7">
        <v>0.21204569387755101</v>
      </c>
      <c r="EB128" s="7">
        <v>7.70095306122449E-2</v>
      </c>
      <c r="EC128" s="7">
        <v>9.1232346938775521E-2</v>
      </c>
      <c r="ED128" s="7">
        <v>0.17020793877551019</v>
      </c>
      <c r="EE128" s="7">
        <v>4.438979591836735</v>
      </c>
      <c r="EF128" s="7">
        <v>5.7387755102040829</v>
      </c>
      <c r="EG128" s="7">
        <v>5.075836734693878</v>
      </c>
      <c r="EH128" s="7">
        <v>4.8290204081632648</v>
      </c>
      <c r="EI128" s="7">
        <f t="shared" si="121"/>
        <v>0.63685714285714301</v>
      </c>
      <c r="EJ128" s="7">
        <v>0.6</v>
      </c>
      <c r="EK128" s="7">
        <f t="shared" si="122"/>
        <v>1.43</v>
      </c>
      <c r="EL128" s="7">
        <f t="shared" si="179"/>
        <v>-0.19978409499820071</v>
      </c>
      <c r="EM128" s="15">
        <v>44.39759999999999</v>
      </c>
      <c r="EN128" s="15">
        <f t="shared" si="123"/>
        <v>112.76990399999998</v>
      </c>
      <c r="EO128" s="5">
        <v>112</v>
      </c>
      <c r="EP128" s="15">
        <f t="shared" si="124"/>
        <v>-0.7699039999999826</v>
      </c>
      <c r="EQ128" s="27">
        <v>1.083564</v>
      </c>
      <c r="ER128" s="27">
        <v>-1.4389800000000001</v>
      </c>
      <c r="ES128" s="27">
        <v>0.46895600000000004</v>
      </c>
      <c r="ET128" s="27">
        <v>0.81378399999999984</v>
      </c>
      <c r="EU128" s="27">
        <v>0.69222000000000006</v>
      </c>
      <c r="EV128" s="27">
        <v>0.17171199999999998</v>
      </c>
      <c r="EW128" s="27">
        <v>0.21968536</v>
      </c>
      <c r="EX128" s="27">
        <v>8.0121439999999988E-2</v>
      </c>
      <c r="EY128" s="27">
        <v>0.39517323999999993</v>
      </c>
      <c r="EZ128" s="27">
        <v>0.26818012000000002</v>
      </c>
      <c r="FA128" s="27">
        <v>2.8574957599999999</v>
      </c>
      <c r="FB128" s="27">
        <v>1.9683088799999999</v>
      </c>
      <c r="FC128" s="27">
        <v>-7.3619158399999982</v>
      </c>
      <c r="FD128" s="27">
        <v>9.7175999999999991</v>
      </c>
      <c r="FE128" s="27">
        <v>6.4803999999999995</v>
      </c>
      <c r="FF128" s="27">
        <v>6.4075999999999986</v>
      </c>
      <c r="FG128" s="27">
        <v>6.7383999999999995</v>
      </c>
      <c r="FH128" s="27">
        <f t="shared" si="125"/>
        <v>-3.3100000000000005</v>
      </c>
      <c r="FI128" s="7">
        <v>0.9</v>
      </c>
      <c r="FJ128" s="7">
        <f t="shared" si="126"/>
        <v>0.45499999999999963</v>
      </c>
      <c r="FK128" s="7">
        <f t="shared" si="180"/>
        <v>-0.76137512639029326</v>
      </c>
      <c r="FL128" s="27">
        <v>20.529600000000002</v>
      </c>
      <c r="FM128" s="28">
        <v>-9999</v>
      </c>
      <c r="FN128" s="28">
        <v>-9999</v>
      </c>
      <c r="FO128" s="28">
        <v>-9999</v>
      </c>
      <c r="FP128" s="94">
        <v>0.59221379310344835</v>
      </c>
      <c r="FQ128" s="94">
        <v>0.39803793103448271</v>
      </c>
      <c r="FR128" s="94">
        <v>0.23793793103448282</v>
      </c>
      <c r="FS128" s="94">
        <v>0.51920344827586196</v>
      </c>
      <c r="FT128" s="94">
        <v>0.24944137931034485</v>
      </c>
      <c r="FU128" s="94">
        <v>0.17492413793103451</v>
      </c>
      <c r="FV128" s="94">
        <v>0.40725275862068971</v>
      </c>
      <c r="FW128" s="94">
        <v>0.35106548275862076</v>
      </c>
      <c r="FX128" s="94">
        <v>0.42690086206896549</v>
      </c>
      <c r="FY128" s="94">
        <v>0.37169134482758615</v>
      </c>
      <c r="FZ128" s="94">
        <v>0.22977924137931036</v>
      </c>
      <c r="GA128" s="94">
        <v>0.25218220689655169</v>
      </c>
      <c r="GB128" s="94">
        <v>0.19589320689655174</v>
      </c>
      <c r="GC128" s="94">
        <v>16.368275862068966</v>
      </c>
      <c r="GD128" s="94">
        <v>16.022758620689661</v>
      </c>
      <c r="GE128" s="94">
        <v>15.83172413793103</v>
      </c>
      <c r="GF128" s="94">
        <v>16.52000000000001</v>
      </c>
      <c r="GG128" s="7">
        <f t="shared" si="127"/>
        <v>-0.5365517241379365</v>
      </c>
      <c r="GH128" s="7">
        <v>0.5</v>
      </c>
      <c r="GI128" s="7">
        <f t="shared" si="128"/>
        <v>1.7549999999999999</v>
      </c>
      <c r="GJ128" s="7">
        <f t="shared" si="181"/>
        <v>-0.62868360058653938</v>
      </c>
      <c r="GK128" s="96">
        <v>20.206896551724139</v>
      </c>
      <c r="GL128" s="15">
        <f t="shared" si="129"/>
        <v>51.325517241379316</v>
      </c>
      <c r="GM128" s="5">
        <v>102</v>
      </c>
      <c r="GN128" s="9">
        <v>-9999</v>
      </c>
      <c r="GO128" s="60">
        <v>-9999</v>
      </c>
      <c r="GP128" s="60">
        <v>-9999</v>
      </c>
      <c r="GQ128" s="60">
        <v>-9999</v>
      </c>
      <c r="GR128" s="60">
        <v>-9999</v>
      </c>
      <c r="GS128" s="60">
        <v>-9999</v>
      </c>
      <c r="GT128" s="60">
        <v>-9999</v>
      </c>
      <c r="GU128" s="60">
        <v>-9999</v>
      </c>
      <c r="GV128" s="60">
        <v>-9999</v>
      </c>
      <c r="GW128" s="60">
        <v>-9999</v>
      </c>
      <c r="GX128" s="60">
        <v>-9999</v>
      </c>
      <c r="GY128" s="60">
        <v>-9999</v>
      </c>
      <c r="GZ128" s="60">
        <v>-9999</v>
      </c>
      <c r="HA128" s="60">
        <v>-9999</v>
      </c>
      <c r="HB128" s="60">
        <v>-9999</v>
      </c>
      <c r="HC128" s="60">
        <v>-9999</v>
      </c>
      <c r="HD128" s="60">
        <v>-9999</v>
      </c>
      <c r="HE128" s="60">
        <v>-9999</v>
      </c>
      <c r="HF128" s="98">
        <f t="shared" si="37"/>
        <v>0</v>
      </c>
      <c r="HG128" s="60">
        <v>-9999</v>
      </c>
      <c r="HH128" s="98">
        <f t="shared" si="38"/>
        <v>32500.13</v>
      </c>
      <c r="HI128" s="98">
        <f t="shared" si="95"/>
        <v>1.0001661807930087</v>
      </c>
      <c r="HJ128" s="60">
        <v>-9999</v>
      </c>
      <c r="HK128" s="100">
        <f t="shared" si="40"/>
        <v>-25397.46</v>
      </c>
      <c r="HL128" s="60">
        <v>-9999</v>
      </c>
      <c r="HM128" s="100">
        <f t="shared" si="41"/>
        <v>15398.46</v>
      </c>
      <c r="HN128" s="101">
        <v>0.62058636363636366</v>
      </c>
      <c r="HO128" s="101">
        <v>0.337225</v>
      </c>
      <c r="HP128" s="101">
        <v>0.16785909090909093</v>
      </c>
      <c r="HQ128" s="101">
        <v>0.540825</v>
      </c>
      <c r="HR128" s="101">
        <v>0.22284772727272725</v>
      </c>
      <c r="HS128" s="101">
        <v>0.13460909090909087</v>
      </c>
      <c r="HT128" s="101">
        <v>0.47157261115793231</v>
      </c>
      <c r="HU128" s="101">
        <v>0.41654760921453937</v>
      </c>
      <c r="HV128" s="101">
        <v>0.57427001240444564</v>
      </c>
      <c r="HW128" s="101">
        <v>0.52638525834921801</v>
      </c>
      <c r="HX128" s="101">
        <v>0.20511476641322413</v>
      </c>
      <c r="HY128" s="101">
        <v>0.33591498700738381</v>
      </c>
      <c r="HZ128" s="101">
        <v>0.29554267176206994</v>
      </c>
      <c r="IA128" s="101">
        <v>18.912727272727281</v>
      </c>
      <c r="IB128" s="101">
        <v>16.833409090909097</v>
      </c>
      <c r="IC128" s="101">
        <v>16.795909090909085</v>
      </c>
      <c r="ID128" s="101">
        <v>15.979318181818194</v>
      </c>
      <c r="IE128" s="7">
        <f t="shared" si="130"/>
        <v>-2.1168181818181964</v>
      </c>
      <c r="IF128" s="7">
        <v>1.5</v>
      </c>
      <c r="IG128" s="7">
        <f t="shared" si="131"/>
        <v>-1.4950000000000001</v>
      </c>
      <c r="IH128" s="7">
        <f t="shared" si="132"/>
        <v>-9.0183927747381612E-2</v>
      </c>
      <c r="II128" s="102">
        <v>36.400454545454544</v>
      </c>
      <c r="IJ128" s="15">
        <f t="shared" si="133"/>
        <v>92.457154545454543</v>
      </c>
      <c r="IK128" s="5">
        <v>97.5</v>
      </c>
      <c r="IL128" s="15">
        <f t="shared" si="134"/>
        <v>5.0428454545454571</v>
      </c>
      <c r="IM128" s="29">
        <v>0.60637878787878796</v>
      </c>
      <c r="IN128" s="29">
        <v>0.33859090909090894</v>
      </c>
      <c r="IO128" s="29">
        <v>0.15961818181818183</v>
      </c>
      <c r="IP128" s="29">
        <v>0.53591212121212117</v>
      </c>
      <c r="IQ128" s="29">
        <v>0.19542424242424242</v>
      </c>
      <c r="IR128" s="29">
        <v>0.12895757575757574</v>
      </c>
      <c r="IS128" s="29">
        <v>0.51265839785961309</v>
      </c>
      <c r="IT128" s="29">
        <v>0.46560360003260731</v>
      </c>
      <c r="IU128" s="29">
        <v>0.58488342131688054</v>
      </c>
      <c r="IV128" s="29">
        <v>0.54267220445951947</v>
      </c>
      <c r="IW128" s="29">
        <v>0.26808022700748052</v>
      </c>
      <c r="IX128" s="29">
        <v>0.36225642843683437</v>
      </c>
      <c r="IY128" s="29">
        <v>0.28350105310432255</v>
      </c>
      <c r="IZ128" s="29">
        <v>17.797272727272734</v>
      </c>
      <c r="JA128" s="29">
        <v>17.189696969696968</v>
      </c>
      <c r="JB128" s="29">
        <v>17.040606060606059</v>
      </c>
      <c r="JC128" s="29">
        <v>15.617575757575754</v>
      </c>
      <c r="JD128" s="29">
        <f t="shared" si="135"/>
        <v>-0.75666666666667481</v>
      </c>
      <c r="JE128" s="7">
        <v>1.2</v>
      </c>
      <c r="JF128" s="7">
        <f t="shared" si="136"/>
        <v>-0.52</v>
      </c>
      <c r="JG128" s="7">
        <f t="shared" si="137"/>
        <v>-3.9977477477478852E-2</v>
      </c>
      <c r="JH128" s="86">
        <v>35.823939393939384</v>
      </c>
      <c r="JI128" s="15">
        <f t="shared" si="138"/>
        <v>90.992806060606028</v>
      </c>
      <c r="JJ128" s="5">
        <v>103.5</v>
      </c>
      <c r="JK128" s="15">
        <f t="shared" si="139"/>
        <v>12.507193939393972</v>
      </c>
      <c r="JL128" s="30">
        <v>0.44554871794871775</v>
      </c>
      <c r="JM128" s="30">
        <v>0.21252820512820514</v>
      </c>
      <c r="JN128" s="30">
        <v>8.3146153846153856E-2</v>
      </c>
      <c r="JO128" s="30">
        <v>0.38460512820512821</v>
      </c>
      <c r="JP128" s="30">
        <v>0.10981282051282051</v>
      </c>
      <c r="JQ128" s="30">
        <v>7.6217948717948708E-2</v>
      </c>
      <c r="JR128" s="30">
        <v>0.60437587012420735</v>
      </c>
      <c r="JS128" s="30">
        <v>0.55589637614245468</v>
      </c>
      <c r="JT128" s="30">
        <v>0.68624702350699995</v>
      </c>
      <c r="JU128" s="30">
        <v>0.64562893084091122</v>
      </c>
      <c r="JV128" s="30">
        <v>0.31890645845064125</v>
      </c>
      <c r="JW128" s="30">
        <v>0.44002343509797315</v>
      </c>
      <c r="JX128" s="30">
        <v>0.35385777921463213</v>
      </c>
      <c r="JY128" s="30">
        <v>24.074615384615395</v>
      </c>
      <c r="JZ128" s="30">
        <v>20.768461538461533</v>
      </c>
      <c r="KA128" s="30">
        <v>21.263076923076923</v>
      </c>
      <c r="KB128" s="30">
        <v>19.864102564102552</v>
      </c>
      <c r="KC128" s="30">
        <f t="shared" si="140"/>
        <v>-2.811538461538472</v>
      </c>
      <c r="KD128" s="7">
        <v>1.8</v>
      </c>
      <c r="KE128" s="7">
        <f t="shared" si="141"/>
        <v>-2.4700000000000006</v>
      </c>
      <c r="KF128" s="7">
        <f t="shared" si="142"/>
        <v>-4.3397517349233965E-2</v>
      </c>
      <c r="KG128" s="85">
        <v>37.17307692307692</v>
      </c>
      <c r="KH128" s="15">
        <f t="shared" si="143"/>
        <v>94.419615384615383</v>
      </c>
      <c r="KI128" s="5">
        <v>103.5</v>
      </c>
      <c r="KJ128" s="15">
        <f t="shared" si="182"/>
        <v>9.0803846153846166</v>
      </c>
      <c r="KK128" s="31">
        <v>0.42365952380952376</v>
      </c>
      <c r="KL128" s="31">
        <v>0.19966666666666674</v>
      </c>
      <c r="KM128" s="31">
        <v>5.2726190476190468E-2</v>
      </c>
      <c r="KN128" s="31">
        <v>0.36636190476190478</v>
      </c>
      <c r="KO128" s="31">
        <v>8.0423809523809522E-2</v>
      </c>
      <c r="KP128" s="31">
        <v>6.5159523809523834E-2</v>
      </c>
      <c r="KQ128" s="31">
        <v>0.68047187497582229</v>
      </c>
      <c r="KR128" s="31">
        <v>0.63957105638376655</v>
      </c>
      <c r="KS128" s="31">
        <v>0.77861633266875685</v>
      </c>
      <c r="KT128" s="31">
        <v>0.74848664538880938</v>
      </c>
      <c r="KU128" s="31">
        <v>0.42575828279225236</v>
      </c>
      <c r="KV128" s="31">
        <v>0.58249053365634906</v>
      </c>
      <c r="KW128" s="31">
        <v>0.35888753405218654</v>
      </c>
      <c r="KX128" s="32">
        <v>24.426666666666662</v>
      </c>
      <c r="KY128" s="32">
        <v>21.905952380952392</v>
      </c>
      <c r="KZ128" s="32">
        <v>22.097619047619038</v>
      </c>
      <c r="LA128" s="32">
        <v>22.322619047619064</v>
      </c>
      <c r="LB128" s="7">
        <f t="shared" si="144"/>
        <v>-2.3290476190476248</v>
      </c>
      <c r="LC128" s="7">
        <v>0.9</v>
      </c>
      <c r="LD128" s="7">
        <f t="shared" si="145"/>
        <v>0.45499999999999963</v>
      </c>
      <c r="LE128" s="7">
        <f t="shared" si="184"/>
        <v>-0.56300255188020709</v>
      </c>
      <c r="LF128" s="32">
        <v>37.679999999999986</v>
      </c>
      <c r="LG128" s="15">
        <f t="shared" si="146"/>
        <v>95.707199999999958</v>
      </c>
      <c r="LH128" s="5">
        <v>103.5</v>
      </c>
      <c r="LI128" s="15">
        <f t="shared" si="147"/>
        <v>7.7928000000000424</v>
      </c>
      <c r="LJ128" s="33">
        <v>0.43839302325581408</v>
      </c>
      <c r="LK128" s="33">
        <v>0.1871279069767442</v>
      </c>
      <c r="LL128" s="33">
        <v>4.6000000000000006E-2</v>
      </c>
      <c r="LM128" s="33">
        <v>0.37526279069767438</v>
      </c>
      <c r="LN128" s="33">
        <v>7.5262790697674428E-2</v>
      </c>
      <c r="LO128" s="33">
        <v>6.2504651162790692E-2</v>
      </c>
      <c r="LP128" s="33">
        <v>0.7065923216585257</v>
      </c>
      <c r="LQ128" s="33">
        <v>0.66569206711744988</v>
      </c>
      <c r="LR128" s="33">
        <v>0.80993693127022626</v>
      </c>
      <c r="LS128" s="33">
        <v>0.78163683039450171</v>
      </c>
      <c r="LT128" s="33">
        <v>0.42631026334638494</v>
      </c>
      <c r="LU128" s="33">
        <v>0.60557253431381308</v>
      </c>
      <c r="LV128" s="33">
        <v>0.40119583276014587</v>
      </c>
      <c r="LW128" s="33">
        <v>25.381860465116269</v>
      </c>
      <c r="LX128" s="33">
        <v>21.719302325581399</v>
      </c>
      <c r="LY128" s="33">
        <v>22.200930232558154</v>
      </c>
      <c r="LZ128" s="33">
        <v>20.31046511627909</v>
      </c>
      <c r="MA128" s="7">
        <f t="shared" si="148"/>
        <v>-3.180930232558115</v>
      </c>
      <c r="MB128" s="7">
        <v>1.7</v>
      </c>
      <c r="MC128" s="7">
        <f t="shared" si="149"/>
        <v>-2.1449999999999996</v>
      </c>
      <c r="MD128" s="7">
        <f t="shared" si="150"/>
        <v>-0.13730022962996891</v>
      </c>
      <c r="ME128" s="7">
        <f t="shared" si="151"/>
        <v>-1.8711354309165382</v>
      </c>
      <c r="MF128" s="84">
        <v>36.43186046511628</v>
      </c>
      <c r="MG128" s="15">
        <f t="shared" si="152"/>
        <v>92.536925581395352</v>
      </c>
      <c r="MH128" s="5">
        <v>103.5</v>
      </c>
      <c r="MI128" s="15">
        <f t="shared" si="153"/>
        <v>10.963074418604648</v>
      </c>
      <c r="MJ128" s="34">
        <v>0.44238500000000008</v>
      </c>
      <c r="MK128" s="34">
        <v>0.18373</v>
      </c>
      <c r="ML128" s="34">
        <v>4.2409999999999989E-2</v>
      </c>
      <c r="MM128" s="34">
        <v>0.38124999999999998</v>
      </c>
      <c r="MN128" s="34">
        <v>7.4099999999999999E-2</v>
      </c>
      <c r="MO128" s="34">
        <v>6.2250000000000007E-2</v>
      </c>
      <c r="MP128" s="34">
        <v>0.71273387157900947</v>
      </c>
      <c r="MQ128" s="34">
        <v>0.67439475486528655</v>
      </c>
      <c r="MR128" s="34">
        <v>0.82506924593658437</v>
      </c>
      <c r="MS128" s="34">
        <v>0.79980067144866962</v>
      </c>
      <c r="MT128" s="34">
        <v>0.42505708449764523</v>
      </c>
      <c r="MU128" s="34">
        <v>0.62554396708241122</v>
      </c>
      <c r="MV128" s="34">
        <v>0.4130518611973038</v>
      </c>
      <c r="MW128" s="35">
        <v>0.36791428571428569</v>
      </c>
      <c r="MX128" s="35">
        <v>0.14188571428571425</v>
      </c>
      <c r="MY128" s="35">
        <v>2.9785714285714283E-2</v>
      </c>
      <c r="MZ128" s="35">
        <v>0.307395238095238</v>
      </c>
      <c r="NA128" s="35">
        <v>4.8495238095238091E-2</v>
      </c>
      <c r="NB128" s="35">
        <v>4.5409523809523809E-2</v>
      </c>
      <c r="NC128" s="35">
        <v>0.76668670659147531</v>
      </c>
      <c r="ND128" s="35">
        <v>0.72724041557414854</v>
      </c>
      <c r="NE128" s="35">
        <v>0.8499889039951698</v>
      </c>
      <c r="NF128" s="35">
        <v>0.82324197719375614</v>
      </c>
      <c r="NG128" s="35">
        <v>0.49028328160955492</v>
      </c>
      <c r="NH128" s="35">
        <v>0.65267801407910386</v>
      </c>
      <c r="NI128" s="35">
        <v>0.44293499321529661</v>
      </c>
      <c r="NJ128" s="36">
        <v>26.957619047619048</v>
      </c>
      <c r="NK128" s="36">
        <v>23.412857142857135</v>
      </c>
      <c r="NL128" s="36">
        <v>23.41952380952382</v>
      </c>
      <c r="NM128" s="36">
        <v>23.801904761904755</v>
      </c>
      <c r="NN128" s="7">
        <f t="shared" si="154"/>
        <v>-3.5380952380952273</v>
      </c>
      <c r="NO128" s="7">
        <v>2.2999999999999998</v>
      </c>
      <c r="NP128" s="7">
        <f t="shared" si="155"/>
        <v>-1.9729999999999999</v>
      </c>
      <c r="NQ128" s="7">
        <f t="shared" si="156"/>
        <v>-0.21227386926559438</v>
      </c>
      <c r="NR128" s="36">
        <v>68.341904761904772</v>
      </c>
      <c r="NS128" s="9">
        <f t="shared" si="190"/>
        <v>173.58843809523813</v>
      </c>
      <c r="NT128" s="5">
        <v>194</v>
      </c>
      <c r="NU128" s="9">
        <f t="shared" si="191"/>
        <v>20.411561904761868</v>
      </c>
      <c r="NV128" s="37">
        <v>0.51324687499999999</v>
      </c>
      <c r="NW128" s="37">
        <v>0.21497187499999995</v>
      </c>
      <c r="NX128" s="37">
        <v>5.7518749999999993E-2</v>
      </c>
      <c r="NY128" s="37">
        <v>0.43832500000000002</v>
      </c>
      <c r="NZ128" s="37">
        <v>9.3371875000000035E-2</v>
      </c>
      <c r="OA128" s="37">
        <v>8.1581250000000008E-2</v>
      </c>
      <c r="OB128" s="37">
        <v>0.6919679759608024</v>
      </c>
      <c r="OC128" s="37">
        <v>0.64875367804248796</v>
      </c>
      <c r="OD128" s="37">
        <v>0.79806534979719768</v>
      </c>
      <c r="OE128" s="37">
        <v>0.76770834511858377</v>
      </c>
      <c r="OF128" s="37">
        <v>0.3944573950370906</v>
      </c>
      <c r="OG128" s="37">
        <v>0.57759284099078734</v>
      </c>
      <c r="OH128" s="37">
        <v>0.40897246810316851</v>
      </c>
      <c r="OI128" s="38">
        <v>21.326562499999998</v>
      </c>
      <c r="OJ128" s="38">
        <v>20.286874999999998</v>
      </c>
      <c r="OK128" s="38">
        <v>20.857812500000012</v>
      </c>
      <c r="OL128" s="38">
        <v>20.825937500000006</v>
      </c>
      <c r="OM128" s="7">
        <f t="shared" si="157"/>
        <v>-0.46874999999998579</v>
      </c>
      <c r="ON128" s="7">
        <v>1.5</v>
      </c>
      <c r="OO128" s="7">
        <f t="shared" si="158"/>
        <v>-0.28500000000000014</v>
      </c>
      <c r="OP128" s="7">
        <f t="shared" si="159"/>
        <v>-3.2321899736145229E-2</v>
      </c>
      <c r="OQ128" s="38">
        <v>50.96999999999997</v>
      </c>
      <c r="OR128" s="15">
        <f t="shared" si="160"/>
        <v>129.46379999999994</v>
      </c>
      <c r="OS128" s="5">
        <v>170</v>
      </c>
      <c r="OT128" s="15">
        <f t="shared" si="161"/>
        <v>40.536200000000065</v>
      </c>
      <c r="OU128" s="39">
        <v>0.44001944444444452</v>
      </c>
      <c r="OV128" s="39">
        <v>0.20016388888888892</v>
      </c>
      <c r="OW128" s="39">
        <v>5.7736111111111099E-2</v>
      </c>
      <c r="OX128" s="39">
        <v>0.38191388888888894</v>
      </c>
      <c r="OY128" s="39">
        <v>8.8583333333333306E-2</v>
      </c>
      <c r="OZ128" s="39">
        <v>7.9325000000000007E-2</v>
      </c>
      <c r="PA128" s="39">
        <v>0.66455634296582666</v>
      </c>
      <c r="PB128" s="39">
        <v>0.62316166032760001</v>
      </c>
      <c r="PC128" s="39">
        <v>0.76770871570687294</v>
      </c>
      <c r="PD128" s="39">
        <v>0.73708551000951461</v>
      </c>
      <c r="PE128" s="39">
        <v>0.38624465014364501</v>
      </c>
      <c r="PF128" s="39">
        <v>0.5520197587786061</v>
      </c>
      <c r="PG128" s="39">
        <v>0.37425893249720166</v>
      </c>
      <c r="PH128" s="40">
        <v>20.213333333333338</v>
      </c>
      <c r="PI128" s="40">
        <v>17.320277777777772</v>
      </c>
      <c r="PJ128" s="40">
        <v>18.301666666666662</v>
      </c>
      <c r="PK128" s="40">
        <v>17.636111111111102</v>
      </c>
      <c r="PL128" s="7">
        <f t="shared" si="162"/>
        <v>-1.911666666666676</v>
      </c>
      <c r="PM128" s="7">
        <v>1.8</v>
      </c>
      <c r="PN128" s="7">
        <f t="shared" si="163"/>
        <v>-0.91800000000000015</v>
      </c>
      <c r="PO128" s="7">
        <f t="shared" si="164"/>
        <v>-0.15727550912736241</v>
      </c>
      <c r="PP128" s="40">
        <v>52.175833333333316</v>
      </c>
      <c r="PQ128" s="15">
        <f t="shared" si="165"/>
        <v>132.52661666666663</v>
      </c>
      <c r="PR128" s="5">
        <v>182</v>
      </c>
      <c r="PS128" s="15">
        <f t="shared" si="166"/>
        <v>49.473383333333373</v>
      </c>
      <c r="PT128" s="41">
        <v>0.4197588235294118</v>
      </c>
      <c r="PU128" s="41">
        <v>0.19774411764705885</v>
      </c>
      <c r="PV128" s="41">
        <v>6.6323529411764712E-2</v>
      </c>
      <c r="PW128" s="41">
        <v>0.35635294117647059</v>
      </c>
      <c r="PX128" s="41">
        <v>0.10002352941176471</v>
      </c>
      <c r="PY128" s="41">
        <v>8.0864705882352936E-2</v>
      </c>
      <c r="PZ128" s="41">
        <v>0.61457314045067135</v>
      </c>
      <c r="QA128" s="41">
        <v>0.56120974971525261</v>
      </c>
      <c r="QB128" s="41">
        <v>0.7265668126956194</v>
      </c>
      <c r="QC128" s="41">
        <v>0.68574164381391167</v>
      </c>
      <c r="QD128" s="41">
        <v>0.32767128832205145</v>
      </c>
      <c r="QE128" s="41">
        <v>0.4971115404537706</v>
      </c>
      <c r="QF128" s="41">
        <v>0.35886581475704965</v>
      </c>
      <c r="QG128" s="42">
        <v>27.808235294117658</v>
      </c>
      <c r="QH128" s="42">
        <v>24.419117647058826</v>
      </c>
      <c r="QI128" s="42">
        <v>25.20352941176472</v>
      </c>
      <c r="QJ128" s="42">
        <v>23.915294117647054</v>
      </c>
      <c r="QK128" s="7">
        <f t="shared" si="167"/>
        <v>-2.6047058823529383</v>
      </c>
      <c r="QL128" s="7">
        <v>3.2</v>
      </c>
      <c r="QM128" s="7">
        <f t="shared" si="168"/>
        <v>-3.8719999999999999</v>
      </c>
      <c r="QN128" s="7">
        <f t="shared" si="169"/>
        <v>0.13667969344769862</v>
      </c>
      <c r="QO128" s="42">
        <v>49.583529411764715</v>
      </c>
      <c r="QP128" s="15">
        <f t="shared" si="170"/>
        <v>125.94216470588238</v>
      </c>
      <c r="QQ128" s="5">
        <v>186</v>
      </c>
      <c r="QR128" s="15">
        <f t="shared" si="171"/>
        <v>60.057835294117623</v>
      </c>
      <c r="QS128" s="7">
        <f t="shared" si="187"/>
        <v>-752.83862430736997</v>
      </c>
      <c r="QT128" s="7">
        <f t="shared" si="188"/>
        <v>-752.65416656804996</v>
      </c>
      <c r="QU128" s="7">
        <f t="shared" si="189"/>
        <v>-1.7636856561557464</v>
      </c>
    </row>
    <row r="129" spans="1:463" x14ac:dyDescent="0.25">
      <c r="A129" s="5">
        <v>3</v>
      </c>
      <c r="B129" s="5">
        <v>13</v>
      </c>
      <c r="C129" s="6">
        <v>1308</v>
      </c>
      <c r="D129" s="9">
        <v>-9999</v>
      </c>
      <c r="E129" s="5">
        <v>8</v>
      </c>
      <c r="F129" s="5">
        <v>69.599999999999994</v>
      </c>
      <c r="G129" s="15">
        <v>514</v>
      </c>
      <c r="H129" s="15">
        <f t="shared" si="109"/>
        <v>583.6</v>
      </c>
      <c r="I129" s="7">
        <f t="shared" si="110"/>
        <v>1</v>
      </c>
      <c r="J129" s="5" t="s">
        <v>7</v>
      </c>
      <c r="K129" s="9">
        <v>150</v>
      </c>
      <c r="L129" s="9">
        <f t="shared" si="111"/>
        <v>168.00000000000003</v>
      </c>
      <c r="M129" s="9">
        <v>-9999</v>
      </c>
      <c r="N129" s="9">
        <v>-9999</v>
      </c>
      <c r="O129" s="9">
        <v>-9999</v>
      </c>
      <c r="P129" s="9">
        <v>-9999</v>
      </c>
      <c r="Q129" s="9">
        <v>-9999</v>
      </c>
      <c r="R129" s="9">
        <v>-9999</v>
      </c>
      <c r="S129" s="9">
        <v>-9999</v>
      </c>
      <c r="T129" s="9">
        <v>-9999</v>
      </c>
      <c r="U129" s="9">
        <v>-9999</v>
      </c>
      <c r="V129" s="9">
        <v>-9999</v>
      </c>
      <c r="W129" s="9">
        <v>-9999</v>
      </c>
      <c r="X129" s="9">
        <v>-9999</v>
      </c>
      <c r="Y129" s="9">
        <v>-9999</v>
      </c>
      <c r="Z129" s="9">
        <v>-9999</v>
      </c>
      <c r="AA129" s="9">
        <v>-9999</v>
      </c>
      <c r="AB129" s="9">
        <v>-9999</v>
      </c>
      <c r="AC129" s="9">
        <v>-9999</v>
      </c>
      <c r="AD129" s="9">
        <v>-9999</v>
      </c>
      <c r="AE129" s="9">
        <v>-9999</v>
      </c>
      <c r="AF129" s="9">
        <v>-9999</v>
      </c>
      <c r="AG129" s="9">
        <v>-9999</v>
      </c>
      <c r="AH129" s="9">
        <v>-9999</v>
      </c>
      <c r="AI129" s="9">
        <v>-9999</v>
      </c>
      <c r="AJ129" s="9">
        <v>-9999</v>
      </c>
      <c r="AK129" s="9">
        <v>-9999</v>
      </c>
      <c r="AL129" s="9">
        <v>-9999</v>
      </c>
      <c r="AM129" s="9">
        <v>-9999</v>
      </c>
      <c r="AN129" s="9">
        <v>-9999</v>
      </c>
      <c r="AO129" s="9">
        <v>-9999</v>
      </c>
      <c r="AP129" s="9">
        <v>-9999</v>
      </c>
      <c r="AQ129" s="9">
        <v>-9999</v>
      </c>
      <c r="AR129" s="9">
        <v>-9999</v>
      </c>
      <c r="AS129" s="9">
        <v>-9999</v>
      </c>
      <c r="AT129" s="9">
        <v>-9999</v>
      </c>
      <c r="AU129" s="9">
        <v>-9999</v>
      </c>
      <c r="AV129" s="9">
        <v>-9999</v>
      </c>
      <c r="AW129" s="9">
        <v>-9999</v>
      </c>
      <c r="AX129" s="9">
        <v>-9999</v>
      </c>
      <c r="AY129" s="9">
        <v>-9999</v>
      </c>
      <c r="AZ129" s="9">
        <v>-9999</v>
      </c>
      <c r="BA129" s="9">
        <v>-9999</v>
      </c>
      <c r="BB129" s="9">
        <v>-9999</v>
      </c>
      <c r="BC129" s="9">
        <v>-9999</v>
      </c>
      <c r="BD129" s="9">
        <v>-9999</v>
      </c>
      <c r="BE129" s="7">
        <f t="shared" si="185"/>
        <v>-79992</v>
      </c>
      <c r="BF129" s="9">
        <v>-9999</v>
      </c>
      <c r="BG129" s="9">
        <v>-9999</v>
      </c>
      <c r="BH129" s="9">
        <v>-9999</v>
      </c>
      <c r="BI129" s="9">
        <v>-9999</v>
      </c>
      <c r="BJ129" s="9">
        <v>-9999</v>
      </c>
      <c r="BK129" s="9">
        <v>-9999</v>
      </c>
      <c r="BL129" s="9">
        <v>-9999</v>
      </c>
      <c r="BM129" s="9">
        <v>-9999</v>
      </c>
      <c r="BN129" s="9">
        <v>-9999</v>
      </c>
      <c r="BO129" s="44">
        <v>-9999</v>
      </c>
      <c r="BP129" s="9">
        <v>-9999</v>
      </c>
      <c r="BQ129" s="9">
        <v>-9999</v>
      </c>
      <c r="BR129" s="9">
        <v>-9999</v>
      </c>
      <c r="BS129" s="45">
        <v>-9999</v>
      </c>
      <c r="BT129" s="9">
        <v>-9999</v>
      </c>
      <c r="BU129" s="46">
        <v>-9999</v>
      </c>
      <c r="BV129" s="9">
        <v>-9999</v>
      </c>
      <c r="BW129" s="47">
        <v>-9999</v>
      </c>
      <c r="BX129" s="9">
        <v>-9999</v>
      </c>
      <c r="BY129" s="9">
        <v>-9999</v>
      </c>
      <c r="BZ129" s="9">
        <v>-9999</v>
      </c>
      <c r="CA129" s="7">
        <v>913.82</v>
      </c>
      <c r="CB129" s="7">
        <f t="shared" si="183"/>
        <v>6092.1333333333341</v>
      </c>
      <c r="CC129" s="5">
        <v>1.79</v>
      </c>
      <c r="CD129" s="15">
        <f t="shared" si="112"/>
        <v>109.04918666666669</v>
      </c>
      <c r="CE129" s="7">
        <v>2645.5</v>
      </c>
      <c r="CF129" s="7">
        <v>4.1122999999999994</v>
      </c>
      <c r="CG129" s="7">
        <v>6433.139605573524</v>
      </c>
      <c r="CH129" s="7">
        <f t="shared" si="113"/>
        <v>6433.139605573524</v>
      </c>
      <c r="CI129" s="9">
        <v>-9999</v>
      </c>
      <c r="CJ129" s="3">
        <v>61.6</v>
      </c>
      <c r="CK129" s="7">
        <f t="shared" si="114"/>
        <v>115.15319893976609</v>
      </c>
      <c r="CL129" s="9">
        <v>-9999</v>
      </c>
      <c r="CM129" s="9">
        <v>-9999</v>
      </c>
      <c r="CN129" s="7">
        <f t="shared" si="115"/>
        <v>1000</v>
      </c>
      <c r="CO129" s="9">
        <v>-9999</v>
      </c>
      <c r="CP129" s="7">
        <v>0.72888636363636361</v>
      </c>
      <c r="CQ129" s="7">
        <v>0.51614545454545457</v>
      </c>
      <c r="CR129" s="7">
        <v>0.46067727272727266</v>
      </c>
      <c r="CS129" s="7">
        <v>0.22541345454545453</v>
      </c>
      <c r="CT129" s="7">
        <v>0.17082227272727268</v>
      </c>
      <c r="CU129" s="7">
        <v>5.4050000000000002</v>
      </c>
      <c r="CV129" s="7">
        <v>5.7477272727272721</v>
      </c>
      <c r="CW129" s="7">
        <v>5.1927272727272733</v>
      </c>
      <c r="CX129" s="7">
        <v>5.3299999999999992</v>
      </c>
      <c r="CY129" s="7">
        <f t="shared" si="116"/>
        <v>-0.21227272727272695</v>
      </c>
      <c r="CZ129" s="7">
        <v>0.7</v>
      </c>
      <c r="DA129" s="7">
        <f t="shared" si="117"/>
        <v>1.105</v>
      </c>
      <c r="DB129" s="7">
        <f t="shared" si="178"/>
        <v>-0.30669912160016927</v>
      </c>
      <c r="DC129" s="7">
        <v>42.333333333333336</v>
      </c>
      <c r="DD129" s="7">
        <v>0.74637391304347833</v>
      </c>
      <c r="DE129" s="7">
        <v>0.50605217391304347</v>
      </c>
      <c r="DF129" s="7">
        <v>0.45029999999999992</v>
      </c>
      <c r="DG129" s="7">
        <v>0.24738608695652173</v>
      </c>
      <c r="DH129" s="7">
        <v>0.19187073913043473</v>
      </c>
      <c r="DI129" s="7">
        <v>8.2017391304347829</v>
      </c>
      <c r="DJ129" s="7">
        <v>8.443913043478263</v>
      </c>
      <c r="DK129" s="7">
        <v>8.6913043478260867</v>
      </c>
      <c r="DL129" s="7">
        <v>8.0452173913043481</v>
      </c>
      <c r="DM129" s="7">
        <f t="shared" si="118"/>
        <v>0.48956521739130388</v>
      </c>
      <c r="DN129" s="7">
        <v>0.8</v>
      </c>
      <c r="DO129" s="7">
        <f t="shared" si="119"/>
        <v>0.7799999999999998</v>
      </c>
      <c r="DP129" s="7">
        <f t="shared" si="120"/>
        <v>-6.2864671560323784E-2</v>
      </c>
      <c r="DQ129" s="7">
        <v>23.588695652173911</v>
      </c>
      <c r="DR129" s="7">
        <v>0.79247777777777761</v>
      </c>
      <c r="DS129" s="7">
        <v>0.55835740740740747</v>
      </c>
      <c r="DT129" s="7">
        <v>0.46988888888888891</v>
      </c>
      <c r="DU129" s="7">
        <v>0.72100185185185217</v>
      </c>
      <c r="DV129" s="7">
        <v>0.48400370370370377</v>
      </c>
      <c r="DW129" s="7">
        <v>0.3040462962962962</v>
      </c>
      <c r="DX129" s="7">
        <v>0.24156862962962958</v>
      </c>
      <c r="DY129" s="7">
        <v>0.19666968518518527</v>
      </c>
      <c r="DZ129" s="7">
        <v>0.25543894444444448</v>
      </c>
      <c r="EA129" s="7">
        <v>0.21084549999999994</v>
      </c>
      <c r="EB129" s="7">
        <v>7.1343518518518514E-2</v>
      </c>
      <c r="EC129" s="7">
        <v>8.6054796296296282E-2</v>
      </c>
      <c r="ED129" s="7">
        <v>0.17321875925925928</v>
      </c>
      <c r="EE129" s="7">
        <v>4.4025925925925931</v>
      </c>
      <c r="EF129" s="7">
        <v>5.5829629629629647</v>
      </c>
      <c r="EG129" s="7">
        <v>5.1545555555555564</v>
      </c>
      <c r="EH129" s="7">
        <v>4.7259629629629636</v>
      </c>
      <c r="EI129" s="7">
        <f t="shared" si="121"/>
        <v>0.75196296296296339</v>
      </c>
      <c r="EJ129" s="7">
        <v>0.6</v>
      </c>
      <c r="EK129" s="7">
        <f t="shared" si="122"/>
        <v>1.43</v>
      </c>
      <c r="EL129" s="7">
        <f t="shared" si="179"/>
        <v>-0.17079018565164647</v>
      </c>
      <c r="EM129" s="15">
        <v>44.35777777777777</v>
      </c>
      <c r="EN129" s="15">
        <f t="shared" si="123"/>
        <v>112.66875555555553</v>
      </c>
      <c r="EO129" s="5">
        <v>112</v>
      </c>
      <c r="EP129" s="15">
        <f t="shared" si="124"/>
        <v>-0.6687555555555349</v>
      </c>
      <c r="EQ129" s="27">
        <v>1.0987913043478261</v>
      </c>
      <c r="ER129" s="27">
        <v>-1.4200217391304348</v>
      </c>
      <c r="ES129" s="27">
        <v>0.48826956521739129</v>
      </c>
      <c r="ET129" s="27">
        <v>0.84232608695652178</v>
      </c>
      <c r="EU129" s="27">
        <v>0.71021739130434769</v>
      </c>
      <c r="EV129" s="27">
        <v>0.1885478260869565</v>
      </c>
      <c r="EW129" s="27">
        <v>0.21407360869565226</v>
      </c>
      <c r="EX129" s="27">
        <v>8.4858000000000003E-2</v>
      </c>
      <c r="EY129" s="27">
        <v>0.38396104347826093</v>
      </c>
      <c r="EZ129" s="27">
        <v>0.26589965217391304</v>
      </c>
      <c r="FA129" s="27">
        <v>3.0066866086956527</v>
      </c>
      <c r="FB129" s="27">
        <v>2.0500023913043481</v>
      </c>
      <c r="FC129" s="27">
        <v>-8.0929552608695658</v>
      </c>
      <c r="FD129" s="27">
        <v>10.63695652173913</v>
      </c>
      <c r="FE129" s="27">
        <v>7.3199999999999985</v>
      </c>
      <c r="FF129" s="27">
        <v>7.4265217391304361</v>
      </c>
      <c r="FG129" s="27">
        <v>7.4482608695652166</v>
      </c>
      <c r="FH129" s="27">
        <f t="shared" si="125"/>
        <v>-3.2104347826086936</v>
      </c>
      <c r="FI129" s="7">
        <v>0.9</v>
      </c>
      <c r="FJ129" s="7">
        <f t="shared" si="126"/>
        <v>0.45499999999999963</v>
      </c>
      <c r="FK129" s="7">
        <f t="shared" si="180"/>
        <v>-0.74124060315645968</v>
      </c>
      <c r="FL129" s="27">
        <v>21.982608695652175</v>
      </c>
      <c r="FM129" s="28">
        <v>-9999</v>
      </c>
      <c r="FN129" s="28">
        <v>-9999</v>
      </c>
      <c r="FO129" s="28">
        <v>-9999</v>
      </c>
      <c r="FP129" s="94">
        <v>0.60302142857142871</v>
      </c>
      <c r="FQ129" s="94">
        <v>0.42040714285714298</v>
      </c>
      <c r="FR129" s="94">
        <v>0.26726428571428568</v>
      </c>
      <c r="FS129" s="94">
        <v>0.534392857142857</v>
      </c>
      <c r="FT129" s="94">
        <v>0.27311071428571432</v>
      </c>
      <c r="FU129" s="94">
        <v>0.18797857142857147</v>
      </c>
      <c r="FV129" s="94">
        <v>0.3769777142857143</v>
      </c>
      <c r="FW129" s="94">
        <v>0.32415500000000003</v>
      </c>
      <c r="FX129" s="94">
        <v>0.38610757142857149</v>
      </c>
      <c r="FY129" s="94">
        <v>0.33367857142857144</v>
      </c>
      <c r="FZ129" s="94">
        <v>0.21285214285714282</v>
      </c>
      <c r="GA129" s="94">
        <v>0.22323542857142858</v>
      </c>
      <c r="GB129" s="94">
        <v>0.17847792857142861</v>
      </c>
      <c r="GC129" s="94">
        <v>15.932500000000001</v>
      </c>
      <c r="GD129" s="94">
        <v>15.734999999999996</v>
      </c>
      <c r="GE129" s="94">
        <v>15.530357142857151</v>
      </c>
      <c r="GF129" s="94">
        <v>15.896785714285716</v>
      </c>
      <c r="GG129" s="7">
        <f t="shared" si="127"/>
        <v>-0.40214285714285047</v>
      </c>
      <c r="GH129" s="7">
        <v>0.5</v>
      </c>
      <c r="GI129" s="7">
        <f t="shared" si="128"/>
        <v>1.7549999999999999</v>
      </c>
      <c r="GJ129" s="7">
        <f t="shared" si="181"/>
        <v>-0.59180873995688621</v>
      </c>
      <c r="GK129" s="96">
        <v>17.178571428571427</v>
      </c>
      <c r="GL129" s="15">
        <f t="shared" si="129"/>
        <v>43.633571428571422</v>
      </c>
      <c r="GM129" s="5">
        <v>102</v>
      </c>
      <c r="GN129" s="9">
        <v>-9999</v>
      </c>
      <c r="GO129" s="60">
        <v>-9999</v>
      </c>
      <c r="GP129" s="60">
        <v>-9999</v>
      </c>
      <c r="GQ129" s="60">
        <v>-9999</v>
      </c>
      <c r="GR129" s="60">
        <v>-9999</v>
      </c>
      <c r="GS129" s="60">
        <v>-9999</v>
      </c>
      <c r="GT129" s="60">
        <v>-9999</v>
      </c>
      <c r="GU129" s="60">
        <v>-9999</v>
      </c>
      <c r="GV129" s="60">
        <v>-9999</v>
      </c>
      <c r="GW129" s="60">
        <v>-9999</v>
      </c>
      <c r="GX129" s="60">
        <v>-9999</v>
      </c>
      <c r="GY129" s="60">
        <v>-9999</v>
      </c>
      <c r="GZ129" s="60">
        <v>-9999</v>
      </c>
      <c r="HA129" s="60">
        <v>-9999</v>
      </c>
      <c r="HB129" s="60">
        <v>-9999</v>
      </c>
      <c r="HC129" s="60">
        <v>-9999</v>
      </c>
      <c r="HD129" s="60">
        <v>-9999</v>
      </c>
      <c r="HE129" s="60">
        <v>-9999</v>
      </c>
      <c r="HF129" s="98">
        <f t="shared" si="37"/>
        <v>0</v>
      </c>
      <c r="HG129" s="60">
        <v>-9999</v>
      </c>
      <c r="HH129" s="98">
        <f t="shared" si="38"/>
        <v>32500.13</v>
      </c>
      <c r="HI129" s="98">
        <f t="shared" si="95"/>
        <v>1.0001661807930087</v>
      </c>
      <c r="HJ129" s="60">
        <v>-9999</v>
      </c>
      <c r="HK129" s="100">
        <f t="shared" si="40"/>
        <v>-25397.46</v>
      </c>
      <c r="HL129" s="60">
        <v>-9999</v>
      </c>
      <c r="HM129" s="100">
        <f t="shared" si="41"/>
        <v>15398.46</v>
      </c>
      <c r="HN129" s="101">
        <v>0.62771538461538468</v>
      </c>
      <c r="HO129" s="101">
        <v>0.344076923076923</v>
      </c>
      <c r="HP129" s="101">
        <v>0.17883333333333334</v>
      </c>
      <c r="HQ129" s="101">
        <v>0.54508461538461539</v>
      </c>
      <c r="HR129" s="101">
        <v>0.22650256410256411</v>
      </c>
      <c r="HS129" s="101">
        <v>0.14092051282051282</v>
      </c>
      <c r="HT129" s="101">
        <v>0.46979200361144013</v>
      </c>
      <c r="HU129" s="101">
        <v>0.41315794517768328</v>
      </c>
      <c r="HV129" s="101">
        <v>0.55678486130289195</v>
      </c>
      <c r="HW129" s="101">
        <v>0.5064113483564352</v>
      </c>
      <c r="HX129" s="101">
        <v>0.20638148386906019</v>
      </c>
      <c r="HY129" s="101">
        <v>0.31684527834527326</v>
      </c>
      <c r="HZ129" s="101">
        <v>0.29180145857696277</v>
      </c>
      <c r="IA129" s="101">
        <v>18.89358974358975</v>
      </c>
      <c r="IB129" s="101">
        <v>16.57846153846155</v>
      </c>
      <c r="IC129" s="101">
        <v>16.809487179487171</v>
      </c>
      <c r="ID129" s="101">
        <v>16.219487179487185</v>
      </c>
      <c r="IE129" s="7">
        <f t="shared" si="130"/>
        <v>-2.0841025641025794</v>
      </c>
      <c r="IF129" s="7">
        <v>1.5</v>
      </c>
      <c r="IG129" s="7">
        <f t="shared" si="131"/>
        <v>-1.4950000000000001</v>
      </c>
      <c r="IH129" s="7">
        <f t="shared" si="132"/>
        <v>-8.5439095591382061E-2</v>
      </c>
      <c r="II129" s="102">
        <v>36.384871794871792</v>
      </c>
      <c r="IJ129" s="15">
        <f t="shared" si="133"/>
        <v>92.417574358974349</v>
      </c>
      <c r="IK129" s="5">
        <v>97.5</v>
      </c>
      <c r="IL129" s="15">
        <f t="shared" si="134"/>
        <v>5.082425641025651</v>
      </c>
      <c r="IM129" s="29">
        <v>0.63066060606060614</v>
      </c>
      <c r="IN129" s="29">
        <v>0.35388787878787886</v>
      </c>
      <c r="IO129" s="29">
        <v>0.17550909090909092</v>
      </c>
      <c r="IP129" s="29">
        <v>0.5605606060606062</v>
      </c>
      <c r="IQ129" s="29">
        <v>0.21464545454545456</v>
      </c>
      <c r="IR129" s="29">
        <v>0.14086969696969698</v>
      </c>
      <c r="IS129" s="29">
        <v>0.49287832002596865</v>
      </c>
      <c r="IT129" s="29">
        <v>0.44708904845551256</v>
      </c>
      <c r="IU129" s="29">
        <v>0.56538311009893338</v>
      </c>
      <c r="IV129" s="29">
        <v>0.52410327538836377</v>
      </c>
      <c r="IW129" s="29">
        <v>0.24572348786149373</v>
      </c>
      <c r="IX129" s="29">
        <v>0.33871309566585206</v>
      </c>
      <c r="IY129" s="29">
        <v>0.28122501141447576</v>
      </c>
      <c r="IZ129" s="29">
        <v>17.938484848484848</v>
      </c>
      <c r="JA129" s="29">
        <v>17.212424242424238</v>
      </c>
      <c r="JB129" s="29">
        <v>17.063030303030303</v>
      </c>
      <c r="JC129" s="29">
        <v>16.420000000000009</v>
      </c>
      <c r="JD129" s="29">
        <f t="shared" si="135"/>
        <v>-0.87545454545454504</v>
      </c>
      <c r="JE129" s="7">
        <v>1.2</v>
      </c>
      <c r="JF129" s="7">
        <f t="shared" si="136"/>
        <v>-0.52</v>
      </c>
      <c r="JG129" s="7">
        <f t="shared" si="137"/>
        <v>-6.0042997542997474E-2</v>
      </c>
      <c r="JH129" s="86">
        <v>35.418787878787874</v>
      </c>
      <c r="JI129" s="15">
        <f t="shared" si="138"/>
        <v>89.9637212121212</v>
      </c>
      <c r="JJ129" s="5">
        <v>103.5</v>
      </c>
      <c r="JK129" s="15">
        <f t="shared" si="139"/>
        <v>13.5362787878788</v>
      </c>
      <c r="JL129" s="30">
        <v>0.47567894736842109</v>
      </c>
      <c r="JM129" s="30">
        <v>0.23105526315789468</v>
      </c>
      <c r="JN129" s="30">
        <v>9.7392105263157877E-2</v>
      </c>
      <c r="JO129" s="30">
        <v>0.41452894736842105</v>
      </c>
      <c r="JP129" s="30">
        <v>0.12740263157894738</v>
      </c>
      <c r="JQ129" s="30">
        <v>8.5023684210526335E-2</v>
      </c>
      <c r="JR129" s="30">
        <v>0.5782612088290251</v>
      </c>
      <c r="JS129" s="30">
        <v>0.53083571140240604</v>
      </c>
      <c r="JT129" s="30">
        <v>0.66052282793514661</v>
      </c>
      <c r="JU129" s="30">
        <v>0.62043268652823025</v>
      </c>
      <c r="JV129" s="30">
        <v>0.29023884310430104</v>
      </c>
      <c r="JW129" s="30">
        <v>0.40958910781951013</v>
      </c>
      <c r="JX129" s="30">
        <v>0.34602750525151071</v>
      </c>
      <c r="JY129" s="30">
        <v>24.171842105263153</v>
      </c>
      <c r="JZ129" s="30">
        <v>21.033947368421032</v>
      </c>
      <c r="KA129" s="30">
        <v>21.531578947368402</v>
      </c>
      <c r="KB129" s="30">
        <v>20.455789473684195</v>
      </c>
      <c r="KC129" s="30">
        <f t="shared" si="140"/>
        <v>-2.6402631578947506</v>
      </c>
      <c r="KD129" s="7">
        <v>1.8</v>
      </c>
      <c r="KE129" s="7">
        <f t="shared" si="141"/>
        <v>-2.4700000000000006</v>
      </c>
      <c r="KF129" s="7">
        <f t="shared" si="142"/>
        <v>-2.1634454624491737E-2</v>
      </c>
      <c r="KG129" s="85">
        <v>37.919999999999995</v>
      </c>
      <c r="KH129" s="15">
        <f t="shared" si="143"/>
        <v>96.316799999999986</v>
      </c>
      <c r="KI129" s="5">
        <v>103.5</v>
      </c>
      <c r="KJ129" s="15">
        <f t="shared" si="182"/>
        <v>7.1832000000000136</v>
      </c>
      <c r="KK129" s="31">
        <v>0.4199829268292683</v>
      </c>
      <c r="KL129" s="31">
        <v>0.2003926829268293</v>
      </c>
      <c r="KM129" s="31">
        <v>5.687560975609756E-2</v>
      </c>
      <c r="KN129" s="31">
        <v>0.3640219512195122</v>
      </c>
      <c r="KO129" s="31">
        <v>8.3399999999999974E-2</v>
      </c>
      <c r="KP129" s="31">
        <v>6.6158536585365857E-2</v>
      </c>
      <c r="KQ129" s="31">
        <v>0.66810836986767019</v>
      </c>
      <c r="KR129" s="31">
        <v>0.62688326428716867</v>
      </c>
      <c r="KS129" s="31">
        <v>0.76093149948117766</v>
      </c>
      <c r="KT129" s="31">
        <v>0.72945521758422394</v>
      </c>
      <c r="KU129" s="31">
        <v>0.41229227175561417</v>
      </c>
      <c r="KV129" s="31">
        <v>0.55818292464672981</v>
      </c>
      <c r="KW129" s="31">
        <v>0.35339503102507702</v>
      </c>
      <c r="KX129" s="32">
        <v>24.452682926829254</v>
      </c>
      <c r="KY129" s="32">
        <v>20.948536585365868</v>
      </c>
      <c r="KZ129" s="32">
        <v>21.734878048780502</v>
      </c>
      <c r="LA129" s="32">
        <v>22.199024390243913</v>
      </c>
      <c r="LB129" s="7">
        <f t="shared" si="144"/>
        <v>-2.7178048780487529</v>
      </c>
      <c r="LC129" s="7">
        <v>0.9</v>
      </c>
      <c r="LD129" s="7">
        <f t="shared" si="145"/>
        <v>0.45499999999999963</v>
      </c>
      <c r="LE129" s="7">
        <f t="shared" si="184"/>
        <v>-0.64161878221410562</v>
      </c>
      <c r="LF129" s="32">
        <v>32.359024390243903</v>
      </c>
      <c r="LG129" s="15">
        <f t="shared" si="146"/>
        <v>82.191921951219513</v>
      </c>
      <c r="LH129" s="5">
        <v>103.5</v>
      </c>
      <c r="LI129" s="15">
        <f t="shared" si="147"/>
        <v>21.308078048780487</v>
      </c>
      <c r="LJ129" s="33">
        <v>0.43450930232558133</v>
      </c>
      <c r="LK129" s="33">
        <v>0.19171627906976746</v>
      </c>
      <c r="LL129" s="33">
        <v>5.073488372093022E-2</v>
      </c>
      <c r="LM129" s="33">
        <v>0.37184651162790699</v>
      </c>
      <c r="LN129" s="33">
        <v>7.9472093023255808E-2</v>
      </c>
      <c r="LO129" s="33">
        <v>6.4388372093023255E-2</v>
      </c>
      <c r="LP129" s="33">
        <v>0.69032501044322414</v>
      </c>
      <c r="LQ129" s="33">
        <v>0.647443258719964</v>
      </c>
      <c r="LR129" s="33">
        <v>0.79087879970491981</v>
      </c>
      <c r="LS129" s="33">
        <v>0.75996823795265966</v>
      </c>
      <c r="LT129" s="33">
        <v>0.41397351766011203</v>
      </c>
      <c r="LU129" s="33">
        <v>0.58202843579694707</v>
      </c>
      <c r="LV129" s="33">
        <v>0.38738166027607684</v>
      </c>
      <c r="LW129" s="33">
        <v>25.264883720930218</v>
      </c>
      <c r="LX129" s="33">
        <v>21.572093023255821</v>
      </c>
      <c r="LY129" s="33">
        <v>22.153255813953464</v>
      </c>
      <c r="LZ129" s="33">
        <v>20.266511627906961</v>
      </c>
      <c r="MA129" s="7">
        <f t="shared" si="148"/>
        <v>-3.1116279069767536</v>
      </c>
      <c r="MB129" s="7">
        <v>1.7</v>
      </c>
      <c r="MC129" s="7">
        <f t="shared" si="149"/>
        <v>-2.1449999999999996</v>
      </c>
      <c r="MD129" s="7">
        <f t="shared" si="150"/>
        <v>-0.12811503074575931</v>
      </c>
      <c r="ME129" s="7">
        <f t="shared" si="151"/>
        <v>-1.8303693570451491</v>
      </c>
      <c r="MF129" s="84">
        <v>36.014883720930222</v>
      </c>
      <c r="MG129" s="15">
        <f t="shared" si="152"/>
        <v>91.477804651162771</v>
      </c>
      <c r="MH129" s="5">
        <v>103.5</v>
      </c>
      <c r="MI129" s="15">
        <f t="shared" si="153"/>
        <v>12.022195348837229</v>
      </c>
      <c r="MJ129" s="34">
        <v>0.46177894736842112</v>
      </c>
      <c r="MK129" s="34">
        <v>0.18553157894736844</v>
      </c>
      <c r="ML129" s="34">
        <v>4.2215789473684213E-2</v>
      </c>
      <c r="MM129" s="34">
        <v>0.38992631578947368</v>
      </c>
      <c r="MN129" s="34">
        <v>7.1131578947368407E-2</v>
      </c>
      <c r="MO129" s="34">
        <v>6.2742105263157905E-2</v>
      </c>
      <c r="MP129" s="34">
        <v>0.73260101614604467</v>
      </c>
      <c r="MQ129" s="34">
        <v>0.69124172594377786</v>
      </c>
      <c r="MR129" s="34">
        <v>0.83204520492574185</v>
      </c>
      <c r="MS129" s="34">
        <v>0.80430950288243108</v>
      </c>
      <c r="MT129" s="34">
        <v>0.44574560394825413</v>
      </c>
      <c r="MU129" s="34">
        <v>0.62913023108883837</v>
      </c>
      <c r="MV129" s="34">
        <v>0.4260116510885118</v>
      </c>
      <c r="MW129" s="35">
        <v>0.35298695652173917</v>
      </c>
      <c r="MX129" s="35">
        <v>0.14199130434782611</v>
      </c>
      <c r="MY129" s="35">
        <v>3.1413043478260863E-2</v>
      </c>
      <c r="MZ129" s="35">
        <v>0.29775652173913048</v>
      </c>
      <c r="NA129" s="35">
        <v>4.9426086956521738E-2</v>
      </c>
      <c r="NB129" s="35">
        <v>4.6069565217391299E-2</v>
      </c>
      <c r="NC129" s="35">
        <v>0.75371495521616516</v>
      </c>
      <c r="ND129" s="35">
        <v>0.71501288366271332</v>
      </c>
      <c r="NE129" s="35">
        <v>0.83600639391553888</v>
      </c>
      <c r="NF129" s="35">
        <v>0.80896339341665235</v>
      </c>
      <c r="NG129" s="35">
        <v>0.4833062152071797</v>
      </c>
      <c r="NH129" s="35">
        <v>0.63774281795444188</v>
      </c>
      <c r="NI129" s="35">
        <v>0.42541787103040013</v>
      </c>
      <c r="NJ129" s="36">
        <v>26.62</v>
      </c>
      <c r="NK129" s="36">
        <v>21.543478260869556</v>
      </c>
      <c r="NL129" s="36">
        <v>23.412608695652178</v>
      </c>
      <c r="NM129" s="36">
        <v>23.377391304347817</v>
      </c>
      <c r="NN129" s="7">
        <f t="shared" si="154"/>
        <v>-3.2073913043478228</v>
      </c>
      <c r="NO129" s="7">
        <v>2.2999999999999998</v>
      </c>
      <c r="NP129" s="7">
        <f t="shared" si="155"/>
        <v>-1.9729999999999999</v>
      </c>
      <c r="NQ129" s="7">
        <f t="shared" si="156"/>
        <v>-0.16742049428290018</v>
      </c>
      <c r="NR129" s="36">
        <v>57.460000000000015</v>
      </c>
      <c r="NS129" s="9">
        <f t="shared" si="190"/>
        <v>145.94840000000005</v>
      </c>
      <c r="NT129" s="5">
        <v>194</v>
      </c>
      <c r="NU129" s="9">
        <f t="shared" si="191"/>
        <v>48.051599999999951</v>
      </c>
      <c r="NV129" s="37">
        <v>0.48328378378378367</v>
      </c>
      <c r="NW129" s="37">
        <v>0.2116054054054054</v>
      </c>
      <c r="NX129" s="37">
        <v>5.8637837837837825E-2</v>
      </c>
      <c r="NY129" s="37">
        <v>0.41507567567567571</v>
      </c>
      <c r="NZ129" s="37">
        <v>9.155135135135134E-2</v>
      </c>
      <c r="OA129" s="37">
        <v>8.0037837837837841E-2</v>
      </c>
      <c r="OB129" s="37">
        <v>0.6807461340796539</v>
      </c>
      <c r="OC129" s="37">
        <v>0.63770095837169227</v>
      </c>
      <c r="OD129" s="37">
        <v>0.78288228121089576</v>
      </c>
      <c r="OE129" s="37">
        <v>0.75164555731090144</v>
      </c>
      <c r="OF129" s="37">
        <v>0.39558491224618769</v>
      </c>
      <c r="OG129" s="37">
        <v>0.56533461602961477</v>
      </c>
      <c r="OH129" s="37">
        <v>0.39031739998158038</v>
      </c>
      <c r="OI129" s="38">
        <v>21.365405405405401</v>
      </c>
      <c r="OJ129" s="38">
        <v>19.862432432432431</v>
      </c>
      <c r="OK129" s="38">
        <v>20.765945945945948</v>
      </c>
      <c r="OL129" s="38">
        <v>20.842702702702709</v>
      </c>
      <c r="OM129" s="7">
        <f t="shared" si="157"/>
        <v>-0.59945945945945311</v>
      </c>
      <c r="ON129" s="7">
        <v>1.5</v>
      </c>
      <c r="OO129" s="7">
        <f t="shared" si="158"/>
        <v>-0.28500000000000014</v>
      </c>
      <c r="OP129" s="7">
        <f t="shared" si="159"/>
        <v>-5.5313889086975015E-2</v>
      </c>
      <c r="OQ129" s="38">
        <v>46.42135135135134</v>
      </c>
      <c r="OR129" s="15">
        <f t="shared" si="160"/>
        <v>117.91023243243241</v>
      </c>
      <c r="OS129" s="5">
        <v>170</v>
      </c>
      <c r="OT129" s="15">
        <f t="shared" si="161"/>
        <v>52.089767567567591</v>
      </c>
      <c r="OU129" s="39">
        <v>0.41479189189189186</v>
      </c>
      <c r="OV129" s="39">
        <v>0.19313243243243247</v>
      </c>
      <c r="OW129" s="39">
        <v>5.8643243243243243E-2</v>
      </c>
      <c r="OX129" s="39">
        <v>0.36235135135135144</v>
      </c>
      <c r="OY129" s="39">
        <v>8.8548648648648656E-2</v>
      </c>
      <c r="OZ129" s="39">
        <v>7.6854054054054058E-2</v>
      </c>
      <c r="PA129" s="39">
        <v>0.64695935980778674</v>
      </c>
      <c r="PB129" s="39">
        <v>0.60661264322799302</v>
      </c>
      <c r="PC129" s="39">
        <v>0.75119352199758527</v>
      </c>
      <c r="PD129" s="39">
        <v>0.72080836139160109</v>
      </c>
      <c r="PE129" s="39">
        <v>0.37080747914920137</v>
      </c>
      <c r="PF129" s="39">
        <v>0.53360088430318886</v>
      </c>
      <c r="PG129" s="39">
        <v>0.36352042157168213</v>
      </c>
      <c r="PH129" s="40">
        <v>20.419459459459461</v>
      </c>
      <c r="PI129" s="40">
        <v>17.101621621621632</v>
      </c>
      <c r="PJ129" s="40">
        <v>19.806216216216228</v>
      </c>
      <c r="PK129" s="40">
        <v>18.242702702702715</v>
      </c>
      <c r="PL129" s="7">
        <f t="shared" si="162"/>
        <v>-0.61324324324323243</v>
      </c>
      <c r="PM129" s="7">
        <v>1.8</v>
      </c>
      <c r="PN129" s="7">
        <f t="shared" si="163"/>
        <v>-0.91800000000000015</v>
      </c>
      <c r="PO129" s="7">
        <f t="shared" si="164"/>
        <v>4.8236270458494414E-2</v>
      </c>
      <c r="PP129" s="40">
        <v>50.752972972972962</v>
      </c>
      <c r="PQ129" s="15">
        <f t="shared" si="165"/>
        <v>128.91255135135134</v>
      </c>
      <c r="PR129" s="5">
        <v>182</v>
      </c>
      <c r="PS129" s="15">
        <f t="shared" si="166"/>
        <v>53.08744864864866</v>
      </c>
      <c r="PT129" s="41">
        <v>0.4044411764705883</v>
      </c>
      <c r="PU129" s="41">
        <v>0.19155588235294121</v>
      </c>
      <c r="PV129" s="41">
        <v>6.8788235294117664E-2</v>
      </c>
      <c r="PW129" s="41">
        <v>0.33954411764705889</v>
      </c>
      <c r="PX129" s="41">
        <v>9.963823529411768E-2</v>
      </c>
      <c r="PY129" s="41">
        <v>7.8388235294117647E-2</v>
      </c>
      <c r="PZ129" s="41">
        <v>0.60287322932936949</v>
      </c>
      <c r="QA129" s="41">
        <v>0.54501259809971447</v>
      </c>
      <c r="QB129" s="41">
        <v>0.70755441188015655</v>
      </c>
      <c r="QC129" s="41">
        <v>0.66177418316486136</v>
      </c>
      <c r="QD129" s="41">
        <v>0.31537890195489021</v>
      </c>
      <c r="QE129" s="41">
        <v>0.4709179100932448</v>
      </c>
      <c r="QF129" s="41">
        <v>0.35533555357814806</v>
      </c>
      <c r="QG129" s="42">
        <v>27.747647058823532</v>
      </c>
      <c r="QH129" s="42">
        <v>23.228529411764697</v>
      </c>
      <c r="QI129" s="42">
        <v>25.101764705882371</v>
      </c>
      <c r="QJ129" s="42">
        <v>23.843529411764699</v>
      </c>
      <c r="QK129" s="7">
        <f t="shared" si="167"/>
        <v>-2.645882352941161</v>
      </c>
      <c r="QL129" s="7">
        <v>3.2</v>
      </c>
      <c r="QM129" s="7">
        <f t="shared" si="168"/>
        <v>-3.8719999999999999</v>
      </c>
      <c r="QN129" s="7">
        <f t="shared" si="169"/>
        <v>0.13223874536872723</v>
      </c>
      <c r="QO129" s="42">
        <v>54.199705882352958</v>
      </c>
      <c r="QP129" s="15">
        <f t="shared" si="170"/>
        <v>137.66725294117651</v>
      </c>
      <c r="QQ129" s="5">
        <v>186</v>
      </c>
      <c r="QR129" s="15">
        <f t="shared" si="171"/>
        <v>48.332747058823486</v>
      </c>
      <c r="QS129" s="7">
        <f t="shared" si="187"/>
        <v>-753.17542404249389</v>
      </c>
      <c r="QT129" s="7">
        <f t="shared" si="188"/>
        <v>-752.50075382354908</v>
      </c>
      <c r="QU129" s="7">
        <f t="shared" si="189"/>
        <v>-1.6427572376352026</v>
      </c>
    </row>
    <row r="130" spans="1:463" x14ac:dyDescent="0.25">
      <c r="A130" s="5">
        <v>3</v>
      </c>
      <c r="B130" s="5">
        <v>13</v>
      </c>
      <c r="C130" s="6">
        <v>1309</v>
      </c>
      <c r="D130" s="8">
        <v>25</v>
      </c>
      <c r="E130" s="5">
        <v>9</v>
      </c>
      <c r="F130" s="5">
        <v>69.599999999999994</v>
      </c>
      <c r="G130" s="15">
        <v>549</v>
      </c>
      <c r="H130" s="15">
        <f t="shared" si="109"/>
        <v>618.6</v>
      </c>
      <c r="I130" s="7">
        <f t="shared" si="110"/>
        <v>1.0599725839616176</v>
      </c>
      <c r="J130" s="5" t="s">
        <v>7</v>
      </c>
      <c r="K130" s="9">
        <v>150</v>
      </c>
      <c r="L130" s="9">
        <f t="shared" si="111"/>
        <v>168.00000000000003</v>
      </c>
      <c r="M130" s="15">
        <v>60.96</v>
      </c>
      <c r="N130" s="15">
        <v>15.439999999999998</v>
      </c>
      <c r="O130" s="15">
        <v>23.6</v>
      </c>
      <c r="P130" s="15">
        <v>62.960000000000008</v>
      </c>
      <c r="Q130" s="15">
        <v>13.439999999999998</v>
      </c>
      <c r="R130" s="15">
        <v>23.6</v>
      </c>
      <c r="S130" s="15">
        <v>54.96</v>
      </c>
      <c r="T130" s="15">
        <v>17.439999999999998</v>
      </c>
      <c r="U130" s="15">
        <v>27.6</v>
      </c>
      <c r="V130" s="15">
        <v>48.96</v>
      </c>
      <c r="W130" s="15">
        <v>17.439999999999998</v>
      </c>
      <c r="X130" s="15">
        <v>33.6</v>
      </c>
      <c r="Y130" s="15">
        <v>52.959999999999994</v>
      </c>
      <c r="Z130" s="15">
        <v>17.439999999999998</v>
      </c>
      <c r="AA130" s="15">
        <v>29.600000000000005</v>
      </c>
      <c r="AB130" s="15">
        <v>56.96</v>
      </c>
      <c r="AC130" s="15">
        <v>19.439999999999998</v>
      </c>
      <c r="AD130" s="15">
        <v>23.6</v>
      </c>
      <c r="AE130" s="9">
        <v>-9999</v>
      </c>
      <c r="AF130" s="5">
        <v>8.5</v>
      </c>
      <c r="AG130" s="5">
        <v>7.2</v>
      </c>
      <c r="AH130" s="5">
        <v>0.46</v>
      </c>
      <c r="AI130" s="5" t="s">
        <v>56</v>
      </c>
      <c r="AJ130" s="9">
        <v>-9999</v>
      </c>
      <c r="AK130" s="5">
        <v>283</v>
      </c>
      <c r="AL130" s="5">
        <v>0.71</v>
      </c>
      <c r="AM130" s="5">
        <v>4243</v>
      </c>
      <c r="AN130" s="5">
        <v>229</v>
      </c>
      <c r="AO130" s="5">
        <v>256</v>
      </c>
      <c r="AP130" s="5">
        <v>25</v>
      </c>
      <c r="AQ130" s="5">
        <v>0</v>
      </c>
      <c r="AR130" s="5">
        <v>3</v>
      </c>
      <c r="AS130" s="5">
        <v>85</v>
      </c>
      <c r="AT130" s="5">
        <v>8</v>
      </c>
      <c r="AU130" s="5">
        <v>4</v>
      </c>
      <c r="AV130" s="5">
        <v>40</v>
      </c>
      <c r="AW130" s="5">
        <v>55</v>
      </c>
      <c r="AX130" s="5">
        <v>0.8</v>
      </c>
      <c r="AY130" s="9">
        <v>-9999</v>
      </c>
      <c r="AZ130" s="9">
        <v>-9999</v>
      </c>
      <c r="BA130" s="9">
        <v>-9999</v>
      </c>
      <c r="BB130" s="9">
        <v>-9999</v>
      </c>
      <c r="BC130" s="49">
        <v>7.0000000000000007E-2</v>
      </c>
      <c r="BD130" s="49">
        <v>0.42</v>
      </c>
      <c r="BE130" s="7">
        <f t="shared" si="185"/>
        <v>-59992.4</v>
      </c>
      <c r="BF130" s="9">
        <v>-9999</v>
      </c>
      <c r="BG130" s="9">
        <v>-9999</v>
      </c>
      <c r="BH130" s="9">
        <v>-9999</v>
      </c>
      <c r="BI130" s="9">
        <v>-9999</v>
      </c>
      <c r="BJ130" s="9">
        <v>-9999</v>
      </c>
      <c r="BK130" s="9">
        <v>-9999</v>
      </c>
      <c r="BL130" s="9">
        <v>-9999</v>
      </c>
      <c r="BM130" s="9">
        <v>-9999</v>
      </c>
      <c r="BN130" s="9">
        <v>-9999</v>
      </c>
      <c r="BO130" s="23">
        <v>40.450000000000003</v>
      </c>
      <c r="BP130" s="7">
        <f t="shared" si="172"/>
        <v>2696.666666666667</v>
      </c>
      <c r="BQ130" s="7">
        <v>2.5505516203917051</v>
      </c>
      <c r="BR130" s="7">
        <f t="shared" si="173"/>
        <v>68.779875363229664</v>
      </c>
      <c r="BS130" s="24">
        <v>189.98</v>
      </c>
      <c r="BT130" s="7">
        <f t="shared" si="174"/>
        <v>12665.333333333334</v>
      </c>
      <c r="BU130" s="25">
        <v>1.72</v>
      </c>
      <c r="BV130" s="7">
        <f t="shared" si="175"/>
        <v>217.84373333333332</v>
      </c>
      <c r="BW130" s="26">
        <v>342.48</v>
      </c>
      <c r="BX130" s="7">
        <f t="shared" si="176"/>
        <v>22832.000000000004</v>
      </c>
      <c r="BY130" s="5">
        <v>0.93700000000000006</v>
      </c>
      <c r="BZ130" s="7">
        <f t="shared" si="177"/>
        <v>213.93584000000007</v>
      </c>
      <c r="CA130" s="9">
        <v>-9999</v>
      </c>
      <c r="CB130" s="9">
        <v>-9999</v>
      </c>
      <c r="CC130" s="5">
        <v>1.69</v>
      </c>
      <c r="CD130" s="15">
        <f t="shared" si="112"/>
        <v>-168.98309999999998</v>
      </c>
      <c r="CE130" s="7">
        <v>3266.55</v>
      </c>
      <c r="CF130" s="7">
        <v>4.3719000000000001</v>
      </c>
      <c r="CG130" s="7">
        <v>7471.6942290537299</v>
      </c>
      <c r="CH130" s="7">
        <f t="shared" si="113"/>
        <v>7471.6942290537299</v>
      </c>
      <c r="CI130" s="7">
        <f>CH130/(BX130)</f>
        <v>0.3272465937742523</v>
      </c>
      <c r="CJ130" s="3">
        <v>62.3</v>
      </c>
      <c r="CK130" s="7">
        <f t="shared" si="114"/>
        <v>126.27163247100803</v>
      </c>
      <c r="CL130" s="7">
        <v>194.8</v>
      </c>
      <c r="CM130" s="7">
        <v>3383</v>
      </c>
      <c r="CN130" s="7">
        <f t="shared" si="115"/>
        <v>57.582027785988764</v>
      </c>
      <c r="CO130" s="7">
        <v>22.5</v>
      </c>
      <c r="CP130" s="7">
        <v>0.72472916666666665</v>
      </c>
      <c r="CQ130" s="7">
        <v>0.5149125</v>
      </c>
      <c r="CR130" s="7">
        <v>0.46084999999999998</v>
      </c>
      <c r="CS130" s="7">
        <v>0.22251266666666661</v>
      </c>
      <c r="CT130" s="7">
        <v>0.16918716666666667</v>
      </c>
      <c r="CU130" s="7">
        <v>4.9349999999999996</v>
      </c>
      <c r="CV130" s="7">
        <v>5.0187500000000007</v>
      </c>
      <c r="CW130" s="7">
        <v>4.592083333333334</v>
      </c>
      <c r="CX130" s="7">
        <v>4.8308333333333318</v>
      </c>
      <c r="CY130" s="7">
        <f t="shared" si="116"/>
        <v>-0.34291666666666565</v>
      </c>
      <c r="CZ130" s="7">
        <v>0.7</v>
      </c>
      <c r="DA130" s="7">
        <f t="shared" si="117"/>
        <v>1.105</v>
      </c>
      <c r="DB130" s="7">
        <f t="shared" si="178"/>
        <v>-0.33711680248350773</v>
      </c>
      <c r="DC130" s="7">
        <v>41.333333333333336</v>
      </c>
      <c r="DD130" s="7">
        <v>0.74560434782608698</v>
      </c>
      <c r="DE130" s="7">
        <v>0.50200869565217388</v>
      </c>
      <c r="DF130" s="7">
        <v>0.44820869565217381</v>
      </c>
      <c r="DG130" s="7">
        <v>0.24908804347826088</v>
      </c>
      <c r="DH130" s="7">
        <v>0.19524439130434787</v>
      </c>
      <c r="DI130" s="7">
        <v>7.5852173913043481</v>
      </c>
      <c r="DJ130" s="7">
        <v>7.7499999999999991</v>
      </c>
      <c r="DK130" s="7">
        <v>7.9760869565217414</v>
      </c>
      <c r="DL130" s="7">
        <v>7.3882608695652161</v>
      </c>
      <c r="DM130" s="7">
        <f t="shared" si="118"/>
        <v>0.39086956521739324</v>
      </c>
      <c r="DN130" s="7">
        <v>0.8</v>
      </c>
      <c r="DO130" s="7">
        <f t="shared" si="119"/>
        <v>0.7799999999999998</v>
      </c>
      <c r="DP130" s="7">
        <f t="shared" si="120"/>
        <v>-8.4227366836062009E-2</v>
      </c>
      <c r="DQ130" s="7">
        <v>21.583043478260869</v>
      </c>
      <c r="DR130" s="7">
        <v>0.80015660377358466</v>
      </c>
      <c r="DS130" s="7">
        <v>0.55912452830188686</v>
      </c>
      <c r="DT130" s="7">
        <v>0.469377358490566</v>
      </c>
      <c r="DU130" s="7">
        <v>0.72267735849056591</v>
      </c>
      <c r="DV130" s="7">
        <v>0.48244716981132063</v>
      </c>
      <c r="DW130" s="7">
        <v>0.30305660377358495</v>
      </c>
      <c r="DX130" s="7">
        <v>0.24762075471698111</v>
      </c>
      <c r="DY130" s="7">
        <v>0.19931043396226411</v>
      </c>
      <c r="DZ130" s="7">
        <v>0.26045516981132077</v>
      </c>
      <c r="EA130" s="7">
        <v>0.2124551509433962</v>
      </c>
      <c r="EB130" s="7">
        <v>7.3631358490566026E-2</v>
      </c>
      <c r="EC130" s="7">
        <v>8.7269471698113193E-2</v>
      </c>
      <c r="ED130" s="7">
        <v>0.17721762264150942</v>
      </c>
      <c r="EE130" s="7">
        <v>4.56811320754717</v>
      </c>
      <c r="EF130" s="7">
        <v>5.6890566037735866</v>
      </c>
      <c r="EG130" s="7">
        <v>5.3281132075471698</v>
      </c>
      <c r="EH130" s="7">
        <v>4.9730377358490578</v>
      </c>
      <c r="EI130" s="7">
        <f t="shared" si="121"/>
        <v>0.75999999999999979</v>
      </c>
      <c r="EJ130" s="7">
        <v>0.6</v>
      </c>
      <c r="EK130" s="7">
        <f t="shared" si="122"/>
        <v>1.43</v>
      </c>
      <c r="EL130" s="7">
        <f t="shared" si="179"/>
        <v>-0.16876574307304787</v>
      </c>
      <c r="EM130" s="15">
        <v>44.43</v>
      </c>
      <c r="EN130" s="15">
        <f t="shared" si="123"/>
        <v>112.8522</v>
      </c>
      <c r="EO130" s="5">
        <v>112</v>
      </c>
      <c r="EP130" s="15">
        <f t="shared" si="124"/>
        <v>-0.85219999999999629</v>
      </c>
      <c r="EQ130" s="27">
        <v>1.1144750000000003</v>
      </c>
      <c r="ER130" s="27">
        <v>-1.4219249999999999</v>
      </c>
      <c r="ES130" s="27">
        <v>0.47940416666666663</v>
      </c>
      <c r="ET130" s="27">
        <v>0.82805000000000006</v>
      </c>
      <c r="EU130" s="27">
        <v>0.69694166666666657</v>
      </c>
      <c r="EV130" s="27">
        <v>0.18310833333333332</v>
      </c>
      <c r="EW130" s="27">
        <v>0.22966195833333328</v>
      </c>
      <c r="EX130" s="27">
        <v>8.5800750000000023E-2</v>
      </c>
      <c r="EY130" s="27">
        <v>0.39766145833333333</v>
      </c>
      <c r="EZ130" s="27">
        <v>0.26648245833333334</v>
      </c>
      <c r="FA130" s="27">
        <v>2.9251382083333333</v>
      </c>
      <c r="FB130" s="27">
        <v>2.0185373749999997</v>
      </c>
      <c r="FC130" s="27">
        <v>-8.8499927500000002</v>
      </c>
      <c r="FD130" s="27">
        <v>10.282083333333334</v>
      </c>
      <c r="FE130" s="27">
        <v>7.0150000000000006</v>
      </c>
      <c r="FF130" s="27">
        <v>6.765833333333334</v>
      </c>
      <c r="FG130" s="27">
        <v>7.2020833333333316</v>
      </c>
      <c r="FH130" s="27">
        <f t="shared" si="125"/>
        <v>-3.5162500000000003</v>
      </c>
      <c r="FI130" s="7">
        <v>0.9</v>
      </c>
      <c r="FJ130" s="7">
        <f t="shared" si="126"/>
        <v>0.45499999999999963</v>
      </c>
      <c r="FK130" s="7">
        <f t="shared" si="180"/>
        <v>-0.80308392315470167</v>
      </c>
      <c r="FL130" s="27">
        <v>21.19125</v>
      </c>
      <c r="FM130" s="28">
        <v>-9999</v>
      </c>
      <c r="FN130" s="28">
        <v>-9999</v>
      </c>
      <c r="FO130" s="28">
        <v>-9999</v>
      </c>
      <c r="FP130" s="94">
        <v>0.60088666666666657</v>
      </c>
      <c r="FQ130" s="94">
        <v>0.41073333333333345</v>
      </c>
      <c r="FR130" s="94">
        <v>0.2528333333333333</v>
      </c>
      <c r="FS130" s="94">
        <v>0.52981000000000011</v>
      </c>
      <c r="FT130" s="94">
        <v>0.26159000000000004</v>
      </c>
      <c r="FU130" s="94">
        <v>0.18098333333333333</v>
      </c>
      <c r="FV130" s="94">
        <v>0.39339396666666676</v>
      </c>
      <c r="FW130" s="94">
        <v>0.33899700000000005</v>
      </c>
      <c r="FX130" s="94">
        <v>0.40780586666666652</v>
      </c>
      <c r="FY130" s="94">
        <v>0.35409896666666657</v>
      </c>
      <c r="FZ130" s="94">
        <v>0.22197666666666663</v>
      </c>
      <c r="GA130" s="94">
        <v>0.23835889999999996</v>
      </c>
      <c r="GB130" s="94">
        <v>0.18781773333333335</v>
      </c>
      <c r="GC130" s="94">
        <v>17.443000000000001</v>
      </c>
      <c r="GD130" s="94">
        <v>17.413333333333323</v>
      </c>
      <c r="GE130" s="94">
        <v>16.420333333333346</v>
      </c>
      <c r="GF130" s="94">
        <v>17.12</v>
      </c>
      <c r="GG130" s="7">
        <f t="shared" si="127"/>
        <v>-1.0226666666666553</v>
      </c>
      <c r="GH130" s="7">
        <v>0.5</v>
      </c>
      <c r="GI130" s="7">
        <f t="shared" si="128"/>
        <v>1.7549999999999999</v>
      </c>
      <c r="GJ130" s="7">
        <f t="shared" si="181"/>
        <v>-0.76204846822130445</v>
      </c>
      <c r="GK130" s="96">
        <v>16.266666666666666</v>
      </c>
      <c r="GL130" s="15">
        <f t="shared" si="129"/>
        <v>41.31733333333333</v>
      </c>
      <c r="GM130" s="5">
        <v>102</v>
      </c>
      <c r="GN130" s="9">
        <v>-9999</v>
      </c>
      <c r="GO130" s="60">
        <v>-9999</v>
      </c>
      <c r="GP130" s="60">
        <v>-9999</v>
      </c>
      <c r="GQ130" s="60">
        <v>-9999</v>
      </c>
      <c r="GR130" s="60">
        <v>-9999</v>
      </c>
      <c r="GS130" s="60">
        <v>-9999</v>
      </c>
      <c r="GT130" s="60">
        <v>-9999</v>
      </c>
      <c r="GU130" s="60">
        <v>-9999</v>
      </c>
      <c r="GV130" s="60">
        <v>-9999</v>
      </c>
      <c r="GW130" s="60">
        <v>-9999</v>
      </c>
      <c r="GX130" s="60">
        <v>-9999</v>
      </c>
      <c r="GY130" s="60">
        <v>-9999</v>
      </c>
      <c r="GZ130" s="60">
        <v>-9999</v>
      </c>
      <c r="HA130" s="60">
        <v>-9999</v>
      </c>
      <c r="HB130" s="60">
        <v>-9999</v>
      </c>
      <c r="HC130" s="60">
        <v>-9999</v>
      </c>
      <c r="HD130" s="60">
        <v>-9999</v>
      </c>
      <c r="HE130" s="60">
        <v>-9999</v>
      </c>
      <c r="HF130" s="98">
        <f t="shared" si="37"/>
        <v>0</v>
      </c>
      <c r="HG130" s="60">
        <v>-9999</v>
      </c>
      <c r="HH130" s="98">
        <f t="shared" si="38"/>
        <v>32500.13</v>
      </c>
      <c r="HI130" s="98">
        <f t="shared" si="95"/>
        <v>1.0001661807930087</v>
      </c>
      <c r="HJ130" s="60">
        <v>-9999</v>
      </c>
      <c r="HK130" s="100">
        <f t="shared" si="40"/>
        <v>-25397.46</v>
      </c>
      <c r="HL130" s="60">
        <v>-9999</v>
      </c>
      <c r="HM130" s="100">
        <f t="shared" si="41"/>
        <v>15398.46</v>
      </c>
      <c r="HN130" s="101">
        <v>0.62705952380952379</v>
      </c>
      <c r="HO130" s="101">
        <v>0.34284047619047608</v>
      </c>
      <c r="HP130" s="101">
        <v>0.17529285714285714</v>
      </c>
      <c r="HQ130" s="101">
        <v>0.5441666666666668</v>
      </c>
      <c r="HR130" s="101">
        <v>0.22299761904761908</v>
      </c>
      <c r="HS130" s="101">
        <v>0.13974047619047619</v>
      </c>
      <c r="HT130" s="101">
        <v>0.47528385361861653</v>
      </c>
      <c r="HU130" s="101">
        <v>0.41876011772791005</v>
      </c>
      <c r="HV130" s="101">
        <v>0.56324917946188235</v>
      </c>
      <c r="HW130" s="101">
        <v>0.513073541548415</v>
      </c>
      <c r="HX130" s="101">
        <v>0.21197692399103521</v>
      </c>
      <c r="HY130" s="101">
        <v>0.32418580169601396</v>
      </c>
      <c r="HZ130" s="101">
        <v>0.29291341124925141</v>
      </c>
      <c r="IA130" s="101">
        <v>18.969999999999988</v>
      </c>
      <c r="IB130" s="101">
        <v>16.485476190476202</v>
      </c>
      <c r="IC130" s="101">
        <v>16.825476190476198</v>
      </c>
      <c r="ID130" s="101">
        <v>15.936190476190481</v>
      </c>
      <c r="IE130" s="7">
        <f t="shared" si="130"/>
        <v>-2.1445238095237897</v>
      </c>
      <c r="IF130" s="7">
        <v>1.5</v>
      </c>
      <c r="IG130" s="7">
        <f t="shared" si="131"/>
        <v>-1.4950000000000001</v>
      </c>
      <c r="IH130" s="7">
        <f t="shared" si="132"/>
        <v>-9.4202147864218932E-2</v>
      </c>
      <c r="II130" s="102">
        <v>36.664285714285704</v>
      </c>
      <c r="IJ130" s="15">
        <f t="shared" si="133"/>
        <v>93.127285714285691</v>
      </c>
      <c r="IK130" s="5">
        <v>97.5</v>
      </c>
      <c r="IL130" s="15">
        <f t="shared" si="134"/>
        <v>4.3727142857143093</v>
      </c>
      <c r="IM130" s="29">
        <v>0.61131764705882352</v>
      </c>
      <c r="IN130" s="29">
        <v>0.34492941176470582</v>
      </c>
      <c r="IO130" s="29">
        <v>0.16516764705882347</v>
      </c>
      <c r="IP130" s="29">
        <v>0.53733529411764724</v>
      </c>
      <c r="IQ130" s="29">
        <v>0.20674705882352948</v>
      </c>
      <c r="IR130" s="29">
        <v>0.13288235294117645</v>
      </c>
      <c r="IS130" s="29">
        <v>0.49483690963490273</v>
      </c>
      <c r="IT130" s="29">
        <v>0.44478323569611555</v>
      </c>
      <c r="IU130" s="29">
        <v>0.57491391879753373</v>
      </c>
      <c r="IV130" s="29">
        <v>0.53018941723525093</v>
      </c>
      <c r="IW130" s="29">
        <v>0.25092718442897849</v>
      </c>
      <c r="IX130" s="29">
        <v>0.35339317713999485</v>
      </c>
      <c r="IY130" s="29">
        <v>0.27837934795543834</v>
      </c>
      <c r="IZ130" s="29">
        <v>18.014411764705876</v>
      </c>
      <c r="JA130" s="29">
        <v>17.231176470588245</v>
      </c>
      <c r="JB130" s="29">
        <v>17.727647058823543</v>
      </c>
      <c r="JC130" s="29">
        <v>16.041470588235288</v>
      </c>
      <c r="JD130" s="29">
        <f t="shared" si="135"/>
        <v>-0.28676470588233371</v>
      </c>
      <c r="JE130" s="7">
        <v>1.2</v>
      </c>
      <c r="JF130" s="7">
        <f t="shared" si="136"/>
        <v>-0.52</v>
      </c>
      <c r="JG130" s="7">
        <f t="shared" si="137"/>
        <v>3.9397853736092281E-2</v>
      </c>
      <c r="JH130" s="86">
        <v>35.965000000000011</v>
      </c>
      <c r="JI130" s="15">
        <f t="shared" si="138"/>
        <v>91.351100000000031</v>
      </c>
      <c r="JJ130" s="5">
        <v>103.5</v>
      </c>
      <c r="JK130" s="15">
        <f t="shared" si="139"/>
        <v>12.148899999999969</v>
      </c>
      <c r="JL130" s="30">
        <v>0.44334615384615378</v>
      </c>
      <c r="JM130" s="30">
        <v>0.21384615384615385</v>
      </c>
      <c r="JN130" s="30">
        <v>8.3456410256410263E-2</v>
      </c>
      <c r="JO130" s="30">
        <v>0.38164871794871802</v>
      </c>
      <c r="JP130" s="30">
        <v>0.11152564102564104</v>
      </c>
      <c r="JQ130" s="30">
        <v>7.4258974358974356E-2</v>
      </c>
      <c r="JR130" s="30">
        <v>0.59801577804952666</v>
      </c>
      <c r="JS130" s="30">
        <v>0.5478581674977695</v>
      </c>
      <c r="JT130" s="30">
        <v>0.68303775206592243</v>
      </c>
      <c r="JU130" s="30">
        <v>0.64108003024922688</v>
      </c>
      <c r="JV130" s="30">
        <v>0.31478829496260147</v>
      </c>
      <c r="JW130" s="30">
        <v>0.43928214692262163</v>
      </c>
      <c r="JX130" s="30">
        <v>0.34891203625657308</v>
      </c>
      <c r="JY130" s="30">
        <v>24.334358974358967</v>
      </c>
      <c r="JZ130" s="30">
        <v>20.971794871794884</v>
      </c>
      <c r="KA130" s="30">
        <v>21.366666666666678</v>
      </c>
      <c r="KB130" s="30">
        <v>20.255641025641033</v>
      </c>
      <c r="KC130" s="30">
        <f t="shared" si="140"/>
        <v>-2.967692307692289</v>
      </c>
      <c r="KD130" s="7">
        <v>1.8</v>
      </c>
      <c r="KE130" s="7">
        <f t="shared" si="141"/>
        <v>-2.4700000000000006</v>
      </c>
      <c r="KF130" s="7">
        <f t="shared" si="142"/>
        <v>-6.3239175056199276E-2</v>
      </c>
      <c r="KG130" s="85">
        <v>36.94923076923078</v>
      </c>
      <c r="KH130" s="15">
        <f t="shared" si="143"/>
        <v>93.851046153846184</v>
      </c>
      <c r="KI130" s="5">
        <v>103.5</v>
      </c>
      <c r="KJ130" s="15">
        <f t="shared" si="182"/>
        <v>9.648953846153816</v>
      </c>
      <c r="KK130" s="31">
        <v>0.4176725</v>
      </c>
      <c r="KL130" s="31">
        <v>0.19957750000000002</v>
      </c>
      <c r="KM130" s="31">
        <v>5.5529999999999989E-2</v>
      </c>
      <c r="KN130" s="31">
        <v>0.35750749999999998</v>
      </c>
      <c r="KO130" s="31">
        <v>8.2934999999999995E-2</v>
      </c>
      <c r="KP130" s="31">
        <v>6.5852499999999994E-2</v>
      </c>
      <c r="KQ130" s="31">
        <v>0.66823419338092904</v>
      </c>
      <c r="KR130" s="31">
        <v>0.62311116106213349</v>
      </c>
      <c r="KS130" s="31">
        <v>0.76505377096738425</v>
      </c>
      <c r="KT130" s="31">
        <v>0.73103407909071394</v>
      </c>
      <c r="KU130" s="31">
        <v>0.41285190900529878</v>
      </c>
      <c r="KV130" s="31">
        <v>0.5648203972807424</v>
      </c>
      <c r="KW130" s="31">
        <v>0.3529635613128751</v>
      </c>
      <c r="KX130" s="32">
        <v>24.536499999999997</v>
      </c>
      <c r="KY130" s="32">
        <v>22.313500000000005</v>
      </c>
      <c r="KZ130" s="32">
        <v>22.596500000000013</v>
      </c>
      <c r="LA130" s="32">
        <v>22.002750000000013</v>
      </c>
      <c r="LB130" s="7">
        <f t="shared" si="144"/>
        <v>-1.9399999999999835</v>
      </c>
      <c r="LC130" s="7">
        <v>0.9</v>
      </c>
      <c r="LD130" s="7">
        <f t="shared" si="145"/>
        <v>0.45499999999999963</v>
      </c>
      <c r="LE130" s="7">
        <f t="shared" si="184"/>
        <v>-0.48432760364003702</v>
      </c>
      <c r="LF130" s="32">
        <v>33.25800000000001</v>
      </c>
      <c r="LG130" s="15">
        <f t="shared" si="146"/>
        <v>84.475320000000025</v>
      </c>
      <c r="LH130" s="5">
        <v>103.5</v>
      </c>
      <c r="LI130" s="15">
        <f t="shared" si="147"/>
        <v>19.024679999999975</v>
      </c>
      <c r="LJ130" s="33">
        <v>0.42225365853658536</v>
      </c>
      <c r="LK130" s="33">
        <v>0.18466097560975608</v>
      </c>
      <c r="LL130" s="33">
        <v>4.6643902439024394E-2</v>
      </c>
      <c r="LM130" s="33">
        <v>0.3623634146341464</v>
      </c>
      <c r="LN130" s="33">
        <v>7.5475609756097545E-2</v>
      </c>
      <c r="LO130" s="33">
        <v>5.992195121951218E-2</v>
      </c>
      <c r="LP130" s="33">
        <v>0.69623910434892122</v>
      </c>
      <c r="LQ130" s="33">
        <v>0.65493066281427104</v>
      </c>
      <c r="LR130" s="33">
        <v>0.80088666795796726</v>
      </c>
      <c r="LS130" s="33">
        <v>0.77198523245605366</v>
      </c>
      <c r="LT130" s="33">
        <v>0.41977012293463256</v>
      </c>
      <c r="LU130" s="33">
        <v>0.59712195401119539</v>
      </c>
      <c r="LV130" s="33">
        <v>0.39098043707314833</v>
      </c>
      <c r="LW130" s="33">
        <v>25.205609756097573</v>
      </c>
      <c r="LX130" s="33">
        <v>21.631707317073165</v>
      </c>
      <c r="LY130" s="33">
        <v>22.107073170731717</v>
      </c>
      <c r="LZ130" s="33">
        <v>20.227073170731718</v>
      </c>
      <c r="MA130" s="7">
        <f t="shared" si="148"/>
        <v>-3.0985365853658564</v>
      </c>
      <c r="MB130" s="7">
        <v>1.7</v>
      </c>
      <c r="MC130" s="7">
        <f t="shared" si="149"/>
        <v>-2.1449999999999996</v>
      </c>
      <c r="MD130" s="7">
        <f t="shared" si="150"/>
        <v>-0.12637993179136606</v>
      </c>
      <c r="ME130" s="7">
        <f t="shared" si="151"/>
        <v>-1.8226685796269744</v>
      </c>
      <c r="MF130" s="84">
        <v>35.93853658536586</v>
      </c>
      <c r="MG130" s="15">
        <f t="shared" si="152"/>
        <v>91.283882926829278</v>
      </c>
      <c r="MH130" s="5">
        <v>103.5</v>
      </c>
      <c r="MI130" s="15">
        <f t="shared" si="153"/>
        <v>12.216117073170722</v>
      </c>
      <c r="MJ130" s="34">
        <v>0.44408421052631569</v>
      </c>
      <c r="MK130" s="34">
        <v>0.18227894736842104</v>
      </c>
      <c r="ML130" s="34">
        <v>4.1757894736842098E-2</v>
      </c>
      <c r="MM130" s="34">
        <v>0.37386842105263157</v>
      </c>
      <c r="MN130" s="34">
        <v>7.2226315789473694E-2</v>
      </c>
      <c r="MO130" s="34">
        <v>6.1673684210526325E-2</v>
      </c>
      <c r="MP130" s="34">
        <v>0.71961061222512901</v>
      </c>
      <c r="MQ130" s="34">
        <v>0.67567253422923701</v>
      </c>
      <c r="MR130" s="34">
        <v>0.82799290377094148</v>
      </c>
      <c r="MS130" s="34">
        <v>0.79900873788574156</v>
      </c>
      <c r="MT130" s="34">
        <v>0.43273694422094416</v>
      </c>
      <c r="MU130" s="34">
        <v>0.62774112896603018</v>
      </c>
      <c r="MV130" s="34">
        <v>0.41701593130932063</v>
      </c>
      <c r="MW130" s="35">
        <v>0.36721363636363641</v>
      </c>
      <c r="MX130" s="35">
        <v>0.14125909090909092</v>
      </c>
      <c r="MY130" s="35">
        <v>2.920909090909091E-2</v>
      </c>
      <c r="MZ130" s="35">
        <v>0.31409090909090909</v>
      </c>
      <c r="NA130" s="35">
        <v>4.7763636363636362E-2</v>
      </c>
      <c r="NB130" s="35">
        <v>4.5886363636363642E-2</v>
      </c>
      <c r="NC130" s="35">
        <v>0.76961103715799484</v>
      </c>
      <c r="ND130" s="35">
        <v>0.73599173886165492</v>
      </c>
      <c r="NE130" s="35">
        <v>0.85238615527861061</v>
      </c>
      <c r="NF130" s="35">
        <v>0.8296949015118148</v>
      </c>
      <c r="NG130" s="35">
        <v>0.49377469826188586</v>
      </c>
      <c r="NH130" s="35">
        <v>0.65710387654992797</v>
      </c>
      <c r="NI130" s="35">
        <v>0.44417906278852132</v>
      </c>
      <c r="NJ130" s="36">
        <v>26.297727272727276</v>
      </c>
      <c r="NK130" s="36">
        <v>20.459999999999994</v>
      </c>
      <c r="NL130" s="36">
        <v>22.649545454545464</v>
      </c>
      <c r="NM130" s="36">
        <v>21.699545454545447</v>
      </c>
      <c r="NN130" s="7">
        <f t="shared" si="154"/>
        <v>-3.6481818181818113</v>
      </c>
      <c r="NO130" s="7">
        <v>2.2999999999999998</v>
      </c>
      <c r="NP130" s="7">
        <f t="shared" si="155"/>
        <v>-1.9729999999999999</v>
      </c>
      <c r="NQ130" s="7">
        <f t="shared" si="156"/>
        <v>-0.2272049122720482</v>
      </c>
      <c r="NR130" s="36">
        <v>61.295454545454547</v>
      </c>
      <c r="NS130" s="9">
        <f t="shared" si="190"/>
        <v>155.69045454545454</v>
      </c>
      <c r="NT130" s="5">
        <v>194</v>
      </c>
      <c r="NU130" s="9">
        <f t="shared" si="191"/>
        <v>38.309545454545457</v>
      </c>
      <c r="NV130" s="37">
        <v>0.50144594594594583</v>
      </c>
      <c r="NW130" s="37">
        <v>0.21403513513513514</v>
      </c>
      <c r="NX130" s="37">
        <v>5.6440540540540547E-2</v>
      </c>
      <c r="NY130" s="37">
        <v>0.43190540540540551</v>
      </c>
      <c r="NZ130" s="37">
        <v>9.0351351351351347E-2</v>
      </c>
      <c r="OA130" s="37">
        <v>8.1518918918918923E-2</v>
      </c>
      <c r="OB130" s="37">
        <v>0.69444980123961231</v>
      </c>
      <c r="OC130" s="37">
        <v>0.65374060146289714</v>
      </c>
      <c r="OD130" s="37">
        <v>0.7974450417578518</v>
      </c>
      <c r="OE130" s="37">
        <v>0.76855312832600442</v>
      </c>
      <c r="OF130" s="37">
        <v>0.40616878042661142</v>
      </c>
      <c r="OG130" s="37">
        <v>0.58244688115894283</v>
      </c>
      <c r="OH130" s="37">
        <v>0.40129971507496492</v>
      </c>
      <c r="OI130" s="38">
        <v>21.24054054054055</v>
      </c>
      <c r="OJ130" s="38">
        <v>17.815675675675664</v>
      </c>
      <c r="OK130" s="38">
        <v>20.017027027027023</v>
      </c>
      <c r="OL130" s="38">
        <v>19.761621621621622</v>
      </c>
      <c r="OM130" s="7">
        <f t="shared" si="157"/>
        <v>-1.2235135135135273</v>
      </c>
      <c r="ON130" s="7">
        <v>1.5</v>
      </c>
      <c r="OO130" s="7">
        <f t="shared" si="158"/>
        <v>-0.28500000000000014</v>
      </c>
      <c r="OP130" s="7">
        <f t="shared" si="159"/>
        <v>-0.16508593025743662</v>
      </c>
      <c r="OQ130" s="38">
        <v>51.031621621621618</v>
      </c>
      <c r="OR130" s="15">
        <f t="shared" si="160"/>
        <v>129.62031891891891</v>
      </c>
      <c r="OS130" s="5">
        <v>170</v>
      </c>
      <c r="OT130" s="15">
        <f t="shared" si="161"/>
        <v>40.379681081081088</v>
      </c>
      <c r="OU130" s="39">
        <v>0.44561470588235291</v>
      </c>
      <c r="OV130" s="39">
        <v>0.19900588235294117</v>
      </c>
      <c r="OW130" s="39">
        <v>5.6735294117647071E-2</v>
      </c>
      <c r="OX130" s="39">
        <v>0.38774117647058826</v>
      </c>
      <c r="OY130" s="39">
        <v>8.8267647058823534E-2</v>
      </c>
      <c r="OZ130" s="39">
        <v>7.9158823529411754E-2</v>
      </c>
      <c r="PA130" s="39">
        <v>0.66903449589384045</v>
      </c>
      <c r="PB130" s="39">
        <v>0.62895563980122837</v>
      </c>
      <c r="PC130" s="39">
        <v>0.77392369343943035</v>
      </c>
      <c r="PD130" s="39">
        <v>0.74452315453601281</v>
      </c>
      <c r="PE130" s="39">
        <v>0.38525123293912056</v>
      </c>
      <c r="PF130" s="39">
        <v>0.55610682996740568</v>
      </c>
      <c r="PG130" s="39">
        <v>0.38216061890862452</v>
      </c>
      <c r="PH130" s="40">
        <v>20.602058823529408</v>
      </c>
      <c r="PI130" s="40">
        <v>17.511470588235291</v>
      </c>
      <c r="PJ130" s="40">
        <v>18.933529411764702</v>
      </c>
      <c r="PK130" s="40">
        <v>17.594705882352937</v>
      </c>
      <c r="PL130" s="7">
        <f t="shared" si="162"/>
        <v>-1.6685294117647054</v>
      </c>
      <c r="PM130" s="7">
        <v>1.8</v>
      </c>
      <c r="PN130" s="7">
        <f t="shared" si="163"/>
        <v>-0.91800000000000015</v>
      </c>
      <c r="PO130" s="7">
        <f t="shared" si="164"/>
        <v>-0.11879224624322653</v>
      </c>
      <c r="PP130" s="40">
        <v>46.667941176470599</v>
      </c>
      <c r="PQ130" s="15">
        <f t="shared" si="165"/>
        <v>118.53657058823532</v>
      </c>
      <c r="PR130" s="5">
        <v>182</v>
      </c>
      <c r="PS130" s="15">
        <f t="shared" si="166"/>
        <v>63.463429411764679</v>
      </c>
      <c r="PT130" s="41">
        <v>0.42221515151515149</v>
      </c>
      <c r="PU130" s="41">
        <v>0.19728787878787882</v>
      </c>
      <c r="PV130" s="41">
        <v>6.4481818181818196E-2</v>
      </c>
      <c r="PW130" s="41">
        <v>0.357830303030303</v>
      </c>
      <c r="PX130" s="41">
        <v>9.8072727272727256E-2</v>
      </c>
      <c r="PY130" s="41">
        <v>7.9039393939393937E-2</v>
      </c>
      <c r="PZ130" s="41">
        <v>0.62259886883728732</v>
      </c>
      <c r="QA130" s="41">
        <v>0.56946792328845142</v>
      </c>
      <c r="QB130" s="41">
        <v>0.73451241485433716</v>
      </c>
      <c r="QC130" s="41">
        <v>0.69419850720914111</v>
      </c>
      <c r="QD130" s="41">
        <v>0.33546707121657104</v>
      </c>
      <c r="QE130" s="41">
        <v>0.50693132204167202</v>
      </c>
      <c r="QF130" s="41">
        <v>0.362559062027066</v>
      </c>
      <c r="QG130" s="42">
        <v>27.812424242424235</v>
      </c>
      <c r="QH130" s="42">
        <v>22.539090909090906</v>
      </c>
      <c r="QI130" s="42">
        <v>24.742727272727279</v>
      </c>
      <c r="QJ130" s="42">
        <v>23.79393939393939</v>
      </c>
      <c r="QK130" s="7">
        <f t="shared" si="167"/>
        <v>-3.069696969696956</v>
      </c>
      <c r="QL130" s="7">
        <v>3.2</v>
      </c>
      <c r="QM130" s="7">
        <f t="shared" si="168"/>
        <v>-3.8719999999999999</v>
      </c>
      <c r="QN130" s="7">
        <f t="shared" si="169"/>
        <v>8.6529662457187642E-2</v>
      </c>
      <c r="QO130" s="42">
        <v>50.102727272727265</v>
      </c>
      <c r="QP130" s="15">
        <f t="shared" si="170"/>
        <v>127.26092727272726</v>
      </c>
      <c r="QQ130" s="5">
        <v>186</v>
      </c>
      <c r="QR130" s="15">
        <f t="shared" si="171"/>
        <v>58.739072727272742</v>
      </c>
      <c r="QS130" s="7">
        <f t="shared" ref="QS130:QS161" si="192">AVERAGE(EF130,FE130,GD130,HC130,IB130,JA130,JZ130,KY130,LX130,NK130,OJ130,PI130,QH130)</f>
        <v>-753.22482446461231</v>
      </c>
      <c r="QT130" s="7">
        <f t="shared" ref="QT130:QT161" si="193">AVERAGE(EG130,FF130,GE130,HD130,IC130,JB130,KA130,KZ130,LY130,NL130,OK130,PJ130,QI130)</f>
        <v>-752.57842522100191</v>
      </c>
      <c r="QU130" s="7">
        <f t="shared" ref="QU130:QU161" si="194">AVERAGE(EI130,FH130,GG130,HF130,IE130,JD130,KC130,LB130,MA130,NN130,OM130,PL130,QK130)</f>
        <v>-1.83279659909907</v>
      </c>
    </row>
    <row r="131" spans="1:463" x14ac:dyDescent="0.25">
      <c r="A131" s="5">
        <v>3</v>
      </c>
      <c r="B131" s="5">
        <v>13</v>
      </c>
      <c r="C131" s="6">
        <v>1310</v>
      </c>
      <c r="D131" s="9">
        <v>-9999</v>
      </c>
      <c r="E131" s="5">
        <v>10</v>
      </c>
      <c r="F131" s="5">
        <v>69.599999999999994</v>
      </c>
      <c r="G131" s="15">
        <v>589.70000000000005</v>
      </c>
      <c r="H131" s="15">
        <f t="shared" ref="H131:H181" si="195">F131+G131</f>
        <v>659.30000000000007</v>
      </c>
      <c r="I131" s="7">
        <f t="shared" ref="I131:I181" si="196">H131/583.6</f>
        <v>1.1297121315969842</v>
      </c>
      <c r="J131" s="5" t="s">
        <v>7</v>
      </c>
      <c r="K131" s="9">
        <v>150</v>
      </c>
      <c r="L131" s="9">
        <f t="shared" ref="L131:L181" si="197">K131*1.12</f>
        <v>168.00000000000003</v>
      </c>
      <c r="M131" s="9">
        <v>-9999</v>
      </c>
      <c r="N131" s="9">
        <v>-9999</v>
      </c>
      <c r="O131" s="9">
        <v>-9999</v>
      </c>
      <c r="P131" s="9">
        <v>-9999</v>
      </c>
      <c r="Q131" s="9">
        <v>-9999</v>
      </c>
      <c r="R131" s="9">
        <v>-9999</v>
      </c>
      <c r="S131" s="9">
        <v>-9999</v>
      </c>
      <c r="T131" s="9">
        <v>-9999</v>
      </c>
      <c r="U131" s="9">
        <v>-9999</v>
      </c>
      <c r="V131" s="9">
        <v>-9999</v>
      </c>
      <c r="W131" s="9">
        <v>-9999</v>
      </c>
      <c r="X131" s="9">
        <v>-9999</v>
      </c>
      <c r="Y131" s="9">
        <v>-9999</v>
      </c>
      <c r="Z131" s="9">
        <v>-9999</v>
      </c>
      <c r="AA131" s="9">
        <v>-9999</v>
      </c>
      <c r="AB131" s="9">
        <v>-9999</v>
      </c>
      <c r="AC131" s="9">
        <v>-9999</v>
      </c>
      <c r="AD131" s="9">
        <v>-9999</v>
      </c>
      <c r="AE131" s="9">
        <v>-9999</v>
      </c>
      <c r="AF131" s="9">
        <v>-9999</v>
      </c>
      <c r="AG131" s="9">
        <v>-9999</v>
      </c>
      <c r="AH131" s="9">
        <v>-9999</v>
      </c>
      <c r="AI131" s="9">
        <v>-9999</v>
      </c>
      <c r="AJ131" s="9">
        <v>-9999</v>
      </c>
      <c r="AK131" s="9">
        <v>-9999</v>
      </c>
      <c r="AL131" s="9">
        <v>-9999</v>
      </c>
      <c r="AM131" s="9">
        <v>-9999</v>
      </c>
      <c r="AN131" s="9">
        <v>-9999</v>
      </c>
      <c r="AO131" s="9">
        <v>-9999</v>
      </c>
      <c r="AP131" s="9">
        <v>-9999</v>
      </c>
      <c r="AQ131" s="9">
        <v>-9999</v>
      </c>
      <c r="AR131" s="9">
        <v>-9999</v>
      </c>
      <c r="AS131" s="9">
        <v>-9999</v>
      </c>
      <c r="AT131" s="9">
        <v>-9999</v>
      </c>
      <c r="AU131" s="9">
        <v>-9999</v>
      </c>
      <c r="AV131" s="9">
        <v>-9999</v>
      </c>
      <c r="AW131" s="9">
        <v>-9999</v>
      </c>
      <c r="AX131" s="9">
        <v>-9999</v>
      </c>
      <c r="AY131" s="9">
        <v>-9999</v>
      </c>
      <c r="AZ131" s="9">
        <v>-9999</v>
      </c>
      <c r="BA131" s="9">
        <v>-9999</v>
      </c>
      <c r="BB131" s="9">
        <v>-9999</v>
      </c>
      <c r="BC131" s="9">
        <v>-9999</v>
      </c>
      <c r="BD131" s="9">
        <v>-9999</v>
      </c>
      <c r="BE131" s="7">
        <f t="shared" si="185"/>
        <v>-79992</v>
      </c>
      <c r="BF131" s="9">
        <v>-9999</v>
      </c>
      <c r="BG131" s="9">
        <v>-9999</v>
      </c>
      <c r="BH131" s="9">
        <v>-9999</v>
      </c>
      <c r="BI131" s="9">
        <v>-9999</v>
      </c>
      <c r="BJ131" s="9">
        <v>-9999</v>
      </c>
      <c r="BK131" s="66">
        <v>3.64</v>
      </c>
      <c r="BL131" s="9">
        <v>-9999</v>
      </c>
      <c r="BM131" s="9">
        <v>-9999</v>
      </c>
      <c r="BN131" s="9">
        <v>-9999</v>
      </c>
      <c r="BO131" s="44">
        <v>-9999</v>
      </c>
      <c r="BP131" s="9">
        <v>-9999</v>
      </c>
      <c r="BQ131" s="9">
        <v>-9999</v>
      </c>
      <c r="BR131" s="9">
        <v>-9999</v>
      </c>
      <c r="BS131" s="45">
        <v>-9999</v>
      </c>
      <c r="BT131" s="9">
        <v>-9999</v>
      </c>
      <c r="BU131" s="46">
        <v>-9999</v>
      </c>
      <c r="BV131" s="9">
        <v>-9999</v>
      </c>
      <c r="BW131" s="47">
        <v>-9999</v>
      </c>
      <c r="BX131" s="9">
        <v>-9999</v>
      </c>
      <c r="BY131" s="9">
        <v>-9999</v>
      </c>
      <c r="BZ131" s="9">
        <v>-9999</v>
      </c>
      <c r="CA131" s="7">
        <v>1075.18</v>
      </c>
      <c r="CB131" s="7">
        <f t="shared" si="183"/>
        <v>7167.8666666666668</v>
      </c>
      <c r="CC131" s="5">
        <v>1.67</v>
      </c>
      <c r="CD131" s="15">
        <f t="shared" ref="CD131:CD181" si="198">CB131*CC131/100</f>
        <v>119.70337333333333</v>
      </c>
      <c r="CE131" s="7">
        <v>3285.65</v>
      </c>
      <c r="CF131" s="7">
        <v>4.5783999999999994</v>
      </c>
      <c r="CG131" s="7">
        <v>7176.4153416040544</v>
      </c>
      <c r="CH131" s="7">
        <f t="shared" ref="CH131:CH181" si="199">(CE131/1000)*(10000/CF131)</f>
        <v>7176.4153416040544</v>
      </c>
      <c r="CI131" s="9">
        <v>-9999</v>
      </c>
      <c r="CJ131" s="3">
        <v>61.4</v>
      </c>
      <c r="CK131" s="7">
        <f t="shared" ref="CK131:CK181" si="200">CC131*CH131/100</f>
        <v>119.84613620478771</v>
      </c>
      <c r="CL131" s="7">
        <v>164.6</v>
      </c>
      <c r="CM131" s="7">
        <v>2931</v>
      </c>
      <c r="CN131" s="7">
        <f t="shared" ref="CN131:CN181" si="201">(CL131*1000)/CM131</f>
        <v>56.158307744797</v>
      </c>
      <c r="CO131" s="7">
        <v>52.5</v>
      </c>
      <c r="CP131" s="7">
        <v>0.71658846153846134</v>
      </c>
      <c r="CQ131" s="7">
        <v>0.523323076923077</v>
      </c>
      <c r="CR131" s="7">
        <v>0.46678076923076933</v>
      </c>
      <c r="CS131" s="7">
        <v>0.2111158076923077</v>
      </c>
      <c r="CT131" s="7">
        <v>0.15598646153846152</v>
      </c>
      <c r="CU131" s="7">
        <v>5.0411538461538461</v>
      </c>
      <c r="CV131" s="7">
        <v>5.2423076923076923</v>
      </c>
      <c r="CW131" s="7">
        <v>4.6230769230769218</v>
      </c>
      <c r="CX131" s="7">
        <v>4.8538461538461535</v>
      </c>
      <c r="CY131" s="7">
        <f t="shared" ref="CY131:CY181" si="202">CW131-CU131</f>
        <v>-0.41807692307692434</v>
      </c>
      <c r="CZ131" s="7">
        <v>0.7</v>
      </c>
      <c r="DA131" s="7">
        <f t="shared" ref="DA131:DA181" si="203">3.38-(CZ131*3.25)</f>
        <v>1.105</v>
      </c>
      <c r="DB131" s="7">
        <f t="shared" si="178"/>
        <v>-0.35461628011104174</v>
      </c>
      <c r="DC131" s="7">
        <v>42.1</v>
      </c>
      <c r="DD131" s="7">
        <v>0.74355000000000004</v>
      </c>
      <c r="DE131" s="7">
        <v>0.51992500000000008</v>
      </c>
      <c r="DF131" s="7">
        <v>0.46077499999999999</v>
      </c>
      <c r="DG131" s="7">
        <v>0.23478991666666663</v>
      </c>
      <c r="DH131" s="7">
        <v>0.17717295833333332</v>
      </c>
      <c r="DI131" s="7">
        <v>7.9508333333333345</v>
      </c>
      <c r="DJ131" s="7">
        <v>8.1120833333333326</v>
      </c>
      <c r="DK131" s="7">
        <v>8.3479166666666664</v>
      </c>
      <c r="DL131" s="7">
        <v>7.8458333333333341</v>
      </c>
      <c r="DM131" s="7">
        <f t="shared" ref="DM131:DM181" si="204">DK131-DI131</f>
        <v>0.3970833333333319</v>
      </c>
      <c r="DN131" s="7">
        <v>0.8</v>
      </c>
      <c r="DO131" s="7">
        <f t="shared" ref="DO131:DO181" si="205">3.38-(DN131*3.25)</f>
        <v>0.7799999999999998</v>
      </c>
      <c r="DP131" s="7">
        <f t="shared" ref="DP131:DP181" si="206">(DM131-DO131)/(5.4-DO131)</f>
        <v>-8.2882395382395627E-2</v>
      </c>
      <c r="DQ131" s="7">
        <v>22.55125</v>
      </c>
      <c r="DR131" s="7">
        <v>0.78815799999999991</v>
      </c>
      <c r="DS131" s="7">
        <v>0.55965600000000015</v>
      </c>
      <c r="DT131" s="7">
        <v>0.48500199999999993</v>
      </c>
      <c r="DU131" s="7">
        <v>0.72108999999999979</v>
      </c>
      <c r="DV131" s="7">
        <v>0.50154200000000004</v>
      </c>
      <c r="DW131" s="7">
        <v>0.31043399999999993</v>
      </c>
      <c r="DX131" s="7">
        <v>0.22218416000000002</v>
      </c>
      <c r="DY131" s="7">
        <v>0.1796798</v>
      </c>
      <c r="DZ131" s="7">
        <v>0.23815802000000011</v>
      </c>
      <c r="EA131" s="7">
        <v>0.19597250000000002</v>
      </c>
      <c r="EB131" s="7">
        <v>5.5079940000000008E-2</v>
      </c>
      <c r="EC131" s="7">
        <v>7.194819999999999E-2</v>
      </c>
      <c r="ED131" s="7">
        <v>0.16929508000000001</v>
      </c>
      <c r="EE131" s="7">
        <v>4.4899999999999984</v>
      </c>
      <c r="EF131" s="7">
        <v>5.6212000000000009</v>
      </c>
      <c r="EG131" s="7">
        <v>5.2994799999999991</v>
      </c>
      <c r="EH131" s="7">
        <v>5.2020200000000001</v>
      </c>
      <c r="EI131" s="7">
        <f t="shared" ref="EI131:EI181" si="207">EG131-EE131</f>
        <v>0.80948000000000064</v>
      </c>
      <c r="EJ131" s="7">
        <v>0.6</v>
      </c>
      <c r="EK131" s="7">
        <f t="shared" ref="EK131:EK181" si="208">3.38-(EJ131*3.25)</f>
        <v>1.43</v>
      </c>
      <c r="EL131" s="7">
        <f t="shared" si="179"/>
        <v>-0.1563022670025187</v>
      </c>
      <c r="EM131" s="15">
        <v>44.523599999999995</v>
      </c>
      <c r="EN131" s="15">
        <f t="shared" ref="EN131:EN181" si="209">EM131*2.54</f>
        <v>113.08994399999999</v>
      </c>
      <c r="EO131" s="5">
        <v>112</v>
      </c>
      <c r="EP131" s="15">
        <f t="shared" ref="EP131:EP181" si="210">EO131-EN131</f>
        <v>-1.0899439999999885</v>
      </c>
      <c r="EQ131" s="27">
        <v>1.0900079999999996</v>
      </c>
      <c r="ER131" s="27">
        <v>-1.4160360000000001</v>
      </c>
      <c r="ES131" s="27">
        <v>0.50153199999999998</v>
      </c>
      <c r="ET131" s="27">
        <v>0.82763599999999982</v>
      </c>
      <c r="EU131" s="27">
        <v>0.72369199999999978</v>
      </c>
      <c r="EV131" s="27">
        <v>0.19311600000000001</v>
      </c>
      <c r="EW131" s="27">
        <v>0.20178315999999999</v>
      </c>
      <c r="EX131" s="27">
        <v>6.7059799999999989E-2</v>
      </c>
      <c r="EY131" s="27">
        <v>0.36975652000000003</v>
      </c>
      <c r="EZ131" s="27">
        <v>0.24562260000000002</v>
      </c>
      <c r="FA131" s="27">
        <v>3.1053935200000002</v>
      </c>
      <c r="FB131" s="27">
        <v>2.1023370799999999</v>
      </c>
      <c r="FC131" s="27">
        <v>-7.9222136399999989</v>
      </c>
      <c r="FD131" s="27">
        <v>9.9312000000000005</v>
      </c>
      <c r="FE131" s="27">
        <v>6.7324000000000011</v>
      </c>
      <c r="FF131" s="27">
        <v>6.9132000000000007</v>
      </c>
      <c r="FG131" s="27">
        <v>6.9683999999999982</v>
      </c>
      <c r="FH131" s="27">
        <f t="shared" ref="FH131:FH181" si="211">FF131-FD131</f>
        <v>-3.0179999999999998</v>
      </c>
      <c r="FI131" s="7">
        <v>0.9</v>
      </c>
      <c r="FJ131" s="7">
        <f t="shared" ref="FJ131:FJ181" si="212">3.38-(FI131*3.25)</f>
        <v>0.45499999999999963</v>
      </c>
      <c r="FK131" s="7">
        <f t="shared" si="180"/>
        <v>-0.70232558139534873</v>
      </c>
      <c r="FL131" s="27">
        <v>20.445600000000002</v>
      </c>
      <c r="FM131" s="28">
        <v>-9999</v>
      </c>
      <c r="FN131" s="28">
        <v>-9999</v>
      </c>
      <c r="FO131" s="28">
        <v>-9999</v>
      </c>
      <c r="FP131" s="94">
        <v>0.59595625000000008</v>
      </c>
      <c r="FQ131" s="94">
        <v>0.41512187500000003</v>
      </c>
      <c r="FR131" s="94">
        <v>0.27273749999999997</v>
      </c>
      <c r="FS131" s="94">
        <v>0.52111874999999996</v>
      </c>
      <c r="FT131" s="94">
        <v>0.29015624999999995</v>
      </c>
      <c r="FU131" s="94">
        <v>0.18993750000000004</v>
      </c>
      <c r="FV131" s="94">
        <v>0.34784793750000009</v>
      </c>
      <c r="FW131" s="94">
        <v>0.2880676875</v>
      </c>
      <c r="FX131" s="94">
        <v>0.37574621874999992</v>
      </c>
      <c r="FY131" s="94">
        <v>0.31723443750000002</v>
      </c>
      <c r="FZ131" s="94">
        <v>0.18147268750000001</v>
      </c>
      <c r="GA131" s="94">
        <v>0.21277128125000003</v>
      </c>
      <c r="GB131" s="94">
        <v>0.17903750000000002</v>
      </c>
      <c r="GC131" s="94">
        <v>17.184375000000003</v>
      </c>
      <c r="GD131" s="94">
        <v>17.094999999999992</v>
      </c>
      <c r="GE131" s="94">
        <v>16.799687500000005</v>
      </c>
      <c r="GF131" s="94">
        <v>17.347812500000003</v>
      </c>
      <c r="GG131" s="7">
        <f t="shared" ref="GG131:GG181" si="213">GE131-GC131</f>
        <v>-0.38468749999999829</v>
      </c>
      <c r="GH131" s="7">
        <v>0.5</v>
      </c>
      <c r="GI131" s="7">
        <f t="shared" ref="GI131:GI181" si="214">3.38-(GH131*3.25)</f>
        <v>1.7549999999999999</v>
      </c>
      <c r="GJ131" s="7">
        <f t="shared" si="181"/>
        <v>-0.58701989026063039</v>
      </c>
      <c r="GK131" s="96">
        <v>19</v>
      </c>
      <c r="GL131" s="15">
        <f t="shared" ref="GL131:GL181" si="215">GK131*2.54</f>
        <v>48.26</v>
      </c>
      <c r="GM131" s="5">
        <v>102</v>
      </c>
      <c r="GN131" s="9">
        <v>-9999</v>
      </c>
      <c r="GO131" s="60">
        <v>-9999</v>
      </c>
      <c r="GP131" s="60">
        <v>-9999</v>
      </c>
      <c r="GQ131" s="60">
        <v>-9999</v>
      </c>
      <c r="GR131" s="60">
        <v>-9999</v>
      </c>
      <c r="GS131" s="60">
        <v>-9999</v>
      </c>
      <c r="GT131" s="60">
        <v>-9999</v>
      </c>
      <c r="GU131" s="60">
        <v>-9999</v>
      </c>
      <c r="GV131" s="60">
        <v>-9999</v>
      </c>
      <c r="GW131" s="60">
        <v>-9999</v>
      </c>
      <c r="GX131" s="60">
        <v>-9999</v>
      </c>
      <c r="GY131" s="60">
        <v>-9999</v>
      </c>
      <c r="GZ131" s="60">
        <v>-9999</v>
      </c>
      <c r="HA131" s="60">
        <v>-9999</v>
      </c>
      <c r="HB131" s="60">
        <v>-9999</v>
      </c>
      <c r="HC131" s="60">
        <v>-9999</v>
      </c>
      <c r="HD131" s="60">
        <v>-9999</v>
      </c>
      <c r="HE131" s="60">
        <v>-9999</v>
      </c>
      <c r="HF131" s="98">
        <f t="shared" si="37"/>
        <v>0</v>
      </c>
      <c r="HG131" s="60">
        <v>-9999</v>
      </c>
      <c r="HH131" s="98">
        <f t="shared" si="38"/>
        <v>32500.13</v>
      </c>
      <c r="HI131" s="98">
        <f t="shared" si="95"/>
        <v>1.0001661807930087</v>
      </c>
      <c r="HJ131" s="60">
        <v>-9999</v>
      </c>
      <c r="HK131" s="100">
        <f t="shared" si="40"/>
        <v>-25397.46</v>
      </c>
      <c r="HL131" s="60">
        <v>-9999</v>
      </c>
      <c r="HM131" s="100">
        <f t="shared" si="41"/>
        <v>15398.46</v>
      </c>
      <c r="HN131" s="101">
        <v>0.62021860465116274</v>
      </c>
      <c r="HO131" s="101">
        <v>0.34887209302325584</v>
      </c>
      <c r="HP131" s="101">
        <v>0.19449302325581397</v>
      </c>
      <c r="HQ131" s="101">
        <v>0.54125348837209308</v>
      </c>
      <c r="HR131" s="101">
        <v>0.2283418604651162</v>
      </c>
      <c r="HS131" s="101">
        <v>0.1470395348837209</v>
      </c>
      <c r="HT131" s="101">
        <v>0.46294817215717438</v>
      </c>
      <c r="HU131" s="101">
        <v>0.40821382899002651</v>
      </c>
      <c r="HV131" s="101">
        <v>0.52737098700687268</v>
      </c>
      <c r="HW131" s="101">
        <v>0.47735053187079407</v>
      </c>
      <c r="HX131" s="101">
        <v>0.21020206642972514</v>
      </c>
      <c r="HY131" s="101">
        <v>0.29367913805496193</v>
      </c>
      <c r="HZ131" s="101">
        <v>0.28056831301771656</v>
      </c>
      <c r="IA131" s="101">
        <v>19.167674418604655</v>
      </c>
      <c r="IB131" s="101">
        <v>16.678372093023263</v>
      </c>
      <c r="IC131" s="101">
        <v>17.58534883720931</v>
      </c>
      <c r="ID131" s="101">
        <v>18.066046511627913</v>
      </c>
      <c r="IE131" s="7">
        <f t="shared" ref="IE131:IE181" si="216">IC131-IA131</f>
        <v>-1.5823255813953452</v>
      </c>
      <c r="IF131" s="7">
        <v>1.5</v>
      </c>
      <c r="IG131" s="7">
        <f t="shared" ref="IG131:IG181" si="217">3.38-(IF131*3.25)</f>
        <v>-1.4950000000000001</v>
      </c>
      <c r="IH131" s="7">
        <f t="shared" ref="IH131:IH181" si="218">(IE131-IG131)/(5.4-IG131)</f>
        <v>-1.2665058940586667E-2</v>
      </c>
      <c r="II131" s="102">
        <v>36.606279069767446</v>
      </c>
      <c r="IJ131" s="15">
        <f t="shared" ref="IJ131:IJ181" si="219">II131*2.54</f>
        <v>92.979948837209321</v>
      </c>
      <c r="IK131" s="5">
        <v>97.5</v>
      </c>
      <c r="IL131" s="15">
        <f t="shared" ref="IL131:IL181" si="220">IK131-IJ131</f>
        <v>4.5200511627906792</v>
      </c>
      <c r="IM131" s="29">
        <v>0.60217187500000002</v>
      </c>
      <c r="IN131" s="29">
        <v>0.33792500000000014</v>
      </c>
      <c r="IO131" s="29">
        <v>0.16182812500000004</v>
      </c>
      <c r="IP131" s="29">
        <v>0.53104999999999991</v>
      </c>
      <c r="IQ131" s="29">
        <v>0.210390625</v>
      </c>
      <c r="IR131" s="29">
        <v>0.13141562500000004</v>
      </c>
      <c r="IS131" s="29">
        <v>0.48613036728463765</v>
      </c>
      <c r="IT131" s="29">
        <v>0.43677264956848466</v>
      </c>
      <c r="IU131" s="29">
        <v>0.5783834598147698</v>
      </c>
      <c r="IV131" s="29">
        <v>0.53514777834067406</v>
      </c>
      <c r="IW131" s="29">
        <v>0.23796667714933259</v>
      </c>
      <c r="IX131" s="29">
        <v>0.35657801368235847</v>
      </c>
      <c r="IY131" s="29">
        <v>0.28121613128794765</v>
      </c>
      <c r="IZ131" s="29">
        <v>17.978750000000002</v>
      </c>
      <c r="JA131" s="29">
        <v>17.247500000000002</v>
      </c>
      <c r="JB131" s="29">
        <v>17.865937500000001</v>
      </c>
      <c r="JC131" s="29">
        <v>16.963124999999994</v>
      </c>
      <c r="JD131" s="29">
        <f t="shared" ref="JD131:JD181" si="221">JB131-IZ131</f>
        <v>-0.11281250000000043</v>
      </c>
      <c r="JE131" s="7">
        <v>1.2</v>
      </c>
      <c r="JF131" s="7">
        <f t="shared" ref="JF131:JF181" si="222">3.38-(JE131*3.25)</f>
        <v>-0.52</v>
      </c>
      <c r="JG131" s="7">
        <f t="shared" ref="JG131:JG181" si="223">(JD131-JF131)/(5.4-JF131)</f>
        <v>6.8781672297297231E-2</v>
      </c>
      <c r="JH131" s="86">
        <v>35.744687499999991</v>
      </c>
      <c r="JI131" s="15">
        <f t="shared" ref="JI131:JI181" si="224">JH131*2.54</f>
        <v>90.791506249999983</v>
      </c>
      <c r="JJ131" s="5">
        <v>103.5</v>
      </c>
      <c r="JK131" s="15">
        <f t="shared" ref="JK131:JK181" si="225">JJ131-JI131</f>
        <v>12.708493750000017</v>
      </c>
      <c r="JL131" s="30">
        <v>0.4577111111111109</v>
      </c>
      <c r="JM131" s="30">
        <v>0.2221288888888889</v>
      </c>
      <c r="JN131" s="30">
        <v>9.3095555555555556E-2</v>
      </c>
      <c r="JO131" s="30">
        <v>0.39870222222222224</v>
      </c>
      <c r="JP131" s="30">
        <v>0.1364933333333333</v>
      </c>
      <c r="JQ131" s="30">
        <v>8.16977777777778E-2</v>
      </c>
      <c r="JR131" s="30">
        <v>0.54976701507350512</v>
      </c>
      <c r="JS131" s="30">
        <v>0.5005087760557928</v>
      </c>
      <c r="JT131" s="30">
        <v>0.66629898428966794</v>
      </c>
      <c r="JU131" s="30">
        <v>0.62648721286654852</v>
      </c>
      <c r="JV131" s="30">
        <v>0.25466540037889845</v>
      </c>
      <c r="JW131" s="30">
        <v>0.41819765130115649</v>
      </c>
      <c r="JX131" s="30">
        <v>0.34728295070507398</v>
      </c>
      <c r="JY131" s="30">
        <v>24.599333333333337</v>
      </c>
      <c r="JZ131" s="30">
        <v>20.924222222222209</v>
      </c>
      <c r="KA131" s="30">
        <v>21.614666666666647</v>
      </c>
      <c r="KB131" s="30">
        <v>20.511777777777755</v>
      </c>
      <c r="KC131" s="30">
        <f t="shared" ref="KC131:KC181" si="226">KA131-JY131</f>
        <v>-2.9846666666666906</v>
      </c>
      <c r="KD131" s="7">
        <v>1.8</v>
      </c>
      <c r="KE131" s="7">
        <f t="shared" ref="KE131:KE181" si="227">3.38-(KD131*3.25)</f>
        <v>-2.4700000000000006</v>
      </c>
      <c r="KF131" s="7">
        <f t="shared" ref="KF131:KF181" si="228">(KC131-KE131)/(5.4-KE131)</f>
        <v>-6.5396018636174058E-2</v>
      </c>
      <c r="KG131" s="85">
        <v>34.822666666666684</v>
      </c>
      <c r="KH131" s="15">
        <f t="shared" ref="KH131:KH181" si="229">KG131*2.54</f>
        <v>88.449573333333376</v>
      </c>
      <c r="KI131" s="5">
        <v>103.5</v>
      </c>
      <c r="KJ131" s="15">
        <f t="shared" si="182"/>
        <v>15.050426666666624</v>
      </c>
      <c r="KK131" s="31">
        <v>0.41973902439024408</v>
      </c>
      <c r="KL131" s="31">
        <v>0.20479512195121946</v>
      </c>
      <c r="KM131" s="31">
        <v>6.2063414634146351E-2</v>
      </c>
      <c r="KN131" s="31">
        <v>0.36376097560975595</v>
      </c>
      <c r="KO131" s="31">
        <v>9.6302439024390257E-2</v>
      </c>
      <c r="KP131" s="31">
        <v>6.9373170731707332E-2</v>
      </c>
      <c r="KQ131" s="31">
        <v>0.63131571430631384</v>
      </c>
      <c r="KR131" s="31">
        <v>0.58749779555158066</v>
      </c>
      <c r="KS131" s="31">
        <v>0.74476266514654299</v>
      </c>
      <c r="KT131" s="31">
        <v>0.71203088495366007</v>
      </c>
      <c r="KU131" s="31">
        <v>0.37114840886041711</v>
      </c>
      <c r="KV131" s="31">
        <v>0.54317666200471393</v>
      </c>
      <c r="KW131" s="31">
        <v>0.34407235421444815</v>
      </c>
      <c r="KX131" s="32">
        <v>24.75853658536586</v>
      </c>
      <c r="KY131" s="32">
        <v>21.195121951219505</v>
      </c>
      <c r="KZ131" s="32">
        <v>21.980975609756097</v>
      </c>
      <c r="LA131" s="32">
        <v>22.510243902439022</v>
      </c>
      <c r="LB131" s="7">
        <f t="shared" ref="LB131:LB181" si="230">KZ131-KX131</f>
        <v>-2.777560975609763</v>
      </c>
      <c r="LC131" s="7">
        <v>0.9</v>
      </c>
      <c r="LD131" s="7">
        <f t="shared" ref="LD131:LD181" si="231">3.38-(LC131*3.25)</f>
        <v>0.45499999999999963</v>
      </c>
      <c r="LE131" s="7">
        <f t="shared" si="184"/>
        <v>-0.65370292732250002</v>
      </c>
      <c r="LF131" s="32">
        <v>35.719999999999992</v>
      </c>
      <c r="LG131" s="15">
        <f t="shared" ref="LG131:LG181" si="232">LF131*2.54</f>
        <v>90.728799999999978</v>
      </c>
      <c r="LH131" s="5">
        <v>103.5</v>
      </c>
      <c r="LI131" s="15">
        <f t="shared" ref="LI131:LI181" si="233">LH131-LG131</f>
        <v>12.771200000000022</v>
      </c>
      <c r="LJ131" s="33">
        <v>0.42919285714285721</v>
      </c>
      <c r="LK131" s="33">
        <v>0.19990476190476189</v>
      </c>
      <c r="LL131" s="33">
        <v>6.431428571428574E-2</v>
      </c>
      <c r="LM131" s="33">
        <v>0.36238333333333328</v>
      </c>
      <c r="LN131" s="33">
        <v>8.3795238095238103E-2</v>
      </c>
      <c r="LO131" s="33">
        <v>6.937142857142857E-2</v>
      </c>
      <c r="LP131" s="33">
        <v>0.67475449277715238</v>
      </c>
      <c r="LQ131" s="33">
        <v>0.62661922947721549</v>
      </c>
      <c r="LR131" s="33">
        <v>0.74420104514262808</v>
      </c>
      <c r="LS131" s="33">
        <v>0.70575625911431661</v>
      </c>
      <c r="LT131" s="33">
        <v>0.4136136138245225</v>
      </c>
      <c r="LU131" s="33">
        <v>0.53174047016670567</v>
      </c>
      <c r="LV131" s="33">
        <v>0.36530558705329813</v>
      </c>
      <c r="LW131" s="33">
        <v>25.215476190476206</v>
      </c>
      <c r="LX131" s="33">
        <v>21.794285714285724</v>
      </c>
      <c r="LY131" s="33">
        <v>22.464285714285733</v>
      </c>
      <c r="LZ131" s="33">
        <v>21.564761904761923</v>
      </c>
      <c r="MA131" s="7">
        <f t="shared" ref="MA131:MA181" si="234">LY131-LW131</f>
        <v>-2.7511904761904731</v>
      </c>
      <c r="MB131" s="7">
        <v>1.7</v>
      </c>
      <c r="MC131" s="7">
        <f t="shared" ref="MC131:MC181" si="235">(-3.25*MB131)+3.38</f>
        <v>-2.1449999999999996</v>
      </c>
      <c r="MD131" s="7">
        <f t="shared" ref="MD131:MD181" si="236">(MA131-MC131)/(5.4-MC131)</f>
        <v>-8.0343336804569052E-2</v>
      </c>
      <c r="ME131" s="7">
        <f t="shared" ref="ME131:ME181" si="237">MA131/MB131</f>
        <v>-1.6183473389355725</v>
      </c>
      <c r="MF131" s="84">
        <v>33.001428571428569</v>
      </c>
      <c r="MG131" s="15">
        <f t="shared" ref="MG131:MG181" si="238">MF131*2.54</f>
        <v>83.823628571428571</v>
      </c>
      <c r="MH131" s="5">
        <v>103.5</v>
      </c>
      <c r="MI131" s="15">
        <f t="shared" ref="MI131:MI181" si="239">MH131-MG131</f>
        <v>19.676371428571429</v>
      </c>
      <c r="MJ131" s="34">
        <v>0.45438000000000001</v>
      </c>
      <c r="MK131" s="34">
        <v>0.18386999999999998</v>
      </c>
      <c r="ML131" s="34">
        <v>4.061E-2</v>
      </c>
      <c r="MM131" s="34">
        <v>0.39045000000000002</v>
      </c>
      <c r="MN131" s="34">
        <v>7.0505000000000012E-2</v>
      </c>
      <c r="MO131" s="34">
        <v>6.1504999999999997E-2</v>
      </c>
      <c r="MP131" s="34">
        <v>0.73117192999636593</v>
      </c>
      <c r="MQ131" s="34">
        <v>0.69417911029069335</v>
      </c>
      <c r="MR131" s="34">
        <v>0.83589415363690522</v>
      </c>
      <c r="MS131" s="34">
        <v>0.81176485211032234</v>
      </c>
      <c r="MT131" s="34">
        <v>0.44555417661271707</v>
      </c>
      <c r="MU131" s="34">
        <v>0.63851900066128342</v>
      </c>
      <c r="MV131" s="34">
        <v>0.42361844714560837</v>
      </c>
      <c r="MW131" s="35">
        <v>0.3383619047619047</v>
      </c>
      <c r="MX131" s="35">
        <v>0.1517333333333333</v>
      </c>
      <c r="MY131" s="35">
        <v>3.8038095238095239E-2</v>
      </c>
      <c r="MZ131" s="35">
        <v>0.28730952380952374</v>
      </c>
      <c r="NA131" s="35">
        <v>6.5861904761904747E-2</v>
      </c>
      <c r="NB131" s="35">
        <v>4.882857142857143E-2</v>
      </c>
      <c r="NC131" s="35">
        <v>0.66715527770982952</v>
      </c>
      <c r="ND131" s="35">
        <v>0.62271603157231148</v>
      </c>
      <c r="NE131" s="35">
        <v>0.79334853644699621</v>
      </c>
      <c r="NF131" s="35">
        <v>0.76231364937110579</v>
      </c>
      <c r="NG131" s="35">
        <v>0.4099281982827539</v>
      </c>
      <c r="NH131" s="35">
        <v>0.60682282128233977</v>
      </c>
      <c r="NI131" s="35">
        <v>0.37448755750154766</v>
      </c>
      <c r="NJ131" s="36">
        <v>26.064761904761905</v>
      </c>
      <c r="NK131" s="36">
        <v>30.517142857142865</v>
      </c>
      <c r="NL131" s="36">
        <v>25.967619047619035</v>
      </c>
      <c r="NM131" s="36">
        <v>22.843809523809522</v>
      </c>
      <c r="NN131" s="7">
        <f t="shared" ref="NN131:NN181" si="240">NL131-NJ131</f>
        <v>-9.7142857142870298E-2</v>
      </c>
      <c r="NO131" s="7">
        <v>2.2999999999999998</v>
      </c>
      <c r="NP131" s="7">
        <f t="shared" ref="NP131:NP181" si="241">(-2.11*NO131)+2.88</f>
        <v>-1.9729999999999999</v>
      </c>
      <c r="NQ131" s="7">
        <f t="shared" ref="NQ131:NQ181" si="242">(NN131-NP131)/(5.4-NP131)</f>
        <v>0.25442250682993756</v>
      </c>
      <c r="NR131" s="36">
        <v>56.999523809523822</v>
      </c>
      <c r="NS131" s="9">
        <f t="shared" si="190"/>
        <v>144.77879047619052</v>
      </c>
      <c r="NT131" s="5">
        <v>194</v>
      </c>
      <c r="NU131" s="9">
        <f t="shared" si="191"/>
        <v>49.221209523809478</v>
      </c>
      <c r="NV131" s="37">
        <v>0.48312702702702709</v>
      </c>
      <c r="NW131" s="37">
        <v>0.21513243243243246</v>
      </c>
      <c r="NX131" s="37">
        <v>6.4399999999999985E-2</v>
      </c>
      <c r="NY131" s="37">
        <v>0.4166702702702702</v>
      </c>
      <c r="NZ131" s="37">
        <v>9.9724324324324293E-2</v>
      </c>
      <c r="OA131" s="37">
        <v>8.3221621621621639E-2</v>
      </c>
      <c r="OB131" s="37">
        <v>0.65588322675807231</v>
      </c>
      <c r="OC131" s="37">
        <v>0.61269703113445539</v>
      </c>
      <c r="OD131" s="37">
        <v>0.7637905750368581</v>
      </c>
      <c r="OE131" s="37">
        <v>0.73213175968168787</v>
      </c>
      <c r="OF131" s="37">
        <v>0.36827681337444251</v>
      </c>
      <c r="OG131" s="37">
        <v>0.54276069233776836</v>
      </c>
      <c r="OH131" s="37">
        <v>0.38242829524798561</v>
      </c>
      <c r="OI131" s="38">
        <v>21.034864864864854</v>
      </c>
      <c r="OJ131" s="38">
        <v>22.933513513513535</v>
      </c>
      <c r="OK131" s="38">
        <v>21.529459459459446</v>
      </c>
      <c r="OL131" s="38">
        <v>19.773783783783781</v>
      </c>
      <c r="OM131" s="7">
        <f t="shared" ref="OM131:OM181" si="243">OK131-OI131</f>
        <v>0.49459459459459154</v>
      </c>
      <c r="ON131" s="7">
        <v>1.5</v>
      </c>
      <c r="OO131" s="7">
        <f t="shared" ref="OO131:OO181" si="244">(-2.11*ON131)+2.88</f>
        <v>-0.28500000000000014</v>
      </c>
      <c r="OP131" s="7">
        <f t="shared" ref="OP131:OP181" si="245">(OM131-OO131)/(5.4-OO131)</f>
        <v>0.13713185480995455</v>
      </c>
      <c r="OQ131" s="38">
        <v>47.959459459459438</v>
      </c>
      <c r="OR131" s="15">
        <f t="shared" ref="OR131:OR181" si="246">OQ131*2.54</f>
        <v>121.81702702702698</v>
      </c>
      <c r="OS131" s="5">
        <v>170</v>
      </c>
      <c r="OT131" s="15">
        <f t="shared" ref="OT131:OT181" si="247">OS131-OR131</f>
        <v>48.182972972973019</v>
      </c>
      <c r="OU131" s="39">
        <v>0.37255277777777784</v>
      </c>
      <c r="OV131" s="39">
        <v>0.19921666666666663</v>
      </c>
      <c r="OW131" s="39">
        <v>7.4788888888888877E-2</v>
      </c>
      <c r="OX131" s="39">
        <v>0.32207777777777774</v>
      </c>
      <c r="OY131" s="39">
        <v>0.10677499999999997</v>
      </c>
      <c r="OZ131" s="39">
        <v>8.1669444444444461E-2</v>
      </c>
      <c r="PA131" s="39">
        <v>0.54001180981865549</v>
      </c>
      <c r="PB131" s="39">
        <v>0.48951981584682069</v>
      </c>
      <c r="PC131" s="39">
        <v>0.6515947563361375</v>
      </c>
      <c r="PD131" s="39">
        <v>0.61087656214634356</v>
      </c>
      <c r="PE131" s="39">
        <v>0.3101133739333381</v>
      </c>
      <c r="PF131" s="39">
        <v>0.46661090992811616</v>
      </c>
      <c r="PG131" s="39">
        <v>0.29103792073735435</v>
      </c>
      <c r="PH131" s="40">
        <v>21.026388888888892</v>
      </c>
      <c r="PI131" s="40">
        <v>25.179722222222225</v>
      </c>
      <c r="PJ131" s="40">
        <v>22.488333333333333</v>
      </c>
      <c r="PK131" s="40">
        <v>19.786944444444451</v>
      </c>
      <c r="PL131" s="7">
        <f t="shared" ref="PL131:PL181" si="248">PJ131-PH131</f>
        <v>1.4619444444444412</v>
      </c>
      <c r="PM131" s="7">
        <v>1.8</v>
      </c>
      <c r="PN131" s="7">
        <f t="shared" ref="PN131:PN181" si="249">(-2.11*PM131)+2.88</f>
        <v>-0.91800000000000015</v>
      </c>
      <c r="PO131" s="7">
        <f t="shared" ref="PO131:PO181" si="250">(PL131-PN131)/(5.4-PN131)</f>
        <v>0.37669269459392862</v>
      </c>
      <c r="PP131" s="40">
        <v>58.048333333333339</v>
      </c>
      <c r="PQ131" s="15">
        <f t="shared" ref="PQ131:PQ181" si="251">PP131*2.54</f>
        <v>147.44276666666667</v>
      </c>
      <c r="PR131" s="5">
        <v>182</v>
      </c>
      <c r="PS131" s="15">
        <f t="shared" ref="PS131:PS181" si="252">PR131-PQ131</f>
        <v>34.557233333333329</v>
      </c>
      <c r="PT131" s="41">
        <v>0.39567222222222226</v>
      </c>
      <c r="PU131" s="41">
        <v>0.19600555555555557</v>
      </c>
      <c r="PV131" s="41">
        <v>7.1097222222222201E-2</v>
      </c>
      <c r="PW131" s="41">
        <v>0.3352305555555557</v>
      </c>
      <c r="PX131" s="41">
        <v>0.10480277777777777</v>
      </c>
      <c r="PY131" s="41">
        <v>7.9991666666666669E-2</v>
      </c>
      <c r="PZ131" s="41">
        <v>0.57639635150401569</v>
      </c>
      <c r="QA131" s="41">
        <v>0.51903894247539173</v>
      </c>
      <c r="QB131" s="41">
        <v>0.6916702324731151</v>
      </c>
      <c r="QC131" s="41">
        <v>0.64621883833742344</v>
      </c>
      <c r="QD131" s="41">
        <v>0.30414342963557389</v>
      </c>
      <c r="QE131" s="41">
        <v>0.46907122605961732</v>
      </c>
      <c r="QF131" s="41">
        <v>0.33381680454434037</v>
      </c>
      <c r="QG131" s="42">
        <v>28.166111111111107</v>
      </c>
      <c r="QH131" s="42">
        <v>29.40361111111109</v>
      </c>
      <c r="QI131" s="42">
        <v>25.690555555555552</v>
      </c>
      <c r="QJ131" s="42">
        <v>24.177777777777759</v>
      </c>
      <c r="QK131" s="7">
        <f t="shared" ref="QK131:QK181" si="253">QI131-QG131</f>
        <v>-2.4755555555555553</v>
      </c>
      <c r="QL131" s="7">
        <v>3.2</v>
      </c>
      <c r="QM131" s="7">
        <f t="shared" ref="QM131:QM181" si="254">(-2.11*QL131)+2.88</f>
        <v>-3.8719999999999999</v>
      </c>
      <c r="QN131" s="7">
        <f t="shared" ref="QN131:QN181" si="255">(QK131-QM131)/(5.4-QM131)</f>
        <v>0.15060876234301601</v>
      </c>
      <c r="QO131" s="42">
        <v>63.614444444444452</v>
      </c>
      <c r="QP131" s="15">
        <f t="shared" ref="QP131:QP181" si="256">QO131*2.54</f>
        <v>161.58068888888891</v>
      </c>
      <c r="QQ131" s="5">
        <v>186</v>
      </c>
      <c r="QR131" s="15">
        <f t="shared" ref="QR131:QR181" si="257">QQ131-QP131</f>
        <v>24.419311111111085</v>
      </c>
      <c r="QS131" s="7">
        <f t="shared" si="192"/>
        <v>-751.05214679348148</v>
      </c>
      <c r="QT131" s="7">
        <f t="shared" si="193"/>
        <v>-751.75388082893198</v>
      </c>
      <c r="QU131" s="7">
        <f t="shared" si="194"/>
        <v>-1.0321479287324355</v>
      </c>
    </row>
    <row r="132" spans="1:463" x14ac:dyDescent="0.25">
      <c r="A132" s="5">
        <v>3</v>
      </c>
      <c r="B132" s="5">
        <v>14</v>
      </c>
      <c r="C132" s="6">
        <v>1401</v>
      </c>
      <c r="D132" s="5">
        <v>27</v>
      </c>
      <c r="E132" s="5">
        <v>1</v>
      </c>
      <c r="F132" s="5">
        <v>69.599999999999994</v>
      </c>
      <c r="G132" s="15">
        <v>162.4</v>
      </c>
      <c r="H132" s="15">
        <f t="shared" si="195"/>
        <v>232</v>
      </c>
      <c r="I132" s="7">
        <f t="shared" si="196"/>
        <v>0.39753255654557917</v>
      </c>
      <c r="J132" s="5" t="s">
        <v>1</v>
      </c>
      <c r="K132" s="9">
        <v>150</v>
      </c>
      <c r="L132" s="9">
        <f t="shared" si="197"/>
        <v>168.00000000000003</v>
      </c>
      <c r="M132" s="15">
        <v>57.839999999999989</v>
      </c>
      <c r="N132" s="15">
        <v>20</v>
      </c>
      <c r="O132" s="15">
        <v>22.160000000000004</v>
      </c>
      <c r="P132" s="15">
        <v>66.960000000000008</v>
      </c>
      <c r="Q132" s="15">
        <v>11.439999999999998</v>
      </c>
      <c r="R132" s="15">
        <v>21.6</v>
      </c>
      <c r="S132" s="15">
        <v>65.84</v>
      </c>
      <c r="T132" s="15">
        <v>16</v>
      </c>
      <c r="U132" s="15">
        <v>18.160000000000004</v>
      </c>
      <c r="V132" s="15">
        <v>51.12</v>
      </c>
      <c r="W132" s="15">
        <v>24.72</v>
      </c>
      <c r="X132" s="15">
        <v>24.160000000000004</v>
      </c>
      <c r="Y132" s="15">
        <v>57.11999999999999</v>
      </c>
      <c r="Z132" s="15">
        <v>20.72</v>
      </c>
      <c r="AA132" s="15">
        <v>22.160000000000004</v>
      </c>
      <c r="AB132" s="15">
        <v>56.399999999999991</v>
      </c>
      <c r="AC132" s="15">
        <v>18.72</v>
      </c>
      <c r="AD132" s="15">
        <v>24.880000000000003</v>
      </c>
      <c r="AE132" s="5">
        <v>31</v>
      </c>
      <c r="AF132" s="5">
        <v>8.4</v>
      </c>
      <c r="AG132" s="5">
        <v>7.2</v>
      </c>
      <c r="AH132" s="5">
        <v>0.56999999999999995</v>
      </c>
      <c r="AI132" s="5" t="s">
        <v>56</v>
      </c>
      <c r="AJ132" s="9">
        <v>-9999</v>
      </c>
      <c r="AK132" s="5">
        <v>249</v>
      </c>
      <c r="AL132" s="5">
        <v>0.76</v>
      </c>
      <c r="AM132" s="5">
        <v>4125</v>
      </c>
      <c r="AN132" s="5">
        <v>219</v>
      </c>
      <c r="AO132" s="5">
        <v>255</v>
      </c>
      <c r="AP132" s="5">
        <v>24.2</v>
      </c>
      <c r="AQ132" s="5">
        <v>0</v>
      </c>
      <c r="AR132" s="5">
        <v>3</v>
      </c>
      <c r="AS132" s="5">
        <v>84</v>
      </c>
      <c r="AT132" s="5">
        <v>8</v>
      </c>
      <c r="AU132" s="5">
        <v>5</v>
      </c>
      <c r="AV132" s="5">
        <v>31</v>
      </c>
      <c r="AW132" s="5">
        <v>51</v>
      </c>
      <c r="AX132" s="5">
        <v>0.7</v>
      </c>
      <c r="AY132" s="9">
        <v>-9999</v>
      </c>
      <c r="AZ132" s="9">
        <v>-9999</v>
      </c>
      <c r="BA132" s="9">
        <v>-9999</v>
      </c>
      <c r="BB132" s="9">
        <v>-9999</v>
      </c>
      <c r="BC132" s="49">
        <v>0.17</v>
      </c>
      <c r="BD132" s="49">
        <v>5.16</v>
      </c>
      <c r="BE132" s="7">
        <f t="shared" si="185"/>
        <v>-59992.6</v>
      </c>
      <c r="BF132" s="9">
        <v>-9999</v>
      </c>
      <c r="BG132" s="9">
        <v>-9999</v>
      </c>
      <c r="BH132" s="9">
        <v>-9999</v>
      </c>
      <c r="BI132" s="9">
        <v>-9999</v>
      </c>
      <c r="BJ132" s="9">
        <v>-9999</v>
      </c>
      <c r="BK132" s="9">
        <v>-9999</v>
      </c>
      <c r="BL132" s="9">
        <v>-9999</v>
      </c>
      <c r="BM132" s="9">
        <v>-9999</v>
      </c>
      <c r="BN132" s="9">
        <v>-9999</v>
      </c>
      <c r="BO132" s="23">
        <v>25.83</v>
      </c>
      <c r="BP132" s="7">
        <f t="shared" ref="BP132:BP180" si="258">(BO132/1000)*(10000/(0.5*2*0.15))</f>
        <v>1722</v>
      </c>
      <c r="BQ132" s="7">
        <v>2.8386181403169695</v>
      </c>
      <c r="BR132" s="7">
        <f t="shared" ref="BR132:BR180" si="259">BP132*BQ132/100</f>
        <v>48.881004376258218</v>
      </c>
      <c r="BS132" s="24">
        <v>126.4</v>
      </c>
      <c r="BT132" s="7">
        <f t="shared" ref="BT132:BT180" si="260">(BS132/1000)*(10000/(0.5*2*0.15))</f>
        <v>8426.6666666666679</v>
      </c>
      <c r="BU132" s="25">
        <v>1.69</v>
      </c>
      <c r="BV132" s="7">
        <f t="shared" ref="BV132:BV180" si="261">BT132*BU132/100</f>
        <v>142.41066666666669</v>
      </c>
      <c r="BW132" s="26">
        <v>77.52</v>
      </c>
      <c r="BX132" s="7">
        <f t="shared" ref="BX132:BX180" si="262">(BW132/1000)*(10000/(0.5*2*0.15))</f>
        <v>5168</v>
      </c>
      <c r="BY132" s="5">
        <v>1.53</v>
      </c>
      <c r="BZ132" s="7">
        <f t="shared" ref="BZ132:BZ180" si="263">BX132*BY132/100</f>
        <v>79.070400000000006</v>
      </c>
      <c r="CA132" s="9">
        <v>-9999</v>
      </c>
      <c r="CB132" s="9">
        <v>-9999</v>
      </c>
      <c r="CC132" s="5">
        <v>2.25</v>
      </c>
      <c r="CD132" s="15">
        <f t="shared" si="198"/>
        <v>-224.97749999999999</v>
      </c>
      <c r="CE132" s="7">
        <v>206.28</v>
      </c>
      <c r="CF132" s="7">
        <v>4.6609999999999996</v>
      </c>
      <c r="CG132" s="7">
        <v>442.5659729671745</v>
      </c>
      <c r="CH132" s="7">
        <f t="shared" si="199"/>
        <v>442.5659729671745</v>
      </c>
      <c r="CI132" s="7">
        <f>CH132/(BX132)</f>
        <v>8.56358306825028E-2</v>
      </c>
      <c r="CJ132" s="11">
        <v>-9999</v>
      </c>
      <c r="CK132" s="7">
        <f t="shared" si="200"/>
        <v>9.9577343917614254</v>
      </c>
      <c r="CL132" s="7">
        <v>22.4</v>
      </c>
      <c r="CM132" s="7">
        <v>438</v>
      </c>
      <c r="CN132" s="7">
        <f t="shared" si="201"/>
        <v>51.141552511415526</v>
      </c>
      <c r="CO132" s="7">
        <v>0</v>
      </c>
      <c r="CP132" s="7">
        <v>0.73216521739130425</v>
      </c>
      <c r="CQ132" s="7">
        <v>0.52480869565217403</v>
      </c>
      <c r="CR132" s="7">
        <v>0.46929565217391306</v>
      </c>
      <c r="CS132" s="7">
        <v>0.21871865217391304</v>
      </c>
      <c r="CT132" s="7">
        <v>0.16488278260869565</v>
      </c>
      <c r="CU132" s="7">
        <v>5.1891304347826095</v>
      </c>
      <c r="CV132" s="7">
        <v>5.3730434782608691</v>
      </c>
      <c r="CW132" s="7">
        <v>4.9308695652173915</v>
      </c>
      <c r="CX132" s="7">
        <v>5.1313043478260889</v>
      </c>
      <c r="CY132" s="7">
        <f t="shared" si="202"/>
        <v>-0.25826086956521799</v>
      </c>
      <c r="CZ132" s="7">
        <v>0.7</v>
      </c>
      <c r="DA132" s="7">
        <f t="shared" si="203"/>
        <v>1.105</v>
      </c>
      <c r="DB132" s="7">
        <f t="shared" ref="DB132:DB181" si="264">(CY132-DA132)/(5.4-DA132)</f>
        <v>-0.31740648883939881</v>
      </c>
      <c r="DC132" s="7">
        <v>41</v>
      </c>
      <c r="DD132" s="7">
        <v>0.74196086956521723</v>
      </c>
      <c r="DE132" s="7">
        <v>0.51028695652173894</v>
      </c>
      <c r="DF132" s="7">
        <v>0.45366521739130439</v>
      </c>
      <c r="DG132" s="7">
        <v>0.24096917391304354</v>
      </c>
      <c r="DH132" s="7">
        <v>0.18486534782608696</v>
      </c>
      <c r="DI132" s="7">
        <v>7.8260869565217401</v>
      </c>
      <c r="DJ132" s="7">
        <v>8.342173913043478</v>
      </c>
      <c r="DK132" s="7">
        <v>8.5878260869565253</v>
      </c>
      <c r="DL132" s="7">
        <v>7.8973913043478259</v>
      </c>
      <c r="DM132" s="7">
        <f t="shared" si="204"/>
        <v>0.76173913043478514</v>
      </c>
      <c r="DN132" s="7">
        <v>0.8</v>
      </c>
      <c r="DO132" s="7">
        <f t="shared" si="205"/>
        <v>0.7799999999999998</v>
      </c>
      <c r="DP132" s="7">
        <f t="shared" si="206"/>
        <v>-3.9525691699598834E-3</v>
      </c>
      <c r="DQ132" s="7">
        <v>23.622608695652175</v>
      </c>
      <c r="DR132" s="7">
        <v>0.78474042553191481</v>
      </c>
      <c r="DS132" s="7">
        <v>0.57329148936170216</v>
      </c>
      <c r="DT132" s="7">
        <v>0.47362765957446817</v>
      </c>
      <c r="DU132" s="7">
        <v>0.708844680851064</v>
      </c>
      <c r="DV132" s="7">
        <v>0.48394042553191513</v>
      </c>
      <c r="DW132" s="7">
        <v>0.30629787234042549</v>
      </c>
      <c r="DX132" s="7">
        <v>0.23697046808510627</v>
      </c>
      <c r="DY132" s="7">
        <v>0.18845085106382978</v>
      </c>
      <c r="DZ132" s="7">
        <v>0.24715438297872341</v>
      </c>
      <c r="EA132" s="7">
        <v>0.19886595744680852</v>
      </c>
      <c r="EB132" s="7">
        <v>8.4550297872340405E-2</v>
      </c>
      <c r="EC132" s="7">
        <v>9.5277957446808531E-2</v>
      </c>
      <c r="ED132" s="7">
        <v>0.15553306382978724</v>
      </c>
      <c r="EE132" s="7">
        <v>4.2438297872340431</v>
      </c>
      <c r="EF132" s="7">
        <v>5.4759574468085104</v>
      </c>
      <c r="EG132" s="7">
        <v>5.4436808510638288</v>
      </c>
      <c r="EH132" s="7">
        <v>4.8429787234042543</v>
      </c>
      <c r="EI132" s="7">
        <f t="shared" si="207"/>
        <v>1.1998510638297857</v>
      </c>
      <c r="EJ132" s="7">
        <v>0.6</v>
      </c>
      <c r="EK132" s="7">
        <f t="shared" si="208"/>
        <v>1.43</v>
      </c>
      <c r="EL132" s="7">
        <f t="shared" ref="EL132:EL181" si="265">(EI132-EK132)/(5.4-EK132)</f>
        <v>-5.7972024224235322E-2</v>
      </c>
      <c r="EM132" s="15">
        <v>44.458260869565216</v>
      </c>
      <c r="EN132" s="15">
        <f t="shared" si="209"/>
        <v>112.92398260869565</v>
      </c>
      <c r="EO132" s="5">
        <v>112</v>
      </c>
      <c r="EP132" s="15">
        <f t="shared" si="210"/>
        <v>-0.92398260869565263</v>
      </c>
      <c r="EQ132" s="27">
        <v>1.0916555555555556</v>
      </c>
      <c r="ER132" s="27">
        <v>-1.3983037037037038</v>
      </c>
      <c r="ES132" s="27">
        <v>0.49048518518518525</v>
      </c>
      <c r="ET132" s="27">
        <v>0.83319259259259282</v>
      </c>
      <c r="EU132" s="27">
        <v>0.70732962962962964</v>
      </c>
      <c r="EV132" s="27">
        <v>0.18938148148148148</v>
      </c>
      <c r="EW132" s="27">
        <v>0.21282225925925929</v>
      </c>
      <c r="EX132" s="27">
        <v>8.1169111111111109E-2</v>
      </c>
      <c r="EY132" s="27">
        <v>0.37914814814814829</v>
      </c>
      <c r="EZ132" s="27">
        <v>0.25833662962962961</v>
      </c>
      <c r="FA132" s="27">
        <v>3.0533789259259261</v>
      </c>
      <c r="FB132" s="27">
        <v>2.0825098148148147</v>
      </c>
      <c r="FC132" s="27">
        <v>-8.6849584444444474</v>
      </c>
      <c r="FD132" s="27">
        <v>9.7433333333333323</v>
      </c>
      <c r="FE132" s="27">
        <v>7.8774074074074081</v>
      </c>
      <c r="FF132" s="27">
        <v>7.22</v>
      </c>
      <c r="FG132" s="27">
        <v>7.2425925925925929</v>
      </c>
      <c r="FH132" s="27">
        <f t="shared" si="211"/>
        <v>-2.5233333333333325</v>
      </c>
      <c r="FI132" s="7">
        <v>0.9</v>
      </c>
      <c r="FJ132" s="7">
        <f t="shared" si="212"/>
        <v>0.45499999999999963</v>
      </c>
      <c r="FK132" s="7">
        <f t="shared" ref="FK132:FK181" si="266">(FH132-FJ132)/(5.4-FJ132)</f>
        <v>-0.60229187731715506</v>
      </c>
      <c r="FL132" s="27">
        <v>20.471111111111114</v>
      </c>
      <c r="FM132" s="28">
        <v>-9999</v>
      </c>
      <c r="FN132" s="28">
        <v>-9999</v>
      </c>
      <c r="FO132" s="28">
        <v>-9999</v>
      </c>
      <c r="FP132" s="94">
        <v>0.5597037037037037</v>
      </c>
      <c r="FQ132" s="94">
        <v>0.38217407407407411</v>
      </c>
      <c r="FR132" s="94">
        <v>0.24032222222222219</v>
      </c>
      <c r="FS132" s="94">
        <v>0.48852222222222225</v>
      </c>
      <c r="FT132" s="94">
        <v>0.24490370370370371</v>
      </c>
      <c r="FU132" s="94">
        <v>0.16731111111111113</v>
      </c>
      <c r="FV132" s="94">
        <v>0.3907909629629629</v>
      </c>
      <c r="FW132" s="94">
        <v>0.33195185185185183</v>
      </c>
      <c r="FX132" s="94">
        <v>0.39929196296296293</v>
      </c>
      <c r="FY132" s="94">
        <v>0.34087307407407408</v>
      </c>
      <c r="FZ132" s="94">
        <v>0.21911040740740739</v>
      </c>
      <c r="GA132" s="94">
        <v>0.22908607407407408</v>
      </c>
      <c r="GB132" s="94">
        <v>0.18800188888888889</v>
      </c>
      <c r="GC132" s="94">
        <v>17.499259259259254</v>
      </c>
      <c r="GD132" s="94">
        <v>19.659629629629627</v>
      </c>
      <c r="GE132" s="94">
        <v>16.88296296296296</v>
      </c>
      <c r="GF132" s="94">
        <v>17.121111111111105</v>
      </c>
      <c r="GG132" s="7">
        <f t="shared" si="213"/>
        <v>-0.61629629629629434</v>
      </c>
      <c r="GH132" s="7">
        <v>0.5</v>
      </c>
      <c r="GI132" s="7">
        <f t="shared" si="214"/>
        <v>1.7549999999999999</v>
      </c>
      <c r="GJ132" s="7">
        <f t="shared" ref="GJ132:GJ181" si="267">(GG132-GI132)/(5.4-GI132)</f>
        <v>-0.65056139816084879</v>
      </c>
      <c r="GK132" s="96">
        <v>19.62962962962963</v>
      </c>
      <c r="GL132" s="15">
        <f t="shared" si="215"/>
        <v>49.859259259259261</v>
      </c>
      <c r="GM132" s="5">
        <v>102</v>
      </c>
      <c r="GN132" s="9">
        <v>-9999</v>
      </c>
      <c r="GO132" s="60">
        <v>-9999</v>
      </c>
      <c r="GP132" s="60">
        <v>-9999</v>
      </c>
      <c r="GQ132" s="60">
        <v>-9999</v>
      </c>
      <c r="GR132" s="60">
        <v>-9999</v>
      </c>
      <c r="GS132" s="60">
        <v>-9999</v>
      </c>
      <c r="GT132" s="60">
        <v>-9999</v>
      </c>
      <c r="GU132" s="60">
        <v>-9999</v>
      </c>
      <c r="GV132" s="60">
        <v>-9999</v>
      </c>
      <c r="GW132" s="60">
        <v>-9999</v>
      </c>
      <c r="GX132" s="60">
        <v>-9999</v>
      </c>
      <c r="GY132" s="60">
        <v>-9999</v>
      </c>
      <c r="GZ132" s="60">
        <v>-9999</v>
      </c>
      <c r="HA132" s="60">
        <v>-9999</v>
      </c>
      <c r="HB132" s="60">
        <v>-9999</v>
      </c>
      <c r="HC132" s="60">
        <v>-9999</v>
      </c>
      <c r="HD132" s="60">
        <v>-9999</v>
      </c>
      <c r="HE132" s="60">
        <v>-9999</v>
      </c>
      <c r="HF132" s="98">
        <f t="shared" si="37"/>
        <v>0</v>
      </c>
      <c r="HG132" s="60">
        <v>-9999</v>
      </c>
      <c r="HH132" s="98">
        <f t="shared" si="38"/>
        <v>32500.13</v>
      </c>
      <c r="HI132" s="98">
        <f t="shared" si="95"/>
        <v>1.0001661807930087</v>
      </c>
      <c r="HJ132" s="60">
        <v>-9999</v>
      </c>
      <c r="HK132" s="100">
        <f t="shared" si="40"/>
        <v>-25397.46</v>
      </c>
      <c r="HL132" s="60">
        <v>-9999</v>
      </c>
      <c r="HM132" s="100">
        <f t="shared" si="41"/>
        <v>15398.46</v>
      </c>
      <c r="HN132" s="101">
        <v>0.64330555555555557</v>
      </c>
      <c r="HO132" s="101">
        <v>0.36060833333333336</v>
      </c>
      <c r="HP132" s="101">
        <v>0.19873888888888894</v>
      </c>
      <c r="HQ132" s="101">
        <v>0.56599999999999995</v>
      </c>
      <c r="HR132" s="101">
        <v>0.24898333333333333</v>
      </c>
      <c r="HS132" s="101">
        <v>0.15503333333333336</v>
      </c>
      <c r="HT132" s="101">
        <v>0.44211792988168813</v>
      </c>
      <c r="HU132" s="101">
        <v>0.38942723528111406</v>
      </c>
      <c r="HV132" s="101">
        <v>0.52864649208349179</v>
      </c>
      <c r="HW132" s="101">
        <v>0.481236446090474</v>
      </c>
      <c r="HX132" s="101">
        <v>0.18416568331247446</v>
      </c>
      <c r="HY132" s="101">
        <v>0.2913488763017722</v>
      </c>
      <c r="HZ132" s="101">
        <v>0.28147476969768054</v>
      </c>
      <c r="IA132" s="101">
        <v>19.411388888888901</v>
      </c>
      <c r="IB132" s="101">
        <v>20.268888888888895</v>
      </c>
      <c r="IC132" s="101">
        <v>19.420555555555548</v>
      </c>
      <c r="ID132" s="101">
        <v>18.526666666666685</v>
      </c>
      <c r="IE132" s="7">
        <f t="shared" si="216"/>
        <v>9.1666666666476715E-3</v>
      </c>
      <c r="IF132" s="7">
        <v>1.5</v>
      </c>
      <c r="IG132" s="7">
        <f t="shared" si="217"/>
        <v>-1.4950000000000001</v>
      </c>
      <c r="IH132" s="7">
        <f t="shared" si="218"/>
        <v>0.21815325114817224</v>
      </c>
      <c r="II132" s="102">
        <v>36.526388888888881</v>
      </c>
      <c r="IJ132" s="15">
        <f t="shared" si="219"/>
        <v>92.777027777777761</v>
      </c>
      <c r="IK132" s="5">
        <v>97.5</v>
      </c>
      <c r="IL132" s="15">
        <f t="shared" si="220"/>
        <v>4.7229722222222392</v>
      </c>
      <c r="IM132" s="29">
        <v>0.65981515151515158</v>
      </c>
      <c r="IN132" s="29">
        <v>0.38104242424242418</v>
      </c>
      <c r="IO132" s="29">
        <v>0.20422121212121214</v>
      </c>
      <c r="IP132" s="29">
        <v>0.58685454545454541</v>
      </c>
      <c r="IQ132" s="29">
        <v>0.24796363636363641</v>
      </c>
      <c r="IR132" s="29">
        <v>0.16287575757575759</v>
      </c>
      <c r="IS132" s="29">
        <v>0.45362844527984586</v>
      </c>
      <c r="IT132" s="29">
        <v>0.40600207887367351</v>
      </c>
      <c r="IU132" s="29">
        <v>0.52779156605739896</v>
      </c>
      <c r="IV132" s="29">
        <v>0.48458747380244244</v>
      </c>
      <c r="IW132" s="29">
        <v>0.21224624824726254</v>
      </c>
      <c r="IX132" s="29">
        <v>0.30386698249756727</v>
      </c>
      <c r="IY132" s="29">
        <v>0.2675669026107671</v>
      </c>
      <c r="IZ132" s="29">
        <v>15.945757575757577</v>
      </c>
      <c r="JA132" s="29">
        <v>17.52515151515151</v>
      </c>
      <c r="JB132" s="29">
        <v>17.667272727272739</v>
      </c>
      <c r="JC132" s="29">
        <v>16.75363636363636</v>
      </c>
      <c r="JD132" s="29">
        <f t="shared" si="221"/>
        <v>1.7215151515151614</v>
      </c>
      <c r="JE132" s="7">
        <v>1.2</v>
      </c>
      <c r="JF132" s="7">
        <f t="shared" si="222"/>
        <v>-0.52</v>
      </c>
      <c r="JG132" s="7">
        <f t="shared" si="223"/>
        <v>0.37863431613431781</v>
      </c>
      <c r="JH132" s="86">
        <v>36.32030303030303</v>
      </c>
      <c r="JI132" s="15">
        <f t="shared" si="224"/>
        <v>92.253569696969691</v>
      </c>
      <c r="JJ132" s="5">
        <v>103.5</v>
      </c>
      <c r="JK132" s="15">
        <f t="shared" si="225"/>
        <v>11.246430303030309</v>
      </c>
      <c r="JL132" s="30">
        <v>0.50951562500000014</v>
      </c>
      <c r="JM132" s="30">
        <v>0.26526874999999994</v>
      </c>
      <c r="JN132" s="30">
        <v>0.13719687500000002</v>
      </c>
      <c r="JO132" s="30">
        <v>0.44758437499999981</v>
      </c>
      <c r="JP132" s="30">
        <v>0.16856250000000006</v>
      </c>
      <c r="JQ132" s="30">
        <v>0.1106125</v>
      </c>
      <c r="JR132" s="30">
        <v>0.50271193596439567</v>
      </c>
      <c r="JS132" s="30">
        <v>0.45275255248971108</v>
      </c>
      <c r="JT132" s="30">
        <v>0.57615796675871656</v>
      </c>
      <c r="JU132" s="30">
        <v>0.53129887932357378</v>
      </c>
      <c r="JV132" s="30">
        <v>0.22316421348483303</v>
      </c>
      <c r="JW132" s="30">
        <v>0.3195771447413564</v>
      </c>
      <c r="JX132" s="30">
        <v>0.31509194218022263</v>
      </c>
      <c r="JY132" s="30">
        <v>25.404687499999994</v>
      </c>
      <c r="JZ132" s="30">
        <v>26.505312500000006</v>
      </c>
      <c r="KA132" s="30">
        <v>25.852187500000017</v>
      </c>
      <c r="KB132" s="30">
        <v>25.047499999999996</v>
      </c>
      <c r="KC132" s="30">
        <f t="shared" si="226"/>
        <v>0.44750000000002288</v>
      </c>
      <c r="KD132" s="7">
        <v>1.8</v>
      </c>
      <c r="KE132" s="7">
        <f t="shared" si="227"/>
        <v>-2.4700000000000006</v>
      </c>
      <c r="KF132" s="7">
        <f t="shared" si="228"/>
        <v>0.37071156289708046</v>
      </c>
      <c r="KG132" s="85">
        <v>35.922499999999999</v>
      </c>
      <c r="KH132" s="15">
        <f t="shared" si="229"/>
        <v>91.24315</v>
      </c>
      <c r="KI132" s="5">
        <v>103.5</v>
      </c>
      <c r="KJ132" s="15">
        <f t="shared" ref="KJ132:KJ181" si="268">KI132-KH132</f>
        <v>12.25685</v>
      </c>
      <c r="KK132" s="31">
        <v>0.45178139534883716</v>
      </c>
      <c r="KL132" s="31">
        <v>0.23867441860465116</v>
      </c>
      <c r="KM132" s="31">
        <v>0.10381860465116277</v>
      </c>
      <c r="KN132" s="31">
        <v>0.3917255813953488</v>
      </c>
      <c r="KO132" s="31">
        <v>0.12899767441860466</v>
      </c>
      <c r="KP132" s="31">
        <v>9.3113953488372064E-2</v>
      </c>
      <c r="KQ132" s="31">
        <v>0.55558807955124412</v>
      </c>
      <c r="KR132" s="31">
        <v>0.50471313422830066</v>
      </c>
      <c r="KS132" s="31">
        <v>0.6266925308371516</v>
      </c>
      <c r="KT132" s="31">
        <v>0.58161539183191768</v>
      </c>
      <c r="KU132" s="31">
        <v>0.29858741755357399</v>
      </c>
      <c r="KV132" s="31">
        <v>0.39525088250778123</v>
      </c>
      <c r="KW132" s="31">
        <v>0.30851296888637331</v>
      </c>
      <c r="KX132" s="32">
        <v>25.550465116279067</v>
      </c>
      <c r="KY132" s="32">
        <v>26.555348837209294</v>
      </c>
      <c r="KZ132" s="32">
        <v>26.33744186046512</v>
      </c>
      <c r="LA132" s="32">
        <v>25.646511627906982</v>
      </c>
      <c r="LB132" s="7">
        <f t="shared" si="230"/>
        <v>0.78697674418605246</v>
      </c>
      <c r="LC132" s="7">
        <v>0.9</v>
      </c>
      <c r="LD132" s="7">
        <f t="shared" si="231"/>
        <v>0.45499999999999963</v>
      </c>
      <c r="LE132" s="7">
        <f t="shared" si="184"/>
        <v>6.7133820866744756E-2</v>
      </c>
      <c r="LF132" s="32">
        <v>36.152558139534896</v>
      </c>
      <c r="LG132" s="15">
        <f t="shared" si="232"/>
        <v>91.827497674418638</v>
      </c>
      <c r="LH132" s="5">
        <v>103.5</v>
      </c>
      <c r="LI132" s="15">
        <f t="shared" si="233"/>
        <v>11.672502325581362</v>
      </c>
      <c r="LJ132" s="33">
        <v>0.38650526315789474</v>
      </c>
      <c r="LK132" s="33">
        <v>0.20726578947368418</v>
      </c>
      <c r="LL132" s="33">
        <v>0.1022842105263158</v>
      </c>
      <c r="LM132" s="33">
        <v>0.33142894736842105</v>
      </c>
      <c r="LN132" s="33">
        <v>0.12701052631578946</v>
      </c>
      <c r="LO132" s="33">
        <v>8.7092105263157901E-2</v>
      </c>
      <c r="LP132" s="33">
        <v>0.50508245974996369</v>
      </c>
      <c r="LQ132" s="33">
        <v>0.4459384596432252</v>
      </c>
      <c r="LR132" s="33">
        <v>0.58146287830998555</v>
      </c>
      <c r="LS132" s="33">
        <v>0.52840318520462337</v>
      </c>
      <c r="LT132" s="33">
        <v>0.24041798554683405</v>
      </c>
      <c r="LU132" s="33">
        <v>0.33965256343317579</v>
      </c>
      <c r="LV132" s="33">
        <v>0.30161689830626426</v>
      </c>
      <c r="LW132" s="33">
        <v>26.338421052631578</v>
      </c>
      <c r="LX132" s="33">
        <v>30.176842105263148</v>
      </c>
      <c r="LY132" s="33">
        <v>30.530263157894726</v>
      </c>
      <c r="LZ132" s="33">
        <v>29.755263157894746</v>
      </c>
      <c r="MA132" s="7">
        <f t="shared" si="234"/>
        <v>4.1918421052631487</v>
      </c>
      <c r="MB132" s="7">
        <v>1.7</v>
      </c>
      <c r="MC132" s="7">
        <f t="shared" si="235"/>
        <v>-2.1449999999999996</v>
      </c>
      <c r="MD132" s="7">
        <f t="shared" si="236"/>
        <v>0.83987304244707073</v>
      </c>
      <c r="ME132" s="7">
        <f t="shared" si="237"/>
        <v>2.4657894736842052</v>
      </c>
      <c r="MF132" s="84">
        <v>31.22763157894736</v>
      </c>
      <c r="MG132" s="15">
        <f t="shared" si="238"/>
        <v>79.318184210526297</v>
      </c>
      <c r="MH132" s="5">
        <v>103.5</v>
      </c>
      <c r="MI132" s="15">
        <f t="shared" si="239"/>
        <v>24.181815789473703</v>
      </c>
      <c r="MJ132" s="34">
        <v>0.34693529411764706</v>
      </c>
      <c r="MK132" s="34">
        <v>0.20541176470588235</v>
      </c>
      <c r="ML132" s="34">
        <v>0.11393529411764707</v>
      </c>
      <c r="MM132" s="34">
        <v>0.29952941176470593</v>
      </c>
      <c r="MN132" s="34">
        <v>0.13611764705882351</v>
      </c>
      <c r="MO132" s="34">
        <v>9.2623529411764716E-2</v>
      </c>
      <c r="MP132" s="34">
        <v>0.4358012050272726</v>
      </c>
      <c r="MQ132" s="34">
        <v>0.37469964763927099</v>
      </c>
      <c r="MR132" s="34">
        <v>0.50514442954523409</v>
      </c>
      <c r="MS132" s="34">
        <v>0.44866497893487045</v>
      </c>
      <c r="MT132" s="34">
        <v>0.20318883234017407</v>
      </c>
      <c r="MU132" s="34">
        <v>0.28692389837298632</v>
      </c>
      <c r="MV132" s="34">
        <v>0.25563118345638935</v>
      </c>
      <c r="MW132" s="35">
        <v>0.26978518518518513</v>
      </c>
      <c r="MX132" s="35">
        <v>0.15887407407407408</v>
      </c>
      <c r="MY132" s="35">
        <v>9.4240740740740764E-2</v>
      </c>
      <c r="MZ132" s="35">
        <v>0.22317777777777778</v>
      </c>
      <c r="NA132" s="35">
        <v>0.10215185185185184</v>
      </c>
      <c r="NB132" s="35">
        <v>7.2014814814814823E-2</v>
      </c>
      <c r="NC132" s="35">
        <v>0.45020389211808254</v>
      </c>
      <c r="ND132" s="35">
        <v>0.37185961553362923</v>
      </c>
      <c r="NE132" s="35">
        <v>0.48189497801505654</v>
      </c>
      <c r="NF132" s="35">
        <v>0.40597095858424787</v>
      </c>
      <c r="NG132" s="35">
        <v>0.21718087576980971</v>
      </c>
      <c r="NH132" s="35">
        <v>0.25534607104420465</v>
      </c>
      <c r="NI132" s="35">
        <v>0.25835431172873202</v>
      </c>
      <c r="NJ132" s="36">
        <v>27.180740740740745</v>
      </c>
      <c r="NK132" s="36">
        <v>32.355555555555569</v>
      </c>
      <c r="NL132" s="36">
        <v>34.912592592592574</v>
      </c>
      <c r="NM132" s="36">
        <v>34.684444444444424</v>
      </c>
      <c r="NN132" s="7">
        <f t="shared" si="240"/>
        <v>7.7318518518518289</v>
      </c>
      <c r="NO132" s="7">
        <v>2.2999999999999998</v>
      </c>
      <c r="NP132" s="7">
        <f t="shared" si="241"/>
        <v>-1.9729999999999999</v>
      </c>
      <c r="NQ132" s="7">
        <f t="shared" si="242"/>
        <v>1.316269069829354</v>
      </c>
      <c r="NR132" s="36">
        <v>74.166666666666686</v>
      </c>
      <c r="NS132" s="9">
        <f t="shared" si="190"/>
        <v>188.38333333333338</v>
      </c>
      <c r="NT132" s="5">
        <v>194</v>
      </c>
      <c r="NU132" s="9">
        <f t="shared" si="191"/>
        <v>5.6166666666666174</v>
      </c>
      <c r="NV132" s="37">
        <v>0.32747419354838708</v>
      </c>
      <c r="NW132" s="37">
        <v>0.21410645161290331</v>
      </c>
      <c r="NX132" s="37">
        <v>0.14521612903225808</v>
      </c>
      <c r="NY132" s="37">
        <v>0.28320967741935488</v>
      </c>
      <c r="NZ132" s="37">
        <v>0.15337419354838711</v>
      </c>
      <c r="OA132" s="37">
        <v>0.10248064516129028</v>
      </c>
      <c r="OB132" s="37">
        <v>0.36171124827696843</v>
      </c>
      <c r="OC132" s="37">
        <v>0.29727927290846362</v>
      </c>
      <c r="OD132" s="37">
        <v>0.38524852739276172</v>
      </c>
      <c r="OE132" s="37">
        <v>0.32195221339277469</v>
      </c>
      <c r="OF132" s="37">
        <v>0.16526856169903906</v>
      </c>
      <c r="OG132" s="37">
        <v>0.19179053971064017</v>
      </c>
      <c r="OH132" s="37">
        <v>0.20895764880402681</v>
      </c>
      <c r="OI132" s="38">
        <v>21.006451612903227</v>
      </c>
      <c r="OJ132" s="38">
        <v>26.658064516129034</v>
      </c>
      <c r="OK132" s="38">
        <v>28.309677419354816</v>
      </c>
      <c r="OL132" s="38">
        <v>28.36000000000001</v>
      </c>
      <c r="OM132" s="7">
        <f t="shared" si="243"/>
        <v>7.3032258064515894</v>
      </c>
      <c r="ON132" s="7">
        <v>1.5</v>
      </c>
      <c r="OO132" s="7">
        <f t="shared" si="244"/>
        <v>-0.28500000000000014</v>
      </c>
      <c r="OP132" s="7">
        <f t="shared" si="245"/>
        <v>1.3347802649870868</v>
      </c>
      <c r="OQ132" s="38">
        <v>63.156451612903233</v>
      </c>
      <c r="OR132" s="15">
        <f t="shared" si="246"/>
        <v>160.41738709677421</v>
      </c>
      <c r="OS132" s="5">
        <v>170</v>
      </c>
      <c r="OT132" s="15">
        <f t="shared" si="247"/>
        <v>9.5826129032257938</v>
      </c>
      <c r="OU132" s="39">
        <v>0.27478387096774193</v>
      </c>
      <c r="OV132" s="39">
        <v>0.19557419354838704</v>
      </c>
      <c r="OW132" s="39">
        <v>0.14719354838709678</v>
      </c>
      <c r="OX132" s="39">
        <v>0.23719032258064515</v>
      </c>
      <c r="OY132" s="39">
        <v>0.14245483870967743</v>
      </c>
      <c r="OZ132" s="39">
        <v>9.7225806451612912E-2</v>
      </c>
      <c r="PA132" s="39">
        <v>0.31665594815987691</v>
      </c>
      <c r="PB132" s="39">
        <v>0.24945231524296663</v>
      </c>
      <c r="PC132" s="39">
        <v>0.30175533037115326</v>
      </c>
      <c r="PD132" s="39">
        <v>0.23393521064189265</v>
      </c>
      <c r="PE132" s="39">
        <v>0.15700544154771631</v>
      </c>
      <c r="PF132" s="39">
        <v>0.14094263899868836</v>
      </c>
      <c r="PG132" s="39">
        <v>0.16800553758458359</v>
      </c>
      <c r="PH132" s="40">
        <v>21.511290322580646</v>
      </c>
      <c r="PI132" s="40">
        <v>26.130645161290307</v>
      </c>
      <c r="PJ132" s="40">
        <v>28.054516129032237</v>
      </c>
      <c r="PK132" s="40">
        <v>27.871290322580652</v>
      </c>
      <c r="PL132" s="7">
        <f t="shared" si="248"/>
        <v>6.5432258064515914</v>
      </c>
      <c r="PM132" s="7">
        <v>1.8</v>
      </c>
      <c r="PN132" s="7">
        <f t="shared" si="249"/>
        <v>-0.91800000000000015</v>
      </c>
      <c r="PO132" s="7">
        <f t="shared" si="250"/>
        <v>1.1809474210907869</v>
      </c>
      <c r="PP132" s="40">
        <v>69.140967741935484</v>
      </c>
      <c r="PQ132" s="15">
        <f t="shared" si="251"/>
        <v>175.61805806451613</v>
      </c>
      <c r="PR132" s="5">
        <v>182</v>
      </c>
      <c r="PS132" s="15">
        <f t="shared" si="252"/>
        <v>6.3819419354838658</v>
      </c>
      <c r="PT132" s="41">
        <v>0.25759999999999994</v>
      </c>
      <c r="PU132" s="41">
        <v>0.1816212121212121</v>
      </c>
      <c r="PV132" s="41">
        <v>0.14461212121212119</v>
      </c>
      <c r="PW132" s="41">
        <v>0.2160181818181818</v>
      </c>
      <c r="PX132" s="41">
        <v>0.14063636363636364</v>
      </c>
      <c r="PY132" s="41">
        <v>9.0521212121212113E-2</v>
      </c>
      <c r="PZ132" s="41">
        <v>0.29279958090388314</v>
      </c>
      <c r="QA132" s="41">
        <v>0.21106307754042214</v>
      </c>
      <c r="QB132" s="41">
        <v>0.27987583425002815</v>
      </c>
      <c r="QC132" s="41">
        <v>0.19758615346434116</v>
      </c>
      <c r="QD132" s="41">
        <v>0.12709288454543893</v>
      </c>
      <c r="QE132" s="41">
        <v>0.11326632038654881</v>
      </c>
      <c r="QF132" s="41">
        <v>0.17205908496133882</v>
      </c>
      <c r="QG132" s="42">
        <v>30.228181818181813</v>
      </c>
      <c r="QH132" s="42">
        <v>34.329090909090922</v>
      </c>
      <c r="QI132" s="42">
        <v>36.455151515151528</v>
      </c>
      <c r="QJ132" s="42">
        <v>36.175757575757579</v>
      </c>
      <c r="QK132" s="7">
        <f t="shared" si="253"/>
        <v>6.2269696969697144</v>
      </c>
      <c r="QL132" s="7">
        <v>3.2</v>
      </c>
      <c r="QM132" s="7">
        <f t="shared" si="254"/>
        <v>-3.8719999999999999</v>
      </c>
      <c r="QN132" s="7">
        <f t="shared" si="255"/>
        <v>1.0891900018302108</v>
      </c>
      <c r="QO132" s="42">
        <v>71.676666666666677</v>
      </c>
      <c r="QP132" s="15">
        <f t="shared" si="256"/>
        <v>182.05873333333335</v>
      </c>
      <c r="QQ132" s="5">
        <v>186</v>
      </c>
      <c r="QR132" s="15">
        <f t="shared" si="257"/>
        <v>3.9412666666666496</v>
      </c>
      <c r="QS132" s="7">
        <f t="shared" si="192"/>
        <v>-748.11400811750559</v>
      </c>
      <c r="QT132" s="7">
        <f t="shared" si="193"/>
        <v>-747.83951520989649</v>
      </c>
      <c r="QU132" s="7">
        <f t="shared" si="194"/>
        <v>2.5401919433504552</v>
      </c>
    </row>
    <row r="133" spans="1:463" x14ac:dyDescent="0.25">
      <c r="A133" s="5">
        <v>3</v>
      </c>
      <c r="B133" s="5">
        <v>14</v>
      </c>
      <c r="C133" s="6">
        <v>1402</v>
      </c>
      <c r="D133" s="9">
        <v>-9999</v>
      </c>
      <c r="E133" s="5">
        <v>2</v>
      </c>
      <c r="F133" s="5">
        <v>69.599999999999994</v>
      </c>
      <c r="G133" s="15">
        <v>200.2</v>
      </c>
      <c r="H133" s="15">
        <f t="shared" si="195"/>
        <v>269.79999999999995</v>
      </c>
      <c r="I133" s="7">
        <f t="shared" si="196"/>
        <v>0.46230294722412602</v>
      </c>
      <c r="J133" s="5" t="s">
        <v>1</v>
      </c>
      <c r="K133" s="9">
        <v>150</v>
      </c>
      <c r="L133" s="9">
        <f t="shared" si="197"/>
        <v>168.00000000000003</v>
      </c>
      <c r="M133" s="9">
        <v>-9999</v>
      </c>
      <c r="N133" s="9">
        <v>-9999</v>
      </c>
      <c r="O133" s="9">
        <v>-9999</v>
      </c>
      <c r="P133" s="9">
        <v>-9999</v>
      </c>
      <c r="Q133" s="9">
        <v>-9999</v>
      </c>
      <c r="R133" s="9">
        <v>-9999</v>
      </c>
      <c r="S133" s="9">
        <v>-9999</v>
      </c>
      <c r="T133" s="9">
        <v>-9999</v>
      </c>
      <c r="U133" s="9">
        <v>-9999</v>
      </c>
      <c r="V133" s="9">
        <v>-9999</v>
      </c>
      <c r="W133" s="9">
        <v>-9999</v>
      </c>
      <c r="X133" s="9">
        <v>-9999</v>
      </c>
      <c r="Y133" s="9">
        <v>-9999</v>
      </c>
      <c r="Z133" s="9">
        <v>-9999</v>
      </c>
      <c r="AA133" s="9">
        <v>-9999</v>
      </c>
      <c r="AB133" s="9">
        <v>-9999</v>
      </c>
      <c r="AC133" s="9">
        <v>-9999</v>
      </c>
      <c r="AD133" s="9">
        <v>-9999</v>
      </c>
      <c r="AE133" s="9">
        <v>-9999</v>
      </c>
      <c r="AF133" s="9">
        <v>-9999</v>
      </c>
      <c r="AG133" s="9">
        <v>-9999</v>
      </c>
      <c r="AH133" s="9">
        <v>-9999</v>
      </c>
      <c r="AI133" s="9">
        <v>-9999</v>
      </c>
      <c r="AJ133" s="9">
        <v>-9999</v>
      </c>
      <c r="AK133" s="9">
        <v>-9999</v>
      </c>
      <c r="AL133" s="9">
        <v>-9999</v>
      </c>
      <c r="AM133" s="9">
        <v>-9999</v>
      </c>
      <c r="AN133" s="9">
        <v>-9999</v>
      </c>
      <c r="AO133" s="9">
        <v>-9999</v>
      </c>
      <c r="AP133" s="9">
        <v>-9999</v>
      </c>
      <c r="AQ133" s="9">
        <v>-9999</v>
      </c>
      <c r="AR133" s="9">
        <v>-9999</v>
      </c>
      <c r="AS133" s="9">
        <v>-9999</v>
      </c>
      <c r="AT133" s="9">
        <v>-9999</v>
      </c>
      <c r="AU133" s="9">
        <v>-9999</v>
      </c>
      <c r="AV133" s="9">
        <v>-9999</v>
      </c>
      <c r="AW133" s="9">
        <v>-9999</v>
      </c>
      <c r="AX133" s="9">
        <v>-9999</v>
      </c>
      <c r="AY133" s="9">
        <v>-9999</v>
      </c>
      <c r="AZ133" s="9">
        <v>-9999</v>
      </c>
      <c r="BA133" s="9">
        <v>-9999</v>
      </c>
      <c r="BB133" s="9">
        <v>-9999</v>
      </c>
      <c r="BC133" s="9">
        <v>-9999</v>
      </c>
      <c r="BD133" s="9">
        <v>-9999</v>
      </c>
      <c r="BE133" s="7">
        <f t="shared" si="185"/>
        <v>-79992</v>
      </c>
      <c r="BF133" s="9">
        <v>-9999</v>
      </c>
      <c r="BG133" s="9">
        <v>-9999</v>
      </c>
      <c r="BH133" s="9">
        <v>-9999</v>
      </c>
      <c r="BI133" s="9">
        <v>-9999</v>
      </c>
      <c r="BJ133" s="9">
        <v>-9999</v>
      </c>
      <c r="BK133" s="67">
        <v>3.22</v>
      </c>
      <c r="BL133" s="9">
        <v>-9999</v>
      </c>
      <c r="BM133" s="9">
        <v>-9999</v>
      </c>
      <c r="BN133" s="9">
        <v>-9999</v>
      </c>
      <c r="BO133" s="44">
        <v>-9999</v>
      </c>
      <c r="BP133" s="9">
        <v>-9999</v>
      </c>
      <c r="BQ133" s="9">
        <v>-9999</v>
      </c>
      <c r="BR133" s="9">
        <v>-9999</v>
      </c>
      <c r="BS133" s="45">
        <v>-9999</v>
      </c>
      <c r="BT133" s="9">
        <v>-9999</v>
      </c>
      <c r="BU133" s="46">
        <v>-9999</v>
      </c>
      <c r="BV133" s="9">
        <v>-9999</v>
      </c>
      <c r="BW133" s="47">
        <v>-9999</v>
      </c>
      <c r="BX133" s="9">
        <v>-9999</v>
      </c>
      <c r="BY133" s="9">
        <v>-9999</v>
      </c>
      <c r="BZ133" s="9">
        <v>-9999</v>
      </c>
      <c r="CA133" s="7">
        <v>253.15</v>
      </c>
      <c r="CB133" s="7">
        <f t="shared" ref="CB133:CB181" si="269">(CA133/1000)*(10000/(5*2*0.15))</f>
        <v>1687.6666666666667</v>
      </c>
      <c r="CC133" s="9">
        <v>-9999</v>
      </c>
      <c r="CD133" s="15">
        <f t="shared" si="198"/>
        <v>-168749.79</v>
      </c>
      <c r="CE133" s="7">
        <v>149.59</v>
      </c>
      <c r="CF133" s="7">
        <v>2.0649999999999999</v>
      </c>
      <c r="CG133" s="7">
        <v>724.40677966101691</v>
      </c>
      <c r="CH133" s="7">
        <f t="shared" si="199"/>
        <v>724.40677966101691</v>
      </c>
      <c r="CI133" s="9">
        <v>-9999</v>
      </c>
      <c r="CJ133" s="11">
        <v>-9999</v>
      </c>
      <c r="CK133" s="7">
        <f t="shared" si="200"/>
        <v>-72433.433898305084</v>
      </c>
      <c r="CL133" s="9">
        <v>-9999</v>
      </c>
      <c r="CM133" s="9">
        <v>-9999</v>
      </c>
      <c r="CN133" s="7">
        <f t="shared" si="201"/>
        <v>1000</v>
      </c>
      <c r="CO133" s="9">
        <v>-9999</v>
      </c>
      <c r="CP133" s="7">
        <v>0.73118260869565221</v>
      </c>
      <c r="CQ133" s="7">
        <v>0.52522173913043479</v>
      </c>
      <c r="CR133" s="7">
        <v>0.46843043478260876</v>
      </c>
      <c r="CS133" s="7">
        <v>0.21898739130434783</v>
      </c>
      <c r="CT133" s="7">
        <v>0.16389400000000001</v>
      </c>
      <c r="CU133" s="7">
        <v>5.1913043478260876</v>
      </c>
      <c r="CV133" s="7">
        <v>5.4621739130434781</v>
      </c>
      <c r="CW133" s="7">
        <v>5.7304347826086959</v>
      </c>
      <c r="CX133" s="7">
        <v>5.3113043478260877</v>
      </c>
      <c r="CY133" s="7">
        <f t="shared" si="202"/>
        <v>0.53913043478260825</v>
      </c>
      <c r="CZ133" s="7">
        <v>0.7</v>
      </c>
      <c r="DA133" s="7">
        <f t="shared" si="203"/>
        <v>1.105</v>
      </c>
      <c r="DB133" s="7">
        <f t="shared" si="264"/>
        <v>-0.13175077187832171</v>
      </c>
      <c r="DC133" s="7">
        <v>43.111111111111114</v>
      </c>
      <c r="DD133" s="7">
        <v>0.74277916666666643</v>
      </c>
      <c r="DE133" s="7">
        <v>0.50640833333333324</v>
      </c>
      <c r="DF133" s="7">
        <v>0.45005000000000001</v>
      </c>
      <c r="DG133" s="7">
        <v>0.24518925000000005</v>
      </c>
      <c r="DH133" s="7">
        <v>0.1890342083333334</v>
      </c>
      <c r="DI133" s="7">
        <v>7.4645833333333327</v>
      </c>
      <c r="DJ133" s="7">
        <v>7.9899999999999993</v>
      </c>
      <c r="DK133" s="7">
        <v>8.2275000000000009</v>
      </c>
      <c r="DL133" s="7">
        <v>7.5058333333333325</v>
      </c>
      <c r="DM133" s="7">
        <f t="shared" si="204"/>
        <v>0.76291666666666824</v>
      </c>
      <c r="DN133" s="7">
        <v>0.8</v>
      </c>
      <c r="DO133" s="7">
        <f t="shared" si="205"/>
        <v>0.7799999999999998</v>
      </c>
      <c r="DP133" s="7">
        <f t="shared" si="206"/>
        <v>-3.6976911976908137E-3</v>
      </c>
      <c r="DQ133" s="7">
        <v>22.612083333333331</v>
      </c>
      <c r="DR133" s="7">
        <v>0.78538541666666684</v>
      </c>
      <c r="DS133" s="7">
        <v>0.57416041666666684</v>
      </c>
      <c r="DT133" s="7">
        <v>0.47170625000000016</v>
      </c>
      <c r="DU133" s="7">
        <v>0.71473541666666673</v>
      </c>
      <c r="DV133" s="7">
        <v>0.4810229166666668</v>
      </c>
      <c r="DW133" s="7">
        <v>0.30546458333333332</v>
      </c>
      <c r="DX133" s="7">
        <v>0.24022322916666669</v>
      </c>
      <c r="DY133" s="7">
        <v>0.19535816666666669</v>
      </c>
      <c r="DZ133" s="7">
        <v>0.2494164375</v>
      </c>
      <c r="EA133" s="7">
        <v>0.20474245833333329</v>
      </c>
      <c r="EB133" s="7">
        <v>8.8259187499999989E-2</v>
      </c>
      <c r="EC133" s="7">
        <v>9.7946249999999971E-2</v>
      </c>
      <c r="ED133" s="7">
        <v>0.1552605625</v>
      </c>
      <c r="EE133" s="7">
        <v>4.1812499999999995</v>
      </c>
      <c r="EF133" s="7">
        <v>5.5991666666666662</v>
      </c>
      <c r="EG133" s="7">
        <v>5.2832916666666661</v>
      </c>
      <c r="EH133" s="7">
        <v>4.8556250000000007</v>
      </c>
      <c r="EI133" s="7">
        <f t="shared" si="207"/>
        <v>1.1020416666666666</v>
      </c>
      <c r="EJ133" s="7">
        <v>0.6</v>
      </c>
      <c r="EK133" s="7">
        <f t="shared" si="208"/>
        <v>1.43</v>
      </c>
      <c r="EL133" s="7">
        <f t="shared" si="265"/>
        <v>-8.2609151973131817E-2</v>
      </c>
      <c r="EM133" s="15">
        <v>44.573333333333345</v>
      </c>
      <c r="EN133" s="15">
        <f t="shared" si="209"/>
        <v>113.2162666666667</v>
      </c>
      <c r="EO133" s="5">
        <v>112</v>
      </c>
      <c r="EP133" s="15">
        <f t="shared" si="210"/>
        <v>-1.2162666666666979</v>
      </c>
      <c r="EQ133" s="27">
        <v>1.1005192307692309</v>
      </c>
      <c r="ER133" s="27">
        <v>-1.3997192307692308</v>
      </c>
      <c r="ES133" s="27">
        <v>0.48488461538461547</v>
      </c>
      <c r="ET133" s="27">
        <v>0.83866153846153857</v>
      </c>
      <c r="EU133" s="27">
        <v>0.69890000000000008</v>
      </c>
      <c r="EV133" s="27">
        <v>0.18846538461538465</v>
      </c>
      <c r="EW133" s="27">
        <v>0.22232750000000004</v>
      </c>
      <c r="EX133" s="27">
        <v>9.0674000000000005E-2</v>
      </c>
      <c r="EY133" s="27">
        <v>0.38748080769230775</v>
      </c>
      <c r="EZ133" s="27">
        <v>0.26707330769230769</v>
      </c>
      <c r="FA133" s="27">
        <v>2.9983900384615385</v>
      </c>
      <c r="FB133" s="27">
        <v>2.0612092307692311</v>
      </c>
      <c r="FC133" s="27">
        <v>-8.8424831538461532</v>
      </c>
      <c r="FD133" s="27">
        <v>10.182307692307692</v>
      </c>
      <c r="FE133" s="27">
        <v>8.2638461538461545</v>
      </c>
      <c r="FF133" s="27">
        <v>7.3419230769230754</v>
      </c>
      <c r="FG133" s="27">
        <v>7.6342307692307676</v>
      </c>
      <c r="FH133" s="27">
        <f t="shared" si="211"/>
        <v>-2.8403846153846164</v>
      </c>
      <c r="FI133" s="7">
        <v>0.9</v>
      </c>
      <c r="FJ133" s="7">
        <f t="shared" si="212"/>
        <v>0.45499999999999963</v>
      </c>
      <c r="FK133" s="7">
        <f t="shared" si="266"/>
        <v>-0.6664074045267171</v>
      </c>
      <c r="FL133" s="27">
        <v>21.078076923076932</v>
      </c>
      <c r="FM133" s="28">
        <v>-9999</v>
      </c>
      <c r="FN133" s="28">
        <v>-9999</v>
      </c>
      <c r="FO133" s="28">
        <v>-9999</v>
      </c>
      <c r="FP133" s="94">
        <v>0.59554000000000007</v>
      </c>
      <c r="FQ133" s="94">
        <v>0.40224800000000011</v>
      </c>
      <c r="FR133" s="94">
        <v>0.24329600000000004</v>
      </c>
      <c r="FS133" s="94">
        <v>0.52184000000000008</v>
      </c>
      <c r="FT133" s="94">
        <v>0.25342399999999998</v>
      </c>
      <c r="FU133" s="94">
        <v>0.17625999999999997</v>
      </c>
      <c r="FV133" s="94">
        <v>0.40268903999999994</v>
      </c>
      <c r="FW133" s="94">
        <v>0.34588204000000006</v>
      </c>
      <c r="FX133" s="94">
        <v>0.41995820000000011</v>
      </c>
      <c r="FY133" s="94">
        <v>0.36399900000000002</v>
      </c>
      <c r="FZ133" s="94">
        <v>0.22736555999999997</v>
      </c>
      <c r="GA133" s="94">
        <v>0.24711351999999998</v>
      </c>
      <c r="GB133" s="94">
        <v>0.19322192000000002</v>
      </c>
      <c r="GC133" s="94">
        <v>17.476799999999997</v>
      </c>
      <c r="GD133" s="94">
        <v>18.801999999999992</v>
      </c>
      <c r="GE133" s="94">
        <v>16.442399999999992</v>
      </c>
      <c r="GF133" s="94">
        <v>17.014799999999994</v>
      </c>
      <c r="GG133" s="7">
        <f t="shared" si="213"/>
        <v>-1.0344000000000051</v>
      </c>
      <c r="GH133" s="7">
        <v>0.5</v>
      </c>
      <c r="GI133" s="7">
        <f t="shared" si="214"/>
        <v>1.7549999999999999</v>
      </c>
      <c r="GJ133" s="7">
        <f t="shared" si="267"/>
        <v>-0.76526748971193548</v>
      </c>
      <c r="GK133" s="96">
        <v>19.04</v>
      </c>
      <c r="GL133" s="15">
        <f t="shared" si="215"/>
        <v>48.361599999999996</v>
      </c>
      <c r="GM133" s="5">
        <v>102</v>
      </c>
      <c r="GN133" s="9">
        <v>-9999</v>
      </c>
      <c r="GO133" s="60">
        <v>-9999</v>
      </c>
      <c r="GP133" s="60">
        <v>-9999</v>
      </c>
      <c r="GQ133" s="60">
        <v>-9999</v>
      </c>
      <c r="GR133" s="60">
        <v>-9999</v>
      </c>
      <c r="GS133" s="60">
        <v>-9999</v>
      </c>
      <c r="GT133" s="60">
        <v>-9999</v>
      </c>
      <c r="GU133" s="60">
        <v>-9999</v>
      </c>
      <c r="GV133" s="60">
        <v>-9999</v>
      </c>
      <c r="GW133" s="60">
        <v>-9999</v>
      </c>
      <c r="GX133" s="60">
        <v>-9999</v>
      </c>
      <c r="GY133" s="60">
        <v>-9999</v>
      </c>
      <c r="GZ133" s="60">
        <v>-9999</v>
      </c>
      <c r="HA133" s="60">
        <v>-9999</v>
      </c>
      <c r="HB133" s="60">
        <v>-9999</v>
      </c>
      <c r="HC133" s="60">
        <v>-9999</v>
      </c>
      <c r="HD133" s="60">
        <v>-9999</v>
      </c>
      <c r="HE133" s="60">
        <v>-9999</v>
      </c>
      <c r="HF133" s="98">
        <f t="shared" si="37"/>
        <v>0</v>
      </c>
      <c r="HG133" s="60">
        <v>-9999</v>
      </c>
      <c r="HH133" s="98">
        <f t="shared" si="38"/>
        <v>32500.13</v>
      </c>
      <c r="HI133" s="98">
        <f t="shared" si="95"/>
        <v>1.0001661807930087</v>
      </c>
      <c r="HJ133" s="60">
        <v>-9999</v>
      </c>
      <c r="HK133" s="100">
        <f t="shared" si="40"/>
        <v>-25397.46</v>
      </c>
      <c r="HL133" s="60">
        <v>-9999</v>
      </c>
      <c r="HM133" s="100">
        <f t="shared" si="41"/>
        <v>15398.46</v>
      </c>
      <c r="HN133" s="101">
        <v>0.65636666666666665</v>
      </c>
      <c r="HO133" s="101">
        <v>0.35928461538461542</v>
      </c>
      <c r="HP133" s="101">
        <v>0.18035641025641028</v>
      </c>
      <c r="HQ133" s="101">
        <v>0.57618974358974362</v>
      </c>
      <c r="HR133" s="101">
        <v>0.23614102564102565</v>
      </c>
      <c r="HS133" s="101">
        <v>0.14771538461538458</v>
      </c>
      <c r="HT133" s="101">
        <v>0.47064452947370267</v>
      </c>
      <c r="HU133" s="101">
        <v>0.41863151490913508</v>
      </c>
      <c r="HV133" s="101">
        <v>0.56898227118726052</v>
      </c>
      <c r="HW133" s="101">
        <v>0.52354658144633859</v>
      </c>
      <c r="HX133" s="101">
        <v>0.20714230937129768</v>
      </c>
      <c r="HY133" s="101">
        <v>0.33241312527769179</v>
      </c>
      <c r="HZ133" s="101">
        <v>0.29230494724356826</v>
      </c>
      <c r="IA133" s="101">
        <v>19.299743589743596</v>
      </c>
      <c r="IB133" s="101">
        <v>19.053846153846155</v>
      </c>
      <c r="IC133" s="101">
        <v>17.674615384615375</v>
      </c>
      <c r="ID133" s="101">
        <v>18.338974358974358</v>
      </c>
      <c r="IE133" s="7">
        <f t="shared" si="216"/>
        <v>-1.6251282051282203</v>
      </c>
      <c r="IF133" s="7">
        <v>1.5</v>
      </c>
      <c r="IG133" s="7">
        <f t="shared" si="217"/>
        <v>-1.4950000000000001</v>
      </c>
      <c r="IH133" s="7">
        <f t="shared" si="218"/>
        <v>-1.8872836131721565E-2</v>
      </c>
      <c r="II133" s="102">
        <v>36.103076923076934</v>
      </c>
      <c r="IJ133" s="15">
        <f t="shared" si="219"/>
        <v>91.701815384615415</v>
      </c>
      <c r="IK133" s="5">
        <v>97.5</v>
      </c>
      <c r="IL133" s="15">
        <f t="shared" si="220"/>
        <v>5.7981846153845851</v>
      </c>
      <c r="IM133" s="29">
        <v>0.66957058823529414</v>
      </c>
      <c r="IN133" s="29">
        <v>0.37992352941176466</v>
      </c>
      <c r="IO133" s="29">
        <v>0.19147941176470587</v>
      </c>
      <c r="IP133" s="29">
        <v>0.59752352941176468</v>
      </c>
      <c r="IQ133" s="29">
        <v>0.2381411764705883</v>
      </c>
      <c r="IR133" s="29">
        <v>0.15684117647058823</v>
      </c>
      <c r="IS133" s="29">
        <v>0.47523589938904998</v>
      </c>
      <c r="IT133" s="29">
        <v>0.43005326063287341</v>
      </c>
      <c r="IU133" s="29">
        <v>0.55556991682337487</v>
      </c>
      <c r="IV133" s="29">
        <v>0.51503436638634781</v>
      </c>
      <c r="IW133" s="29">
        <v>0.22965245872611934</v>
      </c>
      <c r="IX133" s="29">
        <v>0.33073690252078913</v>
      </c>
      <c r="IY133" s="29">
        <v>0.27585252209302574</v>
      </c>
      <c r="IZ133" s="29">
        <v>15.732058823529412</v>
      </c>
      <c r="JA133" s="29">
        <v>16.946470588235286</v>
      </c>
      <c r="JB133" s="29">
        <v>17.696176470588224</v>
      </c>
      <c r="JC133" s="29">
        <v>15.689411764705884</v>
      </c>
      <c r="JD133" s="29">
        <f t="shared" si="221"/>
        <v>1.9641176470588118</v>
      </c>
      <c r="JE133" s="7">
        <v>1.2</v>
      </c>
      <c r="JF133" s="7">
        <f t="shared" si="222"/>
        <v>-0.52</v>
      </c>
      <c r="JG133" s="7">
        <f t="shared" si="223"/>
        <v>0.41961446740858305</v>
      </c>
      <c r="JH133" s="86">
        <v>35.787941176470582</v>
      </c>
      <c r="JI133" s="15">
        <f t="shared" si="224"/>
        <v>90.901370588235281</v>
      </c>
      <c r="JJ133" s="5">
        <v>103.5</v>
      </c>
      <c r="JK133" s="15">
        <f t="shared" si="225"/>
        <v>12.598629411764719</v>
      </c>
      <c r="JL133" s="30">
        <v>0.51508857142857123</v>
      </c>
      <c r="JM133" s="30">
        <v>0.2649285714285714</v>
      </c>
      <c r="JN133" s="30">
        <v>0.12895142857142855</v>
      </c>
      <c r="JO133" s="30">
        <v>0.45234857142857138</v>
      </c>
      <c r="JP133" s="30">
        <v>0.16193714285714284</v>
      </c>
      <c r="JQ133" s="30">
        <v>0.10788285714285716</v>
      </c>
      <c r="JR133" s="30">
        <v>0.52154874760722514</v>
      </c>
      <c r="JS133" s="30">
        <v>0.4728683038055696</v>
      </c>
      <c r="JT133" s="30">
        <v>0.59987284612626446</v>
      </c>
      <c r="JU133" s="30">
        <v>0.55698601998518105</v>
      </c>
      <c r="JV133" s="30">
        <v>0.24158769828239771</v>
      </c>
      <c r="JW133" s="30">
        <v>0.34639272422754419</v>
      </c>
      <c r="JX133" s="30">
        <v>0.3204051642098073</v>
      </c>
      <c r="JY133" s="30">
        <v>25.31514285714286</v>
      </c>
      <c r="JZ133" s="30">
        <v>25.040285714285705</v>
      </c>
      <c r="KA133" s="30">
        <v>25.618285714285719</v>
      </c>
      <c r="KB133" s="30">
        <v>24.029714285714281</v>
      </c>
      <c r="KC133" s="30">
        <f t="shared" si="226"/>
        <v>0.30314285714285916</v>
      </c>
      <c r="KD133" s="7">
        <v>1.8</v>
      </c>
      <c r="KE133" s="7">
        <f t="shared" si="227"/>
        <v>-2.4700000000000006</v>
      </c>
      <c r="KF133" s="7">
        <f t="shared" si="228"/>
        <v>0.3523688509711384</v>
      </c>
      <c r="KG133" s="85">
        <v>35.864571428571445</v>
      </c>
      <c r="KH133" s="15">
        <f t="shared" si="229"/>
        <v>91.096011428571472</v>
      </c>
      <c r="KI133" s="5">
        <v>103.5</v>
      </c>
      <c r="KJ133" s="15">
        <f t="shared" si="268"/>
        <v>12.403988571428528</v>
      </c>
      <c r="KK133" s="31">
        <v>0.46358947368421061</v>
      </c>
      <c r="KL133" s="31">
        <v>0.23641052631578946</v>
      </c>
      <c r="KM133" s="31">
        <v>9.5442105263157884E-2</v>
      </c>
      <c r="KN133" s="31">
        <v>0.39975789473684198</v>
      </c>
      <c r="KO133" s="31">
        <v>0.11945526315789469</v>
      </c>
      <c r="KP133" s="31">
        <v>9.0265789473684202E-2</v>
      </c>
      <c r="KQ133" s="31">
        <v>0.59018702964282443</v>
      </c>
      <c r="KR133" s="31">
        <v>0.53997632233355419</v>
      </c>
      <c r="KS133" s="31">
        <v>0.65852920797521153</v>
      </c>
      <c r="KT133" s="31">
        <v>0.61485554274706478</v>
      </c>
      <c r="KU133" s="31">
        <v>0.3292248708719665</v>
      </c>
      <c r="KV133" s="31">
        <v>0.4257335560092827</v>
      </c>
      <c r="KW133" s="31">
        <v>0.32432249666136648</v>
      </c>
      <c r="KX133" s="32">
        <v>25.528157894736832</v>
      </c>
      <c r="KY133" s="32">
        <v>24.919999999999987</v>
      </c>
      <c r="KZ133" s="32">
        <v>25.341842105263169</v>
      </c>
      <c r="LA133" s="32">
        <v>24.781578947368406</v>
      </c>
      <c r="LB133" s="7">
        <f t="shared" si="230"/>
        <v>-0.18631578947366378</v>
      </c>
      <c r="LC133" s="7">
        <v>0.9</v>
      </c>
      <c r="LD133" s="7">
        <f t="shared" si="231"/>
        <v>0.45499999999999963</v>
      </c>
      <c r="LE133" s="7">
        <f t="shared" ref="LE133:LE181" si="270">(LB133-LD133)/(5.4-LD133)</f>
        <v>-0.12968974509073072</v>
      </c>
      <c r="LF133" s="32">
        <v>32.410789473684211</v>
      </c>
      <c r="LG133" s="15">
        <f t="shared" si="232"/>
        <v>82.323405263157895</v>
      </c>
      <c r="LH133" s="5">
        <v>103.5</v>
      </c>
      <c r="LI133" s="15">
        <f t="shared" si="233"/>
        <v>21.176594736842105</v>
      </c>
      <c r="LJ133" s="33">
        <v>0.39784878048780492</v>
      </c>
      <c r="LK133" s="33">
        <v>0.20614390243902445</v>
      </c>
      <c r="LL133" s="33">
        <v>9.3636585365853661E-2</v>
      </c>
      <c r="LM133" s="33">
        <v>0.33720243902439023</v>
      </c>
      <c r="LN133" s="33">
        <v>0.11932926829268292</v>
      </c>
      <c r="LO133" s="33">
        <v>8.2895121951219536E-2</v>
      </c>
      <c r="LP133" s="33">
        <v>0.53852832026323583</v>
      </c>
      <c r="LQ133" s="33">
        <v>0.47731358755376435</v>
      </c>
      <c r="LR133" s="33">
        <v>0.61930236896493174</v>
      </c>
      <c r="LS133" s="33">
        <v>0.56566126697069652</v>
      </c>
      <c r="LT133" s="33">
        <v>0.2670452914905907</v>
      </c>
      <c r="LU133" s="33">
        <v>0.37626459847513466</v>
      </c>
      <c r="LV133" s="33">
        <v>0.31729047013168088</v>
      </c>
      <c r="LW133" s="33">
        <v>26.120731707317074</v>
      </c>
      <c r="LX133" s="33">
        <v>29.692682926829281</v>
      </c>
      <c r="LY133" s="33">
        <v>29.861951219512225</v>
      </c>
      <c r="LZ133" s="33">
        <v>28.26926829268292</v>
      </c>
      <c r="MA133" s="7">
        <f t="shared" si="234"/>
        <v>3.7412195121951513</v>
      </c>
      <c r="MB133" s="7">
        <v>1.7</v>
      </c>
      <c r="MC133" s="7">
        <f t="shared" si="235"/>
        <v>-2.1449999999999996</v>
      </c>
      <c r="MD133" s="7">
        <f t="shared" si="236"/>
        <v>0.78014837802453951</v>
      </c>
      <c r="ME133" s="7">
        <f t="shared" si="237"/>
        <v>2.2007173601147949</v>
      </c>
      <c r="MF133" s="84">
        <v>33.949268292682923</v>
      </c>
      <c r="MG133" s="15">
        <f t="shared" si="238"/>
        <v>86.23114146341463</v>
      </c>
      <c r="MH133" s="5">
        <v>103.5</v>
      </c>
      <c r="MI133" s="15">
        <f t="shared" si="239"/>
        <v>17.26885853658537</v>
      </c>
      <c r="MJ133" s="34">
        <v>0.37061764705882355</v>
      </c>
      <c r="MK133" s="34">
        <v>0.20001764705882358</v>
      </c>
      <c r="ML133" s="34">
        <v>0.10273529411764704</v>
      </c>
      <c r="MM133" s="34">
        <v>0.31337647058823526</v>
      </c>
      <c r="MN133" s="34">
        <v>0.1272764705882353</v>
      </c>
      <c r="MO133" s="34">
        <v>8.6482352941176469E-2</v>
      </c>
      <c r="MP133" s="34">
        <v>0.48851988709756983</v>
      </c>
      <c r="MQ133" s="34">
        <v>0.42218324862559825</v>
      </c>
      <c r="MR133" s="34">
        <v>0.56570853908783714</v>
      </c>
      <c r="MS133" s="34">
        <v>0.50605048404472841</v>
      </c>
      <c r="MT133" s="34">
        <v>0.22210684306945497</v>
      </c>
      <c r="MU133" s="34">
        <v>0.32123189420753745</v>
      </c>
      <c r="MV133" s="34">
        <v>0.29874886922778388</v>
      </c>
      <c r="MW133" s="35">
        <v>0.28292499999999998</v>
      </c>
      <c r="MX133" s="35">
        <v>0.15157499999999999</v>
      </c>
      <c r="MY133" s="35">
        <v>8.2410714285714268E-2</v>
      </c>
      <c r="MZ133" s="35">
        <v>0.23367857142857143</v>
      </c>
      <c r="NA133" s="35">
        <v>9.2449999999999991E-2</v>
      </c>
      <c r="NB133" s="35">
        <v>6.7789285714285705E-2</v>
      </c>
      <c r="NC133" s="35">
        <v>0.5066069782725291</v>
      </c>
      <c r="ND133" s="35">
        <v>0.43263747827679017</v>
      </c>
      <c r="NE133" s="35">
        <v>0.54797553730187443</v>
      </c>
      <c r="NF133" s="35">
        <v>0.47820391525726874</v>
      </c>
      <c r="NG133" s="35">
        <v>0.24260095926805797</v>
      </c>
      <c r="NH133" s="35">
        <v>0.29639319532455649</v>
      </c>
      <c r="NI133" s="35">
        <v>0.30160603463831726</v>
      </c>
      <c r="NJ133" s="36">
        <v>27.074999999999996</v>
      </c>
      <c r="NK133" s="36">
        <v>32.366071428571431</v>
      </c>
      <c r="NL133" s="36">
        <v>33.602857142857133</v>
      </c>
      <c r="NM133" s="36">
        <v>33.543928571428587</v>
      </c>
      <c r="NN133" s="7">
        <f t="shared" si="240"/>
        <v>6.5278571428571368</v>
      </c>
      <c r="NO133" s="7">
        <v>2.2999999999999998</v>
      </c>
      <c r="NP133" s="7">
        <f t="shared" si="241"/>
        <v>-1.9729999999999999</v>
      </c>
      <c r="NQ133" s="7">
        <f t="shared" si="242"/>
        <v>1.1529712658154259</v>
      </c>
      <c r="NR133" s="36">
        <v>71.606785714285721</v>
      </c>
      <c r="NS133" s="9">
        <f t="shared" si="190"/>
        <v>181.88123571428574</v>
      </c>
      <c r="NT133" s="5">
        <v>194</v>
      </c>
      <c r="NU133" s="9">
        <f t="shared" si="191"/>
        <v>12.118764285714263</v>
      </c>
      <c r="NV133" s="37">
        <v>0.34324062499999997</v>
      </c>
      <c r="NW133" s="37">
        <v>0.21380625000000003</v>
      </c>
      <c r="NX133" s="37">
        <v>0.13520937499999999</v>
      </c>
      <c r="NY133" s="37">
        <v>0.29531249999999998</v>
      </c>
      <c r="NZ133" s="37">
        <v>0.14688124999999999</v>
      </c>
      <c r="OA133" s="37">
        <v>0.10264374999999999</v>
      </c>
      <c r="OB133" s="37">
        <v>0.40048968647759337</v>
      </c>
      <c r="OC133" s="37">
        <v>0.33566744994541065</v>
      </c>
      <c r="OD133" s="37">
        <v>0.43466985535744573</v>
      </c>
      <c r="OE133" s="37">
        <v>0.371930941417004</v>
      </c>
      <c r="OF133" s="37">
        <v>0.18569984017545263</v>
      </c>
      <c r="OG133" s="37">
        <v>0.22559264520013572</v>
      </c>
      <c r="OH133" s="37">
        <v>0.23216356764853416</v>
      </c>
      <c r="OI133" s="38">
        <v>20.682500000000001</v>
      </c>
      <c r="OJ133" s="38">
        <v>25.805625000000003</v>
      </c>
      <c r="OK133" s="38">
        <v>27.606874999999977</v>
      </c>
      <c r="OL133" s="38">
        <v>27.732187500000009</v>
      </c>
      <c r="OM133" s="7">
        <f t="shared" si="243"/>
        <v>6.9243749999999764</v>
      </c>
      <c r="ON133" s="7">
        <v>1.5</v>
      </c>
      <c r="OO133" s="7">
        <f t="shared" si="244"/>
        <v>-0.28500000000000014</v>
      </c>
      <c r="OP133" s="7">
        <f t="shared" si="245"/>
        <v>1.26813984168865</v>
      </c>
      <c r="OQ133" s="38">
        <v>60.914375</v>
      </c>
      <c r="OR133" s="15">
        <f t="shared" si="246"/>
        <v>154.72251249999999</v>
      </c>
      <c r="OS133" s="5">
        <v>170</v>
      </c>
      <c r="OT133" s="15">
        <f t="shared" si="247"/>
        <v>15.277487500000007</v>
      </c>
      <c r="OU133" s="39">
        <v>0.28483750000000008</v>
      </c>
      <c r="OV133" s="39">
        <v>0.19596249999999998</v>
      </c>
      <c r="OW133" s="39">
        <v>0.14134062500000003</v>
      </c>
      <c r="OX133" s="39">
        <v>0.24189062500000003</v>
      </c>
      <c r="OY133" s="39">
        <v>0.13997500000000002</v>
      </c>
      <c r="OZ133" s="39">
        <v>9.5421875000000017E-2</v>
      </c>
      <c r="PA133" s="39">
        <v>0.34055724295552231</v>
      </c>
      <c r="PB133" s="39">
        <v>0.26647847632823263</v>
      </c>
      <c r="PC133" s="39">
        <v>0.33627236407586608</v>
      </c>
      <c r="PD133" s="39">
        <v>0.26200877278515672</v>
      </c>
      <c r="PE133" s="39">
        <v>0.16648137369430735</v>
      </c>
      <c r="PF133" s="39">
        <v>0.16176176266783671</v>
      </c>
      <c r="PG133" s="39">
        <v>0.18457252669925617</v>
      </c>
      <c r="PH133" s="40">
        <v>21.75</v>
      </c>
      <c r="PI133" s="40">
        <v>26.340312500000007</v>
      </c>
      <c r="PJ133" s="40">
        <v>27.959375000000012</v>
      </c>
      <c r="PK133" s="40">
        <v>27.591562500000013</v>
      </c>
      <c r="PL133" s="7">
        <f t="shared" si="248"/>
        <v>6.2093750000000121</v>
      </c>
      <c r="PM133" s="7">
        <v>1.8</v>
      </c>
      <c r="PN133" s="7">
        <f t="shared" si="249"/>
        <v>-0.91800000000000015</v>
      </c>
      <c r="PO133" s="7">
        <f t="shared" si="250"/>
        <v>1.1281062044950951</v>
      </c>
      <c r="PP133" s="40">
        <v>67.840937499999995</v>
      </c>
      <c r="PQ133" s="15">
        <f t="shared" si="251"/>
        <v>172.31598124999999</v>
      </c>
      <c r="PR133" s="5">
        <v>182</v>
      </c>
      <c r="PS133" s="15">
        <f t="shared" si="252"/>
        <v>9.684018750000007</v>
      </c>
      <c r="PT133" s="41">
        <v>0.26750967741935483</v>
      </c>
      <c r="PU133" s="41">
        <v>0.18255806451612902</v>
      </c>
      <c r="PV133" s="41">
        <v>0.14116129032258068</v>
      </c>
      <c r="PW133" s="41">
        <v>0.2230645161290323</v>
      </c>
      <c r="PX133" s="41">
        <v>0.14185483870967741</v>
      </c>
      <c r="PY133" s="41">
        <v>9.0083870967741939E-2</v>
      </c>
      <c r="PZ133" s="41">
        <v>0.30622294665463501</v>
      </c>
      <c r="QA133" s="41">
        <v>0.22211984750950048</v>
      </c>
      <c r="QB133" s="41">
        <v>0.30844773882802412</v>
      </c>
      <c r="QC133" s="41">
        <v>0.22448423021889463</v>
      </c>
      <c r="QD133" s="41">
        <v>0.12519179098089769</v>
      </c>
      <c r="QE133" s="41">
        <v>0.12763741861911071</v>
      </c>
      <c r="QF133" s="41">
        <v>0.18825551915338834</v>
      </c>
      <c r="QG133" s="42">
        <v>29.763870967741937</v>
      </c>
      <c r="QH133" s="42">
        <v>33.446774193548407</v>
      </c>
      <c r="QI133" s="42">
        <v>35.644193548387108</v>
      </c>
      <c r="QJ133" s="42">
        <v>35.614193548387099</v>
      </c>
      <c r="QK133" s="7">
        <f t="shared" si="253"/>
        <v>5.8803225806451707</v>
      </c>
      <c r="QL133" s="7">
        <v>3.2</v>
      </c>
      <c r="QM133" s="7">
        <f t="shared" si="254"/>
        <v>-3.8719999999999999</v>
      </c>
      <c r="QN133" s="7">
        <f t="shared" si="255"/>
        <v>1.0518035570152255</v>
      </c>
      <c r="QO133" s="42">
        <v>71.26161290322581</v>
      </c>
      <c r="QP133" s="15">
        <f t="shared" si="256"/>
        <v>181.00449677419357</v>
      </c>
      <c r="QQ133" s="5">
        <v>186</v>
      </c>
      <c r="QR133" s="15">
        <f t="shared" si="257"/>
        <v>4.9955032258064307</v>
      </c>
      <c r="QS133" s="7">
        <f t="shared" si="192"/>
        <v>-748.67099374416716</v>
      </c>
      <c r="QT133" s="7">
        <f t="shared" si="193"/>
        <v>-748.37893951314618</v>
      </c>
      <c r="QU133" s="7">
        <f t="shared" si="194"/>
        <v>2.0743248305060984</v>
      </c>
    </row>
    <row r="134" spans="1:463" x14ac:dyDescent="0.25">
      <c r="A134" s="5">
        <v>3</v>
      </c>
      <c r="B134" s="5">
        <v>14</v>
      </c>
      <c r="C134" s="6">
        <v>1403</v>
      </c>
      <c r="D134" s="9">
        <v>-9999</v>
      </c>
      <c r="E134" s="5">
        <v>3</v>
      </c>
      <c r="F134" s="5">
        <v>69.599999999999994</v>
      </c>
      <c r="G134" s="15">
        <v>243.6</v>
      </c>
      <c r="H134" s="15">
        <f t="shared" si="195"/>
        <v>313.2</v>
      </c>
      <c r="I134" s="7">
        <f t="shared" si="196"/>
        <v>0.53666895133653181</v>
      </c>
      <c r="J134" s="5" t="s">
        <v>1</v>
      </c>
      <c r="K134" s="9">
        <v>150</v>
      </c>
      <c r="L134" s="9">
        <f t="shared" si="197"/>
        <v>168.00000000000003</v>
      </c>
      <c r="M134" s="9">
        <v>-9999</v>
      </c>
      <c r="N134" s="9">
        <v>-9999</v>
      </c>
      <c r="O134" s="9">
        <v>-9999</v>
      </c>
      <c r="P134" s="9">
        <v>-9999</v>
      </c>
      <c r="Q134" s="9">
        <v>-9999</v>
      </c>
      <c r="R134" s="9">
        <v>-9999</v>
      </c>
      <c r="S134" s="9">
        <v>-9999</v>
      </c>
      <c r="T134" s="9">
        <v>-9999</v>
      </c>
      <c r="U134" s="9">
        <v>-9999</v>
      </c>
      <c r="V134" s="9">
        <v>-9999</v>
      </c>
      <c r="W134" s="9">
        <v>-9999</v>
      </c>
      <c r="X134" s="9">
        <v>-9999</v>
      </c>
      <c r="Y134" s="9">
        <v>-9999</v>
      </c>
      <c r="Z134" s="9">
        <v>-9999</v>
      </c>
      <c r="AA134" s="9">
        <v>-9999</v>
      </c>
      <c r="AB134" s="9">
        <v>-9999</v>
      </c>
      <c r="AC134" s="9">
        <v>-9999</v>
      </c>
      <c r="AD134" s="9">
        <v>-9999</v>
      </c>
      <c r="AE134" s="5">
        <v>32</v>
      </c>
      <c r="AF134" s="9">
        <v>-9999</v>
      </c>
      <c r="AG134" s="9">
        <v>-9999</v>
      </c>
      <c r="AH134" s="9">
        <v>-9999</v>
      </c>
      <c r="AI134" s="9">
        <v>-9999</v>
      </c>
      <c r="AJ134" s="9">
        <v>-9999</v>
      </c>
      <c r="AK134" s="9">
        <v>-9999</v>
      </c>
      <c r="AL134" s="9">
        <v>-9999</v>
      </c>
      <c r="AM134" s="9">
        <v>-9999</v>
      </c>
      <c r="AN134" s="9">
        <v>-9999</v>
      </c>
      <c r="AO134" s="9">
        <v>-9999</v>
      </c>
      <c r="AP134" s="9">
        <v>-9999</v>
      </c>
      <c r="AQ134" s="9">
        <v>-9999</v>
      </c>
      <c r="AR134" s="9">
        <v>-9999</v>
      </c>
      <c r="AS134" s="9">
        <v>-9999</v>
      </c>
      <c r="AT134" s="9">
        <v>-9999</v>
      </c>
      <c r="AU134" s="9">
        <v>-9999</v>
      </c>
      <c r="AV134" s="9">
        <v>-9999</v>
      </c>
      <c r="AW134" s="9">
        <v>-9999</v>
      </c>
      <c r="AX134" s="9">
        <v>-9999</v>
      </c>
      <c r="AY134" s="9">
        <v>-9999</v>
      </c>
      <c r="AZ134" s="9">
        <v>-9999</v>
      </c>
      <c r="BA134" s="9">
        <v>-9999</v>
      </c>
      <c r="BB134" s="9">
        <v>-9999</v>
      </c>
      <c r="BC134" s="9">
        <v>-9999</v>
      </c>
      <c r="BD134" s="9">
        <v>-9999</v>
      </c>
      <c r="BE134" s="7">
        <f t="shared" ref="BE134:BE181" si="271">(2*AX134)+(2*AZ134)+(4*BA134)</f>
        <v>-79992</v>
      </c>
      <c r="BF134" s="9">
        <v>-9999</v>
      </c>
      <c r="BG134" s="9">
        <v>-9999</v>
      </c>
      <c r="BH134" s="9">
        <v>-9999</v>
      </c>
      <c r="BI134" s="9">
        <v>-9999</v>
      </c>
      <c r="BJ134" s="9">
        <v>-9999</v>
      </c>
      <c r="BK134" s="9">
        <v>-9999</v>
      </c>
      <c r="BL134" s="9">
        <v>-9999</v>
      </c>
      <c r="BM134" s="9">
        <v>-9999</v>
      </c>
      <c r="BN134" s="9">
        <v>-9999</v>
      </c>
      <c r="BO134" s="23">
        <v>34.119999999999997</v>
      </c>
      <c r="BP134" s="7">
        <f t="shared" si="258"/>
        <v>2274.6666666666665</v>
      </c>
      <c r="BQ134" s="7">
        <v>2.5434530286821704</v>
      </c>
      <c r="BR134" s="7">
        <f t="shared" si="259"/>
        <v>57.855078225757097</v>
      </c>
      <c r="BS134" s="24">
        <v>85.47</v>
      </c>
      <c r="BT134" s="7">
        <f t="shared" si="260"/>
        <v>5698.0000000000009</v>
      </c>
      <c r="BU134" s="25">
        <v>1.65</v>
      </c>
      <c r="BV134" s="7">
        <f t="shared" si="261"/>
        <v>94.01700000000001</v>
      </c>
      <c r="BW134" s="26">
        <v>103.84</v>
      </c>
      <c r="BX134" s="7">
        <f t="shared" si="262"/>
        <v>6922.666666666667</v>
      </c>
      <c r="BY134" s="5">
        <v>1.39</v>
      </c>
      <c r="BZ134" s="7">
        <f t="shared" si="263"/>
        <v>96.225066666666663</v>
      </c>
      <c r="CA134" s="9">
        <v>-9999</v>
      </c>
      <c r="CB134" s="9">
        <v>-9999</v>
      </c>
      <c r="CC134" s="5">
        <v>2.92</v>
      </c>
      <c r="CD134" s="15">
        <f t="shared" si="198"/>
        <v>-291.9708</v>
      </c>
      <c r="CE134" s="7">
        <v>1111.6600000000001</v>
      </c>
      <c r="CF134" s="7">
        <v>4.007752</v>
      </c>
      <c r="CG134" s="7">
        <v>2773.774425164032</v>
      </c>
      <c r="CH134" s="7">
        <f t="shared" si="199"/>
        <v>2773.774425164032</v>
      </c>
      <c r="CI134" s="7">
        <f>CH134/(BX134)</f>
        <v>0.40068004985998151</v>
      </c>
      <c r="CJ134" s="3">
        <v>58.3</v>
      </c>
      <c r="CK134" s="7">
        <f t="shared" si="200"/>
        <v>80.994213214789738</v>
      </c>
      <c r="CL134" s="7">
        <v>69.599999999999994</v>
      </c>
      <c r="CM134" s="7">
        <v>1293</v>
      </c>
      <c r="CN134" s="7">
        <f t="shared" si="201"/>
        <v>53.828306264501158</v>
      </c>
      <c r="CO134" s="7">
        <v>0</v>
      </c>
      <c r="CP134" s="7">
        <v>0.72607391304347824</v>
      </c>
      <c r="CQ134" s="7">
        <v>0.52963043478260863</v>
      </c>
      <c r="CR134" s="7">
        <v>0.4707391304347826</v>
      </c>
      <c r="CS134" s="7">
        <v>0.21314213043478256</v>
      </c>
      <c r="CT134" s="7">
        <v>0.15622656521739128</v>
      </c>
      <c r="CU134" s="7">
        <v>5.1856521739130423</v>
      </c>
      <c r="CV134" s="7">
        <v>5.9882608695652184</v>
      </c>
      <c r="CW134" s="7">
        <v>5.2869565217391301</v>
      </c>
      <c r="CX134" s="7">
        <v>5.0713043478260884</v>
      </c>
      <c r="CY134" s="7">
        <f t="shared" si="202"/>
        <v>0.10130434782608777</v>
      </c>
      <c r="CZ134" s="7">
        <v>0.7</v>
      </c>
      <c r="DA134" s="7">
        <f t="shared" si="203"/>
        <v>1.105</v>
      </c>
      <c r="DB134" s="7">
        <f t="shared" si="264"/>
        <v>-0.23368932530242426</v>
      </c>
      <c r="DC134" s="7">
        <v>41.111111111111114</v>
      </c>
      <c r="DD134" s="7">
        <v>0.73216250000000016</v>
      </c>
      <c r="DE134" s="7">
        <v>0.50798749999999993</v>
      </c>
      <c r="DF134" s="7">
        <v>0.44856666666666672</v>
      </c>
      <c r="DG134" s="7">
        <v>0.24002420833333335</v>
      </c>
      <c r="DH134" s="7">
        <v>0.18061491666666665</v>
      </c>
      <c r="DI134" s="7">
        <v>7.4262499999999996</v>
      </c>
      <c r="DJ134" s="7">
        <v>7.9899999999999993</v>
      </c>
      <c r="DK134" s="7">
        <v>8.0508333333333315</v>
      </c>
      <c r="DL134" s="7">
        <v>7.5008333333333335</v>
      </c>
      <c r="DM134" s="7">
        <f t="shared" si="204"/>
        <v>0.62458333333333194</v>
      </c>
      <c r="DN134" s="7">
        <v>0.8</v>
      </c>
      <c r="DO134" s="7">
        <f t="shared" si="205"/>
        <v>0.7799999999999998</v>
      </c>
      <c r="DP134" s="7">
        <f t="shared" si="206"/>
        <v>-3.3639971139971393E-2</v>
      </c>
      <c r="DQ134" s="7">
        <v>22.714166666666671</v>
      </c>
      <c r="DR134" s="7">
        <v>0.77378181818181835</v>
      </c>
      <c r="DS134" s="7">
        <v>0.57031818181818184</v>
      </c>
      <c r="DT134" s="7">
        <v>0.47596136363636377</v>
      </c>
      <c r="DU134" s="7">
        <v>0.70372499999999993</v>
      </c>
      <c r="DV134" s="7">
        <v>0.4815727272727271</v>
      </c>
      <c r="DW134" s="7">
        <v>0.30487727272727283</v>
      </c>
      <c r="DX134" s="7">
        <v>0.23259040909090903</v>
      </c>
      <c r="DY134" s="7">
        <v>0.18729795454545456</v>
      </c>
      <c r="DZ134" s="7">
        <v>0.23812831818181818</v>
      </c>
      <c r="EA134" s="7">
        <v>0.19295659090909084</v>
      </c>
      <c r="EB134" s="7">
        <v>8.4502136363636335E-2</v>
      </c>
      <c r="EC134" s="7">
        <v>9.0285181818181806E-2</v>
      </c>
      <c r="ED134" s="7">
        <v>0.15108818181818182</v>
      </c>
      <c r="EE134" s="7">
        <v>4.0209318181818183</v>
      </c>
      <c r="EF134" s="7">
        <v>5.5677272727272733</v>
      </c>
      <c r="EG134" s="7">
        <v>4.6837727272727276</v>
      </c>
      <c r="EH134" s="7">
        <v>4.5382500000000006</v>
      </c>
      <c r="EI134" s="7">
        <f t="shared" si="207"/>
        <v>0.66284090909090931</v>
      </c>
      <c r="EJ134" s="7">
        <v>0.6</v>
      </c>
      <c r="EK134" s="7">
        <f t="shared" si="208"/>
        <v>1.43</v>
      </c>
      <c r="EL134" s="7">
        <f t="shared" si="265"/>
        <v>-0.19323906572017394</v>
      </c>
      <c r="EM134" s="15">
        <v>44.653636363636366</v>
      </c>
      <c r="EN134" s="15">
        <f t="shared" si="209"/>
        <v>113.42023636363638</v>
      </c>
      <c r="EO134" s="5">
        <v>112</v>
      </c>
      <c r="EP134" s="15">
        <f t="shared" si="210"/>
        <v>-1.4202363636363771</v>
      </c>
      <c r="EQ134" s="27">
        <v>1.0631839999999999</v>
      </c>
      <c r="ER134" s="27">
        <v>-1.403332</v>
      </c>
      <c r="ES134" s="27">
        <v>0.49053199999999997</v>
      </c>
      <c r="ET134" s="27">
        <v>0.83017600000000014</v>
      </c>
      <c r="EU134" s="27">
        <v>0.70600400000000008</v>
      </c>
      <c r="EV134" s="27">
        <v>0.18973599999999999</v>
      </c>
      <c r="EW134" s="27">
        <v>0.20100839999999995</v>
      </c>
      <c r="EX134" s="27">
        <v>8.0148239999999996E-2</v>
      </c>
      <c r="EY134" s="27">
        <v>0.36776752000000001</v>
      </c>
      <c r="EZ134" s="27">
        <v>0.25650311999999997</v>
      </c>
      <c r="FA134" s="27">
        <v>3.0323800800000011</v>
      </c>
      <c r="FB134" s="27">
        <v>2.0777313999999998</v>
      </c>
      <c r="FC134" s="27">
        <v>-7.5856730000000017</v>
      </c>
      <c r="FD134" s="27">
        <v>10.636400000000002</v>
      </c>
      <c r="FE134" s="27">
        <v>8.436399999999999</v>
      </c>
      <c r="FF134" s="27">
        <v>7.8096000000000014</v>
      </c>
      <c r="FG134" s="27">
        <v>7.8884000000000016</v>
      </c>
      <c r="FH134" s="27">
        <f t="shared" si="211"/>
        <v>-2.8268000000000004</v>
      </c>
      <c r="FI134" s="7">
        <v>0.9</v>
      </c>
      <c r="FJ134" s="7">
        <f t="shared" si="212"/>
        <v>0.45499999999999963</v>
      </c>
      <c r="FK134" s="7">
        <f t="shared" si="266"/>
        <v>-0.6636602628918099</v>
      </c>
      <c r="FL134" s="27">
        <v>21.886399999999998</v>
      </c>
      <c r="FM134" s="28">
        <v>-9999</v>
      </c>
      <c r="FN134" s="28">
        <v>-9999</v>
      </c>
      <c r="FO134" s="28">
        <v>-9999</v>
      </c>
      <c r="FP134" s="94">
        <v>0.58036153846153848</v>
      </c>
      <c r="FQ134" s="94">
        <v>0.40314230769230763</v>
      </c>
      <c r="FR134" s="94">
        <v>0.26106923076923078</v>
      </c>
      <c r="FS134" s="94">
        <v>0.50688461538461549</v>
      </c>
      <c r="FT134" s="94">
        <v>0.27060769230769233</v>
      </c>
      <c r="FU134" s="94">
        <v>0.18158076923076918</v>
      </c>
      <c r="FV134" s="94">
        <v>0.36425661538461546</v>
      </c>
      <c r="FW134" s="94">
        <v>0.30426811538461529</v>
      </c>
      <c r="FX134" s="94">
        <v>0.38042199999999998</v>
      </c>
      <c r="FY134" s="94">
        <v>0.32131638461538459</v>
      </c>
      <c r="FZ134" s="94">
        <v>0.19776738461538468</v>
      </c>
      <c r="GA134" s="94">
        <v>0.21632049999999997</v>
      </c>
      <c r="GB134" s="94">
        <v>0.17959784615384616</v>
      </c>
      <c r="GC134" s="94">
        <v>16.817307692307686</v>
      </c>
      <c r="GD134" s="94">
        <v>17.767307692307689</v>
      </c>
      <c r="GE134" s="94">
        <v>16.584230769230764</v>
      </c>
      <c r="GF134" s="94">
        <v>16.347307692307691</v>
      </c>
      <c r="GG134" s="7">
        <f t="shared" si="213"/>
        <v>-0.23307692307692207</v>
      </c>
      <c r="GH134" s="7">
        <v>0.5</v>
      </c>
      <c r="GI134" s="7">
        <f t="shared" si="214"/>
        <v>1.7549999999999999</v>
      </c>
      <c r="GJ134" s="7">
        <f t="shared" si="267"/>
        <v>-0.54542576764798945</v>
      </c>
      <c r="GK134" s="96">
        <v>18.23076923076923</v>
      </c>
      <c r="GL134" s="15">
        <f t="shared" si="215"/>
        <v>46.306153846153848</v>
      </c>
      <c r="GM134" s="5">
        <v>102</v>
      </c>
      <c r="GN134" s="9">
        <v>-9999</v>
      </c>
      <c r="GO134" s="60">
        <v>-9999</v>
      </c>
      <c r="GP134" s="60">
        <v>-9999</v>
      </c>
      <c r="GQ134" s="60">
        <v>-9999</v>
      </c>
      <c r="GR134" s="60">
        <v>-9999</v>
      </c>
      <c r="GS134" s="60">
        <v>-9999</v>
      </c>
      <c r="GT134" s="60">
        <v>-9999</v>
      </c>
      <c r="GU134" s="60">
        <v>-9999</v>
      </c>
      <c r="GV134" s="60">
        <v>-9999</v>
      </c>
      <c r="GW134" s="60">
        <v>-9999</v>
      </c>
      <c r="GX134" s="60">
        <v>-9999</v>
      </c>
      <c r="GY134" s="60">
        <v>-9999</v>
      </c>
      <c r="GZ134" s="60">
        <v>-9999</v>
      </c>
      <c r="HA134" s="60">
        <v>-9999</v>
      </c>
      <c r="HB134" s="60">
        <v>-9999</v>
      </c>
      <c r="HC134" s="60">
        <v>-9999</v>
      </c>
      <c r="HD134" s="60">
        <v>-9999</v>
      </c>
      <c r="HE134" s="60">
        <v>-9999</v>
      </c>
      <c r="HF134" s="98">
        <f t="shared" si="37"/>
        <v>0</v>
      </c>
      <c r="HG134" s="60">
        <v>-9999</v>
      </c>
      <c r="HH134" s="98">
        <f t="shared" si="38"/>
        <v>32500.13</v>
      </c>
      <c r="HI134" s="98">
        <f t="shared" si="95"/>
        <v>1.0001661807930087</v>
      </c>
      <c r="HJ134" s="60">
        <v>-9999</v>
      </c>
      <c r="HK134" s="100">
        <f t="shared" si="40"/>
        <v>-25397.46</v>
      </c>
      <c r="HL134" s="60">
        <v>-9999</v>
      </c>
      <c r="HM134" s="100">
        <f t="shared" si="41"/>
        <v>15398.46</v>
      </c>
      <c r="HN134" s="101">
        <v>0.64233499999999988</v>
      </c>
      <c r="HO134" s="101">
        <v>0.35651750000000015</v>
      </c>
      <c r="HP134" s="101">
        <v>0.19280250000000002</v>
      </c>
      <c r="HQ134" s="101">
        <v>0.56064250000000004</v>
      </c>
      <c r="HR134" s="101">
        <v>0.24157500000000001</v>
      </c>
      <c r="HS134" s="101">
        <v>0.15279500000000007</v>
      </c>
      <c r="HT134" s="101">
        <v>0.45376445305281354</v>
      </c>
      <c r="HU134" s="101">
        <v>0.39830802243174113</v>
      </c>
      <c r="HV134" s="101">
        <v>0.53993168180223294</v>
      </c>
      <c r="HW134" s="101">
        <v>0.4903319712205737</v>
      </c>
      <c r="HX134" s="101">
        <v>0.19364625938633503</v>
      </c>
      <c r="HY134" s="101">
        <v>0.3017821298792247</v>
      </c>
      <c r="HZ134" s="101">
        <v>0.28597765198693453</v>
      </c>
      <c r="IA134" s="101">
        <v>19.067</v>
      </c>
      <c r="IB134" s="101">
        <v>17.475500000000004</v>
      </c>
      <c r="IC134" s="101">
        <v>17.256000000000011</v>
      </c>
      <c r="ID134" s="101">
        <v>17.8</v>
      </c>
      <c r="IE134" s="7">
        <f t="shared" si="216"/>
        <v>-1.8109999999999893</v>
      </c>
      <c r="IF134" s="7">
        <v>1.5</v>
      </c>
      <c r="IG134" s="7">
        <f t="shared" si="217"/>
        <v>-1.4950000000000001</v>
      </c>
      <c r="IH134" s="7">
        <f t="shared" si="218"/>
        <v>-4.5830311820157961E-2</v>
      </c>
      <c r="II134" s="102">
        <v>36.216249999999988</v>
      </c>
      <c r="IJ134" s="15">
        <f t="shared" si="219"/>
        <v>91.989274999999978</v>
      </c>
      <c r="IK134" s="5">
        <v>97.5</v>
      </c>
      <c r="IL134" s="15">
        <f t="shared" si="220"/>
        <v>5.5107250000000221</v>
      </c>
      <c r="IM134" s="29">
        <v>0.65182812500000009</v>
      </c>
      <c r="IN134" s="29">
        <v>0.37524062499999999</v>
      </c>
      <c r="IO134" s="29">
        <v>0.19518125000000003</v>
      </c>
      <c r="IP134" s="29">
        <v>0.58067187499999973</v>
      </c>
      <c r="IQ134" s="29">
        <v>0.24125625000000001</v>
      </c>
      <c r="IR134" s="29">
        <v>0.15686249999999999</v>
      </c>
      <c r="IS134" s="29">
        <v>0.46026948280532498</v>
      </c>
      <c r="IT134" s="29">
        <v>0.41356542971742527</v>
      </c>
      <c r="IU134" s="29">
        <v>0.54080093932384021</v>
      </c>
      <c r="IV134" s="29">
        <v>0.49873933914450863</v>
      </c>
      <c r="IW134" s="29">
        <v>0.21876087439943856</v>
      </c>
      <c r="IX134" s="29">
        <v>0.31882401988189152</v>
      </c>
      <c r="IY134" s="29">
        <v>0.2692362971209708</v>
      </c>
      <c r="IZ134" s="29">
        <v>15.780937499999999</v>
      </c>
      <c r="JA134" s="29">
        <v>16.714687500000007</v>
      </c>
      <c r="JB134" s="29">
        <v>16.667500000000008</v>
      </c>
      <c r="JC134" s="29">
        <v>15.183437499999997</v>
      </c>
      <c r="JD134" s="29">
        <f t="shared" si="221"/>
        <v>0.88656250000000902</v>
      </c>
      <c r="JE134" s="7">
        <v>1.2</v>
      </c>
      <c r="JF134" s="7">
        <f t="shared" si="222"/>
        <v>-0.52</v>
      </c>
      <c r="JG134" s="7">
        <f t="shared" si="223"/>
        <v>0.23759501689189341</v>
      </c>
      <c r="JH134" s="86">
        <v>36.234375000000007</v>
      </c>
      <c r="JI134" s="15">
        <f t="shared" si="224"/>
        <v>92.035312500000018</v>
      </c>
      <c r="JJ134" s="5">
        <v>103.5</v>
      </c>
      <c r="JK134" s="15">
        <f t="shared" si="225"/>
        <v>11.464687499999982</v>
      </c>
      <c r="JL134" s="30">
        <v>0.51228947368421052</v>
      </c>
      <c r="JM134" s="30">
        <v>0.26012894736842102</v>
      </c>
      <c r="JN134" s="30">
        <v>0.12766842105263154</v>
      </c>
      <c r="JO134" s="30">
        <v>0.44128157894736847</v>
      </c>
      <c r="JP134" s="30">
        <v>0.15837631578947367</v>
      </c>
      <c r="JQ134" s="30">
        <v>0.10506578947368421</v>
      </c>
      <c r="JR134" s="30">
        <v>0.52820281014377757</v>
      </c>
      <c r="JS134" s="30">
        <v>0.47245351966314225</v>
      </c>
      <c r="JT134" s="30">
        <v>0.60233978935535337</v>
      </c>
      <c r="JU134" s="30">
        <v>0.55303237443809616</v>
      </c>
      <c r="JV134" s="30">
        <v>0.24459761958710127</v>
      </c>
      <c r="JW134" s="30">
        <v>0.34498045371950747</v>
      </c>
      <c r="JX134" s="30">
        <v>0.32637969387355237</v>
      </c>
      <c r="JY134" s="30">
        <v>25.23947368421053</v>
      </c>
      <c r="JZ134" s="30">
        <v>24.512894736842085</v>
      </c>
      <c r="KA134" s="30">
        <v>24.326842105263157</v>
      </c>
      <c r="KB134" s="30">
        <v>22.435263157894745</v>
      </c>
      <c r="KC134" s="30">
        <f t="shared" si="226"/>
        <v>-0.9126315789473729</v>
      </c>
      <c r="KD134" s="7">
        <v>1.8</v>
      </c>
      <c r="KE134" s="7">
        <f t="shared" si="227"/>
        <v>-2.4700000000000006</v>
      </c>
      <c r="KF134" s="7">
        <f t="shared" si="228"/>
        <v>0.19788671169664898</v>
      </c>
      <c r="KG134" s="85">
        <v>37.034210526315782</v>
      </c>
      <c r="KH134" s="15">
        <f t="shared" si="229"/>
        <v>94.066894736842087</v>
      </c>
      <c r="KI134" s="5">
        <v>103.5</v>
      </c>
      <c r="KJ134" s="15">
        <f t="shared" si="268"/>
        <v>9.4331052631579126</v>
      </c>
      <c r="KK134" s="31">
        <v>0.45391463414634159</v>
      </c>
      <c r="KL134" s="31">
        <v>0.22829756097560983</v>
      </c>
      <c r="KM134" s="31">
        <v>8.8092682926829299E-2</v>
      </c>
      <c r="KN134" s="31">
        <v>0.39009756097560983</v>
      </c>
      <c r="KO134" s="31">
        <v>0.11272439024390245</v>
      </c>
      <c r="KP134" s="31">
        <v>8.488780487804877E-2</v>
      </c>
      <c r="KQ134" s="31">
        <v>0.60299599734680387</v>
      </c>
      <c r="KR134" s="31">
        <v>0.55314490343874234</v>
      </c>
      <c r="KS134" s="31">
        <v>0.67664960402683305</v>
      </c>
      <c r="KT134" s="31">
        <v>0.63359781036944929</v>
      </c>
      <c r="KU134" s="31">
        <v>0.34097160888392009</v>
      </c>
      <c r="KV134" s="31">
        <v>0.44822901848005486</v>
      </c>
      <c r="KW134" s="31">
        <v>0.33058856427375027</v>
      </c>
      <c r="KX134" s="32">
        <v>25.513170731707312</v>
      </c>
      <c r="KY134" s="32">
        <v>24.837560975609748</v>
      </c>
      <c r="KZ134" s="32">
        <v>25.059268292682933</v>
      </c>
      <c r="LA134" s="32">
        <v>23.715853658536574</v>
      </c>
      <c r="LB134" s="7">
        <f t="shared" si="230"/>
        <v>-0.45390243902437888</v>
      </c>
      <c r="LC134" s="7">
        <v>0.9</v>
      </c>
      <c r="LD134" s="7">
        <f t="shared" si="231"/>
        <v>0.45499999999999963</v>
      </c>
      <c r="LE134" s="7">
        <f t="shared" si="270"/>
        <v>-0.18380231325063265</v>
      </c>
      <c r="LF134" s="32">
        <v>34.199756097560986</v>
      </c>
      <c r="LG134" s="15">
        <f t="shared" si="232"/>
        <v>86.867380487804908</v>
      </c>
      <c r="LH134" s="5">
        <v>103.5</v>
      </c>
      <c r="LI134" s="15">
        <f t="shared" si="233"/>
        <v>16.632619512195092</v>
      </c>
      <c r="LJ134" s="33">
        <v>0.40803157894736836</v>
      </c>
      <c r="LK134" s="33">
        <v>0.20113947368421053</v>
      </c>
      <c r="LL134" s="33">
        <v>8.0513157894736814E-2</v>
      </c>
      <c r="LM134" s="33">
        <v>0.35316842105263163</v>
      </c>
      <c r="LN134" s="33">
        <v>0.10827631578947369</v>
      </c>
      <c r="LO134" s="33">
        <v>7.8194736842105261E-2</v>
      </c>
      <c r="LP134" s="33">
        <v>0.58082613108521264</v>
      </c>
      <c r="LQ134" s="33">
        <v>0.53121385138370769</v>
      </c>
      <c r="LR134" s="33">
        <v>0.67154022396142155</v>
      </c>
      <c r="LS134" s="33">
        <v>0.63034890642720409</v>
      </c>
      <c r="LT134" s="33">
        <v>0.30131067561080338</v>
      </c>
      <c r="LU134" s="33">
        <v>0.43161283305304099</v>
      </c>
      <c r="LV134" s="33">
        <v>0.33958905427695002</v>
      </c>
      <c r="LW134" s="33">
        <v>26.017894736842091</v>
      </c>
      <c r="LX134" s="33">
        <v>25.959210526315804</v>
      </c>
      <c r="LY134" s="33">
        <v>26.499736842105264</v>
      </c>
      <c r="LZ134" s="33">
        <v>25.885526315789456</v>
      </c>
      <c r="MA134" s="7">
        <f t="shared" si="234"/>
        <v>0.48184210526317273</v>
      </c>
      <c r="MB134" s="7">
        <v>1.7</v>
      </c>
      <c r="MC134" s="7">
        <f t="shared" si="235"/>
        <v>-2.1449999999999996</v>
      </c>
      <c r="MD134" s="7">
        <f t="shared" si="236"/>
        <v>0.34815667399114281</v>
      </c>
      <c r="ME134" s="7">
        <f t="shared" si="237"/>
        <v>0.2834365325077487</v>
      </c>
      <c r="MF134" s="84">
        <v>30.20815789473685</v>
      </c>
      <c r="MG134" s="15">
        <f t="shared" si="238"/>
        <v>76.728721052631599</v>
      </c>
      <c r="MH134" s="5">
        <v>103.5</v>
      </c>
      <c r="MI134" s="15">
        <f t="shared" si="239"/>
        <v>26.771278947368401</v>
      </c>
      <c r="MJ134" s="34">
        <v>0.3947470588235294</v>
      </c>
      <c r="MK134" s="34">
        <v>0.19677058823529409</v>
      </c>
      <c r="ML134" s="34">
        <v>8.4052941176470594E-2</v>
      </c>
      <c r="MM134" s="34">
        <v>0.33909411764705882</v>
      </c>
      <c r="MN134" s="34">
        <v>0.11321176470588235</v>
      </c>
      <c r="MO134" s="34">
        <v>8.3652941176470583E-2</v>
      </c>
      <c r="MP134" s="34">
        <v>0.55325943492999041</v>
      </c>
      <c r="MQ134" s="34">
        <v>0.49874637607496258</v>
      </c>
      <c r="MR134" s="34">
        <v>0.64848965920257295</v>
      </c>
      <c r="MS134" s="34">
        <v>0.60276214886549828</v>
      </c>
      <c r="MT134" s="34">
        <v>0.26990225982941407</v>
      </c>
      <c r="MU134" s="34">
        <v>0.4029587169134668</v>
      </c>
      <c r="MV134" s="34">
        <v>0.33404595081625366</v>
      </c>
      <c r="MW134" s="35">
        <v>0.31575925925925924</v>
      </c>
      <c r="MX134" s="35">
        <v>0.15383333333333335</v>
      </c>
      <c r="MY134" s="35">
        <v>6.376666666666668E-2</v>
      </c>
      <c r="MZ134" s="35">
        <v>0.26742592592592596</v>
      </c>
      <c r="NA134" s="35">
        <v>8.0192592592592607E-2</v>
      </c>
      <c r="NB134" s="35">
        <v>6.2499999999999993E-2</v>
      </c>
      <c r="NC134" s="35">
        <v>0.59335643031421847</v>
      </c>
      <c r="ND134" s="35">
        <v>0.5384115481326347</v>
      </c>
      <c r="NE134" s="35">
        <v>0.66337833338792795</v>
      </c>
      <c r="NF134" s="35">
        <v>0.61523293622348729</v>
      </c>
      <c r="NG134" s="35">
        <v>0.31708615228427089</v>
      </c>
      <c r="NH134" s="35">
        <v>0.41836511781748437</v>
      </c>
      <c r="NI134" s="35">
        <v>0.34312207299238368</v>
      </c>
      <c r="NJ134" s="36">
        <v>26.927777777777788</v>
      </c>
      <c r="NK134" s="36">
        <v>29.701111111111111</v>
      </c>
      <c r="NL134" s="36">
        <v>31.370000000000005</v>
      </c>
      <c r="NM134" s="36">
        <v>32.232222222222227</v>
      </c>
      <c r="NN134" s="7">
        <f t="shared" si="240"/>
        <v>4.4422222222222167</v>
      </c>
      <c r="NO134" s="7">
        <v>2.2999999999999998</v>
      </c>
      <c r="NP134" s="7">
        <f t="shared" si="241"/>
        <v>-1.9729999999999999</v>
      </c>
      <c r="NQ134" s="7">
        <f t="shared" si="242"/>
        <v>0.87009659870096523</v>
      </c>
      <c r="NR134" s="36">
        <v>66.994074074074078</v>
      </c>
      <c r="NS134" s="9">
        <f t="shared" si="190"/>
        <v>170.16494814814817</v>
      </c>
      <c r="NT134" s="5">
        <v>194</v>
      </c>
      <c r="NU134" s="9">
        <f t="shared" si="191"/>
        <v>23.83505185185183</v>
      </c>
      <c r="NV134" s="37">
        <v>0.38321290322580642</v>
      </c>
      <c r="NW134" s="37">
        <v>0.21391935483870969</v>
      </c>
      <c r="NX134" s="37">
        <v>0.11316129032258065</v>
      </c>
      <c r="NY134" s="37">
        <v>0.32966451612903219</v>
      </c>
      <c r="NZ134" s="37">
        <v>0.13261935483870968</v>
      </c>
      <c r="OA134" s="37">
        <v>9.8203225806451605E-2</v>
      </c>
      <c r="OB134" s="37">
        <v>0.48341528827723851</v>
      </c>
      <c r="OC134" s="37">
        <v>0.42446102468949648</v>
      </c>
      <c r="OD134" s="37">
        <v>0.54253975789756681</v>
      </c>
      <c r="OE134" s="37">
        <v>0.48828915739626194</v>
      </c>
      <c r="OF134" s="37">
        <v>0.23609529950434888</v>
      </c>
      <c r="OG134" s="37">
        <v>0.31075094099167949</v>
      </c>
      <c r="OH134" s="37">
        <v>0.28144303891452549</v>
      </c>
      <c r="OI134" s="38">
        <v>20.284193548387101</v>
      </c>
      <c r="OJ134" s="38">
        <v>23.712258064516131</v>
      </c>
      <c r="OK134" s="38">
        <v>25.527741935483853</v>
      </c>
      <c r="OL134" s="38">
        <v>25.7667741935484</v>
      </c>
      <c r="OM134" s="7">
        <f t="shared" si="243"/>
        <v>5.2435483870967516</v>
      </c>
      <c r="ON134" s="7">
        <v>1.5</v>
      </c>
      <c r="OO134" s="7">
        <f t="shared" si="244"/>
        <v>-0.28500000000000014</v>
      </c>
      <c r="OP134" s="7">
        <f t="shared" si="245"/>
        <v>0.97247992736970124</v>
      </c>
      <c r="OQ134" s="38">
        <v>55.558387096774197</v>
      </c>
      <c r="OR134" s="15">
        <f t="shared" si="246"/>
        <v>141.11830322580647</v>
      </c>
      <c r="OS134" s="5">
        <v>170</v>
      </c>
      <c r="OT134" s="15">
        <f t="shared" si="247"/>
        <v>28.881696774193529</v>
      </c>
      <c r="OU134" s="39">
        <v>0.31452647058823519</v>
      </c>
      <c r="OV134" s="39">
        <v>0.20113823529411762</v>
      </c>
      <c r="OW134" s="39">
        <v>0.12439999999999998</v>
      </c>
      <c r="OX134" s="39">
        <v>0.27373529411764713</v>
      </c>
      <c r="OY134" s="39">
        <v>0.1313235294117647</v>
      </c>
      <c r="OZ134" s="39">
        <v>9.4726470588235315E-2</v>
      </c>
      <c r="PA134" s="39">
        <v>0.40807872081136859</v>
      </c>
      <c r="PB134" s="39">
        <v>0.34818208007833557</v>
      </c>
      <c r="PC134" s="39">
        <v>0.43111824270531512</v>
      </c>
      <c r="PD134" s="39">
        <v>0.37279934526813596</v>
      </c>
      <c r="PE134" s="39">
        <v>0.21052273600806243</v>
      </c>
      <c r="PF134" s="39">
        <v>0.23814175708255839</v>
      </c>
      <c r="PG134" s="39">
        <v>0.21733751181096944</v>
      </c>
      <c r="PH134" s="40">
        <v>22.002941176470593</v>
      </c>
      <c r="PI134" s="40">
        <v>24.505588235294123</v>
      </c>
      <c r="PJ134" s="40">
        <v>25.33735294117648</v>
      </c>
      <c r="PK134" s="40">
        <v>26.078235294117651</v>
      </c>
      <c r="PL134" s="7">
        <f t="shared" si="248"/>
        <v>3.3344117647058873</v>
      </c>
      <c r="PM134" s="7">
        <v>1.8</v>
      </c>
      <c r="PN134" s="7">
        <f t="shared" si="249"/>
        <v>-0.91800000000000015</v>
      </c>
      <c r="PO134" s="7">
        <f t="shared" si="250"/>
        <v>0.67306295737668365</v>
      </c>
      <c r="PP134" s="40">
        <v>65.055294117647065</v>
      </c>
      <c r="PQ134" s="15">
        <f t="shared" si="251"/>
        <v>165.24044705882355</v>
      </c>
      <c r="PR134" s="5">
        <v>182</v>
      </c>
      <c r="PS134" s="15">
        <f t="shared" si="252"/>
        <v>16.759552941176452</v>
      </c>
      <c r="PT134" s="41">
        <v>0.29090606060606056</v>
      </c>
      <c r="PU134" s="41">
        <v>0.18502121212121214</v>
      </c>
      <c r="PV134" s="41">
        <v>0.13057878787878791</v>
      </c>
      <c r="PW134" s="41">
        <v>0.24512121212121207</v>
      </c>
      <c r="PX134" s="41">
        <v>0.13559696969696969</v>
      </c>
      <c r="PY134" s="41">
        <v>9.2539393939393935E-2</v>
      </c>
      <c r="PZ134" s="41">
        <v>0.36114921994584492</v>
      </c>
      <c r="QA134" s="41">
        <v>0.28549611532418218</v>
      </c>
      <c r="QB134" s="41">
        <v>0.37754053847778807</v>
      </c>
      <c r="QC134" s="41">
        <v>0.30274500533603188</v>
      </c>
      <c r="QD134" s="41">
        <v>0.15423663129277235</v>
      </c>
      <c r="QE134" s="41">
        <v>0.17284958986336418</v>
      </c>
      <c r="QF134" s="41">
        <v>0.21975576306063116</v>
      </c>
      <c r="QG134" s="42">
        <v>29.534848484848489</v>
      </c>
      <c r="QH134" s="42">
        <v>31.497575757575781</v>
      </c>
      <c r="QI134" s="42">
        <v>33.782424242424248</v>
      </c>
      <c r="QJ134" s="42">
        <v>33.726969696969689</v>
      </c>
      <c r="QK134" s="7">
        <f t="shared" si="253"/>
        <v>4.2475757575757598</v>
      </c>
      <c r="QL134" s="7">
        <v>3.2</v>
      </c>
      <c r="QM134" s="7">
        <f t="shared" si="254"/>
        <v>-3.8719999999999999</v>
      </c>
      <c r="QN134" s="7">
        <f t="shared" si="255"/>
        <v>0.87570920595079371</v>
      </c>
      <c r="QO134" s="42">
        <v>71.414242424242417</v>
      </c>
      <c r="QP134" s="15">
        <f t="shared" si="256"/>
        <v>181.39217575757573</v>
      </c>
      <c r="QQ134" s="5">
        <v>186</v>
      </c>
      <c r="QR134" s="15">
        <f t="shared" si="257"/>
        <v>4.6078242424242717</v>
      </c>
      <c r="QS134" s="7">
        <f t="shared" si="192"/>
        <v>-749.87016754828483</v>
      </c>
      <c r="QT134" s="7">
        <f t="shared" si="193"/>
        <v>-749.54581001110455</v>
      </c>
      <c r="QU134" s="7">
        <f t="shared" si="194"/>
        <v>1.004737900377388</v>
      </c>
    </row>
    <row r="135" spans="1:463" x14ac:dyDescent="0.25">
      <c r="A135" s="5">
        <v>3</v>
      </c>
      <c r="B135" s="5">
        <v>14</v>
      </c>
      <c r="C135" s="6">
        <v>1404</v>
      </c>
      <c r="D135" s="9">
        <v>-9999</v>
      </c>
      <c r="E135" s="5">
        <v>4</v>
      </c>
      <c r="F135" s="5">
        <v>69.599999999999994</v>
      </c>
      <c r="G135" s="15">
        <v>292.7</v>
      </c>
      <c r="H135" s="15">
        <f t="shared" si="195"/>
        <v>362.29999999999995</v>
      </c>
      <c r="I135" s="7">
        <f t="shared" si="196"/>
        <v>0.62080191912268667</v>
      </c>
      <c r="J135" s="5" t="s">
        <v>1</v>
      </c>
      <c r="K135" s="9">
        <v>150</v>
      </c>
      <c r="L135" s="9">
        <f t="shared" si="197"/>
        <v>168.00000000000003</v>
      </c>
      <c r="M135" s="9">
        <v>-9999</v>
      </c>
      <c r="N135" s="9">
        <v>-9999</v>
      </c>
      <c r="O135" s="9">
        <v>-9999</v>
      </c>
      <c r="P135" s="9">
        <v>-9999</v>
      </c>
      <c r="Q135" s="9">
        <v>-9999</v>
      </c>
      <c r="R135" s="9">
        <v>-9999</v>
      </c>
      <c r="S135" s="9">
        <v>-9999</v>
      </c>
      <c r="T135" s="9">
        <v>-9999</v>
      </c>
      <c r="U135" s="9">
        <v>-9999</v>
      </c>
      <c r="V135" s="9">
        <v>-9999</v>
      </c>
      <c r="W135" s="9">
        <v>-9999</v>
      </c>
      <c r="X135" s="9">
        <v>-9999</v>
      </c>
      <c r="Y135" s="9">
        <v>-9999</v>
      </c>
      <c r="Z135" s="9">
        <v>-9999</v>
      </c>
      <c r="AA135" s="9">
        <v>-9999</v>
      </c>
      <c r="AB135" s="9">
        <v>-9999</v>
      </c>
      <c r="AC135" s="9">
        <v>-9999</v>
      </c>
      <c r="AD135" s="9">
        <v>-9999</v>
      </c>
      <c r="AE135" s="9">
        <v>-9999</v>
      </c>
      <c r="AF135" s="9">
        <v>-9999</v>
      </c>
      <c r="AG135" s="9">
        <v>-9999</v>
      </c>
      <c r="AH135" s="9">
        <v>-9999</v>
      </c>
      <c r="AI135" s="9">
        <v>-9999</v>
      </c>
      <c r="AJ135" s="9">
        <v>-9999</v>
      </c>
      <c r="AK135" s="9">
        <v>-9999</v>
      </c>
      <c r="AL135" s="9">
        <v>-9999</v>
      </c>
      <c r="AM135" s="9">
        <v>-9999</v>
      </c>
      <c r="AN135" s="9">
        <v>-9999</v>
      </c>
      <c r="AO135" s="9">
        <v>-9999</v>
      </c>
      <c r="AP135" s="9">
        <v>-9999</v>
      </c>
      <c r="AQ135" s="9">
        <v>-9999</v>
      </c>
      <c r="AR135" s="9">
        <v>-9999</v>
      </c>
      <c r="AS135" s="9">
        <v>-9999</v>
      </c>
      <c r="AT135" s="9">
        <v>-9999</v>
      </c>
      <c r="AU135" s="9">
        <v>-9999</v>
      </c>
      <c r="AV135" s="9">
        <v>-9999</v>
      </c>
      <c r="AW135" s="9">
        <v>-9999</v>
      </c>
      <c r="AX135" s="9">
        <v>-9999</v>
      </c>
      <c r="AY135" s="9">
        <v>-9999</v>
      </c>
      <c r="AZ135" s="9">
        <v>-9999</v>
      </c>
      <c r="BA135" s="9">
        <v>-9999</v>
      </c>
      <c r="BB135" s="9">
        <v>-9999</v>
      </c>
      <c r="BC135" s="9">
        <v>-9999</v>
      </c>
      <c r="BD135" s="9">
        <v>-9999</v>
      </c>
      <c r="BE135" s="7">
        <f t="shared" si="271"/>
        <v>-79992</v>
      </c>
      <c r="BF135" s="9">
        <v>-9999</v>
      </c>
      <c r="BG135" s="9">
        <v>-9999</v>
      </c>
      <c r="BH135" s="9">
        <v>-9999</v>
      </c>
      <c r="BI135" s="9">
        <v>-9999</v>
      </c>
      <c r="BJ135" s="9">
        <v>-9999</v>
      </c>
      <c r="BK135" s="9">
        <v>-9999</v>
      </c>
      <c r="BL135" s="9">
        <v>-9999</v>
      </c>
      <c r="BM135" s="9">
        <v>-9999</v>
      </c>
      <c r="BN135" s="9">
        <v>-9999</v>
      </c>
      <c r="BO135" s="44">
        <v>-9999</v>
      </c>
      <c r="BP135" s="9">
        <v>-9999</v>
      </c>
      <c r="BQ135" s="9">
        <v>-9999</v>
      </c>
      <c r="BR135" s="9">
        <v>-9999</v>
      </c>
      <c r="BS135" s="45">
        <v>-9999</v>
      </c>
      <c r="BT135" s="9">
        <v>-9999</v>
      </c>
      <c r="BU135" s="46">
        <v>-9999</v>
      </c>
      <c r="BV135" s="9">
        <v>-9999</v>
      </c>
      <c r="BW135" s="47">
        <v>-9999</v>
      </c>
      <c r="BX135" s="9">
        <v>-9999</v>
      </c>
      <c r="BY135" s="9">
        <v>-9999</v>
      </c>
      <c r="BZ135" s="9">
        <v>-9999</v>
      </c>
      <c r="CA135" s="7">
        <v>507.52</v>
      </c>
      <c r="CB135" s="7">
        <f t="shared" si="269"/>
        <v>3383.4666666666667</v>
      </c>
      <c r="CC135" s="5">
        <v>2.69</v>
      </c>
      <c r="CD135" s="15">
        <f t="shared" si="198"/>
        <v>91.015253333333334</v>
      </c>
      <c r="CE135" s="7">
        <v>1883.6</v>
      </c>
      <c r="CF135" s="7">
        <v>4.4073000000000002</v>
      </c>
      <c r="CG135" s="7">
        <v>4273.8184375921765</v>
      </c>
      <c r="CH135" s="7">
        <f t="shared" si="199"/>
        <v>4273.8184375921765</v>
      </c>
      <c r="CI135" s="9">
        <v>-9999</v>
      </c>
      <c r="CJ135" s="3">
        <v>59.9</v>
      </c>
      <c r="CK135" s="7">
        <f t="shared" si="200"/>
        <v>114.96571597122954</v>
      </c>
      <c r="CL135" s="7">
        <v>69.900000000000006</v>
      </c>
      <c r="CM135" s="7">
        <v>1322</v>
      </c>
      <c r="CN135" s="7">
        <f t="shared" si="201"/>
        <v>52.874432677760971</v>
      </c>
      <c r="CO135" s="7">
        <v>0</v>
      </c>
      <c r="CP135" s="7">
        <v>0.72218571428571421</v>
      </c>
      <c r="CQ135" s="7">
        <v>0.52144761904761905</v>
      </c>
      <c r="CR135" s="7">
        <v>0.46383333333333338</v>
      </c>
      <c r="CS135" s="7">
        <v>0.21784390476190479</v>
      </c>
      <c r="CT135" s="7">
        <v>0.1614461428571429</v>
      </c>
      <c r="CU135" s="7">
        <v>5.055714285714286</v>
      </c>
      <c r="CV135" s="7">
        <v>5.5219047619047616</v>
      </c>
      <c r="CW135" s="7">
        <v>5.128571428571429</v>
      </c>
      <c r="CX135" s="7">
        <v>5.0061904761904756</v>
      </c>
      <c r="CY135" s="7">
        <f t="shared" si="202"/>
        <v>7.2857142857142954E-2</v>
      </c>
      <c r="CZ135" s="7">
        <v>0.7</v>
      </c>
      <c r="DA135" s="7">
        <f t="shared" si="203"/>
        <v>1.105</v>
      </c>
      <c r="DB135" s="7">
        <f t="shared" si="264"/>
        <v>-0.24031265591219023</v>
      </c>
      <c r="DC135" s="7">
        <v>41.875</v>
      </c>
      <c r="DD135" s="7">
        <v>0.7281478260869565</v>
      </c>
      <c r="DE135" s="7">
        <v>0.49542608695652174</v>
      </c>
      <c r="DF135" s="7">
        <v>0.43953913043478254</v>
      </c>
      <c r="DG135" s="7">
        <v>0.24713713043478264</v>
      </c>
      <c r="DH135" s="7">
        <v>0.19021421739130434</v>
      </c>
      <c r="DI135" s="7">
        <v>7.065652173913044</v>
      </c>
      <c r="DJ135" s="7">
        <v>7.6426086956521742</v>
      </c>
      <c r="DK135" s="7">
        <v>7.6860869565217378</v>
      </c>
      <c r="DL135" s="7">
        <v>7.1069565217391304</v>
      </c>
      <c r="DM135" s="7">
        <f t="shared" si="204"/>
        <v>0.62043478260869378</v>
      </c>
      <c r="DN135" s="7">
        <v>0.8</v>
      </c>
      <c r="DO135" s="7">
        <f t="shared" si="205"/>
        <v>0.7799999999999998</v>
      </c>
      <c r="DP135" s="7">
        <f t="shared" si="206"/>
        <v>-3.4537925842274025E-2</v>
      </c>
      <c r="DQ135" s="7">
        <v>21.73</v>
      </c>
      <c r="DR135" s="7">
        <v>0.7762214285714284</v>
      </c>
      <c r="DS135" s="7">
        <v>0.56520952380952372</v>
      </c>
      <c r="DT135" s="7">
        <v>0.46517619047619041</v>
      </c>
      <c r="DU135" s="7">
        <v>0.7059738095238095</v>
      </c>
      <c r="DV135" s="7">
        <v>0.4742738095238096</v>
      </c>
      <c r="DW135" s="7">
        <v>0.29993095238095235</v>
      </c>
      <c r="DX135" s="7">
        <v>0.24110778571428573</v>
      </c>
      <c r="DY135" s="7">
        <v>0.19611947619047618</v>
      </c>
      <c r="DZ135" s="7">
        <v>0.25030259523809512</v>
      </c>
      <c r="EA135" s="7">
        <v>0.20548933333333327</v>
      </c>
      <c r="EB135" s="7">
        <v>8.7559119047619066E-2</v>
      </c>
      <c r="EC135" s="7">
        <v>9.7205904761904785E-2</v>
      </c>
      <c r="ED135" s="7">
        <v>0.15692242857142857</v>
      </c>
      <c r="EE135" s="7">
        <v>4.0454761904761902</v>
      </c>
      <c r="EF135" s="7">
        <v>4.8968333333333334</v>
      </c>
      <c r="EG135" s="7">
        <v>4.6447857142857139</v>
      </c>
      <c r="EH135" s="7">
        <v>4.3124761904761915</v>
      </c>
      <c r="EI135" s="7">
        <f t="shared" si="207"/>
        <v>0.59930952380952363</v>
      </c>
      <c r="EJ135" s="7">
        <v>0.6</v>
      </c>
      <c r="EK135" s="7">
        <f t="shared" si="208"/>
        <v>1.43</v>
      </c>
      <c r="EL135" s="7">
        <f t="shared" si="265"/>
        <v>-0.20924193354923834</v>
      </c>
      <c r="EM135" s="15">
        <v>45.086666666666666</v>
      </c>
      <c r="EN135" s="15">
        <f t="shared" si="209"/>
        <v>114.52013333333333</v>
      </c>
      <c r="EO135" s="5">
        <v>112</v>
      </c>
      <c r="EP135" s="15">
        <f t="shared" si="210"/>
        <v>-2.5201333333333338</v>
      </c>
      <c r="EQ135" s="27">
        <v>1.0907640000000003</v>
      </c>
      <c r="ER135" s="27">
        <v>-1.4231839999999998</v>
      </c>
      <c r="ES135" s="27">
        <v>0.47365999999999997</v>
      </c>
      <c r="ET135" s="27">
        <v>0.81589200000000006</v>
      </c>
      <c r="EU135" s="27">
        <v>0.69008399999999992</v>
      </c>
      <c r="EV135" s="27">
        <v>0.176536</v>
      </c>
      <c r="EW135" s="27">
        <v>0.22431803999999991</v>
      </c>
      <c r="EX135" s="27">
        <v>8.2826520000000001E-2</v>
      </c>
      <c r="EY135" s="27">
        <v>0.39393980000000006</v>
      </c>
      <c r="EZ135" s="27">
        <v>0.26481764000000002</v>
      </c>
      <c r="FA135" s="27">
        <v>2.8872567600000001</v>
      </c>
      <c r="FB135" s="27">
        <v>2.0017732000000006</v>
      </c>
      <c r="FC135" s="27">
        <v>-8.0258615999999989</v>
      </c>
      <c r="FD135" s="27">
        <v>9.8480000000000008</v>
      </c>
      <c r="FE135" s="27">
        <v>7.5976000000000008</v>
      </c>
      <c r="FF135" s="27">
        <v>7.1264000000000003</v>
      </c>
      <c r="FG135" s="27">
        <v>7.1596000000000002</v>
      </c>
      <c r="FH135" s="27">
        <f t="shared" si="211"/>
        <v>-2.7216000000000005</v>
      </c>
      <c r="FI135" s="7">
        <v>0.9</v>
      </c>
      <c r="FJ135" s="7">
        <f t="shared" si="212"/>
        <v>0.45499999999999963</v>
      </c>
      <c r="FK135" s="7">
        <f t="shared" si="266"/>
        <v>-0.64238624873609707</v>
      </c>
      <c r="FL135" s="27">
        <v>20.365600000000001</v>
      </c>
      <c r="FM135" s="28">
        <v>-9999</v>
      </c>
      <c r="FN135" s="28">
        <v>-9999</v>
      </c>
      <c r="FO135" s="28">
        <v>-9999</v>
      </c>
      <c r="FP135" s="94">
        <v>0.56623333333333348</v>
      </c>
      <c r="FQ135" s="94">
        <v>0.38667916666666668</v>
      </c>
      <c r="FR135" s="94">
        <v>0.24084583333333331</v>
      </c>
      <c r="FS135" s="94">
        <v>0.49399999999999999</v>
      </c>
      <c r="FT135" s="94">
        <v>0.24297083333333333</v>
      </c>
      <c r="FU135" s="94">
        <v>0.16978333333333331</v>
      </c>
      <c r="FV135" s="94">
        <v>0.39943558333333334</v>
      </c>
      <c r="FW135" s="94">
        <v>0.34081975000000009</v>
      </c>
      <c r="FX135" s="94">
        <v>0.4052525833333333</v>
      </c>
      <c r="FY135" s="94">
        <v>0.34685624999999992</v>
      </c>
      <c r="FZ135" s="94">
        <v>0.22877512499999997</v>
      </c>
      <c r="GA135" s="94">
        <v>0.23582187500000004</v>
      </c>
      <c r="GB135" s="94">
        <v>0.18813054166666665</v>
      </c>
      <c r="GC135" s="94">
        <v>15.948333333333338</v>
      </c>
      <c r="GD135" s="94">
        <v>17.048333333333328</v>
      </c>
      <c r="GE135" s="94">
        <v>15.074583333333328</v>
      </c>
      <c r="GF135" s="94">
        <v>15.568333333333335</v>
      </c>
      <c r="GG135" s="7">
        <f t="shared" si="213"/>
        <v>-0.87375000000001002</v>
      </c>
      <c r="GH135" s="7">
        <v>0.5</v>
      </c>
      <c r="GI135" s="7">
        <f t="shared" si="214"/>
        <v>1.7549999999999999</v>
      </c>
      <c r="GJ135" s="7">
        <f t="shared" si="267"/>
        <v>-0.72119341563786266</v>
      </c>
      <c r="GK135" s="96">
        <v>17.25</v>
      </c>
      <c r="GL135" s="15">
        <f t="shared" si="215"/>
        <v>43.814999999999998</v>
      </c>
      <c r="GM135" s="5">
        <v>102</v>
      </c>
      <c r="GN135" s="9">
        <v>-9999</v>
      </c>
      <c r="GO135" s="60">
        <v>-9999</v>
      </c>
      <c r="GP135" s="60">
        <v>-9999</v>
      </c>
      <c r="GQ135" s="60">
        <v>-9999</v>
      </c>
      <c r="GR135" s="60">
        <v>-9999</v>
      </c>
      <c r="GS135" s="60">
        <v>-9999</v>
      </c>
      <c r="GT135" s="60">
        <v>-9999</v>
      </c>
      <c r="GU135" s="60">
        <v>-9999</v>
      </c>
      <c r="GV135" s="60">
        <v>-9999</v>
      </c>
      <c r="GW135" s="60">
        <v>-9999</v>
      </c>
      <c r="GX135" s="60">
        <v>-9999</v>
      </c>
      <c r="GY135" s="60">
        <v>-9999</v>
      </c>
      <c r="GZ135" s="60">
        <v>-9999</v>
      </c>
      <c r="HA135" s="60">
        <v>-9999</v>
      </c>
      <c r="HB135" s="60">
        <v>-9999</v>
      </c>
      <c r="HC135" s="60">
        <v>-9999</v>
      </c>
      <c r="HD135" s="60">
        <v>-9999</v>
      </c>
      <c r="HE135" s="60">
        <v>-9999</v>
      </c>
      <c r="HF135" s="98">
        <f t="shared" si="37"/>
        <v>0</v>
      </c>
      <c r="HG135" s="60">
        <v>-9999</v>
      </c>
      <c r="HH135" s="98">
        <f t="shared" si="38"/>
        <v>32500.13</v>
      </c>
      <c r="HI135" s="98">
        <f t="shared" si="95"/>
        <v>1.0001661807930087</v>
      </c>
      <c r="HJ135" s="60">
        <v>-9999</v>
      </c>
      <c r="HK135" s="100">
        <f t="shared" si="40"/>
        <v>-25397.46</v>
      </c>
      <c r="HL135" s="60">
        <v>-9999</v>
      </c>
      <c r="HM135" s="100">
        <f t="shared" si="41"/>
        <v>15398.46</v>
      </c>
      <c r="HN135" s="101">
        <v>0.63617894736842118</v>
      </c>
      <c r="HO135" s="101">
        <v>0.3484184210526316</v>
      </c>
      <c r="HP135" s="101">
        <v>0.18269210526315793</v>
      </c>
      <c r="HQ135" s="101">
        <v>0.54954736842105256</v>
      </c>
      <c r="HR135" s="101">
        <v>0.23395263157894733</v>
      </c>
      <c r="HS135" s="101">
        <v>0.14355526315789471</v>
      </c>
      <c r="HT135" s="101">
        <v>0.46301205573692067</v>
      </c>
      <c r="HU135" s="101">
        <v>0.40379279808750962</v>
      </c>
      <c r="HV135" s="101">
        <v>0.55528511346458664</v>
      </c>
      <c r="HW135" s="101">
        <v>0.50285095106297661</v>
      </c>
      <c r="HX135" s="101">
        <v>0.198296538070624</v>
      </c>
      <c r="HY135" s="101">
        <v>0.31525641099913215</v>
      </c>
      <c r="HZ135" s="101">
        <v>0.29232277967909276</v>
      </c>
      <c r="IA135" s="101">
        <v>19.035263157894722</v>
      </c>
      <c r="IB135" s="101">
        <v>17.206052631578949</v>
      </c>
      <c r="IC135" s="101">
        <v>17.269210526315781</v>
      </c>
      <c r="ID135" s="101">
        <v>17.75684210526315</v>
      </c>
      <c r="IE135" s="7">
        <f t="shared" si="216"/>
        <v>-1.7660526315789404</v>
      </c>
      <c r="IF135" s="7">
        <v>1.5</v>
      </c>
      <c r="IG135" s="7">
        <f t="shared" si="217"/>
        <v>-1.4950000000000001</v>
      </c>
      <c r="IH135" s="7">
        <f t="shared" si="218"/>
        <v>-3.9311476661195111E-2</v>
      </c>
      <c r="II135" s="102">
        <v>36.559473684210523</v>
      </c>
      <c r="IJ135" s="15">
        <f t="shared" si="219"/>
        <v>92.861063157894733</v>
      </c>
      <c r="IK135" s="5">
        <v>97.5</v>
      </c>
      <c r="IL135" s="15">
        <f t="shared" si="220"/>
        <v>4.6389368421052666</v>
      </c>
      <c r="IM135" s="29">
        <v>0.64510000000000001</v>
      </c>
      <c r="IN135" s="29">
        <v>0.36189428571428572</v>
      </c>
      <c r="IO135" s="29">
        <v>0.18472857142857144</v>
      </c>
      <c r="IP135" s="29">
        <v>0.56890857142857154</v>
      </c>
      <c r="IQ135" s="29">
        <v>0.22604285714285718</v>
      </c>
      <c r="IR135" s="29">
        <v>0.14795428571428568</v>
      </c>
      <c r="IS135" s="29">
        <v>0.48107510581144702</v>
      </c>
      <c r="IT135" s="29">
        <v>0.43135740657505417</v>
      </c>
      <c r="IU135" s="29">
        <v>0.55610217023654895</v>
      </c>
      <c r="IV135" s="29">
        <v>0.5112356462021328</v>
      </c>
      <c r="IW135" s="29">
        <v>0.23174489903807799</v>
      </c>
      <c r="IX135" s="29">
        <v>0.32665349225341223</v>
      </c>
      <c r="IY135" s="29">
        <v>0.28102647244808499</v>
      </c>
      <c r="IZ135" s="29">
        <v>15.827714285714286</v>
      </c>
      <c r="JA135" s="29">
        <v>16.781714285714283</v>
      </c>
      <c r="JB135" s="29">
        <v>16.551999999999992</v>
      </c>
      <c r="JC135" s="29">
        <v>14.383714285714284</v>
      </c>
      <c r="JD135" s="29">
        <f t="shared" si="221"/>
        <v>0.72428571428570621</v>
      </c>
      <c r="JE135" s="7">
        <v>1.2</v>
      </c>
      <c r="JF135" s="7">
        <f t="shared" si="222"/>
        <v>-0.52</v>
      </c>
      <c r="JG135" s="7">
        <f t="shared" si="223"/>
        <v>0.21018339768339633</v>
      </c>
      <c r="JH135" s="86">
        <v>36.594000000000001</v>
      </c>
      <c r="JI135" s="15">
        <f t="shared" si="224"/>
        <v>92.948760000000007</v>
      </c>
      <c r="JJ135" s="5">
        <v>103.5</v>
      </c>
      <c r="JK135" s="15">
        <f t="shared" si="225"/>
        <v>10.551239999999993</v>
      </c>
      <c r="JL135" s="30">
        <v>0.47785294117647059</v>
      </c>
      <c r="JM135" s="30">
        <v>0.24326764705882353</v>
      </c>
      <c r="JN135" s="30">
        <v>0.10838235294117649</v>
      </c>
      <c r="JO135" s="30">
        <v>0.41792352941176464</v>
      </c>
      <c r="JP135" s="30">
        <v>0.13631764705882357</v>
      </c>
      <c r="JQ135" s="30">
        <v>9.0026470588235305E-2</v>
      </c>
      <c r="JR135" s="30">
        <v>0.55672233431573659</v>
      </c>
      <c r="JS135" s="30">
        <v>0.50902880864585298</v>
      </c>
      <c r="JT135" s="30">
        <v>0.63168424459177408</v>
      </c>
      <c r="JU135" s="30">
        <v>0.58987663118725131</v>
      </c>
      <c r="JV135" s="30">
        <v>0.28262754733005635</v>
      </c>
      <c r="JW135" s="30">
        <v>0.38748493468019918</v>
      </c>
      <c r="JX135" s="30">
        <v>0.32512719442274368</v>
      </c>
      <c r="JY135" s="30">
        <v>25.236176470588227</v>
      </c>
      <c r="JZ135" s="30">
        <v>22.657352941176477</v>
      </c>
      <c r="KA135" s="30">
        <v>22.487941176470581</v>
      </c>
      <c r="KB135" s="30">
        <v>21.953529411764706</v>
      </c>
      <c r="KC135" s="30">
        <f t="shared" si="226"/>
        <v>-2.7482352941176451</v>
      </c>
      <c r="KD135" s="7">
        <v>1.8</v>
      </c>
      <c r="KE135" s="7">
        <f t="shared" si="227"/>
        <v>-2.4700000000000006</v>
      </c>
      <c r="KF135" s="7">
        <f t="shared" si="228"/>
        <v>-3.5353912848493575E-2</v>
      </c>
      <c r="KG135" s="85">
        <v>37.19558823529411</v>
      </c>
      <c r="KH135" s="15">
        <f t="shared" si="229"/>
        <v>94.476794117647046</v>
      </c>
      <c r="KI135" s="5">
        <v>103.5</v>
      </c>
      <c r="KJ135" s="15">
        <f t="shared" si="268"/>
        <v>9.0232058823529542</v>
      </c>
      <c r="KK135" s="31">
        <v>0.42688048780487808</v>
      </c>
      <c r="KL135" s="31">
        <v>0.21019512195121948</v>
      </c>
      <c r="KM135" s="31">
        <v>6.8792682926829274E-2</v>
      </c>
      <c r="KN135" s="31">
        <v>0.36356585365853655</v>
      </c>
      <c r="KO135" s="31">
        <v>9.1709756097561004E-2</v>
      </c>
      <c r="KP135" s="31">
        <v>7.3190243902439028E-2</v>
      </c>
      <c r="KQ135" s="31">
        <v>0.64591493019215152</v>
      </c>
      <c r="KR135" s="31">
        <v>0.59682368152333154</v>
      </c>
      <c r="KS135" s="31">
        <v>0.72359874433327986</v>
      </c>
      <c r="KT135" s="31">
        <v>0.68347050071439019</v>
      </c>
      <c r="KU135" s="31">
        <v>0.39247320097197697</v>
      </c>
      <c r="KV135" s="31">
        <v>0.51119548878624932</v>
      </c>
      <c r="KW135" s="31">
        <v>0.33966070277430277</v>
      </c>
      <c r="KX135" s="32">
        <v>25.480243902439014</v>
      </c>
      <c r="KY135" s="32">
        <v>23.85512195121953</v>
      </c>
      <c r="KZ135" s="32">
        <v>24.173170731707316</v>
      </c>
      <c r="LA135" s="32">
        <v>22.113414634146334</v>
      </c>
      <c r="LB135" s="7">
        <f t="shared" si="230"/>
        <v>-1.307073170731698</v>
      </c>
      <c r="LC135" s="7">
        <v>0.9</v>
      </c>
      <c r="LD135" s="7">
        <f t="shared" si="231"/>
        <v>0.45499999999999963</v>
      </c>
      <c r="LE135" s="7">
        <f t="shared" si="270"/>
        <v>-0.35633431157364964</v>
      </c>
      <c r="LF135" s="32">
        <v>34.394878048780498</v>
      </c>
      <c r="LG135" s="15">
        <f t="shared" si="232"/>
        <v>87.362990243902473</v>
      </c>
      <c r="LH135" s="5">
        <v>103.5</v>
      </c>
      <c r="LI135" s="15">
        <f t="shared" si="233"/>
        <v>16.137009756097527</v>
      </c>
      <c r="LJ135" s="33">
        <v>0.42349069767441855</v>
      </c>
      <c r="LK135" s="33">
        <v>0.19679999999999997</v>
      </c>
      <c r="LL135" s="33">
        <v>6.4572093023255825E-2</v>
      </c>
      <c r="LM135" s="33">
        <v>0.3633441860465117</v>
      </c>
      <c r="LN135" s="33">
        <v>9.2862790697674433E-2</v>
      </c>
      <c r="LO135" s="33">
        <v>6.9232558139534883E-2</v>
      </c>
      <c r="LP135" s="33">
        <v>0.64015139127747145</v>
      </c>
      <c r="LQ135" s="33">
        <v>0.59310190643741612</v>
      </c>
      <c r="LR135" s="33">
        <v>0.73610081108700454</v>
      </c>
      <c r="LS135" s="33">
        <v>0.69935990894338973</v>
      </c>
      <c r="LT135" s="33">
        <v>0.35997156860398899</v>
      </c>
      <c r="LU135" s="33">
        <v>0.50871225765366546</v>
      </c>
      <c r="LV135" s="33">
        <v>0.36510312906261005</v>
      </c>
      <c r="LW135" s="33">
        <v>25.851860465116282</v>
      </c>
      <c r="LX135" s="33">
        <v>24.172325581395356</v>
      </c>
      <c r="LY135" s="33">
        <v>23.844186046511627</v>
      </c>
      <c r="LZ135" s="33">
        <v>23.027209302325563</v>
      </c>
      <c r="MA135" s="7">
        <f t="shared" si="234"/>
        <v>-2.0076744186046547</v>
      </c>
      <c r="MB135" s="7">
        <v>1.7</v>
      </c>
      <c r="MC135" s="7">
        <f t="shared" si="235"/>
        <v>-2.1449999999999996</v>
      </c>
      <c r="MD135" s="7">
        <f t="shared" si="236"/>
        <v>1.8200872285665328E-2</v>
      </c>
      <c r="ME135" s="7">
        <f t="shared" si="237"/>
        <v>-1.1809849521203852</v>
      </c>
      <c r="MF135" s="84">
        <v>34.234418604651168</v>
      </c>
      <c r="MG135" s="15">
        <f t="shared" si="238"/>
        <v>86.955423255813969</v>
      </c>
      <c r="MH135" s="5">
        <v>103.5</v>
      </c>
      <c r="MI135" s="15">
        <f t="shared" si="239"/>
        <v>16.544576744186031</v>
      </c>
      <c r="MJ135" s="34">
        <v>0.41846666666666665</v>
      </c>
      <c r="MK135" s="34">
        <v>0.19334444444444443</v>
      </c>
      <c r="ML135" s="34">
        <v>6.5544444444444433E-2</v>
      </c>
      <c r="MM135" s="34">
        <v>0.3591166666666667</v>
      </c>
      <c r="MN135" s="34">
        <v>9.7577777777777777E-2</v>
      </c>
      <c r="MO135" s="34">
        <v>7.457222222222222E-2</v>
      </c>
      <c r="MP135" s="34">
        <v>0.62110360156614097</v>
      </c>
      <c r="MQ135" s="34">
        <v>0.57234672243944984</v>
      </c>
      <c r="MR135" s="34">
        <v>0.72919677946178318</v>
      </c>
      <c r="MS135" s="34">
        <v>0.69158971953423365</v>
      </c>
      <c r="MT135" s="34">
        <v>0.33069025795583706</v>
      </c>
      <c r="MU135" s="34">
        <v>0.4957432252739864</v>
      </c>
      <c r="MV135" s="34">
        <v>0.36700277895785816</v>
      </c>
      <c r="MW135" s="35">
        <v>0.32854444444444442</v>
      </c>
      <c r="MX135" s="35">
        <v>0.14775185185185183</v>
      </c>
      <c r="MY135" s="35">
        <v>4.7544444444444438E-2</v>
      </c>
      <c r="MZ135" s="35">
        <v>0.27226296296296293</v>
      </c>
      <c r="NA135" s="35">
        <v>6.4403703703703713E-2</v>
      </c>
      <c r="NB135" s="35">
        <v>5.5533333333333337E-2</v>
      </c>
      <c r="NC135" s="35">
        <v>0.67190472822164571</v>
      </c>
      <c r="ND135" s="35">
        <v>0.61726187038219948</v>
      </c>
      <c r="NE135" s="35">
        <v>0.74714169852359602</v>
      </c>
      <c r="NF135" s="35">
        <v>0.7025722867595583</v>
      </c>
      <c r="NG135" s="35">
        <v>0.39311984528401567</v>
      </c>
      <c r="NH135" s="35">
        <v>0.51395182147650731</v>
      </c>
      <c r="NI135" s="35">
        <v>0.37943567245471471</v>
      </c>
      <c r="NJ135" s="36">
        <v>26.634074074074071</v>
      </c>
      <c r="NK135" s="36">
        <v>26.974074074074078</v>
      </c>
      <c r="NL135" s="36">
        <v>28.124814814814819</v>
      </c>
      <c r="NM135" s="36">
        <v>29.714074074074091</v>
      </c>
      <c r="NN135" s="7">
        <f t="shared" si="240"/>
        <v>1.4907407407407476</v>
      </c>
      <c r="NO135" s="7">
        <v>2.2999999999999998</v>
      </c>
      <c r="NP135" s="7">
        <f t="shared" si="241"/>
        <v>-1.9729999999999999</v>
      </c>
      <c r="NQ135" s="7">
        <f t="shared" si="242"/>
        <v>0.46978716136453919</v>
      </c>
      <c r="NR135" s="36">
        <v>71.883333333333326</v>
      </c>
      <c r="NS135" s="9">
        <f t="shared" si="190"/>
        <v>182.58366666666666</v>
      </c>
      <c r="NT135" s="5">
        <v>194</v>
      </c>
      <c r="NU135" s="9">
        <f t="shared" si="191"/>
        <v>11.416333333333341</v>
      </c>
      <c r="NV135" s="37">
        <v>0.41170000000000001</v>
      </c>
      <c r="NW135" s="37">
        <v>0.21244545454545455</v>
      </c>
      <c r="NX135" s="37">
        <v>8.2581818181818187E-2</v>
      </c>
      <c r="NY135" s="37">
        <v>0.36104242424242433</v>
      </c>
      <c r="NZ135" s="37">
        <v>0.1136969696969697</v>
      </c>
      <c r="OA135" s="37">
        <v>9.0339393939393942E-2</v>
      </c>
      <c r="OB135" s="37">
        <v>0.56692492232900449</v>
      </c>
      <c r="OC135" s="37">
        <v>0.52065811782615157</v>
      </c>
      <c r="OD135" s="37">
        <v>0.66581834847487942</v>
      </c>
      <c r="OE135" s="37">
        <v>0.62779912490145862</v>
      </c>
      <c r="OF135" s="37">
        <v>0.30309517612224457</v>
      </c>
      <c r="OG135" s="37">
        <v>0.44097468783045612</v>
      </c>
      <c r="OH135" s="37">
        <v>0.31894234613451805</v>
      </c>
      <c r="OI135" s="38">
        <v>20.356060606060616</v>
      </c>
      <c r="OJ135" s="38">
        <v>23.701212121212127</v>
      </c>
      <c r="OK135" s="38">
        <v>24.560303030303011</v>
      </c>
      <c r="OL135" s="38">
        <v>24.369696969696971</v>
      </c>
      <c r="OM135" s="7">
        <f t="shared" si="243"/>
        <v>4.2042424242423948</v>
      </c>
      <c r="ON135" s="7">
        <v>1.5</v>
      </c>
      <c r="OO135" s="7">
        <f t="shared" si="244"/>
        <v>-0.28500000000000014</v>
      </c>
      <c r="OP135" s="7">
        <f t="shared" si="245"/>
        <v>0.7896644545721011</v>
      </c>
      <c r="OQ135" s="38">
        <v>53.008484848484848</v>
      </c>
      <c r="OR135" s="15">
        <f t="shared" si="246"/>
        <v>134.64155151515152</v>
      </c>
      <c r="OS135" s="5">
        <v>170</v>
      </c>
      <c r="OT135" s="15">
        <f t="shared" si="247"/>
        <v>35.358448484848481</v>
      </c>
      <c r="OU135" s="39">
        <v>0.33509999999999995</v>
      </c>
      <c r="OV135" s="39">
        <v>0.19669090909090906</v>
      </c>
      <c r="OW135" s="39">
        <v>0.10320606060606063</v>
      </c>
      <c r="OX135" s="39">
        <v>0.28997575757575761</v>
      </c>
      <c r="OY135" s="39">
        <v>0.12287878787878787</v>
      </c>
      <c r="OZ135" s="39">
        <v>9.056060606060605E-2</v>
      </c>
      <c r="PA135" s="39">
        <v>0.46219339067620741</v>
      </c>
      <c r="PB135" s="39">
        <v>0.40420995104089025</v>
      </c>
      <c r="PC135" s="39">
        <v>0.52894224517638389</v>
      </c>
      <c r="PD135" s="39">
        <v>0.4753773407940734</v>
      </c>
      <c r="PE135" s="39">
        <v>0.23147270186245911</v>
      </c>
      <c r="PF135" s="39">
        <v>0.31312626827268752</v>
      </c>
      <c r="PG135" s="39">
        <v>0.25906199727994123</v>
      </c>
      <c r="PH135" s="40">
        <v>21.936363636363637</v>
      </c>
      <c r="PI135" s="40">
        <v>23.354545454545445</v>
      </c>
      <c r="PJ135" s="40">
        <v>24.261212121212118</v>
      </c>
      <c r="PK135" s="40">
        <v>23.569393939393944</v>
      </c>
      <c r="PL135" s="7">
        <f t="shared" si="248"/>
        <v>2.3248484848484807</v>
      </c>
      <c r="PM135" s="7">
        <v>1.8</v>
      </c>
      <c r="PN135" s="7">
        <f t="shared" si="249"/>
        <v>-0.91800000000000015</v>
      </c>
      <c r="PO135" s="7">
        <f t="shared" si="250"/>
        <v>0.51327136512321625</v>
      </c>
      <c r="PP135" s="40">
        <v>61.645151515151525</v>
      </c>
      <c r="PQ135" s="15">
        <f t="shared" si="251"/>
        <v>156.57868484848487</v>
      </c>
      <c r="PR135" s="5">
        <v>182</v>
      </c>
      <c r="PS135" s="15">
        <f t="shared" si="252"/>
        <v>25.421315151515131</v>
      </c>
      <c r="PT135" s="41">
        <v>0.30924705882352949</v>
      </c>
      <c r="PU135" s="41">
        <v>0.1891882352941176</v>
      </c>
      <c r="PV135" s="41">
        <v>0.11020588235294117</v>
      </c>
      <c r="PW135" s="41">
        <v>0.26062352941176475</v>
      </c>
      <c r="PX135" s="41">
        <v>0.12730588235294119</v>
      </c>
      <c r="PY135" s="41">
        <v>8.9552941176470599E-2</v>
      </c>
      <c r="PZ135" s="41">
        <v>0.41533858180221234</v>
      </c>
      <c r="QA135" s="41">
        <v>0.34278073650084229</v>
      </c>
      <c r="QB135" s="41">
        <v>0.47365100483732453</v>
      </c>
      <c r="QC135" s="41">
        <v>0.40523050949336836</v>
      </c>
      <c r="QD135" s="41">
        <v>0.19536685995474209</v>
      </c>
      <c r="QE135" s="41">
        <v>0.26405320434444368</v>
      </c>
      <c r="QF135" s="41">
        <v>0.2396454787519092</v>
      </c>
      <c r="QG135" s="42">
        <v>29.600882352941174</v>
      </c>
      <c r="QH135" s="42">
        <v>28.850294117647053</v>
      </c>
      <c r="QI135" s="42">
        <v>29.210882352941184</v>
      </c>
      <c r="QJ135" s="42">
        <v>30.534705882352938</v>
      </c>
      <c r="QK135" s="7">
        <f t="shared" si="253"/>
        <v>-0.38999999999998991</v>
      </c>
      <c r="QL135" s="7">
        <v>3.2</v>
      </c>
      <c r="QM135" s="7">
        <f t="shared" si="254"/>
        <v>-3.8719999999999999</v>
      </c>
      <c r="QN135" s="7">
        <f t="shared" si="255"/>
        <v>0.37553925798101917</v>
      </c>
      <c r="QO135" s="42">
        <v>61.468823529411779</v>
      </c>
      <c r="QP135" s="15">
        <f t="shared" si="256"/>
        <v>156.13081176470592</v>
      </c>
      <c r="QQ135" s="5">
        <v>186</v>
      </c>
      <c r="QR135" s="15">
        <f t="shared" si="257"/>
        <v>29.869188235294075</v>
      </c>
      <c r="QS135" s="7">
        <f t="shared" si="192"/>
        <v>-750.91573385959771</v>
      </c>
      <c r="QT135" s="7">
        <f t="shared" si="193"/>
        <v>-750.89773155016201</v>
      </c>
      <c r="QU135" s="7">
        <f t="shared" si="194"/>
        <v>-0.19007374054662199</v>
      </c>
    </row>
    <row r="136" spans="1:463" x14ac:dyDescent="0.25">
      <c r="A136" s="5">
        <v>3</v>
      </c>
      <c r="B136" s="5">
        <v>14</v>
      </c>
      <c r="C136" s="6">
        <v>1405</v>
      </c>
      <c r="D136" s="9">
        <v>-9999</v>
      </c>
      <c r="E136" s="5">
        <v>5</v>
      </c>
      <c r="F136" s="5">
        <v>69.599999999999994</v>
      </c>
      <c r="G136" s="15">
        <v>347.3</v>
      </c>
      <c r="H136" s="15">
        <f t="shared" si="195"/>
        <v>416.9</v>
      </c>
      <c r="I136" s="7">
        <f t="shared" si="196"/>
        <v>0.71435915010281004</v>
      </c>
      <c r="J136" s="5" t="s">
        <v>1</v>
      </c>
      <c r="K136" s="9">
        <v>150</v>
      </c>
      <c r="L136" s="9">
        <f t="shared" si="197"/>
        <v>168.00000000000003</v>
      </c>
      <c r="M136" s="9">
        <v>-9999</v>
      </c>
      <c r="N136" s="9">
        <v>-9999</v>
      </c>
      <c r="O136" s="9">
        <v>-9999</v>
      </c>
      <c r="P136" s="9">
        <v>-9999</v>
      </c>
      <c r="Q136" s="9">
        <v>-9999</v>
      </c>
      <c r="R136" s="9">
        <v>-9999</v>
      </c>
      <c r="S136" s="9">
        <v>-9999</v>
      </c>
      <c r="T136" s="9">
        <v>-9999</v>
      </c>
      <c r="U136" s="9">
        <v>-9999</v>
      </c>
      <c r="V136" s="9">
        <v>-9999</v>
      </c>
      <c r="W136" s="9">
        <v>-9999</v>
      </c>
      <c r="X136" s="9">
        <v>-9999</v>
      </c>
      <c r="Y136" s="9">
        <v>-9999</v>
      </c>
      <c r="Z136" s="9">
        <v>-9999</v>
      </c>
      <c r="AA136" s="9">
        <v>-9999</v>
      </c>
      <c r="AB136" s="9">
        <v>-9999</v>
      </c>
      <c r="AC136" s="9">
        <v>-9999</v>
      </c>
      <c r="AD136" s="9">
        <v>-9999</v>
      </c>
      <c r="AE136" s="9">
        <v>-9999</v>
      </c>
      <c r="AF136" s="9">
        <v>-9999</v>
      </c>
      <c r="AG136" s="9">
        <v>-9999</v>
      </c>
      <c r="AH136" s="9">
        <v>-9999</v>
      </c>
      <c r="AI136" s="9">
        <v>-9999</v>
      </c>
      <c r="AJ136" s="9">
        <v>-9999</v>
      </c>
      <c r="AK136" s="9">
        <v>-9999</v>
      </c>
      <c r="AL136" s="9">
        <v>-9999</v>
      </c>
      <c r="AM136" s="9">
        <v>-9999</v>
      </c>
      <c r="AN136" s="9">
        <v>-9999</v>
      </c>
      <c r="AO136" s="9">
        <v>-9999</v>
      </c>
      <c r="AP136" s="9">
        <v>-9999</v>
      </c>
      <c r="AQ136" s="9">
        <v>-9999</v>
      </c>
      <c r="AR136" s="9">
        <v>-9999</v>
      </c>
      <c r="AS136" s="9">
        <v>-9999</v>
      </c>
      <c r="AT136" s="9">
        <v>-9999</v>
      </c>
      <c r="AU136" s="9">
        <v>-9999</v>
      </c>
      <c r="AV136" s="9">
        <v>-9999</v>
      </c>
      <c r="AW136" s="9">
        <v>-9999</v>
      </c>
      <c r="AX136" s="9">
        <v>-9999</v>
      </c>
      <c r="AY136" s="9">
        <v>-9999</v>
      </c>
      <c r="AZ136" s="9">
        <v>-9999</v>
      </c>
      <c r="BA136" s="9">
        <v>-9999</v>
      </c>
      <c r="BB136" s="9">
        <v>-9999</v>
      </c>
      <c r="BC136" s="9">
        <v>-9999</v>
      </c>
      <c r="BD136" s="9">
        <v>-9999</v>
      </c>
      <c r="BE136" s="7">
        <f t="shared" si="271"/>
        <v>-79992</v>
      </c>
      <c r="BF136" s="9">
        <v>-9999</v>
      </c>
      <c r="BG136" s="9">
        <v>-9999</v>
      </c>
      <c r="BH136" s="9">
        <v>-9999</v>
      </c>
      <c r="BI136" s="9">
        <v>-9999</v>
      </c>
      <c r="BJ136" s="9">
        <v>-9999</v>
      </c>
      <c r="BK136" s="9">
        <v>-9999</v>
      </c>
      <c r="BL136" s="9">
        <v>-9999</v>
      </c>
      <c r="BM136" s="9">
        <v>-9999</v>
      </c>
      <c r="BN136" s="9">
        <v>-9999</v>
      </c>
      <c r="BO136" s="23">
        <v>30.96</v>
      </c>
      <c r="BP136" s="7">
        <f t="shared" si="258"/>
        <v>2064.0000000000005</v>
      </c>
      <c r="BQ136" s="7">
        <v>2.6180661690674758</v>
      </c>
      <c r="BR136" s="7">
        <f t="shared" si="259"/>
        <v>54.036885729552715</v>
      </c>
      <c r="BS136" s="24">
        <v>120.03</v>
      </c>
      <c r="BT136" s="7">
        <f t="shared" si="260"/>
        <v>8002</v>
      </c>
      <c r="BU136" s="25">
        <v>1.62</v>
      </c>
      <c r="BV136" s="7">
        <f t="shared" si="261"/>
        <v>129.63240000000002</v>
      </c>
      <c r="BW136" s="26">
        <v>189.07</v>
      </c>
      <c r="BX136" s="7">
        <f t="shared" si="262"/>
        <v>12604.666666666666</v>
      </c>
      <c r="BY136" s="5">
        <v>1.22</v>
      </c>
      <c r="BZ136" s="7">
        <f t="shared" si="263"/>
        <v>153.77693333333332</v>
      </c>
      <c r="CA136" s="9">
        <v>-9999</v>
      </c>
      <c r="CB136" s="9">
        <v>-9999</v>
      </c>
      <c r="CC136" s="5">
        <v>2.33</v>
      </c>
      <c r="CD136" s="15">
        <f t="shared" si="198"/>
        <v>-232.97670000000002</v>
      </c>
      <c r="CE136" s="7">
        <v>2215.3000000000002</v>
      </c>
      <c r="CF136" s="7">
        <v>4.6138000000000003</v>
      </c>
      <c r="CG136" s="7">
        <v>4801.4651697082663</v>
      </c>
      <c r="CH136" s="7">
        <f t="shared" si="199"/>
        <v>4801.4651697082663</v>
      </c>
      <c r="CI136" s="7">
        <f>CH136/(BX136)</f>
        <v>0.38092757997368171</v>
      </c>
      <c r="CJ136" s="3">
        <v>60.7</v>
      </c>
      <c r="CK136" s="7">
        <f t="shared" si="200"/>
        <v>111.87413845420261</v>
      </c>
      <c r="CL136" s="7">
        <v>68.599999999999994</v>
      </c>
      <c r="CM136" s="7">
        <v>1241</v>
      </c>
      <c r="CN136" s="7">
        <f t="shared" si="201"/>
        <v>55.278001611603543</v>
      </c>
      <c r="CO136" s="7">
        <v>0</v>
      </c>
      <c r="CP136" s="7">
        <v>0.73585714285714288</v>
      </c>
      <c r="CQ136" s="7">
        <v>0.50624999999999998</v>
      </c>
      <c r="CR136" s="7">
        <v>0.45358571428571415</v>
      </c>
      <c r="CS136" s="7">
        <v>0.23738775000000004</v>
      </c>
      <c r="CT136" s="7">
        <v>0.18509428571428571</v>
      </c>
      <c r="CU136" s="7">
        <v>5.2235714285714279</v>
      </c>
      <c r="CV136" s="7">
        <v>5.3257142857142856</v>
      </c>
      <c r="CW136" s="7">
        <v>5.1307142857142853</v>
      </c>
      <c r="CX136" s="7">
        <v>4.9967857142857142</v>
      </c>
      <c r="CY136" s="7">
        <f t="shared" si="202"/>
        <v>-9.2857142857142527E-2</v>
      </c>
      <c r="CZ136" s="7">
        <v>0.7</v>
      </c>
      <c r="DA136" s="7">
        <f t="shared" si="203"/>
        <v>1.105</v>
      </c>
      <c r="DB136" s="7">
        <f t="shared" si="264"/>
        <v>-0.27889572592715772</v>
      </c>
      <c r="DC136" s="7">
        <v>42.363636363636367</v>
      </c>
      <c r="DD136" s="7">
        <v>0.73794000000000015</v>
      </c>
      <c r="DE136" s="7">
        <v>0.47925999999999985</v>
      </c>
      <c r="DF136" s="7">
        <v>0.42923200000000006</v>
      </c>
      <c r="DG136" s="7">
        <v>0.26482375999999996</v>
      </c>
      <c r="DH136" s="7">
        <v>0.21305600000000002</v>
      </c>
      <c r="DI136" s="7">
        <v>7.6440000000000019</v>
      </c>
      <c r="DJ136" s="7">
        <v>8.3095999999999997</v>
      </c>
      <c r="DK136" s="7">
        <v>8.469199999999999</v>
      </c>
      <c r="DL136" s="7">
        <v>7.6300000000000026</v>
      </c>
      <c r="DM136" s="7">
        <f t="shared" si="204"/>
        <v>0.82519999999999705</v>
      </c>
      <c r="DN136" s="7">
        <v>0.8</v>
      </c>
      <c r="DO136" s="7">
        <f t="shared" si="205"/>
        <v>0.7799999999999998</v>
      </c>
      <c r="DP136" s="7">
        <f t="shared" si="206"/>
        <v>9.7835497835491846E-3</v>
      </c>
      <c r="DQ136" s="7">
        <v>23.637999999999998</v>
      </c>
      <c r="DR136" s="7">
        <v>0.78238181818181818</v>
      </c>
      <c r="DS136" s="7">
        <v>0.56607954545454564</v>
      </c>
      <c r="DT136" s="7">
        <v>0.45110000000000011</v>
      </c>
      <c r="DU136" s="7">
        <v>0.71261136363636379</v>
      </c>
      <c r="DV136" s="7">
        <v>0.46424090909090909</v>
      </c>
      <c r="DW136" s="7">
        <v>0.29453636363636365</v>
      </c>
      <c r="DX136" s="7">
        <v>0.25532561363636358</v>
      </c>
      <c r="DY136" s="7">
        <v>0.21119606818181821</v>
      </c>
      <c r="DZ136" s="7">
        <v>0.26877124999999996</v>
      </c>
      <c r="EA136" s="7">
        <v>0.22498534090909098</v>
      </c>
      <c r="EB136" s="7">
        <v>9.9278045454545452E-2</v>
      </c>
      <c r="EC136" s="7">
        <v>0.11357984090909092</v>
      </c>
      <c r="ED136" s="7">
        <v>0.16023825</v>
      </c>
      <c r="EE136" s="7">
        <v>4.2849999999999993</v>
      </c>
      <c r="EF136" s="7">
        <v>5.3654090909090897</v>
      </c>
      <c r="EG136" s="7">
        <v>4.3383863636363635</v>
      </c>
      <c r="EH136" s="7">
        <v>4.4062727272727269</v>
      </c>
      <c r="EI136" s="7">
        <f t="shared" si="207"/>
        <v>5.3386363636364287E-2</v>
      </c>
      <c r="EJ136" s="7">
        <v>0.6</v>
      </c>
      <c r="EK136" s="7">
        <f t="shared" si="208"/>
        <v>1.43</v>
      </c>
      <c r="EL136" s="7">
        <f t="shared" si="265"/>
        <v>-0.34675406457522301</v>
      </c>
      <c r="EM136" s="15">
        <v>44.690000000000012</v>
      </c>
      <c r="EN136" s="15">
        <f t="shared" si="209"/>
        <v>113.51260000000003</v>
      </c>
      <c r="EO136" s="5">
        <v>112</v>
      </c>
      <c r="EP136" s="15">
        <f t="shared" si="210"/>
        <v>-1.5126000000000346</v>
      </c>
      <c r="EQ136" s="27">
        <v>1.0905083333333334</v>
      </c>
      <c r="ER136" s="27">
        <v>-1.4258166666666663</v>
      </c>
      <c r="ES136" s="27">
        <v>0.46389166666666659</v>
      </c>
      <c r="ET136" s="27">
        <v>0.81225416666666683</v>
      </c>
      <c r="EU136" s="27">
        <v>0.67982916666666648</v>
      </c>
      <c r="EV136" s="27">
        <v>0.17862083333333334</v>
      </c>
      <c r="EW136" s="27">
        <v>0.23088504166666668</v>
      </c>
      <c r="EX136" s="27">
        <v>8.8196708333333332E-2</v>
      </c>
      <c r="EY136" s="27">
        <v>0.40213049999999995</v>
      </c>
      <c r="EZ136" s="27">
        <v>0.27239649999999999</v>
      </c>
      <c r="FA136" s="27">
        <v>2.828089166666667</v>
      </c>
      <c r="FB136" s="27">
        <v>1.966835458333333</v>
      </c>
      <c r="FC136" s="27">
        <v>-8.2922757499999999</v>
      </c>
      <c r="FD136" s="27">
        <v>10.277083333333334</v>
      </c>
      <c r="FE136" s="27">
        <v>7.8358333333333308</v>
      </c>
      <c r="FF136" s="27">
        <v>7.2520833333333314</v>
      </c>
      <c r="FG136" s="27">
        <v>7.461666666666666</v>
      </c>
      <c r="FH136" s="27">
        <f t="shared" si="211"/>
        <v>-3.0250000000000021</v>
      </c>
      <c r="FI136" s="7">
        <v>0.9</v>
      </c>
      <c r="FJ136" s="7">
        <f t="shared" si="212"/>
        <v>0.45499999999999963</v>
      </c>
      <c r="FK136" s="7">
        <f t="shared" si="266"/>
        <v>-0.70374115267947457</v>
      </c>
      <c r="FL136" s="27">
        <v>21.24625</v>
      </c>
      <c r="FM136" s="28">
        <v>-9999</v>
      </c>
      <c r="FN136" s="28">
        <v>-9999</v>
      </c>
      <c r="FO136" s="28">
        <v>-9999</v>
      </c>
      <c r="FP136" s="94">
        <v>0.57465200000000005</v>
      </c>
      <c r="FQ136" s="94">
        <v>0.38868399999999992</v>
      </c>
      <c r="FR136" s="94">
        <v>0.23232399999999995</v>
      </c>
      <c r="FS136" s="94">
        <v>0.49904399999999988</v>
      </c>
      <c r="FT136" s="94">
        <v>0.24109199999999995</v>
      </c>
      <c r="FU136" s="94">
        <v>0.16942800000000002</v>
      </c>
      <c r="FV136" s="94">
        <v>0.40895092000000005</v>
      </c>
      <c r="FW136" s="94">
        <v>0.34902955999999996</v>
      </c>
      <c r="FX136" s="94">
        <v>0.42528235999999991</v>
      </c>
      <c r="FY136" s="94">
        <v>0.3664129599999999</v>
      </c>
      <c r="FZ136" s="94">
        <v>0.23531975999999996</v>
      </c>
      <c r="GA136" s="94">
        <v>0.25482679999999996</v>
      </c>
      <c r="GB136" s="94">
        <v>0.19277991999999997</v>
      </c>
      <c r="GC136" s="94">
        <v>16.675999999999998</v>
      </c>
      <c r="GD136" s="94">
        <v>17.495999999999995</v>
      </c>
      <c r="GE136" s="94">
        <v>15.920400000000003</v>
      </c>
      <c r="GF136" s="94">
        <v>16.284800000000008</v>
      </c>
      <c r="GG136" s="7">
        <f t="shared" si="213"/>
        <v>-0.75559999999999583</v>
      </c>
      <c r="GH136" s="7">
        <v>0.5</v>
      </c>
      <c r="GI136" s="7">
        <f t="shared" si="214"/>
        <v>1.7549999999999999</v>
      </c>
      <c r="GJ136" s="7">
        <f t="shared" si="267"/>
        <v>-0.68877914951988906</v>
      </c>
      <c r="GK136" s="96">
        <v>22.24</v>
      </c>
      <c r="GL136" s="15">
        <f t="shared" si="215"/>
        <v>56.489599999999996</v>
      </c>
      <c r="GM136" s="5">
        <v>102</v>
      </c>
      <c r="GN136" s="9">
        <v>-9999</v>
      </c>
      <c r="GO136" s="60">
        <v>-9999</v>
      </c>
      <c r="GP136" s="60">
        <v>-9999</v>
      </c>
      <c r="GQ136" s="60">
        <v>-9999</v>
      </c>
      <c r="GR136" s="60">
        <v>-9999</v>
      </c>
      <c r="GS136" s="60">
        <v>-9999</v>
      </c>
      <c r="GT136" s="60">
        <v>-9999</v>
      </c>
      <c r="GU136" s="60">
        <v>-9999</v>
      </c>
      <c r="GV136" s="60">
        <v>-9999</v>
      </c>
      <c r="GW136" s="60">
        <v>-9999</v>
      </c>
      <c r="GX136" s="60">
        <v>-9999</v>
      </c>
      <c r="GY136" s="60">
        <v>-9999</v>
      </c>
      <c r="GZ136" s="60">
        <v>-9999</v>
      </c>
      <c r="HA136" s="60">
        <v>-9999</v>
      </c>
      <c r="HB136" s="60">
        <v>-9999</v>
      </c>
      <c r="HC136" s="60">
        <v>-9999</v>
      </c>
      <c r="HD136" s="60">
        <v>-9999</v>
      </c>
      <c r="HE136" s="60">
        <v>-9999</v>
      </c>
      <c r="HF136" s="98">
        <f t="shared" si="37"/>
        <v>0</v>
      </c>
      <c r="HG136" s="60">
        <v>-9999</v>
      </c>
      <c r="HH136" s="98">
        <f t="shared" si="38"/>
        <v>32500.13</v>
      </c>
      <c r="HI136" s="98">
        <f t="shared" si="95"/>
        <v>1.0001661807930087</v>
      </c>
      <c r="HJ136" s="60">
        <v>-9999</v>
      </c>
      <c r="HK136" s="100">
        <f t="shared" si="40"/>
        <v>-25397.46</v>
      </c>
      <c r="HL136" s="60">
        <v>-9999</v>
      </c>
      <c r="HM136" s="100">
        <f t="shared" si="41"/>
        <v>15398.46</v>
      </c>
      <c r="HN136" s="101">
        <v>0.63642368421052631</v>
      </c>
      <c r="HO136" s="101">
        <v>0.35017631578947372</v>
      </c>
      <c r="HP136" s="101">
        <v>0.18489736842105264</v>
      </c>
      <c r="HQ136" s="101">
        <v>0.55240526315789484</v>
      </c>
      <c r="HR136" s="101">
        <v>0.2324473684210526</v>
      </c>
      <c r="HS136" s="101">
        <v>0.14490526315789473</v>
      </c>
      <c r="HT136" s="101">
        <v>0.46509882399671332</v>
      </c>
      <c r="HU136" s="101">
        <v>0.40795976973291487</v>
      </c>
      <c r="HV136" s="101">
        <v>0.55053333603598131</v>
      </c>
      <c r="HW136" s="101">
        <v>0.49947934399299154</v>
      </c>
      <c r="HX136" s="101">
        <v>0.20300913855397687</v>
      </c>
      <c r="HY136" s="101">
        <v>0.31113083521572632</v>
      </c>
      <c r="HZ136" s="101">
        <v>0.28989954204587853</v>
      </c>
      <c r="IA136" s="101">
        <v>19.135000000000002</v>
      </c>
      <c r="IB136" s="101">
        <v>17.09947368421053</v>
      </c>
      <c r="IC136" s="101">
        <v>16.946842105263155</v>
      </c>
      <c r="ID136" s="101">
        <v>17.758947368421055</v>
      </c>
      <c r="IE136" s="7">
        <f t="shared" si="216"/>
        <v>-2.1881578947368467</v>
      </c>
      <c r="IF136" s="7">
        <v>1.5</v>
      </c>
      <c r="IG136" s="7">
        <f t="shared" si="217"/>
        <v>-1.4950000000000001</v>
      </c>
      <c r="IH136" s="7">
        <f t="shared" si="218"/>
        <v>-0.10053051410251582</v>
      </c>
      <c r="II136" s="102">
        <v>36.340526315789468</v>
      </c>
      <c r="IJ136" s="15">
        <f t="shared" si="219"/>
        <v>92.304936842105249</v>
      </c>
      <c r="IK136" s="5">
        <v>97.5</v>
      </c>
      <c r="IL136" s="15">
        <f t="shared" si="220"/>
        <v>5.1950631578947508</v>
      </c>
      <c r="IM136" s="29">
        <v>0.64104285714285714</v>
      </c>
      <c r="IN136" s="29">
        <v>0.36193142857142857</v>
      </c>
      <c r="IO136" s="29">
        <v>0.1819028571428572</v>
      </c>
      <c r="IP136" s="29">
        <v>0.56172</v>
      </c>
      <c r="IQ136" s="29">
        <v>0.22733142857142855</v>
      </c>
      <c r="IR136" s="29">
        <v>0.14769428571428572</v>
      </c>
      <c r="IS136" s="29">
        <v>0.47651551214903254</v>
      </c>
      <c r="IT136" s="29">
        <v>0.42407739240711412</v>
      </c>
      <c r="IU136" s="29">
        <v>0.55859040382351155</v>
      </c>
      <c r="IV136" s="29">
        <v>0.51155316870308287</v>
      </c>
      <c r="IW136" s="29">
        <v>0.22914461406478154</v>
      </c>
      <c r="IX136" s="29">
        <v>0.33270589056866651</v>
      </c>
      <c r="IY136" s="29">
        <v>0.27808045628703582</v>
      </c>
      <c r="IZ136" s="29">
        <v>15.949142857142855</v>
      </c>
      <c r="JA136" s="29">
        <v>15.489142857142864</v>
      </c>
      <c r="JB136" s="29">
        <v>16.46028571428571</v>
      </c>
      <c r="JC136" s="29">
        <v>15.060000000000008</v>
      </c>
      <c r="JD136" s="29">
        <f t="shared" si="221"/>
        <v>0.51114285714285579</v>
      </c>
      <c r="JE136" s="7">
        <v>1.2</v>
      </c>
      <c r="JF136" s="7">
        <f t="shared" si="222"/>
        <v>-0.52</v>
      </c>
      <c r="JG136" s="7">
        <f t="shared" si="223"/>
        <v>0.17417953667953645</v>
      </c>
      <c r="JH136" s="86">
        <v>37.230285714285706</v>
      </c>
      <c r="JI136" s="15">
        <f t="shared" si="224"/>
        <v>94.564925714285692</v>
      </c>
      <c r="JJ136" s="5">
        <v>103.5</v>
      </c>
      <c r="JK136" s="15">
        <f t="shared" si="225"/>
        <v>8.9350742857143075</v>
      </c>
      <c r="JL136" s="30">
        <v>0.45294242424242426</v>
      </c>
      <c r="JM136" s="30">
        <v>0.23110909090909096</v>
      </c>
      <c r="JN136" s="30">
        <v>0.10203939393939394</v>
      </c>
      <c r="JO136" s="30">
        <v>0.39385454545454551</v>
      </c>
      <c r="JP136" s="30">
        <v>0.13091515151515154</v>
      </c>
      <c r="JQ136" s="30">
        <v>8.5909090909090907E-2</v>
      </c>
      <c r="JR136" s="30">
        <v>0.55215304616934169</v>
      </c>
      <c r="JS136" s="30">
        <v>0.50192921017652758</v>
      </c>
      <c r="JT136" s="30">
        <v>0.63304815866441722</v>
      </c>
      <c r="JU136" s="30">
        <v>0.58978504142106936</v>
      </c>
      <c r="JV136" s="30">
        <v>0.27829224344057596</v>
      </c>
      <c r="JW136" s="30">
        <v>0.3905200350566092</v>
      </c>
      <c r="JX136" s="30">
        <v>0.32420033082273758</v>
      </c>
      <c r="JY136" s="30">
        <v>25.099090909090904</v>
      </c>
      <c r="JZ136" s="30">
        <v>21.977272727272741</v>
      </c>
      <c r="KA136" s="30">
        <v>22.530303030303021</v>
      </c>
      <c r="KB136" s="30">
        <v>22.38787878787878</v>
      </c>
      <c r="KC136" s="30">
        <f t="shared" si="226"/>
        <v>-2.5687878787878837</v>
      </c>
      <c r="KD136" s="7">
        <v>1.8</v>
      </c>
      <c r="KE136" s="7">
        <f t="shared" si="227"/>
        <v>-2.4700000000000006</v>
      </c>
      <c r="KF136" s="7">
        <f t="shared" si="228"/>
        <v>-1.2552462361865703E-2</v>
      </c>
      <c r="KG136" s="85">
        <v>35.518787878787869</v>
      </c>
      <c r="KH136" s="15">
        <f t="shared" si="229"/>
        <v>90.217721212121191</v>
      </c>
      <c r="KI136" s="5">
        <v>103.5</v>
      </c>
      <c r="KJ136" s="15">
        <f t="shared" si="268"/>
        <v>13.282278787878809</v>
      </c>
      <c r="KK136" s="31">
        <v>0.40285952380952383</v>
      </c>
      <c r="KL136" s="31">
        <v>0.20103095238095237</v>
      </c>
      <c r="KM136" s="31">
        <v>6.4602380952380953E-2</v>
      </c>
      <c r="KN136" s="31">
        <v>0.34249523809523802</v>
      </c>
      <c r="KO136" s="31">
        <v>9.0323809523809487E-2</v>
      </c>
      <c r="KP136" s="31">
        <v>6.8454761904761907E-2</v>
      </c>
      <c r="KQ136" s="31">
        <v>0.63314740257411051</v>
      </c>
      <c r="KR136" s="31">
        <v>0.5822792505259814</v>
      </c>
      <c r="KS136" s="31">
        <v>0.7240972670858612</v>
      </c>
      <c r="KT136" s="31">
        <v>0.68358404768637882</v>
      </c>
      <c r="KU136" s="31">
        <v>0.3808753900354207</v>
      </c>
      <c r="KV136" s="31">
        <v>0.51613749886615623</v>
      </c>
      <c r="KW136" s="31">
        <v>0.33376396862392577</v>
      </c>
      <c r="KX136" s="32">
        <v>25.309761904761906</v>
      </c>
      <c r="KY136" s="32">
        <v>23.113333333333351</v>
      </c>
      <c r="KZ136" s="32">
        <v>23.436904761904753</v>
      </c>
      <c r="LA136" s="32">
        <v>22.076904761904775</v>
      </c>
      <c r="LB136" s="7">
        <f t="shared" si="230"/>
        <v>-1.8728571428571534</v>
      </c>
      <c r="LC136" s="7">
        <v>0.9</v>
      </c>
      <c r="LD136" s="7">
        <f t="shared" si="231"/>
        <v>0.45499999999999963</v>
      </c>
      <c r="LE136" s="7">
        <f t="shared" si="270"/>
        <v>-0.47074967499639087</v>
      </c>
      <c r="LF136" s="32">
        <v>33.680952380952384</v>
      </c>
      <c r="LG136" s="15">
        <f t="shared" si="232"/>
        <v>85.549619047619061</v>
      </c>
      <c r="LH136" s="5">
        <v>103.5</v>
      </c>
      <c r="LI136" s="15">
        <f t="shared" si="233"/>
        <v>17.950380952380939</v>
      </c>
      <c r="LJ136" s="33">
        <v>0.41883095238095241</v>
      </c>
      <c r="LK136" s="33">
        <v>0.19568809523809522</v>
      </c>
      <c r="LL136" s="33">
        <v>6.541428571428573E-2</v>
      </c>
      <c r="LM136" s="33">
        <v>0.35961428571428566</v>
      </c>
      <c r="LN136" s="33">
        <v>9.2973809523809528E-2</v>
      </c>
      <c r="LO136" s="33">
        <v>7.0835714285714294E-2</v>
      </c>
      <c r="LP136" s="33">
        <v>0.6362524808965565</v>
      </c>
      <c r="LQ136" s="33">
        <v>0.58938999342353338</v>
      </c>
      <c r="LR136" s="33">
        <v>0.73008542303794755</v>
      </c>
      <c r="LS136" s="33">
        <v>0.69321636981086066</v>
      </c>
      <c r="LT136" s="33">
        <v>0.35707359438454267</v>
      </c>
      <c r="LU136" s="33">
        <v>0.50154454846592966</v>
      </c>
      <c r="LV136" s="33">
        <v>0.36266100426709419</v>
      </c>
      <c r="LW136" s="33">
        <v>25.704047619047628</v>
      </c>
      <c r="LX136" s="33">
        <v>22.013571428571421</v>
      </c>
      <c r="LY136" s="33">
        <v>22.636666666666656</v>
      </c>
      <c r="LZ136" s="33">
        <v>21.556428571428594</v>
      </c>
      <c r="MA136" s="7">
        <f t="shared" si="234"/>
        <v>-3.0673809523809723</v>
      </c>
      <c r="MB136" s="7">
        <v>1.7</v>
      </c>
      <c r="MC136" s="7">
        <f t="shared" si="235"/>
        <v>-2.1449999999999996</v>
      </c>
      <c r="MD136" s="7">
        <f t="shared" si="236"/>
        <v>-0.12225062324466172</v>
      </c>
      <c r="ME136" s="7">
        <f t="shared" si="237"/>
        <v>-1.8043417366946897</v>
      </c>
      <c r="MF136" s="84">
        <v>34.835000000000001</v>
      </c>
      <c r="MG136" s="15">
        <f t="shared" si="238"/>
        <v>88.480900000000005</v>
      </c>
      <c r="MH136" s="5">
        <v>103.5</v>
      </c>
      <c r="MI136" s="15">
        <f t="shared" si="239"/>
        <v>15.019099999999995</v>
      </c>
      <c r="MJ136" s="34">
        <v>0.42321111111111109</v>
      </c>
      <c r="MK136" s="34">
        <v>0.18619444444444444</v>
      </c>
      <c r="ML136" s="34">
        <v>5.7672222222222222E-2</v>
      </c>
      <c r="MM136" s="34">
        <v>0.36538888888888887</v>
      </c>
      <c r="MN136" s="34">
        <v>8.8666666666666671E-2</v>
      </c>
      <c r="MO136" s="34">
        <v>6.9477777777777777E-2</v>
      </c>
      <c r="MP136" s="34">
        <v>0.65330469028800509</v>
      </c>
      <c r="MQ136" s="34">
        <v>0.60950026348285125</v>
      </c>
      <c r="MR136" s="34">
        <v>0.76001214347736334</v>
      </c>
      <c r="MS136" s="34">
        <v>0.72723796806694951</v>
      </c>
      <c r="MT136" s="34">
        <v>0.35504686841782152</v>
      </c>
      <c r="MU136" s="34">
        <v>0.52728846822825581</v>
      </c>
      <c r="MV136" s="34">
        <v>0.38860540376584041</v>
      </c>
      <c r="MW136" s="35">
        <v>0.34196399999999999</v>
      </c>
      <c r="MX136" s="35">
        <v>0.14693199999999998</v>
      </c>
      <c r="MY136" s="35">
        <v>4.2180000000000002E-2</v>
      </c>
      <c r="MZ136" s="35">
        <v>0.28615999999999997</v>
      </c>
      <c r="NA136" s="35">
        <v>5.9852000000000009E-2</v>
      </c>
      <c r="NB136" s="35">
        <v>5.0443999999999996E-2</v>
      </c>
      <c r="NC136" s="35">
        <v>0.70161985301599938</v>
      </c>
      <c r="ND136" s="35">
        <v>0.65401721259021484</v>
      </c>
      <c r="NE136" s="35">
        <v>0.78013749752583705</v>
      </c>
      <c r="NF136" s="35">
        <v>0.74310431150268275</v>
      </c>
      <c r="NG136" s="35">
        <v>0.420988405446447</v>
      </c>
      <c r="NH136" s="35">
        <v>0.55429049388218721</v>
      </c>
      <c r="NI136" s="35">
        <v>0.39884113298733104</v>
      </c>
      <c r="NJ136" s="36">
        <v>26.322799999999994</v>
      </c>
      <c r="NK136" s="36">
        <v>25.113599999999991</v>
      </c>
      <c r="NL136" s="36">
        <v>27.421599999999998</v>
      </c>
      <c r="NM136" s="36">
        <v>27.125999999999998</v>
      </c>
      <c r="NN136" s="7">
        <f t="shared" si="240"/>
        <v>1.0988000000000042</v>
      </c>
      <c r="NO136" s="7">
        <v>2.2999999999999998</v>
      </c>
      <c r="NP136" s="7">
        <f t="shared" si="241"/>
        <v>-1.9729999999999999</v>
      </c>
      <c r="NQ136" s="7">
        <f t="shared" si="242"/>
        <v>0.41662823816628292</v>
      </c>
      <c r="NR136" s="36">
        <v>66.795600000000022</v>
      </c>
      <c r="NS136" s="9">
        <f t="shared" si="190"/>
        <v>169.66082400000005</v>
      </c>
      <c r="NT136" s="5">
        <v>194</v>
      </c>
      <c r="NU136" s="9">
        <f t="shared" si="191"/>
        <v>24.339175999999952</v>
      </c>
      <c r="NV136" s="37">
        <v>0.43510333333333329</v>
      </c>
      <c r="NW136" s="37">
        <v>0.20870000000000002</v>
      </c>
      <c r="NX136" s="37">
        <v>7.2709999999999997E-2</v>
      </c>
      <c r="NY136" s="37">
        <v>0.37953666666666669</v>
      </c>
      <c r="NZ136" s="37">
        <v>0.10454999999999999</v>
      </c>
      <c r="OA136" s="37">
        <v>8.5783333333333323E-2</v>
      </c>
      <c r="OB136" s="37">
        <v>0.6116603814690762</v>
      </c>
      <c r="OC136" s="37">
        <v>0.56736576909519454</v>
      </c>
      <c r="OD136" s="37">
        <v>0.71313871635447157</v>
      </c>
      <c r="OE136" s="37">
        <v>0.67817295169104086</v>
      </c>
      <c r="OF136" s="37">
        <v>0.33258325582920062</v>
      </c>
      <c r="OG136" s="37">
        <v>0.48357153404763942</v>
      </c>
      <c r="OH136" s="37">
        <v>0.35094288920219352</v>
      </c>
      <c r="OI136" s="38">
        <v>20.085333333333331</v>
      </c>
      <c r="OJ136" s="38">
        <v>21.852666666666664</v>
      </c>
      <c r="OK136" s="38">
        <v>24.440666666666672</v>
      </c>
      <c r="OL136" s="38">
        <v>23.455666666666655</v>
      </c>
      <c r="OM136" s="7">
        <f t="shared" si="243"/>
        <v>4.3553333333333413</v>
      </c>
      <c r="ON136" s="7">
        <v>1.5</v>
      </c>
      <c r="OO136" s="7">
        <f t="shared" si="244"/>
        <v>-0.28500000000000014</v>
      </c>
      <c r="OP136" s="7">
        <f t="shared" si="245"/>
        <v>0.81624157138669151</v>
      </c>
      <c r="OQ136" s="38">
        <v>51.613666666666667</v>
      </c>
      <c r="OR136" s="15">
        <f t="shared" si="246"/>
        <v>131.09871333333334</v>
      </c>
      <c r="OS136" s="5">
        <v>170</v>
      </c>
      <c r="OT136" s="15">
        <f t="shared" si="247"/>
        <v>38.901286666666664</v>
      </c>
      <c r="OU136" s="39">
        <v>0.35133428571428565</v>
      </c>
      <c r="OV136" s="39">
        <v>0.19176857142857148</v>
      </c>
      <c r="OW136" s="39">
        <v>8.3234285714285733E-2</v>
      </c>
      <c r="OX136" s="39">
        <v>0.30462857142857142</v>
      </c>
      <c r="OY136" s="39">
        <v>0.10898571428571431</v>
      </c>
      <c r="OZ136" s="39">
        <v>8.4571428571428589E-2</v>
      </c>
      <c r="PA136" s="39">
        <v>0.52495359217217474</v>
      </c>
      <c r="PB136" s="39">
        <v>0.4721646793727598</v>
      </c>
      <c r="PC136" s="39">
        <v>0.61712541761129869</v>
      </c>
      <c r="PD136" s="39">
        <v>0.57117284799264922</v>
      </c>
      <c r="PE136" s="39">
        <v>0.27529594521128642</v>
      </c>
      <c r="PF136" s="39">
        <v>0.39691105360930995</v>
      </c>
      <c r="PG136" s="39">
        <v>0.29273133222566383</v>
      </c>
      <c r="PH136" s="40">
        <v>21.718</v>
      </c>
      <c r="PI136" s="40">
        <v>20.787142857142854</v>
      </c>
      <c r="PJ136" s="40">
        <v>22.500285714285706</v>
      </c>
      <c r="PK136" s="40">
        <v>22.815714285714307</v>
      </c>
      <c r="PL136" s="7">
        <f t="shared" si="248"/>
        <v>0.78228571428570604</v>
      </c>
      <c r="PM136" s="7">
        <v>1.8</v>
      </c>
      <c r="PN136" s="7">
        <f t="shared" si="249"/>
        <v>-0.91800000000000015</v>
      </c>
      <c r="PO136" s="7">
        <f t="shared" si="250"/>
        <v>0.26911771356215669</v>
      </c>
      <c r="PP136" s="40">
        <v>67.143999999999991</v>
      </c>
      <c r="PQ136" s="15">
        <f t="shared" si="251"/>
        <v>170.54575999999997</v>
      </c>
      <c r="PR136" s="5">
        <v>182</v>
      </c>
      <c r="PS136" s="15">
        <f t="shared" si="252"/>
        <v>11.454240000000027</v>
      </c>
      <c r="PT136" s="41">
        <v>0.32908529411764714</v>
      </c>
      <c r="PU136" s="41">
        <v>0.18257647058823528</v>
      </c>
      <c r="PV136" s="41">
        <v>9.4088235294117653E-2</v>
      </c>
      <c r="PW136" s="41">
        <v>0.27352941176470597</v>
      </c>
      <c r="PX136" s="41">
        <v>0.11650588235294118</v>
      </c>
      <c r="PY136" s="41">
        <v>8.4502941176470586E-2</v>
      </c>
      <c r="PZ136" s="41">
        <v>0.47567818697646636</v>
      </c>
      <c r="QA136" s="41">
        <v>0.40132748973442223</v>
      </c>
      <c r="QB136" s="41">
        <v>0.55470533663602717</v>
      </c>
      <c r="QC136" s="41">
        <v>0.48752704868376556</v>
      </c>
      <c r="QD136" s="41">
        <v>0.22095953589775688</v>
      </c>
      <c r="QE136" s="41">
        <v>0.32054778332784561</v>
      </c>
      <c r="QF136" s="41">
        <v>0.28505123817627692</v>
      </c>
      <c r="QG136" s="42">
        <v>29.769411764705875</v>
      </c>
      <c r="QH136" s="42">
        <v>28.167058823529405</v>
      </c>
      <c r="QI136" s="42">
        <v>28.88058823529412</v>
      </c>
      <c r="QJ136" s="42">
        <v>28.796176470588257</v>
      </c>
      <c r="QK136" s="7">
        <f t="shared" si="253"/>
        <v>-0.88882352941175569</v>
      </c>
      <c r="QL136" s="7">
        <v>3.2</v>
      </c>
      <c r="QM136" s="7">
        <f t="shared" si="254"/>
        <v>-3.8719999999999999</v>
      </c>
      <c r="QN136" s="7">
        <f t="shared" si="255"/>
        <v>0.32174034411003494</v>
      </c>
      <c r="QO136" s="42">
        <v>71.643823529411762</v>
      </c>
      <c r="QP136" s="15">
        <f t="shared" si="256"/>
        <v>181.97531176470588</v>
      </c>
      <c r="QQ136" s="5">
        <v>186</v>
      </c>
      <c r="QR136" s="15">
        <f t="shared" si="257"/>
        <v>4.0246882352941213</v>
      </c>
      <c r="QS136" s="7">
        <f t="shared" si="192"/>
        <v>-751.74534578445287</v>
      </c>
      <c r="QT136" s="7">
        <f t="shared" si="193"/>
        <v>-751.24884518525857</v>
      </c>
      <c r="QU136" s="7">
        <f t="shared" si="194"/>
        <v>-0.58197377921356452</v>
      </c>
    </row>
    <row r="137" spans="1:463" x14ac:dyDescent="0.25">
      <c r="A137" s="5">
        <v>3</v>
      </c>
      <c r="B137" s="5">
        <v>14</v>
      </c>
      <c r="C137" s="6">
        <v>1406</v>
      </c>
      <c r="D137" s="9">
        <v>-9999</v>
      </c>
      <c r="E137" s="5">
        <v>6</v>
      </c>
      <c r="F137" s="5">
        <v>69.599999999999994</v>
      </c>
      <c r="G137" s="15">
        <v>404.7</v>
      </c>
      <c r="H137" s="15">
        <f t="shared" si="195"/>
        <v>474.29999999999995</v>
      </c>
      <c r="I137" s="7">
        <f t="shared" si="196"/>
        <v>0.81271418779986282</v>
      </c>
      <c r="J137" s="5" t="s">
        <v>1</v>
      </c>
      <c r="K137" s="9">
        <v>150</v>
      </c>
      <c r="L137" s="9">
        <f t="shared" si="197"/>
        <v>168.00000000000003</v>
      </c>
      <c r="M137" s="9">
        <v>-9999</v>
      </c>
      <c r="N137" s="9">
        <v>-9999</v>
      </c>
      <c r="O137" s="9">
        <v>-9999</v>
      </c>
      <c r="P137" s="9">
        <v>-9999</v>
      </c>
      <c r="Q137" s="9">
        <v>-9999</v>
      </c>
      <c r="R137" s="9">
        <v>-9999</v>
      </c>
      <c r="S137" s="9">
        <v>-9999</v>
      </c>
      <c r="T137" s="9">
        <v>-9999</v>
      </c>
      <c r="U137" s="9">
        <v>-9999</v>
      </c>
      <c r="V137" s="9">
        <v>-9999</v>
      </c>
      <c r="W137" s="9">
        <v>-9999</v>
      </c>
      <c r="X137" s="9">
        <v>-9999</v>
      </c>
      <c r="Y137" s="9">
        <v>-9999</v>
      </c>
      <c r="Z137" s="9">
        <v>-9999</v>
      </c>
      <c r="AA137" s="9">
        <v>-9999</v>
      </c>
      <c r="AB137" s="9">
        <v>-9999</v>
      </c>
      <c r="AC137" s="9">
        <v>-9999</v>
      </c>
      <c r="AD137" s="9">
        <v>-9999</v>
      </c>
      <c r="AE137" s="5">
        <v>33</v>
      </c>
      <c r="AF137" s="9">
        <v>-9999</v>
      </c>
      <c r="AG137" s="9">
        <v>-9999</v>
      </c>
      <c r="AH137" s="9">
        <v>-9999</v>
      </c>
      <c r="AI137" s="9">
        <v>-9999</v>
      </c>
      <c r="AJ137" s="9">
        <v>-9999</v>
      </c>
      <c r="AK137" s="9">
        <v>-9999</v>
      </c>
      <c r="AL137" s="9">
        <v>-9999</v>
      </c>
      <c r="AM137" s="9">
        <v>-9999</v>
      </c>
      <c r="AN137" s="9">
        <v>-9999</v>
      </c>
      <c r="AO137" s="9">
        <v>-9999</v>
      </c>
      <c r="AP137" s="9">
        <v>-9999</v>
      </c>
      <c r="AQ137" s="9">
        <v>-9999</v>
      </c>
      <c r="AR137" s="9">
        <v>-9999</v>
      </c>
      <c r="AS137" s="9">
        <v>-9999</v>
      </c>
      <c r="AT137" s="9">
        <v>-9999</v>
      </c>
      <c r="AU137" s="9">
        <v>-9999</v>
      </c>
      <c r="AV137" s="9">
        <v>-9999</v>
      </c>
      <c r="AW137" s="9">
        <v>-9999</v>
      </c>
      <c r="AX137" s="9">
        <v>-9999</v>
      </c>
      <c r="AY137" s="9">
        <v>-9999</v>
      </c>
      <c r="AZ137" s="9">
        <v>-9999</v>
      </c>
      <c r="BA137" s="9">
        <v>-9999</v>
      </c>
      <c r="BB137" s="9">
        <v>-9999</v>
      </c>
      <c r="BC137" s="9">
        <v>-9999</v>
      </c>
      <c r="BD137" s="9">
        <v>-9999</v>
      </c>
      <c r="BE137" s="7">
        <f t="shared" si="271"/>
        <v>-79992</v>
      </c>
      <c r="BF137" s="9">
        <v>-9999</v>
      </c>
      <c r="BG137" s="9">
        <v>-9999</v>
      </c>
      <c r="BH137" s="9">
        <v>-9999</v>
      </c>
      <c r="BI137" s="9">
        <v>-9999</v>
      </c>
      <c r="BJ137" s="9">
        <v>-9999</v>
      </c>
      <c r="BK137" s="9">
        <v>-9999</v>
      </c>
      <c r="BL137" s="9">
        <v>-9999</v>
      </c>
      <c r="BM137" s="9">
        <v>-9999</v>
      </c>
      <c r="BN137" s="9">
        <v>-9999</v>
      </c>
      <c r="BO137" s="44">
        <v>-9999</v>
      </c>
      <c r="BP137" s="9">
        <v>-9999</v>
      </c>
      <c r="BQ137" s="9">
        <v>-9999</v>
      </c>
      <c r="BR137" s="9">
        <v>-9999</v>
      </c>
      <c r="BS137" s="45">
        <v>-9999</v>
      </c>
      <c r="BT137" s="9">
        <v>-9999</v>
      </c>
      <c r="BU137" s="46">
        <v>-9999</v>
      </c>
      <c r="BV137" s="9">
        <v>-9999</v>
      </c>
      <c r="BW137" s="47">
        <v>-9999</v>
      </c>
      <c r="BX137" s="9">
        <v>-9999</v>
      </c>
      <c r="BY137" s="9">
        <v>-9999</v>
      </c>
      <c r="BZ137" s="9">
        <v>-9999</v>
      </c>
      <c r="CA137" s="7">
        <v>797.32</v>
      </c>
      <c r="CB137" s="7">
        <f t="shared" si="269"/>
        <v>5315.4666666666672</v>
      </c>
      <c r="CC137" s="5">
        <v>2</v>
      </c>
      <c r="CD137" s="15">
        <f t="shared" si="198"/>
        <v>106.30933333333334</v>
      </c>
      <c r="CE137" s="7">
        <v>2859.55</v>
      </c>
      <c r="CF137" s="7">
        <v>4.755399999999999</v>
      </c>
      <c r="CG137" s="7">
        <v>6013.2691256256066</v>
      </c>
      <c r="CH137" s="7">
        <f t="shared" si="199"/>
        <v>6013.2691256256066</v>
      </c>
      <c r="CI137" s="9">
        <v>-9999</v>
      </c>
      <c r="CJ137" s="3">
        <v>61.4</v>
      </c>
      <c r="CK137" s="7">
        <f t="shared" si="200"/>
        <v>120.26538251251213</v>
      </c>
      <c r="CL137" s="7">
        <v>213.4</v>
      </c>
      <c r="CM137" s="7">
        <v>3687</v>
      </c>
      <c r="CN137" s="7">
        <f t="shared" si="201"/>
        <v>57.879034445348523</v>
      </c>
      <c r="CO137" s="7">
        <v>0</v>
      </c>
      <c r="CP137" s="7">
        <v>0.7189461538461539</v>
      </c>
      <c r="CQ137" s="7">
        <v>0.51621538461538452</v>
      </c>
      <c r="CR137" s="7">
        <v>0.46041538461538462</v>
      </c>
      <c r="CS137" s="7">
        <v>0.21906465384615384</v>
      </c>
      <c r="CT137" s="7">
        <v>0.1639892692307692</v>
      </c>
      <c r="CU137" s="7">
        <v>5.1169230769230767</v>
      </c>
      <c r="CV137" s="7">
        <v>4.7419230769230785</v>
      </c>
      <c r="CW137" s="7">
        <v>4.5992307692307701</v>
      </c>
      <c r="CX137" s="7">
        <v>4.726923076923077</v>
      </c>
      <c r="CY137" s="7">
        <f t="shared" si="202"/>
        <v>-0.51769230769230656</v>
      </c>
      <c r="CZ137" s="7">
        <v>0.7</v>
      </c>
      <c r="DA137" s="7">
        <f t="shared" si="203"/>
        <v>1.105</v>
      </c>
      <c r="DB137" s="7">
        <f t="shared" si="264"/>
        <v>-0.37780961762335424</v>
      </c>
      <c r="DC137" s="7">
        <v>43.2</v>
      </c>
      <c r="DD137" s="7">
        <v>0.738808695652174</v>
      </c>
      <c r="DE137" s="7">
        <v>0.50202173913043491</v>
      </c>
      <c r="DF137" s="7">
        <v>0.44676956521739131</v>
      </c>
      <c r="DG137" s="7">
        <v>0.24619108695652178</v>
      </c>
      <c r="DH137" s="7">
        <v>0.19072982608695652</v>
      </c>
      <c r="DI137" s="7">
        <v>7.6417391304347833</v>
      </c>
      <c r="DJ137" s="7">
        <v>8.3373913043478254</v>
      </c>
      <c r="DK137" s="7">
        <v>8.3099999999999987</v>
      </c>
      <c r="DL137" s="7">
        <v>7.6982608695652175</v>
      </c>
      <c r="DM137" s="7">
        <f t="shared" si="204"/>
        <v>0.66826086956521547</v>
      </c>
      <c r="DN137" s="7">
        <v>0.8</v>
      </c>
      <c r="DO137" s="7">
        <f t="shared" si="205"/>
        <v>0.7799999999999998</v>
      </c>
      <c r="DP137" s="7">
        <f t="shared" si="206"/>
        <v>-2.4185958968568035E-2</v>
      </c>
      <c r="DQ137" s="7">
        <v>23.74217391304348</v>
      </c>
      <c r="DR137" s="7">
        <v>0.79081190476190477</v>
      </c>
      <c r="DS137" s="7">
        <v>0.57818333333333327</v>
      </c>
      <c r="DT137" s="7">
        <v>0.47525238095238087</v>
      </c>
      <c r="DU137" s="7">
        <v>0.71872380952380932</v>
      </c>
      <c r="DV137" s="7">
        <v>0.48732857142857128</v>
      </c>
      <c r="DW137" s="7">
        <v>0.30834761904761915</v>
      </c>
      <c r="DX137" s="7">
        <v>0.23739347619047618</v>
      </c>
      <c r="DY137" s="7">
        <v>0.19188238095238092</v>
      </c>
      <c r="DZ137" s="7">
        <v>0.24913088095238095</v>
      </c>
      <c r="EA137" s="7">
        <v>0.20387302380952388</v>
      </c>
      <c r="EB137" s="7">
        <v>8.5474166666666671E-2</v>
      </c>
      <c r="EC137" s="7">
        <v>9.7833166666666666E-2</v>
      </c>
      <c r="ED137" s="7">
        <v>0.15508095238095235</v>
      </c>
      <c r="EE137" s="7">
        <v>4.4185714285714282</v>
      </c>
      <c r="EF137" s="7">
        <v>5.6011904761904781</v>
      </c>
      <c r="EG137" s="7">
        <v>5.3521904761904757</v>
      </c>
      <c r="EH137" s="7">
        <v>4.6660952380952398</v>
      </c>
      <c r="EI137" s="7">
        <f t="shared" si="207"/>
        <v>0.93361904761904757</v>
      </c>
      <c r="EJ137" s="7">
        <v>0.6</v>
      </c>
      <c r="EK137" s="7">
        <f t="shared" si="208"/>
        <v>1.43</v>
      </c>
      <c r="EL137" s="7">
        <f t="shared" si="265"/>
        <v>-0.12503298548638597</v>
      </c>
      <c r="EM137" s="15">
        <v>44.63</v>
      </c>
      <c r="EN137" s="15">
        <f t="shared" si="209"/>
        <v>113.36020000000001</v>
      </c>
      <c r="EO137" s="5">
        <v>112</v>
      </c>
      <c r="EP137" s="15">
        <f t="shared" si="210"/>
        <v>-1.3602000000000061</v>
      </c>
      <c r="EQ137" s="27">
        <v>1.0697791666666665</v>
      </c>
      <c r="ER137" s="27">
        <v>-1.4175083333333331</v>
      </c>
      <c r="ES137" s="27">
        <v>0.48438750000000003</v>
      </c>
      <c r="ET137" s="27">
        <v>0.81511666666666682</v>
      </c>
      <c r="EU137" s="27">
        <v>0.6966</v>
      </c>
      <c r="EV137" s="27">
        <v>0.18293333333333331</v>
      </c>
      <c r="EW137" s="27">
        <v>0.21066724999999994</v>
      </c>
      <c r="EX137" s="27">
        <v>7.7881041666666651E-2</v>
      </c>
      <c r="EY137" s="27">
        <v>0.37611475</v>
      </c>
      <c r="EZ137" s="27">
        <v>0.25393458333333335</v>
      </c>
      <c r="FA137" s="27">
        <v>2.9369738333333331</v>
      </c>
      <c r="FB137" s="27">
        <v>2.0397793749999997</v>
      </c>
      <c r="FC137" s="27">
        <v>-7.4845812500000015</v>
      </c>
      <c r="FD137" s="27">
        <v>10.302500000000002</v>
      </c>
      <c r="FE137" s="27">
        <v>7.9262500000000022</v>
      </c>
      <c r="FF137" s="27">
        <v>7.6954166666666666</v>
      </c>
      <c r="FG137" s="27">
        <v>7.5854166666666663</v>
      </c>
      <c r="FH137" s="27">
        <f t="shared" si="211"/>
        <v>-2.6070833333333354</v>
      </c>
      <c r="FI137" s="7">
        <v>0.9</v>
      </c>
      <c r="FJ137" s="7">
        <f t="shared" si="212"/>
        <v>0.45499999999999963</v>
      </c>
      <c r="FK137" s="7">
        <f t="shared" si="266"/>
        <v>-0.61922817660937002</v>
      </c>
      <c r="FL137" s="27">
        <v>21.231666666666669</v>
      </c>
      <c r="FM137" s="28">
        <v>-9999</v>
      </c>
      <c r="FN137" s="28">
        <v>-9999</v>
      </c>
      <c r="FO137" s="28">
        <v>-9999</v>
      </c>
      <c r="FP137" s="94">
        <v>0.56365217391304345</v>
      </c>
      <c r="FQ137" s="94">
        <v>0.39090000000000003</v>
      </c>
      <c r="FR137" s="94">
        <v>0.24761739130434784</v>
      </c>
      <c r="FS137" s="94">
        <v>0.49527826086956533</v>
      </c>
      <c r="FT137" s="94">
        <v>0.25539999999999996</v>
      </c>
      <c r="FU137" s="94">
        <v>0.17602608695652175</v>
      </c>
      <c r="FV137" s="94">
        <v>0.37603726086956518</v>
      </c>
      <c r="FW137" s="94">
        <v>0.31951569565217391</v>
      </c>
      <c r="FX137" s="94">
        <v>0.38956099999999994</v>
      </c>
      <c r="FY137" s="94">
        <v>0.33355434782608689</v>
      </c>
      <c r="FZ137" s="94">
        <v>0.20980095652173908</v>
      </c>
      <c r="GA137" s="94">
        <v>0.22508334782608694</v>
      </c>
      <c r="GB137" s="94">
        <v>0.18036199999999999</v>
      </c>
      <c r="GC137" s="94">
        <v>17.455652173913045</v>
      </c>
      <c r="GD137" s="94">
        <v>19.538695652173914</v>
      </c>
      <c r="GE137" s="94">
        <v>16.934782608695656</v>
      </c>
      <c r="GF137" s="94">
        <v>16.936521739130434</v>
      </c>
      <c r="GG137" s="7">
        <f t="shared" si="213"/>
        <v>-0.5208695652173887</v>
      </c>
      <c r="GH137" s="7">
        <v>0.5</v>
      </c>
      <c r="GI137" s="7">
        <f t="shared" si="214"/>
        <v>1.7549999999999999</v>
      </c>
      <c r="GJ137" s="7">
        <f t="shared" si="267"/>
        <v>-0.62438122502534654</v>
      </c>
      <c r="GK137" s="96">
        <v>18.739130434782609</v>
      </c>
      <c r="GL137" s="15">
        <f t="shared" si="215"/>
        <v>47.59739130434783</v>
      </c>
      <c r="GM137" s="5">
        <v>102</v>
      </c>
      <c r="GN137" s="9">
        <v>-9999</v>
      </c>
      <c r="GO137" s="60">
        <v>-9999</v>
      </c>
      <c r="GP137" s="60">
        <v>-9999</v>
      </c>
      <c r="GQ137" s="60">
        <v>-9999</v>
      </c>
      <c r="GR137" s="60">
        <v>-9999</v>
      </c>
      <c r="GS137" s="60">
        <v>-9999</v>
      </c>
      <c r="GT137" s="60">
        <v>-9999</v>
      </c>
      <c r="GU137" s="60">
        <v>-9999</v>
      </c>
      <c r="GV137" s="60">
        <v>-9999</v>
      </c>
      <c r="GW137" s="60">
        <v>-9999</v>
      </c>
      <c r="GX137" s="60">
        <v>-9999</v>
      </c>
      <c r="GY137" s="60">
        <v>-9999</v>
      </c>
      <c r="GZ137" s="60">
        <v>-9999</v>
      </c>
      <c r="HA137" s="60">
        <v>-9999</v>
      </c>
      <c r="HB137" s="60">
        <v>-9999</v>
      </c>
      <c r="HC137" s="60">
        <v>-9999</v>
      </c>
      <c r="HD137" s="60">
        <v>-9999</v>
      </c>
      <c r="HE137" s="60">
        <v>-9999</v>
      </c>
      <c r="HF137" s="98">
        <f t="shared" si="37"/>
        <v>0</v>
      </c>
      <c r="HG137" s="60">
        <v>-9999</v>
      </c>
      <c r="HH137" s="98">
        <f t="shared" si="38"/>
        <v>32500.13</v>
      </c>
      <c r="HI137" s="98">
        <f t="shared" si="95"/>
        <v>1.0001661807930087</v>
      </c>
      <c r="HJ137" s="60">
        <v>-9999</v>
      </c>
      <c r="HK137" s="100">
        <f t="shared" si="40"/>
        <v>-25397.46</v>
      </c>
      <c r="HL137" s="60">
        <v>-9999</v>
      </c>
      <c r="HM137" s="100">
        <f t="shared" si="41"/>
        <v>15398.46</v>
      </c>
      <c r="HN137" s="101">
        <v>0.62244634146341482</v>
      </c>
      <c r="HO137" s="101">
        <v>0.35639268292682924</v>
      </c>
      <c r="HP137" s="101">
        <v>0.19644634146341466</v>
      </c>
      <c r="HQ137" s="101">
        <v>0.54882926829268286</v>
      </c>
      <c r="HR137" s="101">
        <v>0.24482682926829266</v>
      </c>
      <c r="HS137" s="101">
        <v>0.15064634146341468</v>
      </c>
      <c r="HT137" s="101">
        <v>0.43558652817312166</v>
      </c>
      <c r="HU137" s="101">
        <v>0.38330409469511356</v>
      </c>
      <c r="HV137" s="101">
        <v>0.52048383772683515</v>
      </c>
      <c r="HW137" s="101">
        <v>0.47333754329926653</v>
      </c>
      <c r="HX137" s="101">
        <v>0.18592892361641333</v>
      </c>
      <c r="HY137" s="101">
        <v>0.29020453125341883</v>
      </c>
      <c r="HZ137" s="101">
        <v>0.27181724450011541</v>
      </c>
      <c r="IA137" s="101">
        <v>19.168048780487815</v>
      </c>
      <c r="IB137" s="101">
        <v>18.050487804878056</v>
      </c>
      <c r="IC137" s="101">
        <v>16.84</v>
      </c>
      <c r="ID137" s="101">
        <v>17.628780487804868</v>
      </c>
      <c r="IE137" s="7">
        <f t="shared" si="216"/>
        <v>-2.3280487804878156</v>
      </c>
      <c r="IF137" s="7">
        <v>1.5</v>
      </c>
      <c r="IG137" s="7">
        <f t="shared" si="217"/>
        <v>-1.4950000000000001</v>
      </c>
      <c r="IH137" s="7">
        <f t="shared" si="218"/>
        <v>-0.12081925750367156</v>
      </c>
      <c r="II137" s="102">
        <v>36.980243902439028</v>
      </c>
      <c r="IJ137" s="15">
        <f t="shared" si="219"/>
        <v>93.929819512195138</v>
      </c>
      <c r="IK137" s="5">
        <v>97.5</v>
      </c>
      <c r="IL137" s="15">
        <f t="shared" si="220"/>
        <v>3.570180487804862</v>
      </c>
      <c r="IM137" s="29">
        <v>0.62244242424242402</v>
      </c>
      <c r="IN137" s="29">
        <v>0.36506969696969704</v>
      </c>
      <c r="IO137" s="29">
        <v>0.19120303030303026</v>
      </c>
      <c r="IP137" s="29">
        <v>0.55510000000000015</v>
      </c>
      <c r="IQ137" s="29">
        <v>0.23451515151515151</v>
      </c>
      <c r="IR137" s="29">
        <v>0.15038181818181823</v>
      </c>
      <c r="IS137" s="29">
        <v>0.45321449991027768</v>
      </c>
      <c r="IT137" s="29">
        <v>0.40668435453750557</v>
      </c>
      <c r="IU137" s="29">
        <v>0.53030331018269883</v>
      </c>
      <c r="IV137" s="29">
        <v>0.48803450707402607</v>
      </c>
      <c r="IW137" s="29">
        <v>0.21865955053454769</v>
      </c>
      <c r="IX137" s="29">
        <v>0.31364326315800756</v>
      </c>
      <c r="IY137" s="29">
        <v>0.26028650613078702</v>
      </c>
      <c r="IZ137" s="29">
        <v>15.944848484848487</v>
      </c>
      <c r="JA137" s="29">
        <v>16.835151515151509</v>
      </c>
      <c r="JB137" s="29">
        <v>16.54515151515151</v>
      </c>
      <c r="JC137" s="29">
        <v>14.448787878787872</v>
      </c>
      <c r="JD137" s="29">
        <f t="shared" si="221"/>
        <v>0.60030303030302257</v>
      </c>
      <c r="JE137" s="7">
        <v>1.2</v>
      </c>
      <c r="JF137" s="7">
        <f t="shared" si="222"/>
        <v>-0.52</v>
      </c>
      <c r="JG137" s="7">
        <f t="shared" si="223"/>
        <v>0.18924037674037544</v>
      </c>
      <c r="JH137" s="86">
        <v>37.613636363636374</v>
      </c>
      <c r="JI137" s="15">
        <f t="shared" si="224"/>
        <v>95.538636363636385</v>
      </c>
      <c r="JJ137" s="5">
        <v>103.5</v>
      </c>
      <c r="JK137" s="15">
        <f t="shared" si="225"/>
        <v>7.9613636363636147</v>
      </c>
      <c r="JL137" s="30">
        <v>0.44921818181818191</v>
      </c>
      <c r="JM137" s="30">
        <v>0.23496363636363635</v>
      </c>
      <c r="JN137" s="30">
        <v>0.10561515151515154</v>
      </c>
      <c r="JO137" s="30">
        <v>0.39387575757575743</v>
      </c>
      <c r="JP137" s="30">
        <v>0.13255757575757574</v>
      </c>
      <c r="JQ137" s="30">
        <v>8.8445454545454508E-2</v>
      </c>
      <c r="JR137" s="30">
        <v>0.54571950986954021</v>
      </c>
      <c r="JS137" s="30">
        <v>0.49800390349016421</v>
      </c>
      <c r="JT137" s="30">
        <v>0.62010855628951067</v>
      </c>
      <c r="JU137" s="30">
        <v>0.57816010401560891</v>
      </c>
      <c r="JV137" s="30">
        <v>0.28042658474657001</v>
      </c>
      <c r="JW137" s="30">
        <v>0.38254256601355152</v>
      </c>
      <c r="JX137" s="30">
        <v>0.31279120853694969</v>
      </c>
      <c r="JY137" s="30">
        <v>24.882424242424232</v>
      </c>
      <c r="JZ137" s="30">
        <v>24.236969696969705</v>
      </c>
      <c r="KA137" s="30">
        <v>23.918787878787871</v>
      </c>
      <c r="KB137" s="30">
        <v>22.38999999999999</v>
      </c>
      <c r="KC137" s="30">
        <f t="shared" si="226"/>
        <v>-0.96363636363636118</v>
      </c>
      <c r="KD137" s="7">
        <v>1.8</v>
      </c>
      <c r="KE137" s="7">
        <f t="shared" si="227"/>
        <v>-2.4700000000000006</v>
      </c>
      <c r="KF137" s="7">
        <f t="shared" si="228"/>
        <v>0.19140579877555772</v>
      </c>
      <c r="KG137" s="85">
        <v>37.334848484848479</v>
      </c>
      <c r="KH137" s="15">
        <f t="shared" si="229"/>
        <v>94.830515151515144</v>
      </c>
      <c r="KI137" s="5">
        <v>103.5</v>
      </c>
      <c r="KJ137" s="15">
        <f t="shared" si="268"/>
        <v>8.6694848484848563</v>
      </c>
      <c r="KK137" s="31">
        <v>0.39937249999999996</v>
      </c>
      <c r="KL137" s="31">
        <v>0.19909499999999999</v>
      </c>
      <c r="KM137" s="31">
        <v>6.4177500000000012E-2</v>
      </c>
      <c r="KN137" s="31">
        <v>0.34109249999999991</v>
      </c>
      <c r="KO137" s="31">
        <v>8.8617500000000016E-2</v>
      </c>
      <c r="KP137" s="31">
        <v>6.8907499999999997E-2</v>
      </c>
      <c r="KQ137" s="31">
        <v>0.6366304624134812</v>
      </c>
      <c r="KR137" s="31">
        <v>0.58754138062941363</v>
      </c>
      <c r="KS137" s="31">
        <v>0.72314439221165949</v>
      </c>
      <c r="KT137" s="31">
        <v>0.68362627183655422</v>
      </c>
      <c r="KU137" s="31">
        <v>0.38406455858615313</v>
      </c>
      <c r="KV137" s="31">
        <v>0.51285548926470248</v>
      </c>
      <c r="KW137" s="31">
        <v>0.33453304892085461</v>
      </c>
      <c r="KX137" s="32">
        <v>25.33325000000001</v>
      </c>
      <c r="KY137" s="32">
        <v>23.551500000000004</v>
      </c>
      <c r="KZ137" s="32">
        <v>24.397249999999978</v>
      </c>
      <c r="LA137" s="32">
        <v>22.10850000000001</v>
      </c>
      <c r="LB137" s="7">
        <f t="shared" si="230"/>
        <v>-0.93600000000003192</v>
      </c>
      <c r="LC137" s="7">
        <v>0.9</v>
      </c>
      <c r="LD137" s="7">
        <f t="shared" si="231"/>
        <v>0.45499999999999963</v>
      </c>
      <c r="LE137" s="7">
        <f t="shared" si="270"/>
        <v>-0.28129423660263531</v>
      </c>
      <c r="LF137" s="32">
        <v>36.6995</v>
      </c>
      <c r="LG137" s="15">
        <f t="shared" si="232"/>
        <v>93.216729999999998</v>
      </c>
      <c r="LH137" s="5">
        <v>103.5</v>
      </c>
      <c r="LI137" s="15">
        <f t="shared" si="233"/>
        <v>10.283270000000002</v>
      </c>
      <c r="LJ137" s="33">
        <v>0.4169342105263158</v>
      </c>
      <c r="LK137" s="33">
        <v>0.1944736842105263</v>
      </c>
      <c r="LL137" s="33">
        <v>6.2310526315789469E-2</v>
      </c>
      <c r="LM137" s="33">
        <v>0.35738684210526322</v>
      </c>
      <c r="LN137" s="33">
        <v>9.0263157894736851E-2</v>
      </c>
      <c r="LO137" s="33">
        <v>6.9415789473684222E-2</v>
      </c>
      <c r="LP137" s="33">
        <v>0.64423109326906758</v>
      </c>
      <c r="LQ137" s="33">
        <v>0.59687883809083131</v>
      </c>
      <c r="LR137" s="33">
        <v>0.74028769144368822</v>
      </c>
      <c r="LS137" s="33">
        <v>0.70349334318167356</v>
      </c>
      <c r="LT137" s="33">
        <v>0.36616092025336106</v>
      </c>
      <c r="LU137" s="33">
        <v>0.51610930386185927</v>
      </c>
      <c r="LV137" s="33">
        <v>0.36391287611982515</v>
      </c>
      <c r="LW137" s="33">
        <v>25.653947368421044</v>
      </c>
      <c r="LX137" s="33">
        <v>22.275263157894745</v>
      </c>
      <c r="LY137" s="33">
        <v>22.587631578947384</v>
      </c>
      <c r="LZ137" s="33">
        <v>22.147631578947365</v>
      </c>
      <c r="MA137" s="7">
        <f t="shared" si="234"/>
        <v>-3.0663157894736592</v>
      </c>
      <c r="MB137" s="7">
        <v>1.7</v>
      </c>
      <c r="MC137" s="7">
        <f t="shared" si="235"/>
        <v>-2.1449999999999996</v>
      </c>
      <c r="MD137" s="7">
        <f t="shared" si="236"/>
        <v>-0.12210944857172427</v>
      </c>
      <c r="ME137" s="7">
        <f t="shared" si="237"/>
        <v>-1.8037151702786232</v>
      </c>
      <c r="MF137" s="84">
        <v>37.006842105263161</v>
      </c>
      <c r="MG137" s="15">
        <f t="shared" si="238"/>
        <v>93.997378947368432</v>
      </c>
      <c r="MH137" s="5">
        <v>103.5</v>
      </c>
      <c r="MI137" s="15">
        <f t="shared" si="239"/>
        <v>9.502621052631568</v>
      </c>
      <c r="MJ137" s="34">
        <v>0.41836666666666666</v>
      </c>
      <c r="MK137" s="34">
        <v>0.18856666666666666</v>
      </c>
      <c r="ML137" s="34">
        <v>5.3372222222222231E-2</v>
      </c>
      <c r="MM137" s="34">
        <v>0.36487222222222226</v>
      </c>
      <c r="MN137" s="34">
        <v>8.4444444444444447E-2</v>
      </c>
      <c r="MO137" s="34">
        <v>6.9838888888888895E-2</v>
      </c>
      <c r="MP137" s="34">
        <v>0.66379504488092089</v>
      </c>
      <c r="MQ137" s="34">
        <v>0.62396776174497637</v>
      </c>
      <c r="MR137" s="34">
        <v>0.77378255522092254</v>
      </c>
      <c r="MS137" s="34">
        <v>0.74481741094824694</v>
      </c>
      <c r="MT137" s="34">
        <v>0.38162236826174672</v>
      </c>
      <c r="MU137" s="34">
        <v>0.55906520537291848</v>
      </c>
      <c r="MV137" s="34">
        <v>0.3784114961392121</v>
      </c>
      <c r="MW137" s="35">
        <v>0.345364</v>
      </c>
      <c r="MX137" s="35">
        <v>0.141016</v>
      </c>
      <c r="MY137" s="35">
        <v>3.5207999999999989E-2</v>
      </c>
      <c r="MZ137" s="35">
        <v>0.29121600000000003</v>
      </c>
      <c r="NA137" s="35">
        <v>5.1512000000000002E-2</v>
      </c>
      <c r="NB137" s="35">
        <v>4.7764000000000008E-2</v>
      </c>
      <c r="NC137" s="35">
        <v>0.73942821254869173</v>
      </c>
      <c r="ND137" s="35">
        <v>0.69876327359592705</v>
      </c>
      <c r="NE137" s="35">
        <v>0.81419247428868058</v>
      </c>
      <c r="NF137" s="35">
        <v>0.78374871311496819</v>
      </c>
      <c r="NG137" s="35">
        <v>0.46436551824352201</v>
      </c>
      <c r="NH137" s="35">
        <v>0.60037741633737529</v>
      </c>
      <c r="NI137" s="35">
        <v>0.41941064477993611</v>
      </c>
      <c r="NJ137" s="36">
        <v>26.195599999999995</v>
      </c>
      <c r="NK137" s="36">
        <v>23.981999999999989</v>
      </c>
      <c r="NL137" s="36">
        <v>24.557199999999998</v>
      </c>
      <c r="NM137" s="36">
        <v>25.754799999999992</v>
      </c>
      <c r="NN137" s="7">
        <f t="shared" si="240"/>
        <v>-1.6383999999999972</v>
      </c>
      <c r="NO137" s="7">
        <v>2.2999999999999998</v>
      </c>
      <c r="NP137" s="7">
        <f t="shared" si="241"/>
        <v>-1.9729999999999999</v>
      </c>
      <c r="NQ137" s="7">
        <f t="shared" si="242"/>
        <v>4.5381798453818345E-2</v>
      </c>
      <c r="NR137" s="36">
        <v>68.745200000000011</v>
      </c>
      <c r="NS137" s="9">
        <f t="shared" si="190"/>
        <v>174.61280800000003</v>
      </c>
      <c r="NT137" s="5">
        <v>194</v>
      </c>
      <c r="NU137" s="9">
        <f t="shared" si="191"/>
        <v>19.38719199999997</v>
      </c>
      <c r="NV137" s="37">
        <v>0.46788124999999997</v>
      </c>
      <c r="NW137" s="37">
        <v>0.20405312500000003</v>
      </c>
      <c r="NX137" s="37">
        <v>6.0896874999999982E-2</v>
      </c>
      <c r="NY137" s="37">
        <v>0.40051875000000003</v>
      </c>
      <c r="NZ137" s="37">
        <v>9.1081249999999989E-2</v>
      </c>
      <c r="OA137" s="37">
        <v>7.9937500000000009E-2</v>
      </c>
      <c r="OB137" s="37">
        <v>0.67339791025583695</v>
      </c>
      <c r="OC137" s="37">
        <v>0.62864382137864261</v>
      </c>
      <c r="OD137" s="37">
        <v>0.76922940595521649</v>
      </c>
      <c r="OE137" s="37">
        <v>0.73553065680523932</v>
      </c>
      <c r="OF137" s="37">
        <v>0.38243164710364913</v>
      </c>
      <c r="OG137" s="37">
        <v>0.54026099750766576</v>
      </c>
      <c r="OH137" s="37">
        <v>0.39184088204931011</v>
      </c>
      <c r="OI137" s="38">
        <v>19.733437499999994</v>
      </c>
      <c r="OJ137" s="38">
        <v>19.724687500000005</v>
      </c>
      <c r="OK137" s="38">
        <v>20.43687499999999</v>
      </c>
      <c r="OL137" s="38">
        <v>21.650624999999991</v>
      </c>
      <c r="OM137" s="7">
        <f t="shared" si="243"/>
        <v>0.70343749999999616</v>
      </c>
      <c r="ON137" s="7">
        <v>1.5</v>
      </c>
      <c r="OO137" s="7">
        <f t="shared" si="244"/>
        <v>-0.28500000000000014</v>
      </c>
      <c r="OP137" s="7">
        <f t="shared" si="245"/>
        <v>0.1738676341248894</v>
      </c>
      <c r="OQ137" s="38">
        <v>51.891249999999999</v>
      </c>
      <c r="OR137" s="15">
        <f t="shared" si="246"/>
        <v>131.803775</v>
      </c>
      <c r="OS137" s="5">
        <v>170</v>
      </c>
      <c r="OT137" s="15">
        <f t="shared" si="247"/>
        <v>38.196224999999998</v>
      </c>
      <c r="OU137" s="39">
        <v>0.39956969696969702</v>
      </c>
      <c r="OV137" s="39">
        <v>0.1890090909090909</v>
      </c>
      <c r="OW137" s="39">
        <v>6.0433333333333332E-2</v>
      </c>
      <c r="OX137" s="39">
        <v>0.34321212121212125</v>
      </c>
      <c r="OY137" s="39">
        <v>8.8260606060606067E-2</v>
      </c>
      <c r="OZ137" s="39">
        <v>7.4715151515151526E-2</v>
      </c>
      <c r="PA137" s="39">
        <v>0.6370605702571035</v>
      </c>
      <c r="PB137" s="39">
        <v>0.58984228206717426</v>
      </c>
      <c r="PC137" s="39">
        <v>0.73608755283036575</v>
      </c>
      <c r="PD137" s="39">
        <v>0.6993898946223811</v>
      </c>
      <c r="PE137" s="39">
        <v>0.36303633477347341</v>
      </c>
      <c r="PF137" s="39">
        <v>0.51545991198374475</v>
      </c>
      <c r="PG137" s="39">
        <v>0.35668796775936662</v>
      </c>
      <c r="PH137" s="40">
        <v>21.446969696969695</v>
      </c>
      <c r="PI137" s="40">
        <v>19.210606060606054</v>
      </c>
      <c r="PJ137" s="40">
        <v>20.276666666666657</v>
      </c>
      <c r="PK137" s="40">
        <v>20.09272727272727</v>
      </c>
      <c r="PL137" s="7">
        <f t="shared" si="248"/>
        <v>-1.1703030303030388</v>
      </c>
      <c r="PM137" s="7">
        <v>1.8</v>
      </c>
      <c r="PN137" s="7">
        <f t="shared" si="249"/>
        <v>-0.91800000000000015</v>
      </c>
      <c r="PO137" s="7">
        <f t="shared" si="250"/>
        <v>-3.9934002896967184E-2</v>
      </c>
      <c r="PP137" s="40">
        <v>53.443333333333342</v>
      </c>
      <c r="PQ137" s="15">
        <f t="shared" si="251"/>
        <v>135.74606666666668</v>
      </c>
      <c r="PR137" s="5">
        <v>182</v>
      </c>
      <c r="PS137" s="15">
        <f t="shared" si="252"/>
        <v>46.253933333333322</v>
      </c>
      <c r="PT137" s="41">
        <v>0.36516249999999995</v>
      </c>
      <c r="PU137" s="41">
        <v>0.18360312500000003</v>
      </c>
      <c r="PV137" s="41">
        <v>6.9206249999999997E-2</v>
      </c>
      <c r="PW137" s="41">
        <v>0.30882187500000008</v>
      </c>
      <c r="PX137" s="41">
        <v>9.7074999999999981E-2</v>
      </c>
      <c r="PY137" s="41">
        <v>7.6306249999999992E-2</v>
      </c>
      <c r="PZ137" s="41">
        <v>0.57814558401994154</v>
      </c>
      <c r="QA137" s="41">
        <v>0.51996790745304866</v>
      </c>
      <c r="QB137" s="41">
        <v>0.67986992791069456</v>
      </c>
      <c r="QC137" s="41">
        <v>0.63255077300930984</v>
      </c>
      <c r="QD137" s="41">
        <v>0.30819845613544783</v>
      </c>
      <c r="QE137" s="41">
        <v>0.45304797392402252</v>
      </c>
      <c r="QF137" s="41">
        <v>0.32889399064942387</v>
      </c>
      <c r="QG137" s="42">
        <v>29.596874999999986</v>
      </c>
      <c r="QH137" s="42">
        <v>25.753124999999997</v>
      </c>
      <c r="QI137" s="42">
        <v>25.295624999999994</v>
      </c>
      <c r="QJ137" s="42">
        <v>26.651562500000008</v>
      </c>
      <c r="QK137" s="7">
        <f t="shared" si="253"/>
        <v>-4.3012499999999925</v>
      </c>
      <c r="QL137" s="7">
        <v>3.2</v>
      </c>
      <c r="QM137" s="7">
        <f t="shared" si="254"/>
        <v>-3.8719999999999999</v>
      </c>
      <c r="QN137" s="7">
        <f t="shared" si="255"/>
        <v>-4.6295297670404724E-2</v>
      </c>
      <c r="QO137" s="42">
        <v>61.134062499999999</v>
      </c>
      <c r="QP137" s="15">
        <f t="shared" si="256"/>
        <v>155.28051875</v>
      </c>
      <c r="QQ137" s="5">
        <v>186</v>
      </c>
      <c r="QR137" s="15">
        <f t="shared" si="257"/>
        <v>30.719481250000001</v>
      </c>
      <c r="QS137" s="7">
        <f t="shared" si="192"/>
        <v>-751.71646716431837</v>
      </c>
      <c r="QT137" s="7">
        <f t="shared" si="193"/>
        <v>-751.85864789299194</v>
      </c>
      <c r="QU137" s="7">
        <f t="shared" si="194"/>
        <v>-1.1765036372715041</v>
      </c>
    </row>
    <row r="138" spans="1:463" x14ac:dyDescent="0.25">
      <c r="A138" s="5">
        <v>3</v>
      </c>
      <c r="B138" s="5">
        <v>14</v>
      </c>
      <c r="C138" s="6">
        <v>1407</v>
      </c>
      <c r="D138" s="5">
        <v>28</v>
      </c>
      <c r="E138" s="5">
        <v>7</v>
      </c>
      <c r="F138" s="5">
        <v>69.599999999999994</v>
      </c>
      <c r="G138" s="15">
        <v>472</v>
      </c>
      <c r="H138" s="15">
        <f t="shared" si="195"/>
        <v>541.6</v>
      </c>
      <c r="I138" s="7">
        <f t="shared" si="196"/>
        <v>0.92803289924605892</v>
      </c>
      <c r="J138" s="5" t="s">
        <v>1</v>
      </c>
      <c r="K138" s="9">
        <v>150</v>
      </c>
      <c r="L138" s="9">
        <f t="shared" si="197"/>
        <v>168.00000000000003</v>
      </c>
      <c r="M138" s="15">
        <v>64.960000000000008</v>
      </c>
      <c r="N138" s="15">
        <v>11.439999999999998</v>
      </c>
      <c r="O138" s="15">
        <v>23.6</v>
      </c>
      <c r="P138" s="15">
        <v>66.960000000000008</v>
      </c>
      <c r="Q138" s="15">
        <v>14.719999999999985</v>
      </c>
      <c r="R138" s="15">
        <v>18.320000000000004</v>
      </c>
      <c r="S138" s="15">
        <v>61.679999999999993</v>
      </c>
      <c r="T138" s="15">
        <v>17.439999999999998</v>
      </c>
      <c r="U138" s="15">
        <v>20.880000000000003</v>
      </c>
      <c r="V138" s="15">
        <v>55.679999999999993</v>
      </c>
      <c r="W138" s="15">
        <v>21.439999999999998</v>
      </c>
      <c r="X138" s="15">
        <v>22.880000000000003</v>
      </c>
      <c r="Y138" s="15">
        <v>55.679999999999993</v>
      </c>
      <c r="Z138" s="15">
        <v>21.439999999999998</v>
      </c>
      <c r="AA138" s="15">
        <v>22.880000000000003</v>
      </c>
      <c r="AB138" s="15">
        <v>60.96</v>
      </c>
      <c r="AC138" s="15">
        <v>14.719999999999999</v>
      </c>
      <c r="AD138" s="15">
        <v>24.320000000000004</v>
      </c>
      <c r="AE138" s="9">
        <v>-9999</v>
      </c>
      <c r="AF138" s="5">
        <v>8.6</v>
      </c>
      <c r="AG138" s="5">
        <v>7.2</v>
      </c>
      <c r="AH138" s="5">
        <v>0.39</v>
      </c>
      <c r="AI138" s="5" t="s">
        <v>56</v>
      </c>
      <c r="AJ138" s="9">
        <v>-9999</v>
      </c>
      <c r="AK138" s="5">
        <v>272</v>
      </c>
      <c r="AL138" s="5">
        <v>0.7</v>
      </c>
      <c r="AM138" s="5">
        <v>4095</v>
      </c>
      <c r="AN138" s="5">
        <v>204</v>
      </c>
      <c r="AO138" s="5">
        <v>242</v>
      </c>
      <c r="AP138" s="5">
        <v>23.9</v>
      </c>
      <c r="AQ138" s="5">
        <v>0</v>
      </c>
      <c r="AR138" s="5">
        <v>3</v>
      </c>
      <c r="AS138" s="5">
        <v>86</v>
      </c>
      <c r="AT138" s="5">
        <v>7</v>
      </c>
      <c r="AU138" s="5">
        <v>4</v>
      </c>
      <c r="AV138" s="5">
        <v>43</v>
      </c>
      <c r="AW138" s="5">
        <v>48</v>
      </c>
      <c r="AX138" s="5">
        <v>0.6</v>
      </c>
      <c r="AY138" s="9">
        <v>-9999</v>
      </c>
      <c r="AZ138" s="9">
        <v>-9999</v>
      </c>
      <c r="BA138" s="9">
        <v>-9999</v>
      </c>
      <c r="BB138" s="9">
        <v>-9999</v>
      </c>
      <c r="BC138" s="49">
        <v>0.03</v>
      </c>
      <c r="BD138" s="49">
        <v>0.04</v>
      </c>
      <c r="BE138" s="7">
        <f t="shared" si="271"/>
        <v>-59992.800000000003</v>
      </c>
      <c r="BF138" s="9">
        <v>-9999</v>
      </c>
      <c r="BG138" s="9">
        <v>-9999</v>
      </c>
      <c r="BH138" s="9">
        <v>-9999</v>
      </c>
      <c r="BI138" s="9">
        <v>-9999</v>
      </c>
      <c r="BJ138" s="9">
        <v>-9999</v>
      </c>
      <c r="BK138" s="67">
        <v>2.31</v>
      </c>
      <c r="BL138" s="9">
        <v>-9999</v>
      </c>
      <c r="BM138" s="9">
        <v>-9999</v>
      </c>
      <c r="BN138" s="9">
        <v>-9999</v>
      </c>
      <c r="BO138" s="23">
        <v>22.99</v>
      </c>
      <c r="BP138" s="7">
        <f t="shared" si="258"/>
        <v>1532.6666666666667</v>
      </c>
      <c r="BQ138" s="7">
        <v>2.5002588252279629</v>
      </c>
      <c r="BR138" s="7">
        <f t="shared" si="259"/>
        <v>38.320633594660578</v>
      </c>
      <c r="BS138" s="24">
        <v>146.52000000000001</v>
      </c>
      <c r="BT138" s="7">
        <f t="shared" si="260"/>
        <v>9768.0000000000018</v>
      </c>
      <c r="BU138" s="25">
        <v>1.7</v>
      </c>
      <c r="BV138" s="7">
        <f t="shared" si="261"/>
        <v>166.05600000000001</v>
      </c>
      <c r="BW138" s="26">
        <v>225.96</v>
      </c>
      <c r="BX138" s="7">
        <f t="shared" si="262"/>
        <v>15064</v>
      </c>
      <c r="BY138" s="5">
        <v>1.04</v>
      </c>
      <c r="BZ138" s="7">
        <f t="shared" si="263"/>
        <v>156.66560000000001</v>
      </c>
      <c r="CA138" s="9">
        <v>-9999</v>
      </c>
      <c r="CB138" s="9">
        <v>-9999</v>
      </c>
      <c r="CC138" s="5">
        <v>1.67</v>
      </c>
      <c r="CD138" s="15">
        <f t="shared" si="198"/>
        <v>-166.98329999999999</v>
      </c>
      <c r="CE138" s="7">
        <v>3072.75</v>
      </c>
      <c r="CF138" s="7">
        <v>4.4485999999999999</v>
      </c>
      <c r="CG138" s="7">
        <v>6907.2292406599836</v>
      </c>
      <c r="CH138" s="7">
        <f t="shared" si="199"/>
        <v>6907.2292406599836</v>
      </c>
      <c r="CI138" s="7">
        <f>CH138/(BX138)</f>
        <v>0.45852557359665319</v>
      </c>
      <c r="CJ138" s="3">
        <v>62.3</v>
      </c>
      <c r="CK138" s="7">
        <f t="shared" si="200"/>
        <v>115.35072831902173</v>
      </c>
      <c r="CL138" s="7">
        <v>231.2</v>
      </c>
      <c r="CM138" s="7">
        <v>3948</v>
      </c>
      <c r="CN138" s="7">
        <f t="shared" si="201"/>
        <v>58.561296859169197</v>
      </c>
      <c r="CO138" s="7">
        <v>0</v>
      </c>
      <c r="CP138" s="7">
        <v>0.732796</v>
      </c>
      <c r="CQ138" s="7">
        <v>0.52525199999999994</v>
      </c>
      <c r="CR138" s="7">
        <v>0.46683200000000008</v>
      </c>
      <c r="CS138" s="7">
        <v>0.22160895999999997</v>
      </c>
      <c r="CT138" s="7">
        <v>0.16487611999999999</v>
      </c>
      <c r="CU138" s="7">
        <v>5.3196000000000003</v>
      </c>
      <c r="CV138" s="7">
        <v>5.1832000000000003</v>
      </c>
      <c r="CW138" s="7">
        <v>5.0363999999999995</v>
      </c>
      <c r="CX138" s="7">
        <v>4.9203999999999999</v>
      </c>
      <c r="CY138" s="7">
        <f t="shared" si="202"/>
        <v>-0.28320000000000078</v>
      </c>
      <c r="CZ138" s="7">
        <v>0.7</v>
      </c>
      <c r="DA138" s="7">
        <f t="shared" si="203"/>
        <v>1.105</v>
      </c>
      <c r="DB138" s="7">
        <f t="shared" si="264"/>
        <v>-0.32321303841676385</v>
      </c>
      <c r="DC138" s="7">
        <v>42.5</v>
      </c>
      <c r="DD138" s="7">
        <v>0.73619999999999985</v>
      </c>
      <c r="DE138" s="7">
        <v>0.50843043478260863</v>
      </c>
      <c r="DF138" s="7">
        <v>0.45040434782608685</v>
      </c>
      <c r="DG138" s="7">
        <v>0.24074917391304346</v>
      </c>
      <c r="DH138" s="7">
        <v>0.18288852173913045</v>
      </c>
      <c r="DI138" s="7">
        <v>6.9708695652173907</v>
      </c>
      <c r="DJ138" s="7">
        <v>7.6426086956521742</v>
      </c>
      <c r="DK138" s="7">
        <v>7.7773913043478249</v>
      </c>
      <c r="DL138" s="7">
        <v>7.1643478260869582</v>
      </c>
      <c r="DM138" s="7">
        <f t="shared" si="204"/>
        <v>0.80652173913043423</v>
      </c>
      <c r="DN138" s="7">
        <v>0.8</v>
      </c>
      <c r="DO138" s="7">
        <f t="shared" si="205"/>
        <v>0.7799999999999998</v>
      </c>
      <c r="DP138" s="7">
        <f t="shared" si="206"/>
        <v>5.7406361754187068E-3</v>
      </c>
      <c r="DQ138" s="7">
        <v>25.989565217391306</v>
      </c>
      <c r="DR138" s="7">
        <v>0.79659500000000016</v>
      </c>
      <c r="DS138" s="7">
        <v>0.58064000000000004</v>
      </c>
      <c r="DT138" s="7">
        <v>0.47737750000000012</v>
      </c>
      <c r="DU138" s="7">
        <v>0.72347250000000007</v>
      </c>
      <c r="DV138" s="7">
        <v>0.48816500000000007</v>
      </c>
      <c r="DW138" s="7">
        <v>0.30778000000000005</v>
      </c>
      <c r="DX138" s="7">
        <v>0.23998557500000001</v>
      </c>
      <c r="DY138" s="7">
        <v>0.194144925</v>
      </c>
      <c r="DZ138" s="7">
        <v>0.25049807499999999</v>
      </c>
      <c r="EA138" s="7">
        <v>0.20488290000000001</v>
      </c>
      <c r="EB138" s="7">
        <v>8.6546075000000014E-2</v>
      </c>
      <c r="EC138" s="7">
        <v>9.7623149999999978E-2</v>
      </c>
      <c r="ED138" s="7">
        <v>0.15669727500000002</v>
      </c>
      <c r="EE138" s="7">
        <v>4.4949999999999992</v>
      </c>
      <c r="EF138" s="7">
        <v>5.6497500000000018</v>
      </c>
      <c r="EG138" s="7">
        <v>5.1703000000000001</v>
      </c>
      <c r="EH138" s="7">
        <v>4.6994000000000016</v>
      </c>
      <c r="EI138" s="7">
        <f t="shared" si="207"/>
        <v>0.6753000000000009</v>
      </c>
      <c r="EJ138" s="7">
        <v>0.6</v>
      </c>
      <c r="EK138" s="7">
        <f t="shared" si="208"/>
        <v>1.43</v>
      </c>
      <c r="EL138" s="7">
        <f t="shared" si="265"/>
        <v>-0.19010075566750603</v>
      </c>
      <c r="EM138" s="15">
        <v>44.329000000000001</v>
      </c>
      <c r="EN138" s="15">
        <f t="shared" si="209"/>
        <v>112.59566000000001</v>
      </c>
      <c r="EO138" s="5">
        <v>112</v>
      </c>
      <c r="EP138" s="15">
        <f t="shared" si="210"/>
        <v>-0.5956600000000094</v>
      </c>
      <c r="EQ138" s="27">
        <v>1.0808954545454545</v>
      </c>
      <c r="ER138" s="27">
        <v>-1.4137454545454544</v>
      </c>
      <c r="ES138" s="27">
        <v>0.47949545454545461</v>
      </c>
      <c r="ET138" s="27">
        <v>0.82191818181818188</v>
      </c>
      <c r="EU138" s="27">
        <v>0.69555454545454554</v>
      </c>
      <c r="EV138" s="27">
        <v>0.18447727272727274</v>
      </c>
      <c r="EW138" s="27">
        <v>0.2161477727272727</v>
      </c>
      <c r="EX138" s="27">
        <v>8.3024227272727263E-2</v>
      </c>
      <c r="EY138" s="27">
        <v>0.3845962727272727</v>
      </c>
      <c r="EZ138" s="27">
        <v>0.26282313636363636</v>
      </c>
      <c r="FA138" s="27">
        <v>2.9433387727272726</v>
      </c>
      <c r="FB138" s="27">
        <v>2.0282758181818186</v>
      </c>
      <c r="FC138" s="27">
        <v>-8.0033675909090913</v>
      </c>
      <c r="FD138" s="27">
        <v>10.325000000000001</v>
      </c>
      <c r="FE138" s="27">
        <v>8.0627272727272743</v>
      </c>
      <c r="FF138" s="27">
        <v>7.8018181818181827</v>
      </c>
      <c r="FG138" s="27">
        <v>7.4445454545454544</v>
      </c>
      <c r="FH138" s="27">
        <f t="shared" si="211"/>
        <v>-2.5231818181818184</v>
      </c>
      <c r="FI138" s="7">
        <v>0.9</v>
      </c>
      <c r="FJ138" s="7">
        <f t="shared" si="212"/>
        <v>0.45499999999999963</v>
      </c>
      <c r="FK138" s="7">
        <f t="shared" si="266"/>
        <v>-0.60226123724607039</v>
      </c>
      <c r="FL138" s="27">
        <v>21.169545454545457</v>
      </c>
      <c r="FM138" s="28">
        <v>-9999</v>
      </c>
      <c r="FN138" s="28">
        <v>-9999</v>
      </c>
      <c r="FO138" s="28">
        <v>-9999</v>
      </c>
      <c r="FP138" s="94">
        <v>0.60690833333333349</v>
      </c>
      <c r="FQ138" s="94">
        <v>0.41083750000000002</v>
      </c>
      <c r="FR138" s="94">
        <v>0.24721249999999997</v>
      </c>
      <c r="FS138" s="94">
        <v>0.52852083333333333</v>
      </c>
      <c r="FT138" s="94">
        <v>0.25925000000000004</v>
      </c>
      <c r="FU138" s="94">
        <v>0.17965416666666664</v>
      </c>
      <c r="FV138" s="94">
        <v>0.40115641666666674</v>
      </c>
      <c r="FW138" s="94">
        <v>0.34166379166666666</v>
      </c>
      <c r="FX138" s="94">
        <v>0.42163658333333326</v>
      </c>
      <c r="FY138" s="94">
        <v>0.36327825000000008</v>
      </c>
      <c r="FZ138" s="94">
        <v>0.22653391666666658</v>
      </c>
      <c r="GA138" s="94">
        <v>0.25002887499999993</v>
      </c>
      <c r="GB138" s="94">
        <v>0.19229204166666669</v>
      </c>
      <c r="GC138" s="94">
        <v>16.880416666666665</v>
      </c>
      <c r="GD138" s="94">
        <v>18.725833333333338</v>
      </c>
      <c r="GE138" s="94">
        <v>16.897916666666671</v>
      </c>
      <c r="GF138" s="94">
        <v>16.217916666666675</v>
      </c>
      <c r="GG138" s="7">
        <f t="shared" si="213"/>
        <v>1.75000000000054E-2</v>
      </c>
      <c r="GH138" s="7">
        <v>0.5</v>
      </c>
      <c r="GI138" s="7">
        <f t="shared" si="214"/>
        <v>1.7549999999999999</v>
      </c>
      <c r="GJ138" s="7">
        <f t="shared" si="267"/>
        <v>-0.4766803840877899</v>
      </c>
      <c r="GK138" s="96">
        <v>23.458333333333332</v>
      </c>
      <c r="GL138" s="15">
        <f t="shared" si="215"/>
        <v>59.584166666666661</v>
      </c>
      <c r="GM138" s="5">
        <v>102</v>
      </c>
      <c r="GN138" s="9">
        <v>-9999</v>
      </c>
      <c r="GO138" s="60">
        <v>-9999</v>
      </c>
      <c r="GP138" s="60">
        <v>-9999</v>
      </c>
      <c r="GQ138" s="60">
        <v>-9999</v>
      </c>
      <c r="GR138" s="60">
        <v>-9999</v>
      </c>
      <c r="GS138" s="60">
        <v>-9999</v>
      </c>
      <c r="GT138" s="60">
        <v>-9999</v>
      </c>
      <c r="GU138" s="60">
        <v>-9999</v>
      </c>
      <c r="GV138" s="60">
        <v>-9999</v>
      </c>
      <c r="GW138" s="60">
        <v>-9999</v>
      </c>
      <c r="GX138" s="60">
        <v>-9999</v>
      </c>
      <c r="GY138" s="60">
        <v>-9999</v>
      </c>
      <c r="GZ138" s="60">
        <v>-9999</v>
      </c>
      <c r="HA138" s="60">
        <v>-9999</v>
      </c>
      <c r="HB138" s="60">
        <v>-9999</v>
      </c>
      <c r="HC138" s="60">
        <v>-9999</v>
      </c>
      <c r="HD138" s="60">
        <v>-9999</v>
      </c>
      <c r="HE138" s="60">
        <v>-9999</v>
      </c>
      <c r="HF138" s="98">
        <f t="shared" si="37"/>
        <v>0</v>
      </c>
      <c r="HG138" s="60">
        <v>-9999</v>
      </c>
      <c r="HH138" s="98">
        <f t="shared" si="38"/>
        <v>32500.13</v>
      </c>
      <c r="HI138" s="98">
        <f t="shared" si="95"/>
        <v>1.0001661807930087</v>
      </c>
      <c r="HJ138" s="60">
        <v>-9999</v>
      </c>
      <c r="HK138" s="100">
        <f t="shared" si="40"/>
        <v>-25397.46</v>
      </c>
      <c r="HL138" s="60">
        <v>-9999</v>
      </c>
      <c r="HM138" s="100">
        <f t="shared" si="41"/>
        <v>15398.46</v>
      </c>
      <c r="HN138" s="101">
        <v>0.61925675675675684</v>
      </c>
      <c r="HO138" s="101">
        <v>0.3363297297297298</v>
      </c>
      <c r="HP138" s="101">
        <v>0.16781621621621617</v>
      </c>
      <c r="HQ138" s="101">
        <v>0.54017297297297306</v>
      </c>
      <c r="HR138" s="101">
        <v>0.21958108108108113</v>
      </c>
      <c r="HS138" s="101">
        <v>0.13499459459459459</v>
      </c>
      <c r="HT138" s="101">
        <v>0.47661819890046153</v>
      </c>
      <c r="HU138" s="101">
        <v>0.4223319667226455</v>
      </c>
      <c r="HV138" s="101">
        <v>0.57360089767541167</v>
      </c>
      <c r="HW138" s="101">
        <v>0.52606971199935093</v>
      </c>
      <c r="HX138" s="101">
        <v>0.21100526854433468</v>
      </c>
      <c r="HY138" s="101">
        <v>0.33573673415602362</v>
      </c>
      <c r="HZ138" s="101">
        <v>0.29569463890102959</v>
      </c>
      <c r="IA138" s="101">
        <v>19.13810810810811</v>
      </c>
      <c r="IB138" s="101">
        <v>16.688918918918933</v>
      </c>
      <c r="IC138" s="101">
        <v>16.837027027027023</v>
      </c>
      <c r="ID138" s="101">
        <v>15.86000000000001</v>
      </c>
      <c r="IE138" s="7">
        <f t="shared" si="216"/>
        <v>-2.3010810810810867</v>
      </c>
      <c r="IF138" s="7">
        <v>1.5</v>
      </c>
      <c r="IG138" s="7">
        <f t="shared" si="217"/>
        <v>-1.4950000000000001</v>
      </c>
      <c r="IH138" s="7">
        <f t="shared" si="218"/>
        <v>-0.11690806107049841</v>
      </c>
      <c r="II138" s="102">
        <v>36.152702702702697</v>
      </c>
      <c r="IJ138" s="15">
        <f t="shared" si="219"/>
        <v>91.82786486486485</v>
      </c>
      <c r="IK138" s="5">
        <v>97.5</v>
      </c>
      <c r="IL138" s="15">
        <f t="shared" si="220"/>
        <v>5.6721351351351501</v>
      </c>
      <c r="IM138" s="29">
        <v>0.61275000000000002</v>
      </c>
      <c r="IN138" s="29">
        <v>0.3463305555555557</v>
      </c>
      <c r="IO138" s="29">
        <v>0.16683055555555557</v>
      </c>
      <c r="IP138" s="29">
        <v>0.54456388888888874</v>
      </c>
      <c r="IQ138" s="29">
        <v>0.20631944444444444</v>
      </c>
      <c r="IR138" s="29">
        <v>0.13482777777777777</v>
      </c>
      <c r="IS138" s="29">
        <v>0.49621444082311927</v>
      </c>
      <c r="IT138" s="29">
        <v>0.45046428888083018</v>
      </c>
      <c r="IU138" s="29">
        <v>0.57255387723813522</v>
      </c>
      <c r="IV138" s="29">
        <v>0.53161414647114502</v>
      </c>
      <c r="IW138" s="29">
        <v>0.25339561537897409</v>
      </c>
      <c r="IX138" s="29">
        <v>0.35131830183216317</v>
      </c>
      <c r="IY138" s="29">
        <v>0.27774460353985081</v>
      </c>
      <c r="IZ138" s="29">
        <v>15.807500000000001</v>
      </c>
      <c r="JA138" s="29">
        <v>15.850277777777775</v>
      </c>
      <c r="JB138" s="29">
        <v>15.742777777777784</v>
      </c>
      <c r="JC138" s="29">
        <v>14.302500000000009</v>
      </c>
      <c r="JD138" s="29">
        <f t="shared" si="221"/>
        <v>-6.4722222222217241E-2</v>
      </c>
      <c r="JE138" s="7">
        <v>1.2</v>
      </c>
      <c r="JF138" s="7">
        <f t="shared" si="222"/>
        <v>-0.52</v>
      </c>
      <c r="JG138" s="7">
        <f t="shared" si="223"/>
        <v>7.690503003003088E-2</v>
      </c>
      <c r="JH138" s="86">
        <v>37.142777777777781</v>
      </c>
      <c r="JI138" s="15">
        <f t="shared" si="224"/>
        <v>94.342655555555567</v>
      </c>
      <c r="JJ138" s="5">
        <v>103.5</v>
      </c>
      <c r="JK138" s="15">
        <f t="shared" si="225"/>
        <v>9.1573444444444334</v>
      </c>
      <c r="JL138" s="30">
        <v>0.44951249999999993</v>
      </c>
      <c r="JM138" s="30">
        <v>0.21989687499999999</v>
      </c>
      <c r="JN138" s="30">
        <v>8.8300000000000003E-2</v>
      </c>
      <c r="JO138" s="30">
        <v>0.38831562499999994</v>
      </c>
      <c r="JP138" s="30">
        <v>0.11753749999999998</v>
      </c>
      <c r="JQ138" s="30">
        <v>7.9096874999999997E-2</v>
      </c>
      <c r="JR138" s="30">
        <v>0.58555196254261166</v>
      </c>
      <c r="JS138" s="30">
        <v>0.535378168893482</v>
      </c>
      <c r="JT138" s="30">
        <v>0.67169279901328116</v>
      </c>
      <c r="JU138" s="30">
        <v>0.62976772710955764</v>
      </c>
      <c r="JV138" s="30">
        <v>0.3032621538243519</v>
      </c>
      <c r="JW138" s="30">
        <v>0.42814723674074834</v>
      </c>
      <c r="JX138" s="30">
        <v>0.34301351383247264</v>
      </c>
      <c r="JY138" s="30">
        <v>24.668750000000003</v>
      </c>
      <c r="JZ138" s="30">
        <v>22.160937499999999</v>
      </c>
      <c r="KA138" s="30">
        <v>22.057499999999994</v>
      </c>
      <c r="KB138" s="30">
        <v>22.120937499999993</v>
      </c>
      <c r="KC138" s="30">
        <f t="shared" si="226"/>
        <v>-2.611250000000009</v>
      </c>
      <c r="KD138" s="7">
        <v>1.8</v>
      </c>
      <c r="KE138" s="7">
        <f t="shared" si="227"/>
        <v>-2.4700000000000006</v>
      </c>
      <c r="KF138" s="7">
        <f t="shared" si="228"/>
        <v>-1.7947903430750735E-2</v>
      </c>
      <c r="KG138" s="85">
        <v>36.001249999999992</v>
      </c>
      <c r="KH138" s="15">
        <f t="shared" si="229"/>
        <v>91.443174999999982</v>
      </c>
      <c r="KI138" s="5">
        <v>103.5</v>
      </c>
      <c r="KJ138" s="15">
        <f t="shared" si="268"/>
        <v>12.056825000000018</v>
      </c>
      <c r="KK138" s="31">
        <v>0.41643846153846159</v>
      </c>
      <c r="KL138" s="31">
        <v>0.20155897435897432</v>
      </c>
      <c r="KM138" s="31">
        <v>5.8771794871794882E-2</v>
      </c>
      <c r="KN138" s="31">
        <v>0.35709487179487187</v>
      </c>
      <c r="KO138" s="31">
        <v>8.4412820512820508E-2</v>
      </c>
      <c r="KP138" s="31">
        <v>6.795128205128205E-2</v>
      </c>
      <c r="KQ138" s="31">
        <v>0.66271384625331087</v>
      </c>
      <c r="KR138" s="31">
        <v>0.61732211924171287</v>
      </c>
      <c r="KS138" s="31">
        <v>0.75270965838559001</v>
      </c>
      <c r="KT138" s="31">
        <v>0.71747439922351175</v>
      </c>
      <c r="KU138" s="31">
        <v>0.40983847250447863</v>
      </c>
      <c r="KV138" s="31">
        <v>0.54904336144757271</v>
      </c>
      <c r="KW138" s="31">
        <v>0.34741064034843844</v>
      </c>
      <c r="KX138" s="32">
        <v>25.279743589743592</v>
      </c>
      <c r="KY138" s="32">
        <v>22.253846153846151</v>
      </c>
      <c r="KZ138" s="32">
        <v>23.11128205128205</v>
      </c>
      <c r="LA138" s="32">
        <v>22.132820512820508</v>
      </c>
      <c r="LB138" s="7">
        <f t="shared" si="230"/>
        <v>-2.1684615384615427</v>
      </c>
      <c r="LC138" s="7">
        <v>0.9</v>
      </c>
      <c r="LD138" s="7">
        <f t="shared" si="231"/>
        <v>0.45499999999999963</v>
      </c>
      <c r="LE138" s="7">
        <f t="shared" si="270"/>
        <v>-0.53052811697907831</v>
      </c>
      <c r="LF138" s="32">
        <v>37.772307692307685</v>
      </c>
      <c r="LG138" s="15">
        <f t="shared" si="232"/>
        <v>95.941661538461517</v>
      </c>
      <c r="LH138" s="5">
        <v>103.5</v>
      </c>
      <c r="LI138" s="15">
        <f t="shared" si="233"/>
        <v>7.558338461538483</v>
      </c>
      <c r="LJ138" s="33">
        <v>0.4298780487804878</v>
      </c>
      <c r="LK138" s="33">
        <v>0.19556097560975608</v>
      </c>
      <c r="LL138" s="33">
        <v>5.4168292682926847E-2</v>
      </c>
      <c r="LM138" s="33">
        <v>0.36414634146341468</v>
      </c>
      <c r="LN138" s="33">
        <v>8.1673170731707351E-2</v>
      </c>
      <c r="LO138" s="33">
        <v>6.5351219512195122E-2</v>
      </c>
      <c r="LP138" s="33">
        <v>0.68090324837445648</v>
      </c>
      <c r="LQ138" s="33">
        <v>0.63402854695165622</v>
      </c>
      <c r="LR138" s="33">
        <v>0.77647521244224593</v>
      </c>
      <c r="LS138" s="33">
        <v>0.74157060170490952</v>
      </c>
      <c r="LT138" s="33">
        <v>0.41162805799974544</v>
      </c>
      <c r="LU138" s="33">
        <v>0.56784939258040756</v>
      </c>
      <c r="LV138" s="33">
        <v>0.37436213867853879</v>
      </c>
      <c r="LW138" s="33">
        <v>25.708048780487815</v>
      </c>
      <c r="LX138" s="33">
        <v>21.973902439024407</v>
      </c>
      <c r="LY138" s="33">
        <v>22.501951219512193</v>
      </c>
      <c r="LZ138" s="33">
        <v>20.668048780487798</v>
      </c>
      <c r="MA138" s="7">
        <f t="shared" si="234"/>
        <v>-3.2060975609756213</v>
      </c>
      <c r="MB138" s="7">
        <v>1.7</v>
      </c>
      <c r="MC138" s="7">
        <f t="shared" si="235"/>
        <v>-2.1449999999999996</v>
      </c>
      <c r="MD138" s="7">
        <f t="shared" si="236"/>
        <v>-0.14063585963891606</v>
      </c>
      <c r="ME138" s="7">
        <f t="shared" si="237"/>
        <v>-1.8859397417503656</v>
      </c>
      <c r="MF138" s="84">
        <v>35.94634146341464</v>
      </c>
      <c r="MG138" s="15">
        <f t="shared" si="238"/>
        <v>91.30370731707319</v>
      </c>
      <c r="MH138" s="5">
        <v>103.5</v>
      </c>
      <c r="MI138" s="15">
        <f t="shared" si="239"/>
        <v>12.19629268292681</v>
      </c>
      <c r="MJ138" s="34">
        <v>0.43292941176470584</v>
      </c>
      <c r="MK138" s="34">
        <v>0.18275882352941175</v>
      </c>
      <c r="ML138" s="34">
        <v>4.4541176470588244E-2</v>
      </c>
      <c r="MM138" s="34">
        <v>0.36599411764705875</v>
      </c>
      <c r="MN138" s="34">
        <v>7.402352941176471E-2</v>
      </c>
      <c r="MO138" s="34">
        <v>6.2429411764705893E-2</v>
      </c>
      <c r="MP138" s="34">
        <v>0.7080441242123704</v>
      </c>
      <c r="MQ138" s="34">
        <v>0.66347078031614126</v>
      </c>
      <c r="MR138" s="34">
        <v>0.81321433706305901</v>
      </c>
      <c r="MS138" s="34">
        <v>0.78258316312548759</v>
      </c>
      <c r="MT138" s="34">
        <v>0.4238752255211603</v>
      </c>
      <c r="MU138" s="34">
        <v>0.60794513163240782</v>
      </c>
      <c r="MV138" s="34">
        <v>0.40600143255476123</v>
      </c>
      <c r="MW138" s="35">
        <v>0.35448571428571418</v>
      </c>
      <c r="MX138" s="35">
        <v>0.14219999999999997</v>
      </c>
      <c r="MY138" s="35">
        <v>3.2464285714285709E-2</v>
      </c>
      <c r="MZ138" s="35">
        <v>0.29611428571428572</v>
      </c>
      <c r="NA138" s="35">
        <v>5.1782142857142874E-2</v>
      </c>
      <c r="NB138" s="35">
        <v>4.7053571428571424E-2</v>
      </c>
      <c r="NC138" s="35">
        <v>0.74448576032417824</v>
      </c>
      <c r="ND138" s="35">
        <v>0.70200406842992658</v>
      </c>
      <c r="NE138" s="35">
        <v>0.83155497755854024</v>
      </c>
      <c r="NF138" s="35">
        <v>0.80227735276844248</v>
      </c>
      <c r="NG138" s="35">
        <v>0.46612257172163235</v>
      </c>
      <c r="NH138" s="35">
        <v>0.6280916978782225</v>
      </c>
      <c r="NI138" s="35">
        <v>0.42653423714418592</v>
      </c>
      <c r="NJ138" s="36">
        <v>26.372857142857139</v>
      </c>
      <c r="NK138" s="36">
        <v>23.763571428571421</v>
      </c>
      <c r="NL138" s="36">
        <v>23.445714285714295</v>
      </c>
      <c r="NM138" s="36">
        <v>24.482857142857149</v>
      </c>
      <c r="NN138" s="7">
        <f t="shared" si="240"/>
        <v>-2.9271428571428437</v>
      </c>
      <c r="NO138" s="7">
        <v>2.2999999999999998</v>
      </c>
      <c r="NP138" s="7">
        <f t="shared" si="241"/>
        <v>-1.9729999999999999</v>
      </c>
      <c r="NQ138" s="7">
        <f t="shared" si="242"/>
        <v>-0.12941039700838788</v>
      </c>
      <c r="NR138" s="36">
        <v>60.112142857142864</v>
      </c>
      <c r="NS138" s="9">
        <f t="shared" si="190"/>
        <v>152.68484285714288</v>
      </c>
      <c r="NT138" s="5">
        <v>194</v>
      </c>
      <c r="NU138" s="9">
        <f t="shared" si="191"/>
        <v>41.315157142857117</v>
      </c>
      <c r="NV138" s="37">
        <v>0.48813030303030303</v>
      </c>
      <c r="NW138" s="37">
        <v>0.21065757575757579</v>
      </c>
      <c r="NX138" s="37">
        <v>5.8351515151515147E-2</v>
      </c>
      <c r="NY138" s="37">
        <v>0.41959090909090913</v>
      </c>
      <c r="NZ138" s="37">
        <v>9.047272727272726E-2</v>
      </c>
      <c r="OA138" s="37">
        <v>8.0539393939393938E-2</v>
      </c>
      <c r="OB138" s="37">
        <v>0.68680328137277058</v>
      </c>
      <c r="OC138" s="37">
        <v>0.64457636944434282</v>
      </c>
      <c r="OD138" s="37">
        <v>0.78616399267798454</v>
      </c>
      <c r="OE138" s="37">
        <v>0.75534807687868966</v>
      </c>
      <c r="OF138" s="37">
        <v>0.39889904201877097</v>
      </c>
      <c r="OG138" s="37">
        <v>0.56585168557169763</v>
      </c>
      <c r="OH138" s="37">
        <v>0.39654785484431637</v>
      </c>
      <c r="OI138" s="38">
        <v>19.693333333333332</v>
      </c>
      <c r="OJ138" s="38">
        <v>17.845151515151525</v>
      </c>
      <c r="OK138" s="38">
        <v>19.972121212121206</v>
      </c>
      <c r="OL138" s="38">
        <v>19.357272727272722</v>
      </c>
      <c r="OM138" s="7">
        <f t="shared" si="243"/>
        <v>0.27878787878787392</v>
      </c>
      <c r="ON138" s="7">
        <v>1.5</v>
      </c>
      <c r="OO138" s="7">
        <f t="shared" si="244"/>
        <v>-0.28500000000000014</v>
      </c>
      <c r="OP138" s="7">
        <f t="shared" si="245"/>
        <v>9.9171130833399124E-2</v>
      </c>
      <c r="OQ138" s="38">
        <v>54.890909090909076</v>
      </c>
      <c r="OR138" s="15">
        <f t="shared" si="246"/>
        <v>139.42290909090906</v>
      </c>
      <c r="OS138" s="5">
        <v>170</v>
      </c>
      <c r="OT138" s="15">
        <f t="shared" si="247"/>
        <v>30.577090909090941</v>
      </c>
      <c r="OU138" s="39">
        <v>0.41871249999999999</v>
      </c>
      <c r="OV138" s="39">
        <v>0.19582187500000001</v>
      </c>
      <c r="OW138" s="39">
        <v>6.0109375E-2</v>
      </c>
      <c r="OX138" s="39">
        <v>0.36164374999999999</v>
      </c>
      <c r="OY138" s="39">
        <v>9.1084374999999995E-2</v>
      </c>
      <c r="OZ138" s="39">
        <v>7.9718750000000005E-2</v>
      </c>
      <c r="PA138" s="39">
        <v>0.64234235349449598</v>
      </c>
      <c r="PB138" s="39">
        <v>0.59734210904240104</v>
      </c>
      <c r="PC138" s="39">
        <v>0.74846498275195172</v>
      </c>
      <c r="PD138" s="39">
        <v>0.71453135057050188</v>
      </c>
      <c r="PE138" s="39">
        <v>0.36474000961424619</v>
      </c>
      <c r="PF138" s="39">
        <v>0.52994350252876832</v>
      </c>
      <c r="PG138" s="39">
        <v>0.36180643411110613</v>
      </c>
      <c r="PH138" s="40">
        <v>20.964062499999997</v>
      </c>
      <c r="PI138" s="40">
        <v>18.530312499999994</v>
      </c>
      <c r="PJ138" s="40">
        <v>19.638749999999991</v>
      </c>
      <c r="PK138" s="40">
        <v>19.150937500000001</v>
      </c>
      <c r="PL138" s="7">
        <f t="shared" si="248"/>
        <v>-1.3253125000000061</v>
      </c>
      <c r="PM138" s="7">
        <v>1.8</v>
      </c>
      <c r="PN138" s="7">
        <f t="shared" si="249"/>
        <v>-0.91800000000000015</v>
      </c>
      <c r="PO138" s="7">
        <f t="shared" si="250"/>
        <v>-6.446858182969388E-2</v>
      </c>
      <c r="PP138" s="40">
        <v>54.908125000000005</v>
      </c>
      <c r="PQ138" s="15">
        <f t="shared" si="251"/>
        <v>139.46663750000002</v>
      </c>
      <c r="PR138" s="5">
        <v>182</v>
      </c>
      <c r="PS138" s="15">
        <f t="shared" si="252"/>
        <v>42.533362499999981</v>
      </c>
      <c r="PT138" s="41">
        <v>0.39034411764705879</v>
      </c>
      <c r="PU138" s="41">
        <v>0.1893676470588235</v>
      </c>
      <c r="PV138" s="41">
        <v>6.6420588235294106E-2</v>
      </c>
      <c r="PW138" s="41">
        <v>0.32942352941176478</v>
      </c>
      <c r="PX138" s="41">
        <v>9.6938235294117672E-2</v>
      </c>
      <c r="PY138" s="41">
        <v>7.8791176470588212E-2</v>
      </c>
      <c r="PZ138" s="41">
        <v>0.60094860772277225</v>
      </c>
      <c r="QA138" s="41">
        <v>0.54435237346619036</v>
      </c>
      <c r="QB138" s="41">
        <v>0.70819955729949413</v>
      </c>
      <c r="QC138" s="41">
        <v>0.66359070185637026</v>
      </c>
      <c r="QD138" s="41">
        <v>0.32261254995797928</v>
      </c>
      <c r="QE138" s="41">
        <v>0.48039599523327703</v>
      </c>
      <c r="QF138" s="41">
        <v>0.34537829416724503</v>
      </c>
      <c r="QG138" s="42">
        <v>29.299117647058818</v>
      </c>
      <c r="QH138" s="42">
        <v>25.64147058823529</v>
      </c>
      <c r="QI138" s="42">
        <v>25.058823529411743</v>
      </c>
      <c r="QJ138" s="42">
        <v>25.849117647058833</v>
      </c>
      <c r="QK138" s="7">
        <f t="shared" si="253"/>
        <v>-4.2402941176470748</v>
      </c>
      <c r="QL138" s="7">
        <v>3.2</v>
      </c>
      <c r="QM138" s="7">
        <f t="shared" si="254"/>
        <v>-3.8719999999999999</v>
      </c>
      <c r="QN138" s="7">
        <f t="shared" si="255"/>
        <v>-3.9721108460642245E-2</v>
      </c>
      <c r="QO138" s="42">
        <v>54.465294117647076</v>
      </c>
      <c r="QP138" s="15">
        <f t="shared" si="256"/>
        <v>138.34184705882359</v>
      </c>
      <c r="QQ138" s="5">
        <v>186</v>
      </c>
      <c r="QR138" s="15">
        <f t="shared" si="257"/>
        <v>47.658152941176411</v>
      </c>
      <c r="QS138" s="7">
        <f t="shared" si="192"/>
        <v>-752.45025389018565</v>
      </c>
      <c r="QT138" s="7">
        <f t="shared" si="193"/>
        <v>-752.36646292682065</v>
      </c>
      <c r="QU138" s="7">
        <f t="shared" si="194"/>
        <v>-1.568919678224949</v>
      </c>
    </row>
    <row r="139" spans="1:463" x14ac:dyDescent="0.25">
      <c r="A139" s="5">
        <v>3</v>
      </c>
      <c r="B139" s="5">
        <v>14</v>
      </c>
      <c r="C139" s="6">
        <v>1408</v>
      </c>
      <c r="D139" s="9">
        <v>-9999</v>
      </c>
      <c r="E139" s="5">
        <v>8</v>
      </c>
      <c r="F139" s="5">
        <v>69.599999999999994</v>
      </c>
      <c r="G139" s="15">
        <v>514</v>
      </c>
      <c r="H139" s="15">
        <f t="shared" si="195"/>
        <v>583.6</v>
      </c>
      <c r="I139" s="7">
        <f t="shared" si="196"/>
        <v>1</v>
      </c>
      <c r="J139" s="5" t="s">
        <v>1</v>
      </c>
      <c r="K139" s="9">
        <v>150</v>
      </c>
      <c r="L139" s="9">
        <f t="shared" si="197"/>
        <v>168.00000000000003</v>
      </c>
      <c r="M139" s="9">
        <v>-9999</v>
      </c>
      <c r="N139" s="9">
        <v>-9999</v>
      </c>
      <c r="O139" s="9">
        <v>-9999</v>
      </c>
      <c r="P139" s="9">
        <v>-9999</v>
      </c>
      <c r="Q139" s="9">
        <v>-9999</v>
      </c>
      <c r="R139" s="9">
        <v>-9999</v>
      </c>
      <c r="S139" s="9">
        <v>-9999</v>
      </c>
      <c r="T139" s="9">
        <v>-9999</v>
      </c>
      <c r="U139" s="9">
        <v>-9999</v>
      </c>
      <c r="V139" s="9">
        <v>-9999</v>
      </c>
      <c r="W139" s="9">
        <v>-9999</v>
      </c>
      <c r="X139" s="9">
        <v>-9999</v>
      </c>
      <c r="Y139" s="9">
        <v>-9999</v>
      </c>
      <c r="Z139" s="9">
        <v>-9999</v>
      </c>
      <c r="AA139" s="9">
        <v>-9999</v>
      </c>
      <c r="AB139" s="9">
        <v>-9999</v>
      </c>
      <c r="AC139" s="9">
        <v>-9999</v>
      </c>
      <c r="AD139" s="9">
        <v>-9999</v>
      </c>
      <c r="AE139" s="5">
        <v>34</v>
      </c>
      <c r="AF139" s="9">
        <v>-9999</v>
      </c>
      <c r="AG139" s="9">
        <v>-9999</v>
      </c>
      <c r="AH139" s="9">
        <v>-9999</v>
      </c>
      <c r="AI139" s="9">
        <v>-9999</v>
      </c>
      <c r="AJ139" s="9">
        <v>-9999</v>
      </c>
      <c r="AK139" s="9">
        <v>-9999</v>
      </c>
      <c r="AL139" s="9">
        <v>-9999</v>
      </c>
      <c r="AM139" s="9">
        <v>-9999</v>
      </c>
      <c r="AN139" s="9">
        <v>-9999</v>
      </c>
      <c r="AO139" s="9">
        <v>-9999</v>
      </c>
      <c r="AP139" s="9">
        <v>-9999</v>
      </c>
      <c r="AQ139" s="9">
        <v>-9999</v>
      </c>
      <c r="AR139" s="9">
        <v>-9999</v>
      </c>
      <c r="AS139" s="9">
        <v>-9999</v>
      </c>
      <c r="AT139" s="9">
        <v>-9999</v>
      </c>
      <c r="AU139" s="9">
        <v>-9999</v>
      </c>
      <c r="AV139" s="9">
        <v>-9999</v>
      </c>
      <c r="AW139" s="9">
        <v>-9999</v>
      </c>
      <c r="AX139" s="9">
        <v>-9999</v>
      </c>
      <c r="AY139" s="9">
        <v>-9999</v>
      </c>
      <c r="AZ139" s="9">
        <v>-9999</v>
      </c>
      <c r="BA139" s="9">
        <v>-9999</v>
      </c>
      <c r="BB139" s="9">
        <v>-9999</v>
      </c>
      <c r="BC139" s="9">
        <v>-9999</v>
      </c>
      <c r="BD139" s="9">
        <v>-9999</v>
      </c>
      <c r="BE139" s="7">
        <f t="shared" si="271"/>
        <v>-79992</v>
      </c>
      <c r="BF139" s="9">
        <v>-9999</v>
      </c>
      <c r="BG139" s="9">
        <v>-9999</v>
      </c>
      <c r="BH139" s="9">
        <v>-9999</v>
      </c>
      <c r="BI139" s="9">
        <v>-9999</v>
      </c>
      <c r="BJ139" s="9">
        <v>-9999</v>
      </c>
      <c r="BK139" s="9">
        <v>-9999</v>
      </c>
      <c r="BL139" s="9">
        <v>-9999</v>
      </c>
      <c r="BM139" s="9">
        <v>-9999</v>
      </c>
      <c r="BN139" s="9">
        <v>-9999</v>
      </c>
      <c r="BO139" s="44">
        <v>-9999</v>
      </c>
      <c r="BP139" s="9">
        <v>-9999</v>
      </c>
      <c r="BQ139" s="9">
        <v>-9999</v>
      </c>
      <c r="BR139" s="9">
        <v>-9999</v>
      </c>
      <c r="BS139" s="45">
        <v>-9999</v>
      </c>
      <c r="BT139" s="9">
        <v>-9999</v>
      </c>
      <c r="BU139" s="46">
        <v>-9999</v>
      </c>
      <c r="BV139" s="9">
        <v>-9999</v>
      </c>
      <c r="BW139" s="47">
        <v>-9999</v>
      </c>
      <c r="BX139" s="9">
        <v>-9999</v>
      </c>
      <c r="BY139" s="9">
        <v>-9999</v>
      </c>
      <c r="BZ139" s="9">
        <v>-9999</v>
      </c>
      <c r="CA139" s="7">
        <v>919.72</v>
      </c>
      <c r="CB139" s="7">
        <f t="shared" si="269"/>
        <v>6131.4666666666672</v>
      </c>
      <c r="CC139" s="5">
        <v>1.69</v>
      </c>
      <c r="CD139" s="15">
        <f t="shared" si="198"/>
        <v>103.62178666666667</v>
      </c>
      <c r="CE139" s="7">
        <v>2762</v>
      </c>
      <c r="CF139" s="7">
        <v>4.2420999999999998</v>
      </c>
      <c r="CG139" s="7">
        <v>6510.9261922161195</v>
      </c>
      <c r="CH139" s="7">
        <f t="shared" si="199"/>
        <v>6510.9261922161195</v>
      </c>
      <c r="CI139" s="9">
        <v>-9999</v>
      </c>
      <c r="CJ139" s="3">
        <v>62.2</v>
      </c>
      <c r="CK139" s="7">
        <f t="shared" si="200"/>
        <v>110.03465264845241</v>
      </c>
      <c r="CL139" s="7">
        <v>130</v>
      </c>
      <c r="CM139" s="7">
        <v>2126</v>
      </c>
      <c r="CN139" s="7">
        <f t="shared" si="201"/>
        <v>61.147695202257758</v>
      </c>
      <c r="CO139" s="7">
        <v>0</v>
      </c>
      <c r="CP139" s="7">
        <v>0.74126785714285703</v>
      </c>
      <c r="CQ139" s="7">
        <v>0.53072857142857144</v>
      </c>
      <c r="CR139" s="7">
        <v>0.4735785714285714</v>
      </c>
      <c r="CS139" s="7">
        <v>0.22026892857142857</v>
      </c>
      <c r="CT139" s="7">
        <v>0.16543132142857142</v>
      </c>
      <c r="CU139" s="7">
        <v>4.737857142857143</v>
      </c>
      <c r="CV139" s="7">
        <v>4.6324999999999994</v>
      </c>
      <c r="CW139" s="7">
        <v>4.3549999999999995</v>
      </c>
      <c r="CX139" s="7">
        <v>4.3967857142857145</v>
      </c>
      <c r="CY139" s="7">
        <f t="shared" si="202"/>
        <v>-0.38285714285714345</v>
      </c>
      <c r="CZ139" s="7">
        <v>0.7</v>
      </c>
      <c r="DA139" s="7">
        <f t="shared" si="203"/>
        <v>1.105</v>
      </c>
      <c r="DB139" s="7">
        <f t="shared" si="264"/>
        <v>-0.3464160984533512</v>
      </c>
      <c r="DC139" s="7">
        <v>40.75</v>
      </c>
      <c r="DD139" s="7">
        <v>0.74729583333333338</v>
      </c>
      <c r="DE139" s="7">
        <v>0.51113750000000002</v>
      </c>
      <c r="DF139" s="7">
        <v>0.45329583333333345</v>
      </c>
      <c r="DG139" s="7">
        <v>0.24476666666666666</v>
      </c>
      <c r="DH139" s="7">
        <v>0.18755533333333338</v>
      </c>
      <c r="DI139" s="7">
        <v>7.2349999999999994</v>
      </c>
      <c r="DJ139" s="7">
        <v>7.9899999999999993</v>
      </c>
      <c r="DK139" s="7">
        <v>8.2249999999999979</v>
      </c>
      <c r="DL139" s="7">
        <v>7.5516666666666659</v>
      </c>
      <c r="DM139" s="7">
        <f t="shared" si="204"/>
        <v>0.98999999999999844</v>
      </c>
      <c r="DN139" s="7">
        <v>0.8</v>
      </c>
      <c r="DO139" s="7">
        <f t="shared" si="205"/>
        <v>0.7799999999999998</v>
      </c>
      <c r="DP139" s="7">
        <f t="shared" si="206"/>
        <v>4.545454545454515E-2</v>
      </c>
      <c r="DQ139" s="7">
        <v>22.690416666666668</v>
      </c>
      <c r="DR139" s="7">
        <v>0.79711666666666658</v>
      </c>
      <c r="DS139" s="7">
        <v>0.58285277777777766</v>
      </c>
      <c r="DT139" s="7">
        <v>0.47645555555555558</v>
      </c>
      <c r="DU139" s="7">
        <v>0.72302222222222223</v>
      </c>
      <c r="DV139" s="7">
        <v>0.48611388888888868</v>
      </c>
      <c r="DW139" s="7">
        <v>0.30876388888888889</v>
      </c>
      <c r="DX139" s="7">
        <v>0.24228169444444436</v>
      </c>
      <c r="DY139" s="7">
        <v>0.19584369444444444</v>
      </c>
      <c r="DZ139" s="7">
        <v>0.25173308333333327</v>
      </c>
      <c r="EA139" s="7">
        <v>0.20550063888888895</v>
      </c>
      <c r="EB139" s="7">
        <v>9.0526777777777775E-2</v>
      </c>
      <c r="EC139" s="7">
        <v>0.10048713888888888</v>
      </c>
      <c r="ED139" s="7">
        <v>0.15516558333333333</v>
      </c>
      <c r="EE139" s="7">
        <v>4.4758333333333349</v>
      </c>
      <c r="EF139" s="7">
        <v>5.6458333333333321</v>
      </c>
      <c r="EG139" s="7">
        <v>5.259027777777777</v>
      </c>
      <c r="EH139" s="7">
        <v>4.8166666666666682</v>
      </c>
      <c r="EI139" s="7">
        <f t="shared" si="207"/>
        <v>0.78319444444444208</v>
      </c>
      <c r="EJ139" s="7">
        <v>0.6</v>
      </c>
      <c r="EK139" s="7">
        <f t="shared" si="208"/>
        <v>1.43</v>
      </c>
      <c r="EL139" s="7">
        <f t="shared" si="265"/>
        <v>-0.1629233137419541</v>
      </c>
      <c r="EM139" s="15">
        <v>44.307222222222222</v>
      </c>
      <c r="EN139" s="15">
        <f t="shared" si="209"/>
        <v>112.54034444444444</v>
      </c>
      <c r="EO139" s="5">
        <v>112</v>
      </c>
      <c r="EP139" s="15">
        <f t="shared" si="210"/>
        <v>-0.54034444444444318</v>
      </c>
      <c r="EQ139" s="27">
        <v>1.0714571428571429</v>
      </c>
      <c r="ER139" s="27">
        <v>-1.4148714285714288</v>
      </c>
      <c r="ES139" s="27">
        <v>0.48234285714285707</v>
      </c>
      <c r="ET139" s="27">
        <v>0.82810000000000006</v>
      </c>
      <c r="EU139" s="27">
        <v>0.7045285714285715</v>
      </c>
      <c r="EV139" s="27">
        <v>0.18604761904761905</v>
      </c>
      <c r="EW139" s="27">
        <v>0.2061567619047619</v>
      </c>
      <c r="EX139" s="27">
        <v>8.0197095238095234E-2</v>
      </c>
      <c r="EY139" s="27">
        <v>0.3786229047619048</v>
      </c>
      <c r="EZ139" s="27">
        <v>0.26337561904761903</v>
      </c>
      <c r="FA139" s="27">
        <v>2.9904228571428568</v>
      </c>
      <c r="FB139" s="27">
        <v>2.0362323333333339</v>
      </c>
      <c r="FC139" s="27">
        <v>-7.4859791904761899</v>
      </c>
      <c r="FD139" s="27">
        <v>10.810952380952379</v>
      </c>
      <c r="FE139" s="27">
        <v>8.4514285714285702</v>
      </c>
      <c r="FF139" s="27">
        <v>7.6780952380952368</v>
      </c>
      <c r="FG139" s="27">
        <v>7.9385714285714259</v>
      </c>
      <c r="FH139" s="27">
        <f t="shared" si="211"/>
        <v>-3.1328571428571426</v>
      </c>
      <c r="FI139" s="7">
        <v>0.9</v>
      </c>
      <c r="FJ139" s="7">
        <f t="shared" si="212"/>
        <v>0.45499999999999963</v>
      </c>
      <c r="FK139" s="7">
        <f t="shared" si="266"/>
        <v>-0.72555250613895694</v>
      </c>
      <c r="FL139" s="27">
        <v>22.020000000000003</v>
      </c>
      <c r="FM139" s="28">
        <v>-9999</v>
      </c>
      <c r="FN139" s="28">
        <v>-9999</v>
      </c>
      <c r="FO139" s="28">
        <v>-9999</v>
      </c>
      <c r="FP139" s="94">
        <v>0.61132916666666659</v>
      </c>
      <c r="FQ139" s="94">
        <v>0.40888333333333332</v>
      </c>
      <c r="FR139" s="94">
        <v>0.24816666666666665</v>
      </c>
      <c r="FS139" s="94">
        <v>0.53752083333333334</v>
      </c>
      <c r="FT139" s="94">
        <v>0.256025</v>
      </c>
      <c r="FU139" s="94">
        <v>0.18049166666666669</v>
      </c>
      <c r="FV139" s="94">
        <v>0.40972079166666653</v>
      </c>
      <c r="FW139" s="94">
        <v>0.35501329166666667</v>
      </c>
      <c r="FX139" s="94">
        <v>0.42275962499999992</v>
      </c>
      <c r="FY139" s="94">
        <v>0.36859220833333334</v>
      </c>
      <c r="FZ139" s="94">
        <v>0.23030004166666665</v>
      </c>
      <c r="GA139" s="94">
        <v>0.24535150000000006</v>
      </c>
      <c r="GB139" s="94">
        <v>0.1981995</v>
      </c>
      <c r="GC139" s="94">
        <v>15.542499999999999</v>
      </c>
      <c r="GD139" s="94">
        <v>16.875</v>
      </c>
      <c r="GE139" s="94">
        <v>14.692500000000001</v>
      </c>
      <c r="GF139" s="94">
        <v>14.798750000000004</v>
      </c>
      <c r="GG139" s="7">
        <f t="shared" si="213"/>
        <v>-0.84999999999999787</v>
      </c>
      <c r="GH139" s="7">
        <v>0.5</v>
      </c>
      <c r="GI139" s="7">
        <f t="shared" si="214"/>
        <v>1.7549999999999999</v>
      </c>
      <c r="GJ139" s="7">
        <f t="shared" si="267"/>
        <v>-0.71467764060356587</v>
      </c>
      <c r="GK139" s="96">
        <v>14.375</v>
      </c>
      <c r="GL139" s="15">
        <f t="shared" si="215"/>
        <v>36.512500000000003</v>
      </c>
      <c r="GM139" s="5">
        <v>102</v>
      </c>
      <c r="GN139" s="9">
        <v>-9999</v>
      </c>
      <c r="GO139" s="60">
        <v>-9999</v>
      </c>
      <c r="GP139" s="60">
        <v>-9999</v>
      </c>
      <c r="GQ139" s="60">
        <v>-9999</v>
      </c>
      <c r="GR139" s="60">
        <v>-9999</v>
      </c>
      <c r="GS139" s="60">
        <v>-9999</v>
      </c>
      <c r="GT139" s="60">
        <v>-9999</v>
      </c>
      <c r="GU139" s="60">
        <v>-9999</v>
      </c>
      <c r="GV139" s="60">
        <v>-9999</v>
      </c>
      <c r="GW139" s="60">
        <v>-9999</v>
      </c>
      <c r="GX139" s="60">
        <v>-9999</v>
      </c>
      <c r="GY139" s="60">
        <v>-9999</v>
      </c>
      <c r="GZ139" s="60">
        <v>-9999</v>
      </c>
      <c r="HA139" s="60">
        <v>-9999</v>
      </c>
      <c r="HB139" s="60">
        <v>-9999</v>
      </c>
      <c r="HC139" s="60">
        <v>-9999</v>
      </c>
      <c r="HD139" s="60">
        <v>-9999</v>
      </c>
      <c r="HE139" s="60">
        <v>-9999</v>
      </c>
      <c r="HF139" s="98">
        <f t="shared" si="37"/>
        <v>0</v>
      </c>
      <c r="HG139" s="60">
        <v>-9999</v>
      </c>
      <c r="HH139" s="98">
        <f t="shared" si="38"/>
        <v>32500.13</v>
      </c>
      <c r="HI139" s="98">
        <f t="shared" si="95"/>
        <v>1.0001661807930087</v>
      </c>
      <c r="HJ139" s="60">
        <v>-9999</v>
      </c>
      <c r="HK139" s="100">
        <f t="shared" si="40"/>
        <v>-25397.46</v>
      </c>
      <c r="HL139" s="60">
        <v>-9999</v>
      </c>
      <c r="HM139" s="100">
        <f t="shared" si="41"/>
        <v>15398.46</v>
      </c>
      <c r="HN139" s="101">
        <v>0.6388085714285715</v>
      </c>
      <c r="HO139" s="101">
        <v>0.34590285714285712</v>
      </c>
      <c r="HP139" s="101">
        <v>0.17366285714285715</v>
      </c>
      <c r="HQ139" s="101">
        <v>0.55619714285714283</v>
      </c>
      <c r="HR139" s="101">
        <v>0.22750571428571426</v>
      </c>
      <c r="HS139" s="101">
        <v>0.14064857142857143</v>
      </c>
      <c r="HT139" s="101">
        <v>0.47477848488059615</v>
      </c>
      <c r="HU139" s="101">
        <v>0.41949671491253265</v>
      </c>
      <c r="HV139" s="101">
        <v>0.57297278486797532</v>
      </c>
      <c r="HW139" s="101">
        <v>0.52465097252569504</v>
      </c>
      <c r="HX139" s="101">
        <v>0.20672642786420967</v>
      </c>
      <c r="HY139" s="101">
        <v>0.33237789643658799</v>
      </c>
      <c r="HZ139" s="101">
        <v>0.29744434851340212</v>
      </c>
      <c r="IA139" s="101">
        <v>19.23057142857142</v>
      </c>
      <c r="IB139" s="101">
        <v>16.701428571428586</v>
      </c>
      <c r="IC139" s="101">
        <v>16.829999999999995</v>
      </c>
      <c r="ID139" s="101">
        <v>16.736857142857144</v>
      </c>
      <c r="IE139" s="7">
        <f t="shared" si="216"/>
        <v>-2.4005714285714248</v>
      </c>
      <c r="IF139" s="7">
        <v>1.5</v>
      </c>
      <c r="IG139" s="7">
        <f t="shared" si="217"/>
        <v>-1.4950000000000001</v>
      </c>
      <c r="IH139" s="7">
        <f t="shared" si="218"/>
        <v>-0.13133740805967001</v>
      </c>
      <c r="II139" s="102">
        <v>35.941714285714291</v>
      </c>
      <c r="IJ139" s="15">
        <f t="shared" si="219"/>
        <v>91.291954285714297</v>
      </c>
      <c r="IK139" s="5">
        <v>97.5</v>
      </c>
      <c r="IL139" s="15">
        <f t="shared" si="220"/>
        <v>6.2080457142857028</v>
      </c>
      <c r="IM139" s="29">
        <v>0.63348571428571432</v>
      </c>
      <c r="IN139" s="29">
        <v>0.36584</v>
      </c>
      <c r="IO139" s="29">
        <v>0.17716000000000001</v>
      </c>
      <c r="IP139" s="29">
        <v>0.56538571428571427</v>
      </c>
      <c r="IQ139" s="29">
        <v>0.21833714285714287</v>
      </c>
      <c r="IR139" s="29">
        <v>0.14488571428571428</v>
      </c>
      <c r="IS139" s="29">
        <v>0.48760591702264527</v>
      </c>
      <c r="IT139" s="29">
        <v>0.44323399247122719</v>
      </c>
      <c r="IU139" s="29">
        <v>0.56330688696822828</v>
      </c>
      <c r="IV139" s="29">
        <v>0.52332222187635513</v>
      </c>
      <c r="IW139" s="29">
        <v>0.25339278059702164</v>
      </c>
      <c r="IX139" s="29">
        <v>0.34871631785182067</v>
      </c>
      <c r="IY139" s="29">
        <v>0.26736323091221503</v>
      </c>
      <c r="IZ139" s="29">
        <v>15.841999999999997</v>
      </c>
      <c r="JA139" s="29">
        <v>15.247428571428571</v>
      </c>
      <c r="JB139" s="29">
        <v>14.988571428571426</v>
      </c>
      <c r="JC139" s="29">
        <v>14.331142857142853</v>
      </c>
      <c r="JD139" s="29">
        <f t="shared" si="221"/>
        <v>-0.8534285714285712</v>
      </c>
      <c r="JE139" s="7">
        <v>1.2</v>
      </c>
      <c r="JF139" s="7">
        <f t="shared" si="222"/>
        <v>-0.52</v>
      </c>
      <c r="JG139" s="7">
        <f t="shared" si="223"/>
        <v>-5.6322393822393783E-2</v>
      </c>
      <c r="JH139" s="86">
        <v>36.508857142857138</v>
      </c>
      <c r="JI139" s="15">
        <f t="shared" si="224"/>
        <v>92.732497142857127</v>
      </c>
      <c r="JJ139" s="5">
        <v>103.5</v>
      </c>
      <c r="JK139" s="15">
        <f t="shared" si="225"/>
        <v>10.767502857142873</v>
      </c>
      <c r="JL139" s="30">
        <v>0.46569999999999989</v>
      </c>
      <c r="JM139" s="30">
        <v>0.23225588235294112</v>
      </c>
      <c r="JN139" s="30">
        <v>9.5899999999999985E-2</v>
      </c>
      <c r="JO139" s="30">
        <v>0.40091470588235306</v>
      </c>
      <c r="JP139" s="30">
        <v>0.12443235294117647</v>
      </c>
      <c r="JQ139" s="30">
        <v>8.3502941176470585E-2</v>
      </c>
      <c r="JR139" s="30">
        <v>0.57859308467179082</v>
      </c>
      <c r="JS139" s="30">
        <v>0.52689109711068594</v>
      </c>
      <c r="JT139" s="30">
        <v>0.65853828317856244</v>
      </c>
      <c r="JU139" s="30">
        <v>0.61434014972296436</v>
      </c>
      <c r="JV139" s="30">
        <v>0.30284029982762972</v>
      </c>
      <c r="JW139" s="30">
        <v>0.41725047646955565</v>
      </c>
      <c r="JX139" s="30">
        <v>0.33397475205049432</v>
      </c>
      <c r="JY139" s="30">
        <v>24.501470588235286</v>
      </c>
      <c r="JZ139" s="30">
        <v>21.493235294117643</v>
      </c>
      <c r="KA139" s="30">
        <v>21.783235294117642</v>
      </c>
      <c r="KB139" s="30">
        <v>21.629117647058813</v>
      </c>
      <c r="KC139" s="30">
        <f t="shared" si="226"/>
        <v>-2.718235294117644</v>
      </c>
      <c r="KD139" s="7">
        <v>1.8</v>
      </c>
      <c r="KE139" s="7">
        <f t="shared" si="227"/>
        <v>-2.4700000000000006</v>
      </c>
      <c r="KF139" s="7">
        <f t="shared" si="228"/>
        <v>-3.1541968757006773E-2</v>
      </c>
      <c r="KG139" s="85">
        <v>35.797647058823543</v>
      </c>
      <c r="KH139" s="15">
        <f t="shared" si="229"/>
        <v>90.926023529411793</v>
      </c>
      <c r="KI139" s="5">
        <v>103.5</v>
      </c>
      <c r="KJ139" s="15">
        <f t="shared" si="268"/>
        <v>12.573976470588207</v>
      </c>
      <c r="KK139" s="31">
        <v>0.42047857142857142</v>
      </c>
      <c r="KL139" s="31">
        <v>0.20463809523809517</v>
      </c>
      <c r="KM139" s="31">
        <v>6.0752380952380954E-2</v>
      </c>
      <c r="KN139" s="31">
        <v>0.36357380952380952</v>
      </c>
      <c r="KO139" s="31">
        <v>8.7902380952380968E-2</v>
      </c>
      <c r="KP139" s="31">
        <v>6.8969047619047624E-2</v>
      </c>
      <c r="KQ139" s="31">
        <v>0.65357762145084675</v>
      </c>
      <c r="KR139" s="31">
        <v>0.61035006992889029</v>
      </c>
      <c r="KS139" s="31">
        <v>0.74727951139492554</v>
      </c>
      <c r="KT139" s="31">
        <v>0.71364646243169994</v>
      </c>
      <c r="KU139" s="31">
        <v>0.39928233802076435</v>
      </c>
      <c r="KV139" s="31">
        <v>0.54261798029394892</v>
      </c>
      <c r="KW139" s="31">
        <v>0.34469653491375241</v>
      </c>
      <c r="KX139" s="32">
        <v>25.165476190476188</v>
      </c>
      <c r="KY139" s="32">
        <v>22.448809523809523</v>
      </c>
      <c r="KZ139" s="32">
        <v>22.691190476190467</v>
      </c>
      <c r="LA139" s="32">
        <v>22.07690476190475</v>
      </c>
      <c r="LB139" s="7">
        <f t="shared" si="230"/>
        <v>-2.4742857142857204</v>
      </c>
      <c r="LC139" s="7">
        <v>0.9</v>
      </c>
      <c r="LD139" s="7">
        <f t="shared" si="231"/>
        <v>0.45499999999999963</v>
      </c>
      <c r="LE139" s="7">
        <f t="shared" si="270"/>
        <v>-0.59237324859165219</v>
      </c>
      <c r="LF139" s="32">
        <v>35.448333333333338</v>
      </c>
      <c r="LG139" s="15">
        <f t="shared" si="232"/>
        <v>90.038766666666675</v>
      </c>
      <c r="LH139" s="5">
        <v>103.5</v>
      </c>
      <c r="LI139" s="15">
        <f t="shared" si="233"/>
        <v>13.461233333333325</v>
      </c>
      <c r="LJ139" s="33">
        <v>0.43696341463414645</v>
      </c>
      <c r="LK139" s="33">
        <v>0.19819756097560973</v>
      </c>
      <c r="LL139" s="33">
        <v>5.7287804878048777E-2</v>
      </c>
      <c r="LM139" s="33">
        <v>0.36964634146341457</v>
      </c>
      <c r="LN139" s="33">
        <v>8.7558536585365845E-2</v>
      </c>
      <c r="LO139" s="33">
        <v>6.8495121951219526E-2</v>
      </c>
      <c r="LP139" s="33">
        <v>0.66590838937352925</v>
      </c>
      <c r="LQ139" s="33">
        <v>0.61694477623222821</v>
      </c>
      <c r="LR139" s="33">
        <v>0.76871115838335846</v>
      </c>
      <c r="LS139" s="33">
        <v>0.73216977837176145</v>
      </c>
      <c r="LT139" s="33">
        <v>0.38739696929698664</v>
      </c>
      <c r="LU139" s="33">
        <v>0.552654643038482</v>
      </c>
      <c r="LV139" s="33">
        <v>0.3756445538278177</v>
      </c>
      <c r="LW139" s="33">
        <v>25.679756097560983</v>
      </c>
      <c r="LX139" s="33">
        <v>21.991707317073178</v>
      </c>
      <c r="LY139" s="33">
        <v>22.522682926829255</v>
      </c>
      <c r="LZ139" s="33">
        <v>20.688292682926829</v>
      </c>
      <c r="MA139" s="7">
        <f t="shared" si="234"/>
        <v>-3.1570731707317279</v>
      </c>
      <c r="MB139" s="7">
        <v>1.7</v>
      </c>
      <c r="MC139" s="7">
        <f t="shared" si="235"/>
        <v>-2.1449999999999996</v>
      </c>
      <c r="MD139" s="7">
        <f t="shared" si="236"/>
        <v>-0.13413825987166711</v>
      </c>
      <c r="ME139" s="7">
        <f t="shared" si="237"/>
        <v>-1.8571018651363105</v>
      </c>
      <c r="MF139" s="84">
        <v>36.626585365853657</v>
      </c>
      <c r="MG139" s="15">
        <f t="shared" si="238"/>
        <v>93.031526829268287</v>
      </c>
      <c r="MH139" s="5">
        <v>103.5</v>
      </c>
      <c r="MI139" s="15">
        <f t="shared" si="239"/>
        <v>10.468473170731713</v>
      </c>
      <c r="MJ139" s="34">
        <v>0.44535555555555562</v>
      </c>
      <c r="MK139" s="34">
        <v>0.1887833333333333</v>
      </c>
      <c r="ML139" s="34">
        <v>4.8799999999999996E-2</v>
      </c>
      <c r="MM139" s="34">
        <v>0.37909999999999999</v>
      </c>
      <c r="MN139" s="34">
        <v>7.9805555555555546E-2</v>
      </c>
      <c r="MO139" s="34">
        <v>6.7638888888888873E-2</v>
      </c>
      <c r="MP139" s="34">
        <v>0.69564897889750221</v>
      </c>
      <c r="MQ139" s="34">
        <v>0.65214944365762628</v>
      </c>
      <c r="MR139" s="34">
        <v>0.8022913821528056</v>
      </c>
      <c r="MS139" s="34">
        <v>0.77203124501191844</v>
      </c>
      <c r="MT139" s="34">
        <v>0.40581072353141029</v>
      </c>
      <c r="MU139" s="34">
        <v>0.58943889986008857</v>
      </c>
      <c r="MV139" s="34">
        <v>0.40409824371011038</v>
      </c>
      <c r="MW139" s="35">
        <v>0.35342962962962965</v>
      </c>
      <c r="MX139" s="35">
        <v>0.14246296296296299</v>
      </c>
      <c r="MY139" s="35">
        <v>3.4481481481481481E-2</v>
      </c>
      <c r="MZ139" s="35">
        <v>0.29572222222222222</v>
      </c>
      <c r="NA139" s="35">
        <v>5.3351851851851859E-2</v>
      </c>
      <c r="NB139" s="35">
        <v>4.7077777777777781E-2</v>
      </c>
      <c r="NC139" s="35">
        <v>0.73739091939956325</v>
      </c>
      <c r="ND139" s="35">
        <v>0.69401797000086318</v>
      </c>
      <c r="NE139" s="35">
        <v>0.82196840391701476</v>
      </c>
      <c r="NF139" s="35">
        <v>0.79112901588803064</v>
      </c>
      <c r="NG139" s="35">
        <v>0.45494764960515266</v>
      </c>
      <c r="NH139" s="35">
        <v>0.61050948241743963</v>
      </c>
      <c r="NI139" s="35">
        <v>0.42520010511527501</v>
      </c>
      <c r="NJ139" s="36">
        <v>26.592962962962968</v>
      </c>
      <c r="NK139" s="36">
        <v>23.422222222222214</v>
      </c>
      <c r="NL139" s="36">
        <v>23.450000000000003</v>
      </c>
      <c r="NM139" s="36">
        <v>24.158518518518516</v>
      </c>
      <c r="NN139" s="7">
        <f t="shared" si="240"/>
        <v>-3.1429629629629652</v>
      </c>
      <c r="NO139" s="7">
        <v>2.2999999999999998</v>
      </c>
      <c r="NP139" s="7">
        <f t="shared" si="241"/>
        <v>-1.9729999999999999</v>
      </c>
      <c r="NQ139" s="7">
        <f t="shared" si="242"/>
        <v>-0.15868207825348776</v>
      </c>
      <c r="NR139" s="36">
        <v>65.646666666666661</v>
      </c>
      <c r="NS139" s="9">
        <f t="shared" si="190"/>
        <v>166.74253333333331</v>
      </c>
      <c r="NT139" s="5">
        <v>194</v>
      </c>
      <c r="NU139" s="9">
        <f t="shared" si="191"/>
        <v>27.257466666666687</v>
      </c>
      <c r="NV139" s="37">
        <v>0.48622647058823532</v>
      </c>
      <c r="NW139" s="37">
        <v>0.21565882352941182</v>
      </c>
      <c r="NX139" s="37">
        <v>6.0214705882352941E-2</v>
      </c>
      <c r="NY139" s="37">
        <v>0.42510882352941187</v>
      </c>
      <c r="NZ139" s="37">
        <v>9.4511764705882351E-2</v>
      </c>
      <c r="OA139" s="37">
        <v>8.3058823529411768E-2</v>
      </c>
      <c r="OB139" s="37">
        <v>0.6740126386120755</v>
      </c>
      <c r="OC139" s="37">
        <v>0.63585955952944229</v>
      </c>
      <c r="OD139" s="37">
        <v>0.77927677878452872</v>
      </c>
      <c r="OE139" s="37">
        <v>0.7515639642682459</v>
      </c>
      <c r="OF139" s="37">
        <v>0.39040065670018104</v>
      </c>
      <c r="OG139" s="37">
        <v>0.56323176839145128</v>
      </c>
      <c r="OH139" s="37">
        <v>0.38504271263290601</v>
      </c>
      <c r="OI139" s="38">
        <v>19.817941176470587</v>
      </c>
      <c r="OJ139" s="38">
        <v>17.969411764705885</v>
      </c>
      <c r="OK139" s="38">
        <v>19.770294117647069</v>
      </c>
      <c r="OL139" s="38">
        <v>19.012352941176481</v>
      </c>
      <c r="OM139" s="7">
        <f t="shared" si="243"/>
        <v>-4.7647058823518051E-2</v>
      </c>
      <c r="ON139" s="7">
        <v>1.5</v>
      </c>
      <c r="OO139" s="7">
        <f t="shared" si="244"/>
        <v>-0.28500000000000014</v>
      </c>
      <c r="OP139" s="7">
        <f t="shared" si="245"/>
        <v>4.1750737234209689E-2</v>
      </c>
      <c r="OQ139" s="38">
        <v>45.608823529411765</v>
      </c>
      <c r="OR139" s="15">
        <f t="shared" si="246"/>
        <v>115.84641176470589</v>
      </c>
      <c r="OS139" s="5">
        <v>170</v>
      </c>
      <c r="OT139" s="15">
        <f t="shared" si="247"/>
        <v>54.153588235294109</v>
      </c>
      <c r="OU139" s="39">
        <v>0.41902727272727258</v>
      </c>
      <c r="OV139" s="39">
        <v>0.19693939393939397</v>
      </c>
      <c r="OW139" s="39">
        <v>5.9863636363636348E-2</v>
      </c>
      <c r="OX139" s="39">
        <v>0.3602515151515151</v>
      </c>
      <c r="OY139" s="39">
        <v>9.0039393939393947E-2</v>
      </c>
      <c r="OZ139" s="39">
        <v>8.0451515151515149E-2</v>
      </c>
      <c r="PA139" s="39">
        <v>0.64580169911090457</v>
      </c>
      <c r="PB139" s="39">
        <v>0.59983216067705492</v>
      </c>
      <c r="PC139" s="39">
        <v>0.7495050944807079</v>
      </c>
      <c r="PD139" s="39">
        <v>0.71456276019132203</v>
      </c>
      <c r="PE139" s="39">
        <v>0.37245260381682538</v>
      </c>
      <c r="PF139" s="39">
        <v>0.53356214898592202</v>
      </c>
      <c r="PG139" s="39">
        <v>0.3598230922955723</v>
      </c>
      <c r="PH139" s="40">
        <v>20.508484848484851</v>
      </c>
      <c r="PI139" s="40">
        <v>17.607575757575756</v>
      </c>
      <c r="PJ139" s="40">
        <v>19.904242424242412</v>
      </c>
      <c r="PK139" s="40">
        <v>19.67818181818182</v>
      </c>
      <c r="PL139" s="7">
        <f t="shared" si="248"/>
        <v>-0.60424242424243957</v>
      </c>
      <c r="PM139" s="7">
        <v>1.8</v>
      </c>
      <c r="PN139" s="7">
        <f t="shared" si="249"/>
        <v>-0.91800000000000015</v>
      </c>
      <c r="PO139" s="7">
        <f t="shared" si="250"/>
        <v>4.966090151275096E-2</v>
      </c>
      <c r="PP139" s="40">
        <v>48.381212121212123</v>
      </c>
      <c r="PQ139" s="15">
        <f t="shared" si="251"/>
        <v>122.88827878787879</v>
      </c>
      <c r="PR139" s="5">
        <v>182</v>
      </c>
      <c r="PS139" s="15">
        <f t="shared" si="252"/>
        <v>59.111721212121211</v>
      </c>
      <c r="PT139" s="41">
        <v>0.40217714285714273</v>
      </c>
      <c r="PU139" s="41">
        <v>0.19547142857142857</v>
      </c>
      <c r="PV139" s="41">
        <v>7.031714285714287E-2</v>
      </c>
      <c r="PW139" s="41">
        <v>0.33596571428571426</v>
      </c>
      <c r="PX139" s="41">
        <v>0.10207714285714285</v>
      </c>
      <c r="PY139" s="41">
        <v>8.0997142857142851E-2</v>
      </c>
      <c r="PZ139" s="41">
        <v>0.59419399978540155</v>
      </c>
      <c r="QA139" s="41">
        <v>0.53311543455823895</v>
      </c>
      <c r="QB139" s="41">
        <v>0.70135008497973461</v>
      </c>
      <c r="QC139" s="41">
        <v>0.65313437348019432</v>
      </c>
      <c r="QD139" s="41">
        <v>0.31345186118391144</v>
      </c>
      <c r="QE139" s="41">
        <v>0.47042113254335394</v>
      </c>
      <c r="QF139" s="41">
        <v>0.34498570289537778</v>
      </c>
      <c r="QG139" s="42">
        <v>28.783428571428569</v>
      </c>
      <c r="QH139" s="42">
        <v>25.413999999999994</v>
      </c>
      <c r="QI139" s="42">
        <v>25.060285714285691</v>
      </c>
      <c r="QJ139" s="42">
        <v>25.246285714285722</v>
      </c>
      <c r="QK139" s="7">
        <f t="shared" si="253"/>
        <v>-3.7231428571428786</v>
      </c>
      <c r="QL139" s="7">
        <v>3.2</v>
      </c>
      <c r="QM139" s="7">
        <f t="shared" si="254"/>
        <v>-3.8719999999999999</v>
      </c>
      <c r="QN139" s="7">
        <f t="shared" si="255"/>
        <v>1.6054480463451388E-2</v>
      </c>
      <c r="QO139" s="42">
        <v>52.263428571428555</v>
      </c>
      <c r="QP139" s="15">
        <f t="shared" si="256"/>
        <v>132.74910857142854</v>
      </c>
      <c r="QQ139" s="5">
        <v>186</v>
      </c>
      <c r="QR139" s="15">
        <f t="shared" si="257"/>
        <v>53.250891428571464</v>
      </c>
      <c r="QS139" s="7">
        <f t="shared" si="192"/>
        <v>-752.74860915945203</v>
      </c>
      <c r="QT139" s="7">
        <f t="shared" si="193"/>
        <v>-752.64383650786488</v>
      </c>
      <c r="QU139" s="7">
        <f t="shared" si="194"/>
        <v>-1.7170193985168913</v>
      </c>
    </row>
    <row r="140" spans="1:463" x14ac:dyDescent="0.25">
      <c r="A140" s="5">
        <v>3</v>
      </c>
      <c r="B140" s="5">
        <v>14</v>
      </c>
      <c r="C140" s="6">
        <v>1409</v>
      </c>
      <c r="D140" s="9">
        <v>-9999</v>
      </c>
      <c r="E140" s="5">
        <v>9</v>
      </c>
      <c r="F140" s="5">
        <v>69.599999999999994</v>
      </c>
      <c r="G140" s="15">
        <v>549</v>
      </c>
      <c r="H140" s="15">
        <f t="shared" si="195"/>
        <v>618.6</v>
      </c>
      <c r="I140" s="7">
        <f t="shared" si="196"/>
        <v>1.0599725839616176</v>
      </c>
      <c r="J140" s="5" t="s">
        <v>1</v>
      </c>
      <c r="K140" s="9">
        <v>150</v>
      </c>
      <c r="L140" s="9">
        <f t="shared" si="197"/>
        <v>168.00000000000003</v>
      </c>
      <c r="M140" s="9">
        <v>-9999</v>
      </c>
      <c r="N140" s="9">
        <v>-9999</v>
      </c>
      <c r="O140" s="9">
        <v>-9999</v>
      </c>
      <c r="P140" s="9">
        <v>-9999</v>
      </c>
      <c r="Q140" s="9">
        <v>-9999</v>
      </c>
      <c r="R140" s="9">
        <v>-9999</v>
      </c>
      <c r="S140" s="9">
        <v>-9999</v>
      </c>
      <c r="T140" s="9">
        <v>-9999</v>
      </c>
      <c r="U140" s="9">
        <v>-9999</v>
      </c>
      <c r="V140" s="9">
        <v>-9999</v>
      </c>
      <c r="W140" s="9">
        <v>-9999</v>
      </c>
      <c r="X140" s="9">
        <v>-9999</v>
      </c>
      <c r="Y140" s="9">
        <v>-9999</v>
      </c>
      <c r="Z140" s="9">
        <v>-9999</v>
      </c>
      <c r="AA140" s="9">
        <v>-9999</v>
      </c>
      <c r="AB140" s="9">
        <v>-9999</v>
      </c>
      <c r="AC140" s="9">
        <v>-9999</v>
      </c>
      <c r="AD140" s="9">
        <v>-9999</v>
      </c>
      <c r="AE140" s="9">
        <v>-9999</v>
      </c>
      <c r="AF140" s="9">
        <v>-9999</v>
      </c>
      <c r="AG140" s="9">
        <v>-9999</v>
      </c>
      <c r="AH140" s="9">
        <v>-9999</v>
      </c>
      <c r="AI140" s="9">
        <v>-9999</v>
      </c>
      <c r="AJ140" s="9">
        <v>-9999</v>
      </c>
      <c r="AK140" s="9">
        <v>-9999</v>
      </c>
      <c r="AL140" s="9">
        <v>-9999</v>
      </c>
      <c r="AM140" s="9">
        <v>-9999</v>
      </c>
      <c r="AN140" s="9">
        <v>-9999</v>
      </c>
      <c r="AO140" s="9">
        <v>-9999</v>
      </c>
      <c r="AP140" s="9">
        <v>-9999</v>
      </c>
      <c r="AQ140" s="9">
        <v>-9999</v>
      </c>
      <c r="AR140" s="9">
        <v>-9999</v>
      </c>
      <c r="AS140" s="9">
        <v>-9999</v>
      </c>
      <c r="AT140" s="9">
        <v>-9999</v>
      </c>
      <c r="AU140" s="9">
        <v>-9999</v>
      </c>
      <c r="AV140" s="9">
        <v>-9999</v>
      </c>
      <c r="AW140" s="9">
        <v>-9999</v>
      </c>
      <c r="AX140" s="9">
        <v>-9999</v>
      </c>
      <c r="AY140" s="9">
        <v>-9999</v>
      </c>
      <c r="AZ140" s="9">
        <v>-9999</v>
      </c>
      <c r="BA140" s="9">
        <v>-9999</v>
      </c>
      <c r="BB140" s="9">
        <v>-9999</v>
      </c>
      <c r="BC140" s="9">
        <v>-9999</v>
      </c>
      <c r="BD140" s="9">
        <v>-9999</v>
      </c>
      <c r="BE140" s="7">
        <f t="shared" si="271"/>
        <v>-79992</v>
      </c>
      <c r="BF140" s="9">
        <v>-9999</v>
      </c>
      <c r="BG140" s="9">
        <v>-9999</v>
      </c>
      <c r="BH140" s="9">
        <v>-9999</v>
      </c>
      <c r="BI140" s="9">
        <v>-9999</v>
      </c>
      <c r="BJ140" s="9">
        <v>-9999</v>
      </c>
      <c r="BK140" s="9">
        <v>-9999</v>
      </c>
      <c r="BL140" s="9">
        <v>-9999</v>
      </c>
      <c r="BM140" s="9">
        <v>-9999</v>
      </c>
      <c r="BN140" s="9">
        <v>-9999</v>
      </c>
      <c r="BO140" s="23">
        <v>28.68</v>
      </c>
      <c r="BP140" s="7">
        <f t="shared" si="258"/>
        <v>1912.0000000000002</v>
      </c>
      <c r="BQ140" s="7">
        <v>2.6595661006851925</v>
      </c>
      <c r="BR140" s="7">
        <f t="shared" si="259"/>
        <v>50.850903845100881</v>
      </c>
      <c r="BS140" s="24">
        <v>119.64</v>
      </c>
      <c r="BT140" s="7">
        <f t="shared" si="260"/>
        <v>7976</v>
      </c>
      <c r="BU140" s="25">
        <v>1.67</v>
      </c>
      <c r="BV140" s="7">
        <f t="shared" si="261"/>
        <v>133.19919999999999</v>
      </c>
      <c r="BW140" s="26">
        <v>235.5</v>
      </c>
      <c r="BX140" s="7">
        <f t="shared" si="262"/>
        <v>15700</v>
      </c>
      <c r="BY140" s="5">
        <v>0.94399999999999995</v>
      </c>
      <c r="BZ140" s="7">
        <f t="shared" si="263"/>
        <v>148.208</v>
      </c>
      <c r="CA140" s="9">
        <v>-9999</v>
      </c>
      <c r="CB140" s="9">
        <v>-9999</v>
      </c>
      <c r="CC140" s="5">
        <v>1.68</v>
      </c>
      <c r="CD140" s="15">
        <f t="shared" si="198"/>
        <v>-167.98320000000001</v>
      </c>
      <c r="CE140" s="7">
        <v>2990.4</v>
      </c>
      <c r="CF140" s="7">
        <v>4.2741119999999997</v>
      </c>
      <c r="CG140" s="7">
        <v>6996.5410358923691</v>
      </c>
      <c r="CH140" s="7">
        <f t="shared" si="199"/>
        <v>6996.5410358923691</v>
      </c>
      <c r="CI140" s="7">
        <f>CH140/(BX140)</f>
        <v>0.44563955642626557</v>
      </c>
      <c r="CJ140" s="3">
        <v>62.6</v>
      </c>
      <c r="CK140" s="7">
        <f t="shared" si="200"/>
        <v>117.5418894029918</v>
      </c>
      <c r="CL140" s="7">
        <v>161.9</v>
      </c>
      <c r="CM140" s="9">
        <v>-9999</v>
      </c>
      <c r="CN140" s="7">
        <f t="shared" si="201"/>
        <v>-16.19161916191619</v>
      </c>
      <c r="CO140" s="9">
        <v>-9999</v>
      </c>
      <c r="CP140" s="7">
        <v>0.75040606060606052</v>
      </c>
      <c r="CQ140" s="7">
        <v>0.52853030303030302</v>
      </c>
      <c r="CR140" s="7">
        <v>0.47223636363636368</v>
      </c>
      <c r="CS140" s="7">
        <v>0.22753899999999996</v>
      </c>
      <c r="CT140" s="7">
        <v>0.17353993939393939</v>
      </c>
      <c r="CU140" s="7">
        <v>5.1981818181818182</v>
      </c>
      <c r="CV140" s="7">
        <v>5.0018181818181819</v>
      </c>
      <c r="CW140" s="7">
        <v>4.7906060606060619</v>
      </c>
      <c r="CX140" s="7">
        <v>4.916666666666667</v>
      </c>
      <c r="CY140" s="7">
        <f t="shared" si="202"/>
        <v>-0.40757575757575637</v>
      </c>
      <c r="CZ140" s="7">
        <v>0.7</v>
      </c>
      <c r="DA140" s="7">
        <f t="shared" si="203"/>
        <v>1.105</v>
      </c>
      <c r="DB140" s="7">
        <f t="shared" si="264"/>
        <v>-0.35217130560553117</v>
      </c>
      <c r="DC140" s="7">
        <v>42.92307692307692</v>
      </c>
      <c r="DD140" s="7">
        <v>0.7653884615384613</v>
      </c>
      <c r="DE140" s="7">
        <v>0.5120230769230768</v>
      </c>
      <c r="DF140" s="7">
        <v>0.45799230769230775</v>
      </c>
      <c r="DG140" s="7">
        <v>0.25123746153846155</v>
      </c>
      <c r="DH140" s="7">
        <v>0.19835488461538461</v>
      </c>
      <c r="DI140" s="7">
        <v>7.1584615384615384</v>
      </c>
      <c r="DJ140" s="7">
        <v>7.9946153846153853</v>
      </c>
      <c r="DK140" s="7">
        <v>7.9873076923076907</v>
      </c>
      <c r="DL140" s="7">
        <v>7.2811538461538463</v>
      </c>
      <c r="DM140" s="7">
        <f t="shared" si="204"/>
        <v>0.82884615384615223</v>
      </c>
      <c r="DN140" s="7">
        <v>0.8</v>
      </c>
      <c r="DO140" s="7">
        <f t="shared" si="205"/>
        <v>0.7799999999999998</v>
      </c>
      <c r="DP140" s="7">
        <f t="shared" si="206"/>
        <v>1.0572760572760263E-2</v>
      </c>
      <c r="DQ140" s="7">
        <v>22.442692307692308</v>
      </c>
      <c r="DR140" s="7">
        <v>0.80882368421052619</v>
      </c>
      <c r="DS140" s="7">
        <v>0.59074473684210493</v>
      </c>
      <c r="DT140" s="7">
        <v>0.47868421052631571</v>
      </c>
      <c r="DU140" s="7">
        <v>0.73570789473684206</v>
      </c>
      <c r="DV140" s="7">
        <v>0.49259473684210525</v>
      </c>
      <c r="DW140" s="7">
        <v>0.31028684210526308</v>
      </c>
      <c r="DX140" s="7">
        <v>0.24296907894736833</v>
      </c>
      <c r="DY140" s="7">
        <v>0.1979632631578947</v>
      </c>
      <c r="DZ140" s="7">
        <v>0.25632513157894743</v>
      </c>
      <c r="EA140" s="7">
        <v>0.21159852631578949</v>
      </c>
      <c r="EB140" s="7">
        <v>9.0714763157894743E-2</v>
      </c>
      <c r="EC140" s="7">
        <v>0.10482092105263159</v>
      </c>
      <c r="ED140" s="7">
        <v>0.15571007894736838</v>
      </c>
      <c r="EE140" s="7">
        <v>4.3689473684210522</v>
      </c>
      <c r="EF140" s="7">
        <v>5.6449999999999978</v>
      </c>
      <c r="EG140" s="7">
        <v>5.0765263157894731</v>
      </c>
      <c r="EH140" s="7">
        <v>4.7729210526315811</v>
      </c>
      <c r="EI140" s="7">
        <f t="shared" si="207"/>
        <v>0.70757894736842086</v>
      </c>
      <c r="EJ140" s="7">
        <v>0.6</v>
      </c>
      <c r="EK140" s="7">
        <f t="shared" si="208"/>
        <v>1.43</v>
      </c>
      <c r="EL140" s="7">
        <f t="shared" si="265"/>
        <v>-0.18197003844624154</v>
      </c>
      <c r="EM140" s="15">
        <v>44.294736842105259</v>
      </c>
      <c r="EN140" s="15">
        <f t="shared" si="209"/>
        <v>112.50863157894736</v>
      </c>
      <c r="EO140" s="5">
        <v>112</v>
      </c>
      <c r="EP140" s="15">
        <f t="shared" si="210"/>
        <v>-0.50863157894735878</v>
      </c>
      <c r="EQ140" s="27">
        <v>1.0961954545454544</v>
      </c>
      <c r="ER140" s="27">
        <v>-1.4117499999999998</v>
      </c>
      <c r="ES140" s="27">
        <v>0.4832909090909091</v>
      </c>
      <c r="ET140" s="27">
        <v>0.83332272727272716</v>
      </c>
      <c r="EU140" s="27">
        <v>0.70228181818181812</v>
      </c>
      <c r="EV140" s="27">
        <v>0.18397727272727274</v>
      </c>
      <c r="EW140" s="27">
        <v>0.21830804545454544</v>
      </c>
      <c r="EX140" s="27">
        <v>8.4984545454545438E-2</v>
      </c>
      <c r="EY140" s="27">
        <v>0.38731781818181826</v>
      </c>
      <c r="EZ140" s="27">
        <v>0.26541049999999994</v>
      </c>
      <c r="FA140" s="27">
        <v>2.985105409090909</v>
      </c>
      <c r="FB140" s="27">
        <v>2.0427435454545448</v>
      </c>
      <c r="FC140" s="27">
        <v>-8.3902732727272742</v>
      </c>
      <c r="FD140" s="27">
        <v>10.340909090909092</v>
      </c>
      <c r="FE140" s="27">
        <v>7.6068181818181833</v>
      </c>
      <c r="FF140" s="27">
        <v>7.3327272727272721</v>
      </c>
      <c r="FG140" s="27">
        <v>7.5181818181818185</v>
      </c>
      <c r="FH140" s="27">
        <f t="shared" si="211"/>
        <v>-3.0081818181818196</v>
      </c>
      <c r="FI140" s="7">
        <v>0.9</v>
      </c>
      <c r="FJ140" s="7">
        <f t="shared" si="212"/>
        <v>0.45499999999999963</v>
      </c>
      <c r="FK140" s="7">
        <f t="shared" si="266"/>
        <v>-0.70034010478904329</v>
      </c>
      <c r="FL140" s="27">
        <v>21.019090909090906</v>
      </c>
      <c r="FM140" s="28">
        <v>-9999</v>
      </c>
      <c r="FN140" s="28">
        <v>-9999</v>
      </c>
      <c r="FO140" s="28">
        <v>-9999</v>
      </c>
      <c r="FP140" s="94">
        <v>0.60633043478260873</v>
      </c>
      <c r="FQ140" s="94">
        <v>0.40533043478260861</v>
      </c>
      <c r="FR140" s="94">
        <v>0.2392086956521739</v>
      </c>
      <c r="FS140" s="94">
        <v>0.53550000000000009</v>
      </c>
      <c r="FT140" s="94">
        <v>0.24989130434782611</v>
      </c>
      <c r="FU140" s="94">
        <v>0.17489565217391304</v>
      </c>
      <c r="FV140" s="94">
        <v>0.41651126086956519</v>
      </c>
      <c r="FW140" s="94">
        <v>0.36401047826086957</v>
      </c>
      <c r="FX140" s="94">
        <v>0.43444295652173909</v>
      </c>
      <c r="FY140" s="94">
        <v>0.38284599999999996</v>
      </c>
      <c r="FZ140" s="94">
        <v>0.23761739130434781</v>
      </c>
      <c r="GA140" s="94">
        <v>0.2584496086956522</v>
      </c>
      <c r="GB140" s="94">
        <v>0.19850578260869564</v>
      </c>
      <c r="GC140" s="94">
        <v>17.031304347826087</v>
      </c>
      <c r="GD140" s="94">
        <v>18.143043478260868</v>
      </c>
      <c r="GE140" s="94">
        <v>15.680434782608693</v>
      </c>
      <c r="GF140" s="94">
        <v>16.173478260869569</v>
      </c>
      <c r="GG140" s="7">
        <f t="shared" si="213"/>
        <v>-1.3508695652173941</v>
      </c>
      <c r="GH140" s="7">
        <v>0.5</v>
      </c>
      <c r="GI140" s="7">
        <f t="shared" si="214"/>
        <v>1.7549999999999999</v>
      </c>
      <c r="GJ140" s="7">
        <f t="shared" si="267"/>
        <v>-0.85209041569750166</v>
      </c>
      <c r="GK140" s="96">
        <v>18.478260869565219</v>
      </c>
      <c r="GL140" s="15">
        <f t="shared" si="215"/>
        <v>46.934782608695656</v>
      </c>
      <c r="GM140" s="5">
        <v>102</v>
      </c>
      <c r="GN140" s="9">
        <v>-9999</v>
      </c>
      <c r="GO140" s="60">
        <v>-9999</v>
      </c>
      <c r="GP140" s="60">
        <v>-9999</v>
      </c>
      <c r="GQ140" s="60">
        <v>-9999</v>
      </c>
      <c r="GR140" s="60">
        <v>-9999</v>
      </c>
      <c r="GS140" s="60">
        <v>-9999</v>
      </c>
      <c r="GT140" s="60">
        <v>-9999</v>
      </c>
      <c r="GU140" s="60">
        <v>-9999</v>
      </c>
      <c r="GV140" s="60">
        <v>-9999</v>
      </c>
      <c r="GW140" s="60">
        <v>-9999</v>
      </c>
      <c r="GX140" s="60">
        <v>-9999</v>
      </c>
      <c r="GY140" s="60">
        <v>-9999</v>
      </c>
      <c r="GZ140" s="60">
        <v>-9999</v>
      </c>
      <c r="HA140" s="60">
        <v>-9999</v>
      </c>
      <c r="HB140" s="60">
        <v>-9999</v>
      </c>
      <c r="HC140" s="60">
        <v>-9999</v>
      </c>
      <c r="HD140" s="60">
        <v>-9999</v>
      </c>
      <c r="HE140" s="60">
        <v>-9999</v>
      </c>
      <c r="HF140" s="98">
        <f t="shared" si="37"/>
        <v>0</v>
      </c>
      <c r="HG140" s="60">
        <v>-9999</v>
      </c>
      <c r="HH140" s="98">
        <f t="shared" si="38"/>
        <v>32500.13</v>
      </c>
      <c r="HI140" s="98">
        <f t="shared" si="95"/>
        <v>1.0001661807930087</v>
      </c>
      <c r="HJ140" s="60">
        <v>-9999</v>
      </c>
      <c r="HK140" s="100">
        <f t="shared" si="40"/>
        <v>-25397.46</v>
      </c>
      <c r="HL140" s="60">
        <v>-9999</v>
      </c>
      <c r="HM140" s="100">
        <f t="shared" si="41"/>
        <v>15398.46</v>
      </c>
      <c r="HN140" s="101">
        <v>0.62065757575757574</v>
      </c>
      <c r="HO140" s="101">
        <v>0.34360606060606064</v>
      </c>
      <c r="HP140" s="101">
        <v>0.1678939393939394</v>
      </c>
      <c r="HQ140" s="101">
        <v>0.5395363636363637</v>
      </c>
      <c r="HR140" s="101">
        <v>0.21843333333333334</v>
      </c>
      <c r="HS140" s="101">
        <v>0.13626969696969699</v>
      </c>
      <c r="HT140" s="101">
        <v>0.47946919188580334</v>
      </c>
      <c r="HU140" s="101">
        <v>0.42381932466992506</v>
      </c>
      <c r="HV140" s="101">
        <v>0.57472423317198351</v>
      </c>
      <c r="HW140" s="101">
        <v>0.52593494107384187</v>
      </c>
      <c r="HX140" s="101">
        <v>0.22296900040847545</v>
      </c>
      <c r="HY140" s="101">
        <v>0.34458443987256931</v>
      </c>
      <c r="HZ140" s="101">
        <v>0.28729174867797996</v>
      </c>
      <c r="IA140" s="101">
        <v>19.309393939393939</v>
      </c>
      <c r="IB140" s="101">
        <v>16.595454545454558</v>
      </c>
      <c r="IC140" s="101">
        <v>16.829999999999991</v>
      </c>
      <c r="ID140" s="101">
        <v>16.877878787878796</v>
      </c>
      <c r="IE140" s="7">
        <f t="shared" si="216"/>
        <v>-2.4793939393939475</v>
      </c>
      <c r="IF140" s="7">
        <v>1.5</v>
      </c>
      <c r="IG140" s="7">
        <f t="shared" si="217"/>
        <v>-1.4950000000000001</v>
      </c>
      <c r="IH140" s="7">
        <f t="shared" si="218"/>
        <v>-0.14276924429208807</v>
      </c>
      <c r="II140" s="102">
        <v>35.875454545454545</v>
      </c>
      <c r="IJ140" s="15">
        <f t="shared" si="219"/>
        <v>91.123654545454542</v>
      </c>
      <c r="IK140" s="5">
        <v>97.5</v>
      </c>
      <c r="IL140" s="15">
        <f t="shared" si="220"/>
        <v>6.3763454545454579</v>
      </c>
      <c r="IM140" s="29">
        <v>0.61555294117647041</v>
      </c>
      <c r="IN140" s="29">
        <v>0.33941470588235295</v>
      </c>
      <c r="IO140" s="29">
        <v>0.15912647058823529</v>
      </c>
      <c r="IP140" s="29">
        <v>0.54389117647058849</v>
      </c>
      <c r="IQ140" s="29">
        <v>0.20644411764705883</v>
      </c>
      <c r="IR140" s="29">
        <v>0.13134705882352937</v>
      </c>
      <c r="IS140" s="29">
        <v>0.49823002419232632</v>
      </c>
      <c r="IT140" s="29">
        <v>0.45038749551420482</v>
      </c>
      <c r="IU140" s="29">
        <v>0.58959329510074732</v>
      </c>
      <c r="IV140" s="29">
        <v>0.54770560616960284</v>
      </c>
      <c r="IW140" s="29">
        <v>0.24402227510923449</v>
      </c>
      <c r="IX140" s="29">
        <v>0.36287759631762606</v>
      </c>
      <c r="IY140" s="29">
        <v>0.28920256177340464</v>
      </c>
      <c r="IZ140" s="29">
        <v>15.987941176470589</v>
      </c>
      <c r="JA140" s="29">
        <v>13.98588235294118</v>
      </c>
      <c r="JB140" s="29">
        <v>14.438823529411765</v>
      </c>
      <c r="JC140" s="29">
        <v>14.359705882352952</v>
      </c>
      <c r="JD140" s="29">
        <f t="shared" si="221"/>
        <v>-1.5491176470588233</v>
      </c>
      <c r="JE140" s="7">
        <v>1.2</v>
      </c>
      <c r="JF140" s="7">
        <f t="shared" si="222"/>
        <v>-0.52</v>
      </c>
      <c r="JG140" s="7">
        <f t="shared" si="223"/>
        <v>-0.17383744038155799</v>
      </c>
      <c r="JH140" s="86">
        <v>36.328235294117633</v>
      </c>
      <c r="JI140" s="15">
        <f t="shared" si="224"/>
        <v>92.273717647058788</v>
      </c>
      <c r="JJ140" s="5">
        <v>103.5</v>
      </c>
      <c r="JK140" s="15">
        <f t="shared" si="225"/>
        <v>11.226282352941212</v>
      </c>
      <c r="JL140" s="30">
        <v>0.42633333333333329</v>
      </c>
      <c r="JM140" s="30">
        <v>0.21134545454545461</v>
      </c>
      <c r="JN140" s="30">
        <v>8.0727272727272731E-2</v>
      </c>
      <c r="JO140" s="30">
        <v>0.37471818181818184</v>
      </c>
      <c r="JP140" s="30">
        <v>0.11258787878787881</v>
      </c>
      <c r="JQ140" s="30">
        <v>7.4730303030303036E-2</v>
      </c>
      <c r="JR140" s="30">
        <v>0.58209991739275724</v>
      </c>
      <c r="JS140" s="30">
        <v>0.53788530490529241</v>
      </c>
      <c r="JT140" s="30">
        <v>0.68145860707476069</v>
      </c>
      <c r="JU140" s="30">
        <v>0.64553519237024382</v>
      </c>
      <c r="JV140" s="30">
        <v>0.30510439853405247</v>
      </c>
      <c r="JW140" s="30">
        <v>0.44754597766917659</v>
      </c>
      <c r="JX140" s="30">
        <v>0.33684385308343978</v>
      </c>
      <c r="JY140" s="30">
        <v>24.397878787878792</v>
      </c>
      <c r="JZ140" s="30">
        <v>22.50060606060606</v>
      </c>
      <c r="KA140" s="30">
        <v>22.16272727272727</v>
      </c>
      <c r="KB140" s="30">
        <v>22.292727272727269</v>
      </c>
      <c r="KC140" s="30">
        <f t="shared" si="226"/>
        <v>-2.2351515151515216</v>
      </c>
      <c r="KD140" s="7">
        <v>1.8</v>
      </c>
      <c r="KE140" s="7">
        <f t="shared" si="227"/>
        <v>-2.4700000000000006</v>
      </c>
      <c r="KF140" s="7">
        <f t="shared" si="228"/>
        <v>2.9840976473758458E-2</v>
      </c>
      <c r="KG140" s="85">
        <v>35.399393939393939</v>
      </c>
      <c r="KH140" s="15">
        <f t="shared" si="229"/>
        <v>89.914460606060601</v>
      </c>
      <c r="KI140" s="5">
        <v>103.5</v>
      </c>
      <c r="KJ140" s="15">
        <f t="shared" si="268"/>
        <v>13.585539393939399</v>
      </c>
      <c r="KK140" s="31">
        <v>0.41323658536585373</v>
      </c>
      <c r="KL140" s="31">
        <v>0.20166585365853662</v>
      </c>
      <c r="KM140" s="31">
        <v>5.8197560975609755E-2</v>
      </c>
      <c r="KN140" s="31">
        <v>0.35269999999999996</v>
      </c>
      <c r="KO140" s="31">
        <v>8.650975609756098E-2</v>
      </c>
      <c r="KP140" s="31">
        <v>6.7778048780487793E-2</v>
      </c>
      <c r="KQ140" s="31">
        <v>0.65336753781384505</v>
      </c>
      <c r="KR140" s="31">
        <v>0.60565418461410769</v>
      </c>
      <c r="KS140" s="31">
        <v>0.75298376921525645</v>
      </c>
      <c r="KT140" s="31">
        <v>0.71678758798764008</v>
      </c>
      <c r="KU140" s="31">
        <v>0.3995344549961673</v>
      </c>
      <c r="KV140" s="31">
        <v>0.55214932893861524</v>
      </c>
      <c r="KW140" s="31">
        <v>0.34371315443694</v>
      </c>
      <c r="KX140" s="32">
        <v>25.067073170731714</v>
      </c>
      <c r="KY140" s="32">
        <v>21.474146341463417</v>
      </c>
      <c r="KZ140" s="32">
        <v>22.520731707317061</v>
      </c>
      <c r="LA140" s="32">
        <v>22.149999999999984</v>
      </c>
      <c r="LB140" s="7">
        <f t="shared" si="230"/>
        <v>-2.5463414634146524</v>
      </c>
      <c r="LC140" s="7">
        <v>0.9</v>
      </c>
      <c r="LD140" s="7">
        <f t="shared" si="231"/>
        <v>0.45499999999999963</v>
      </c>
      <c r="LE140" s="7">
        <f t="shared" si="270"/>
        <v>-0.60694468420923187</v>
      </c>
      <c r="LF140" s="32">
        <v>32.732439024390231</v>
      </c>
      <c r="LG140" s="15">
        <f t="shared" si="232"/>
        <v>83.140395121951187</v>
      </c>
      <c r="LH140" s="5">
        <v>103.5</v>
      </c>
      <c r="LI140" s="15">
        <f t="shared" si="233"/>
        <v>20.359604878048813</v>
      </c>
      <c r="LJ140" s="33">
        <v>0.42646000000000006</v>
      </c>
      <c r="LK140" s="33">
        <v>0.19172250000000002</v>
      </c>
      <c r="LL140" s="33">
        <v>5.2932499999999993E-2</v>
      </c>
      <c r="LM140" s="33">
        <v>0.36116249999999989</v>
      </c>
      <c r="LN140" s="33">
        <v>8.2409999999999983E-2</v>
      </c>
      <c r="LO140" s="33">
        <v>6.4945000000000003E-2</v>
      </c>
      <c r="LP140" s="33">
        <v>0.67592630358963757</v>
      </c>
      <c r="LQ140" s="33">
        <v>0.62829874682755271</v>
      </c>
      <c r="LR140" s="33">
        <v>0.77956514443439462</v>
      </c>
      <c r="LS140" s="33">
        <v>0.74473262604875812</v>
      </c>
      <c r="LT140" s="33">
        <v>0.39889776306798075</v>
      </c>
      <c r="LU140" s="33">
        <v>0.56842061979883007</v>
      </c>
      <c r="LV140" s="33">
        <v>0.37941875775725931</v>
      </c>
      <c r="LW140" s="33">
        <v>25.704500000000003</v>
      </c>
      <c r="LX140" s="33">
        <v>22.009999999999998</v>
      </c>
      <c r="LY140" s="33">
        <v>22.54474999999999</v>
      </c>
      <c r="LZ140" s="33">
        <v>20.710750000000012</v>
      </c>
      <c r="MA140" s="7">
        <f t="shared" si="234"/>
        <v>-3.1597500000000132</v>
      </c>
      <c r="MB140" s="7">
        <v>1.7</v>
      </c>
      <c r="MC140" s="7">
        <f t="shared" si="235"/>
        <v>-2.1449999999999996</v>
      </c>
      <c r="MD140" s="7">
        <f t="shared" si="236"/>
        <v>-0.13449304174950477</v>
      </c>
      <c r="ME140" s="7">
        <f t="shared" si="237"/>
        <v>-1.858676470588243</v>
      </c>
      <c r="MF140" s="84">
        <v>35.635750000000002</v>
      </c>
      <c r="MG140" s="15">
        <f t="shared" si="238"/>
        <v>90.51480500000001</v>
      </c>
      <c r="MH140" s="5">
        <v>103.5</v>
      </c>
      <c r="MI140" s="15">
        <f t="shared" si="239"/>
        <v>12.98519499999999</v>
      </c>
      <c r="MJ140" s="34">
        <v>0.43553529411764708</v>
      </c>
      <c r="MK140" s="34">
        <v>0.18838235294117642</v>
      </c>
      <c r="ML140" s="34">
        <v>4.4700000000000004E-2</v>
      </c>
      <c r="MM140" s="34">
        <v>0.3755411764705881</v>
      </c>
      <c r="MN140" s="34">
        <v>7.725294117647058E-2</v>
      </c>
      <c r="MO140" s="34">
        <v>6.4041176470588254E-2</v>
      </c>
      <c r="MP140" s="34">
        <v>0.69826643097434093</v>
      </c>
      <c r="MQ140" s="34">
        <v>0.65857515294623192</v>
      </c>
      <c r="MR140" s="34">
        <v>0.81376753467371499</v>
      </c>
      <c r="MS140" s="34">
        <v>0.78722717930853758</v>
      </c>
      <c r="MT140" s="34">
        <v>0.41820618439926727</v>
      </c>
      <c r="MU140" s="34">
        <v>0.61606058173406009</v>
      </c>
      <c r="MV140" s="34">
        <v>0.39545459687463247</v>
      </c>
      <c r="MW140" s="35">
        <v>0.35819666666666677</v>
      </c>
      <c r="MX140" s="35">
        <v>0.14427333333333336</v>
      </c>
      <c r="MY140" s="35">
        <v>3.2096666666666669E-2</v>
      </c>
      <c r="MZ140" s="35">
        <v>0.30447999999999997</v>
      </c>
      <c r="NA140" s="35">
        <v>5.1033333333333333E-2</v>
      </c>
      <c r="NB140" s="35">
        <v>4.7623333333333337E-2</v>
      </c>
      <c r="NC140" s="35">
        <v>0.75031770054793268</v>
      </c>
      <c r="ND140" s="35">
        <v>0.71263189962688989</v>
      </c>
      <c r="NE140" s="35">
        <v>0.83522395646170466</v>
      </c>
      <c r="NF140" s="35">
        <v>0.80899562525436641</v>
      </c>
      <c r="NG140" s="35">
        <v>0.47715902587233072</v>
      </c>
      <c r="NH140" s="35">
        <v>0.63588047992646513</v>
      </c>
      <c r="NI140" s="35">
        <v>0.42530877738975775</v>
      </c>
      <c r="NJ140" s="36">
        <v>26.832333333333331</v>
      </c>
      <c r="NK140" s="36">
        <v>23.132666666666655</v>
      </c>
      <c r="NL140" s="36">
        <v>23.450000000000006</v>
      </c>
      <c r="NM140" s="36">
        <v>24.202999999999996</v>
      </c>
      <c r="NN140" s="7">
        <f t="shared" si="240"/>
        <v>-3.3823333333333245</v>
      </c>
      <c r="NO140" s="7">
        <v>2.2999999999999998</v>
      </c>
      <c r="NP140" s="7">
        <f t="shared" si="241"/>
        <v>-1.9729999999999999</v>
      </c>
      <c r="NQ140" s="7">
        <f t="shared" si="242"/>
        <v>-0.19114788191147764</v>
      </c>
      <c r="NR140" s="36">
        <v>57.362333333333353</v>
      </c>
      <c r="NS140" s="9">
        <f t="shared" si="190"/>
        <v>145.70032666666671</v>
      </c>
      <c r="NT140" s="5">
        <v>194</v>
      </c>
      <c r="NU140" s="9">
        <f t="shared" si="191"/>
        <v>48.299673333333288</v>
      </c>
      <c r="NV140" s="37">
        <v>0.49256666666666665</v>
      </c>
      <c r="NW140" s="37">
        <v>0.21569393939393933</v>
      </c>
      <c r="NX140" s="37">
        <v>5.8330303030303024E-2</v>
      </c>
      <c r="NY140" s="37">
        <v>0.42532424242424238</v>
      </c>
      <c r="NZ140" s="37">
        <v>9.1218181818181809E-2</v>
      </c>
      <c r="OA140" s="37">
        <v>8.1124242424242404E-2</v>
      </c>
      <c r="OB140" s="37">
        <v>0.6874429717431505</v>
      </c>
      <c r="OC140" s="37">
        <v>0.64672552622868495</v>
      </c>
      <c r="OD140" s="37">
        <v>0.7880868706424663</v>
      </c>
      <c r="OE140" s="37">
        <v>0.75862926555091059</v>
      </c>
      <c r="OF140" s="37">
        <v>0.40529791353694217</v>
      </c>
      <c r="OG140" s="37">
        <v>0.57396461811921817</v>
      </c>
      <c r="OH140" s="37">
        <v>0.39070241831848151</v>
      </c>
      <c r="OI140" s="38">
        <v>19.833333333333321</v>
      </c>
      <c r="OJ140" s="38">
        <v>17.628484848484849</v>
      </c>
      <c r="OK140" s="38">
        <v>19.267272727272729</v>
      </c>
      <c r="OL140" s="38">
        <v>18.648181818181818</v>
      </c>
      <c r="OM140" s="7">
        <f t="shared" si="243"/>
        <v>-0.56606060606059216</v>
      </c>
      <c r="ON140" s="7">
        <v>1.5</v>
      </c>
      <c r="OO140" s="7">
        <f t="shared" si="244"/>
        <v>-0.28500000000000014</v>
      </c>
      <c r="OP140" s="7">
        <f t="shared" si="245"/>
        <v>-4.9438980837395251E-2</v>
      </c>
      <c r="OQ140" s="38">
        <v>49.092424242424251</v>
      </c>
      <c r="OR140" s="15">
        <f t="shared" si="246"/>
        <v>124.69475757575759</v>
      </c>
      <c r="OS140" s="5">
        <v>170</v>
      </c>
      <c r="OT140" s="15">
        <f t="shared" si="247"/>
        <v>45.305242424242408</v>
      </c>
      <c r="OU140" s="39">
        <v>0.44168709677419365</v>
      </c>
      <c r="OV140" s="39">
        <v>0.20408387096774194</v>
      </c>
      <c r="OW140" s="39">
        <v>6.1632258064516124E-2</v>
      </c>
      <c r="OX140" s="39">
        <v>0.38232258064516134</v>
      </c>
      <c r="OY140" s="39">
        <v>9.2999999999999999E-2</v>
      </c>
      <c r="OZ140" s="39">
        <v>8.2564516129032275E-2</v>
      </c>
      <c r="PA140" s="39">
        <v>0.65200877272242819</v>
      </c>
      <c r="PB140" s="39">
        <v>0.60860015325812955</v>
      </c>
      <c r="PC140" s="39">
        <v>0.75462932786162817</v>
      </c>
      <c r="PD140" s="39">
        <v>0.72196697484366301</v>
      </c>
      <c r="PE140" s="39">
        <v>0.37328196464054531</v>
      </c>
      <c r="PF140" s="39">
        <v>0.53563386078349695</v>
      </c>
      <c r="PG140" s="39">
        <v>0.36774836112800602</v>
      </c>
      <c r="PH140" s="40">
        <v>20.468387096774208</v>
      </c>
      <c r="PI140" s="40">
        <v>18.43129032258064</v>
      </c>
      <c r="PJ140" s="40">
        <v>19.468387096774187</v>
      </c>
      <c r="PK140" s="40">
        <v>18.747741935483869</v>
      </c>
      <c r="PL140" s="7">
        <f t="shared" si="248"/>
        <v>-1.0000000000000213</v>
      </c>
      <c r="PM140" s="7">
        <v>1.8</v>
      </c>
      <c r="PN140" s="7">
        <f t="shared" si="249"/>
        <v>-0.91800000000000015</v>
      </c>
      <c r="PO140" s="7">
        <f t="shared" si="250"/>
        <v>-1.2978790756571884E-2</v>
      </c>
      <c r="PP140" s="40">
        <v>46.067096774193566</v>
      </c>
      <c r="PQ140" s="15">
        <f t="shared" si="251"/>
        <v>117.01042580645166</v>
      </c>
      <c r="PR140" s="5">
        <v>182</v>
      </c>
      <c r="PS140" s="15">
        <f t="shared" si="252"/>
        <v>64.989574193548336</v>
      </c>
      <c r="PT140" s="41">
        <v>0.41073939393939396</v>
      </c>
      <c r="PU140" s="41">
        <v>0.1956727272727273</v>
      </c>
      <c r="PV140" s="41">
        <v>6.6618181818181799E-2</v>
      </c>
      <c r="PW140" s="41">
        <v>0.34476363636363644</v>
      </c>
      <c r="PX140" s="41">
        <v>9.9624242424242421E-2</v>
      </c>
      <c r="PY140" s="41">
        <v>7.9836363636363636E-2</v>
      </c>
      <c r="PZ140" s="41">
        <v>0.60920882239282825</v>
      </c>
      <c r="QA140" s="41">
        <v>0.55140006514829598</v>
      </c>
      <c r="QB140" s="41">
        <v>0.72047396813488351</v>
      </c>
      <c r="QC140" s="41">
        <v>0.67576591374455575</v>
      </c>
      <c r="QD140" s="41">
        <v>0.32488827689956817</v>
      </c>
      <c r="QE140" s="41">
        <v>0.49171019947893674</v>
      </c>
      <c r="QF140" s="41">
        <v>0.35418676567015067</v>
      </c>
      <c r="QG140" s="42">
        <v>28.529090909090908</v>
      </c>
      <c r="QH140" s="42">
        <v>24.263636363636355</v>
      </c>
      <c r="QI140" s="42">
        <v>25.057272727272711</v>
      </c>
      <c r="QJ140" s="42">
        <v>24.103636363636372</v>
      </c>
      <c r="QK140" s="7">
        <f t="shared" si="253"/>
        <v>-3.4718181818181968</v>
      </c>
      <c r="QL140" s="7">
        <v>3.2</v>
      </c>
      <c r="QM140" s="7">
        <f t="shared" si="254"/>
        <v>-3.8719999999999999</v>
      </c>
      <c r="QN140" s="7">
        <f t="shared" si="255"/>
        <v>4.3160247862575829E-2</v>
      </c>
      <c r="QO140" s="42">
        <v>52.545454545454561</v>
      </c>
      <c r="QP140" s="15">
        <f t="shared" si="256"/>
        <v>133.46545454545458</v>
      </c>
      <c r="QQ140" s="5">
        <v>186</v>
      </c>
      <c r="QR140" s="15">
        <f t="shared" si="257"/>
        <v>52.534545454545423</v>
      </c>
      <c r="QS140" s="7">
        <f t="shared" si="192"/>
        <v>-752.89099775677596</v>
      </c>
      <c r="QT140" s="7">
        <f t="shared" si="193"/>
        <v>-752.70541127446927</v>
      </c>
      <c r="QU140" s="7">
        <f t="shared" si="194"/>
        <v>-1.8493414709432219</v>
      </c>
    </row>
    <row r="141" spans="1:463" x14ac:dyDescent="0.25">
      <c r="A141" s="5">
        <v>3</v>
      </c>
      <c r="B141" s="5">
        <v>14</v>
      </c>
      <c r="C141" s="6">
        <v>1410</v>
      </c>
      <c r="D141" s="9">
        <v>-9999</v>
      </c>
      <c r="E141" s="5">
        <v>10</v>
      </c>
      <c r="F141" s="5">
        <v>69.599999999999994</v>
      </c>
      <c r="G141" s="15">
        <v>589.70000000000005</v>
      </c>
      <c r="H141" s="15">
        <f t="shared" si="195"/>
        <v>659.30000000000007</v>
      </c>
      <c r="I141" s="7">
        <f t="shared" si="196"/>
        <v>1.1297121315969842</v>
      </c>
      <c r="J141" s="5" t="s">
        <v>1</v>
      </c>
      <c r="K141" s="9">
        <v>150</v>
      </c>
      <c r="L141" s="9">
        <f t="shared" si="197"/>
        <v>168.00000000000003</v>
      </c>
      <c r="M141" s="9">
        <v>-9999</v>
      </c>
      <c r="N141" s="9">
        <v>-9999</v>
      </c>
      <c r="O141" s="9">
        <v>-9999</v>
      </c>
      <c r="P141" s="9">
        <v>-9999</v>
      </c>
      <c r="Q141" s="9">
        <v>-9999</v>
      </c>
      <c r="R141" s="9">
        <v>-9999</v>
      </c>
      <c r="S141" s="9">
        <v>-9999</v>
      </c>
      <c r="T141" s="9">
        <v>-9999</v>
      </c>
      <c r="U141" s="9">
        <v>-9999</v>
      </c>
      <c r="V141" s="9">
        <v>-9999</v>
      </c>
      <c r="W141" s="9">
        <v>-9999</v>
      </c>
      <c r="X141" s="9">
        <v>-9999</v>
      </c>
      <c r="Y141" s="9">
        <v>-9999</v>
      </c>
      <c r="Z141" s="9">
        <v>-9999</v>
      </c>
      <c r="AA141" s="9">
        <v>-9999</v>
      </c>
      <c r="AB141" s="9">
        <v>-9999</v>
      </c>
      <c r="AC141" s="9">
        <v>-9999</v>
      </c>
      <c r="AD141" s="9">
        <v>-9999</v>
      </c>
      <c r="AE141" s="5">
        <v>35</v>
      </c>
      <c r="AF141" s="9">
        <v>-9999</v>
      </c>
      <c r="AG141" s="9">
        <v>-9999</v>
      </c>
      <c r="AH141" s="9">
        <v>-9999</v>
      </c>
      <c r="AI141" s="9">
        <v>-9999</v>
      </c>
      <c r="AJ141" s="9">
        <v>-9999</v>
      </c>
      <c r="AK141" s="9">
        <v>-9999</v>
      </c>
      <c r="AL141" s="9">
        <v>-9999</v>
      </c>
      <c r="AM141" s="9">
        <v>-9999</v>
      </c>
      <c r="AN141" s="9">
        <v>-9999</v>
      </c>
      <c r="AO141" s="9">
        <v>-9999</v>
      </c>
      <c r="AP141" s="9">
        <v>-9999</v>
      </c>
      <c r="AQ141" s="9">
        <v>-9999</v>
      </c>
      <c r="AR141" s="9">
        <v>-9999</v>
      </c>
      <c r="AS141" s="9">
        <v>-9999</v>
      </c>
      <c r="AT141" s="9">
        <v>-9999</v>
      </c>
      <c r="AU141" s="9">
        <v>-9999</v>
      </c>
      <c r="AV141" s="9">
        <v>-9999</v>
      </c>
      <c r="AW141" s="9">
        <v>-9999</v>
      </c>
      <c r="AX141" s="9">
        <v>-9999</v>
      </c>
      <c r="AY141" s="9">
        <v>-9999</v>
      </c>
      <c r="AZ141" s="9">
        <v>-9999</v>
      </c>
      <c r="BA141" s="9">
        <v>-9999</v>
      </c>
      <c r="BB141" s="9">
        <v>-9999</v>
      </c>
      <c r="BC141" s="9">
        <v>-9999</v>
      </c>
      <c r="BD141" s="9">
        <v>-9999</v>
      </c>
      <c r="BE141" s="7">
        <f t="shared" si="271"/>
        <v>-79992</v>
      </c>
      <c r="BF141" s="9">
        <v>-9999</v>
      </c>
      <c r="BG141" s="9">
        <v>-9999</v>
      </c>
      <c r="BH141" s="9">
        <v>-9999</v>
      </c>
      <c r="BI141" s="9">
        <v>-9999</v>
      </c>
      <c r="BJ141" s="9">
        <v>-9999</v>
      </c>
      <c r="BK141" s="9">
        <v>-9999</v>
      </c>
      <c r="BL141" s="9">
        <v>-9999</v>
      </c>
      <c r="BM141" s="9">
        <v>-9999</v>
      </c>
      <c r="BN141" s="9">
        <v>-9999</v>
      </c>
      <c r="BO141" s="44">
        <v>-9999</v>
      </c>
      <c r="BP141" s="9">
        <v>-9999</v>
      </c>
      <c r="BQ141" s="9">
        <v>-9999</v>
      </c>
      <c r="BR141" s="9">
        <v>-9999</v>
      </c>
      <c r="BS141" s="45">
        <v>-9999</v>
      </c>
      <c r="BT141" s="9">
        <v>-9999</v>
      </c>
      <c r="BU141" s="46">
        <v>-9999</v>
      </c>
      <c r="BV141" s="9">
        <v>-9999</v>
      </c>
      <c r="BW141" s="47">
        <v>-9999</v>
      </c>
      <c r="BX141" s="9">
        <v>-9999</v>
      </c>
      <c r="BY141" s="9">
        <v>-9999</v>
      </c>
      <c r="BZ141" s="9">
        <v>-9999</v>
      </c>
      <c r="CA141" s="7">
        <v>1109.08</v>
      </c>
      <c r="CB141" s="7">
        <f t="shared" si="269"/>
        <v>7393.8666666666659</v>
      </c>
      <c r="CC141" s="5">
        <v>1.66</v>
      </c>
      <c r="CD141" s="15">
        <f t="shared" si="198"/>
        <v>122.73818666666665</v>
      </c>
      <c r="CE141" s="7">
        <v>3344.6</v>
      </c>
      <c r="CF141" s="7">
        <v>4.7141000000000002</v>
      </c>
      <c r="CG141" s="7">
        <v>7094.8855560976635</v>
      </c>
      <c r="CH141" s="7">
        <f t="shared" si="199"/>
        <v>7094.8855560976635</v>
      </c>
      <c r="CI141" s="9">
        <v>-9999</v>
      </c>
      <c r="CJ141" s="3">
        <v>62</v>
      </c>
      <c r="CK141" s="7">
        <f t="shared" si="200"/>
        <v>117.7751002312212</v>
      </c>
      <c r="CL141" s="7">
        <v>178.2</v>
      </c>
      <c r="CM141" s="7">
        <v>2925</v>
      </c>
      <c r="CN141" s="7">
        <f t="shared" si="201"/>
        <v>60.92307692307692</v>
      </c>
      <c r="CO141" s="7">
        <v>0</v>
      </c>
      <c r="CP141" s="7">
        <v>0.73813333333333331</v>
      </c>
      <c r="CQ141" s="7">
        <v>0.53220909090909074</v>
      </c>
      <c r="CR141" s="7">
        <v>0.4744575757575758</v>
      </c>
      <c r="CS141" s="7">
        <v>0.21739060606060603</v>
      </c>
      <c r="CT141" s="7">
        <v>0.16207260606060606</v>
      </c>
      <c r="CU141" s="7">
        <v>5.1869696969696975</v>
      </c>
      <c r="CV141" s="7">
        <v>4.8842424242424238</v>
      </c>
      <c r="CW141" s="7">
        <v>4.7345454545454544</v>
      </c>
      <c r="CX141" s="7">
        <v>4.9587878787878781</v>
      </c>
      <c r="CY141" s="7">
        <f t="shared" si="202"/>
        <v>-0.45242424242424306</v>
      </c>
      <c r="CZ141" s="7">
        <v>0.7</v>
      </c>
      <c r="DA141" s="7">
        <f t="shared" si="203"/>
        <v>1.105</v>
      </c>
      <c r="DB141" s="7">
        <f t="shared" si="264"/>
        <v>-0.36261332768899723</v>
      </c>
      <c r="DC141" s="7">
        <v>42.53846153846154</v>
      </c>
      <c r="DD141" s="7">
        <v>0.75820833333333326</v>
      </c>
      <c r="DE141" s="7">
        <v>0.52456666666666651</v>
      </c>
      <c r="DF141" s="7">
        <v>0.46775416666666669</v>
      </c>
      <c r="DG141" s="7">
        <v>0.236829875</v>
      </c>
      <c r="DH141" s="7">
        <v>0.18209216666666669</v>
      </c>
      <c r="DI141" s="7">
        <v>7.1237500000000002</v>
      </c>
      <c r="DJ141" s="7">
        <v>7.995000000000001</v>
      </c>
      <c r="DK141" s="7">
        <v>7.708333333333333</v>
      </c>
      <c r="DL141" s="7">
        <v>7.0816666666666661</v>
      </c>
      <c r="DM141" s="7">
        <f t="shared" si="204"/>
        <v>0.58458333333333279</v>
      </c>
      <c r="DN141" s="7">
        <v>0.8</v>
      </c>
      <c r="DO141" s="7">
        <f t="shared" si="205"/>
        <v>0.7799999999999998</v>
      </c>
      <c r="DP141" s="7">
        <f t="shared" si="206"/>
        <v>-4.2297979797979862E-2</v>
      </c>
      <c r="DQ141" s="7">
        <v>22.627916666666664</v>
      </c>
      <c r="DR141" s="7">
        <v>0.8007153846153845</v>
      </c>
      <c r="DS141" s="7">
        <v>0.58696666666666675</v>
      </c>
      <c r="DT141" s="7">
        <v>0.48592820512820512</v>
      </c>
      <c r="DU141" s="7">
        <v>0.7268641025641025</v>
      </c>
      <c r="DV141" s="7">
        <v>0.50074615384615395</v>
      </c>
      <c r="DW141" s="7">
        <v>0.31511538461538458</v>
      </c>
      <c r="DX141" s="7">
        <v>0.23037861538461543</v>
      </c>
      <c r="DY141" s="7">
        <v>0.18407815384615381</v>
      </c>
      <c r="DZ141" s="7">
        <v>0.24449833333333332</v>
      </c>
      <c r="EA141" s="7">
        <v>0.19850679487179487</v>
      </c>
      <c r="EB141" s="7">
        <v>7.9367410256410253E-2</v>
      </c>
      <c r="EC141" s="7">
        <v>9.426343589743591E-2</v>
      </c>
      <c r="ED141" s="7">
        <v>0.15384728205128206</v>
      </c>
      <c r="EE141" s="7">
        <v>4.3310256410256409</v>
      </c>
      <c r="EF141" s="7">
        <v>5.7371794871794846</v>
      </c>
      <c r="EG141" s="7">
        <v>5.2487435897435883</v>
      </c>
      <c r="EH141" s="7">
        <v>5.1469230769230778</v>
      </c>
      <c r="EI141" s="7">
        <f t="shared" si="207"/>
        <v>0.91771794871794743</v>
      </c>
      <c r="EJ141" s="7">
        <v>0.6</v>
      </c>
      <c r="EK141" s="7">
        <f t="shared" si="208"/>
        <v>1.43</v>
      </c>
      <c r="EL141" s="7">
        <f t="shared" si="265"/>
        <v>-0.12903830007104594</v>
      </c>
      <c r="EM141" s="15">
        <v>44.382000000000005</v>
      </c>
      <c r="EN141" s="15">
        <f t="shared" si="209"/>
        <v>112.73028000000001</v>
      </c>
      <c r="EO141" s="5">
        <v>112</v>
      </c>
      <c r="EP141" s="15">
        <f t="shared" si="210"/>
        <v>-0.73028000000000759</v>
      </c>
      <c r="EQ141" s="27">
        <v>1.1025</v>
      </c>
      <c r="ER141" s="27">
        <v>-1.4047739130434784</v>
      </c>
      <c r="ES141" s="27">
        <v>0.48694347826086959</v>
      </c>
      <c r="ET141" s="27">
        <v>0.83186521739130437</v>
      </c>
      <c r="EU141" s="27">
        <v>0.71316521739130434</v>
      </c>
      <c r="EV141" s="27">
        <v>0.19814347826086962</v>
      </c>
      <c r="EW141" s="27">
        <v>0.21428795652173913</v>
      </c>
      <c r="EX141" s="27">
        <v>7.6478304347826084E-2</v>
      </c>
      <c r="EY141" s="27">
        <v>0.38724608695652174</v>
      </c>
      <c r="EZ141" s="27">
        <v>0.26116586956521737</v>
      </c>
      <c r="FA141" s="27">
        <v>3.0788463478260866</v>
      </c>
      <c r="FB141" s="27">
        <v>2.0677491739130436</v>
      </c>
      <c r="FC141" s="27">
        <v>-8.5908149130434772</v>
      </c>
      <c r="FD141" s="27">
        <v>9.9413043478260867</v>
      </c>
      <c r="FE141" s="27">
        <v>7.3686956521739129</v>
      </c>
      <c r="FF141" s="27">
        <v>7.1091304347826085</v>
      </c>
      <c r="FG141" s="27">
        <v>7.1939130434782603</v>
      </c>
      <c r="FH141" s="27">
        <f t="shared" si="211"/>
        <v>-2.8321739130434782</v>
      </c>
      <c r="FI141" s="7">
        <v>0.9</v>
      </c>
      <c r="FJ141" s="7">
        <f t="shared" si="212"/>
        <v>0.45499999999999963</v>
      </c>
      <c r="FK141" s="7">
        <f t="shared" si="266"/>
        <v>-0.66474699960434336</v>
      </c>
      <c r="FL141" s="27">
        <v>20.074347826086957</v>
      </c>
      <c r="FM141" s="28">
        <v>-9999</v>
      </c>
      <c r="FN141" s="28">
        <v>-9999</v>
      </c>
      <c r="FO141" s="28">
        <v>-9999</v>
      </c>
      <c r="FP141" s="94">
        <v>0.58701666666666663</v>
      </c>
      <c r="FQ141" s="94">
        <v>0.39970833333333333</v>
      </c>
      <c r="FR141" s="94">
        <v>0.24353749999999999</v>
      </c>
      <c r="FS141" s="94">
        <v>0.51540000000000008</v>
      </c>
      <c r="FT141" s="94">
        <v>0.26430833333333342</v>
      </c>
      <c r="FU141" s="94">
        <v>0.1779125</v>
      </c>
      <c r="FV141" s="94">
        <v>0.3812956666666667</v>
      </c>
      <c r="FW141" s="94">
        <v>0.3246954583333333</v>
      </c>
      <c r="FX141" s="94">
        <v>0.41582799999999992</v>
      </c>
      <c r="FY141" s="94">
        <v>0.36100958333333338</v>
      </c>
      <c r="FZ141" s="94">
        <v>0.20741445833333336</v>
      </c>
      <c r="GA141" s="94">
        <v>0.24681249999999996</v>
      </c>
      <c r="GB141" s="94">
        <v>0.18992670833333336</v>
      </c>
      <c r="GC141" s="94">
        <v>17.108750000000004</v>
      </c>
      <c r="GD141" s="94">
        <v>18.233333333333327</v>
      </c>
      <c r="GE141" s="94">
        <v>16.20291666666666</v>
      </c>
      <c r="GF141" s="94">
        <v>16.647499999999994</v>
      </c>
      <c r="GG141" s="7">
        <f t="shared" si="213"/>
        <v>-0.90583333333334437</v>
      </c>
      <c r="GH141" s="7">
        <v>0.5</v>
      </c>
      <c r="GI141" s="7">
        <f t="shared" si="214"/>
        <v>1.7549999999999999</v>
      </c>
      <c r="GJ141" s="7">
        <f t="shared" si="267"/>
        <v>-0.72999542752629465</v>
      </c>
      <c r="GK141" s="96">
        <v>19.083333333333332</v>
      </c>
      <c r="GL141" s="15">
        <f t="shared" si="215"/>
        <v>48.471666666666664</v>
      </c>
      <c r="GM141" s="5">
        <v>102</v>
      </c>
      <c r="GN141" s="9">
        <v>-9999</v>
      </c>
      <c r="GO141" s="60">
        <v>-9999</v>
      </c>
      <c r="GP141" s="60">
        <v>-9999</v>
      </c>
      <c r="GQ141" s="60">
        <v>-9999</v>
      </c>
      <c r="GR141" s="60">
        <v>-9999</v>
      </c>
      <c r="GS141" s="60">
        <v>-9999</v>
      </c>
      <c r="GT141" s="60">
        <v>-9999</v>
      </c>
      <c r="GU141" s="60">
        <v>-9999</v>
      </c>
      <c r="GV141" s="60">
        <v>-9999</v>
      </c>
      <c r="GW141" s="60">
        <v>-9999</v>
      </c>
      <c r="GX141" s="60">
        <v>-9999</v>
      </c>
      <c r="GY141" s="60">
        <v>-9999</v>
      </c>
      <c r="GZ141" s="60">
        <v>-9999</v>
      </c>
      <c r="HA141" s="60">
        <v>-9999</v>
      </c>
      <c r="HB141" s="60">
        <v>-9999</v>
      </c>
      <c r="HC141" s="60">
        <v>-9999</v>
      </c>
      <c r="HD141" s="60">
        <v>-9999</v>
      </c>
      <c r="HE141" s="60">
        <v>-9999</v>
      </c>
      <c r="HF141" s="98">
        <f t="shared" si="37"/>
        <v>0</v>
      </c>
      <c r="HG141" s="60">
        <v>-9999</v>
      </c>
      <c r="HH141" s="98">
        <f t="shared" si="38"/>
        <v>32500.13</v>
      </c>
      <c r="HI141" s="98">
        <f t="shared" si="95"/>
        <v>1.0001661807930087</v>
      </c>
      <c r="HJ141" s="60">
        <v>-9999</v>
      </c>
      <c r="HK141" s="100">
        <f t="shared" si="40"/>
        <v>-25397.46</v>
      </c>
      <c r="HL141" s="60">
        <v>-9999</v>
      </c>
      <c r="HM141" s="100">
        <f t="shared" si="41"/>
        <v>15398.46</v>
      </c>
      <c r="HN141" s="101">
        <v>0.61229333333333325</v>
      </c>
      <c r="HO141" s="101">
        <v>0.3342666666666666</v>
      </c>
      <c r="HP141" s="101">
        <v>0.16949999999999996</v>
      </c>
      <c r="HQ141" s="101">
        <v>0.53590000000000004</v>
      </c>
      <c r="HR141" s="101">
        <v>0.21593333333333337</v>
      </c>
      <c r="HS141" s="101">
        <v>0.13491333333333336</v>
      </c>
      <c r="HT141" s="101">
        <v>0.47933309418338027</v>
      </c>
      <c r="HU141" s="101">
        <v>0.42648174009518358</v>
      </c>
      <c r="HV141" s="101">
        <v>0.56845614810215983</v>
      </c>
      <c r="HW141" s="101">
        <v>0.52175397821193692</v>
      </c>
      <c r="HX141" s="101">
        <v>0.21536153124920618</v>
      </c>
      <c r="HY141" s="101">
        <v>0.33126033226635826</v>
      </c>
      <c r="HZ141" s="101">
        <v>0.29423209312721516</v>
      </c>
      <c r="IA141" s="101">
        <v>19.321000000000002</v>
      </c>
      <c r="IB141" s="101">
        <v>16.615000000000006</v>
      </c>
      <c r="IC141" s="101">
        <v>16.829999999999988</v>
      </c>
      <c r="ID141" s="101">
        <v>17.63666666666667</v>
      </c>
      <c r="IE141" s="7">
        <f t="shared" si="216"/>
        <v>-2.4910000000000139</v>
      </c>
      <c r="IF141" s="7">
        <v>1.5</v>
      </c>
      <c r="IG141" s="7">
        <f t="shared" si="217"/>
        <v>-1.4950000000000001</v>
      </c>
      <c r="IH141" s="7">
        <f t="shared" si="218"/>
        <v>-0.14445250181290989</v>
      </c>
      <c r="II141" s="102">
        <v>36.129666666666665</v>
      </c>
      <c r="IJ141" s="15">
        <f t="shared" si="219"/>
        <v>91.769353333333328</v>
      </c>
      <c r="IK141" s="5">
        <v>97.5</v>
      </c>
      <c r="IL141" s="15">
        <f t="shared" si="220"/>
        <v>5.7306466666666722</v>
      </c>
      <c r="IM141" s="29">
        <v>0.60892571428571418</v>
      </c>
      <c r="IN141" s="29">
        <v>0.34369999999999989</v>
      </c>
      <c r="IO141" s="29">
        <v>0.16127142857142854</v>
      </c>
      <c r="IP141" s="29">
        <v>0.54194571428571436</v>
      </c>
      <c r="IQ141" s="29">
        <v>0.20785142857142852</v>
      </c>
      <c r="IR141" s="29">
        <v>0.13242857142857142</v>
      </c>
      <c r="IS141" s="29">
        <v>0.49296937602391111</v>
      </c>
      <c r="IT141" s="29">
        <v>0.44800703849816842</v>
      </c>
      <c r="IU141" s="29">
        <v>0.58150974599306027</v>
      </c>
      <c r="IV141" s="29">
        <v>0.54203121726898906</v>
      </c>
      <c r="IW141" s="29">
        <v>0.24925481484938389</v>
      </c>
      <c r="IX141" s="29">
        <v>0.36345724093505727</v>
      </c>
      <c r="IY141" s="29">
        <v>0.2778058615070626</v>
      </c>
      <c r="IZ141" s="29">
        <v>16.217714285714287</v>
      </c>
      <c r="JA141" s="29">
        <v>13.401999999999996</v>
      </c>
      <c r="JB141" s="29">
        <v>13.971142857142866</v>
      </c>
      <c r="JC141" s="29">
        <v>14.717714285714283</v>
      </c>
      <c r="JD141" s="29">
        <f t="shared" si="221"/>
        <v>-2.2465714285714213</v>
      </c>
      <c r="JE141" s="7">
        <v>1.2</v>
      </c>
      <c r="JF141" s="7">
        <f t="shared" si="222"/>
        <v>-0.52</v>
      </c>
      <c r="JG141" s="7">
        <f t="shared" si="223"/>
        <v>-0.2916505791505779</v>
      </c>
      <c r="JH141" s="86">
        <v>35.787142857142847</v>
      </c>
      <c r="JI141" s="15">
        <f t="shared" si="224"/>
        <v>90.899342857142827</v>
      </c>
      <c r="JJ141" s="5">
        <v>103.5</v>
      </c>
      <c r="JK141" s="15">
        <f t="shared" si="225"/>
        <v>12.600657142857173</v>
      </c>
      <c r="JL141" s="30">
        <v>0.44464999999999993</v>
      </c>
      <c r="JM141" s="30">
        <v>0.21400294117647056</v>
      </c>
      <c r="JN141" s="30">
        <v>8.0576470588235305E-2</v>
      </c>
      <c r="JO141" s="30">
        <v>0.38361764705882356</v>
      </c>
      <c r="JP141" s="30">
        <v>0.11755294117647058</v>
      </c>
      <c r="JQ141" s="30">
        <v>7.4814705882352922E-2</v>
      </c>
      <c r="JR141" s="30">
        <v>0.58501286595148549</v>
      </c>
      <c r="JS141" s="30">
        <v>0.53471105425582643</v>
      </c>
      <c r="JT141" s="30">
        <v>0.693882734758271</v>
      </c>
      <c r="JU141" s="30">
        <v>0.65379439923876104</v>
      </c>
      <c r="JV141" s="30">
        <v>0.29677370892779076</v>
      </c>
      <c r="JW141" s="30">
        <v>0.45451698584037969</v>
      </c>
      <c r="JX141" s="30">
        <v>0.34997073230826692</v>
      </c>
      <c r="JY141" s="30">
        <v>24.326764705882358</v>
      </c>
      <c r="JZ141" s="30">
        <v>21.24</v>
      </c>
      <c r="KA141" s="30">
        <v>21.526764705882339</v>
      </c>
      <c r="KB141" s="30">
        <v>22.118235294117646</v>
      </c>
      <c r="KC141" s="30">
        <f t="shared" si="226"/>
        <v>-2.8000000000000185</v>
      </c>
      <c r="KD141" s="7">
        <v>1.8</v>
      </c>
      <c r="KE141" s="7">
        <f t="shared" si="227"/>
        <v>-2.4700000000000006</v>
      </c>
      <c r="KF141" s="7">
        <f t="shared" si="228"/>
        <v>-4.1931385006355501E-2</v>
      </c>
      <c r="KG141" s="85">
        <v>34.922058823529419</v>
      </c>
      <c r="KH141" s="15">
        <f t="shared" si="229"/>
        <v>88.702029411764727</v>
      </c>
      <c r="KI141" s="5">
        <v>103.5</v>
      </c>
      <c r="KJ141" s="15">
        <f t="shared" si="268"/>
        <v>14.797970588235273</v>
      </c>
      <c r="KK141" s="31">
        <v>0.42318571428571417</v>
      </c>
      <c r="KL141" s="31">
        <v>0.20059047619047618</v>
      </c>
      <c r="KM141" s="31">
        <v>5.4364285714285705E-2</v>
      </c>
      <c r="KN141" s="31">
        <v>0.3623952380952381</v>
      </c>
      <c r="KO141" s="31">
        <v>8.4640476190476183E-2</v>
      </c>
      <c r="KP141" s="31">
        <v>6.6742857142857145E-2</v>
      </c>
      <c r="KQ141" s="31">
        <v>0.66699601012876497</v>
      </c>
      <c r="KR141" s="31">
        <v>0.62172890004049608</v>
      </c>
      <c r="KS141" s="31">
        <v>0.77211247734212007</v>
      </c>
      <c r="KT141" s="31">
        <v>0.73897847659130511</v>
      </c>
      <c r="KU141" s="31">
        <v>0.40777021514162276</v>
      </c>
      <c r="KV141" s="31">
        <v>0.5736029399755499</v>
      </c>
      <c r="KW141" s="31">
        <v>0.35655189269377613</v>
      </c>
      <c r="KX141" s="32">
        <v>24.875476190476189</v>
      </c>
      <c r="KY141" s="32">
        <v>20.952619047619059</v>
      </c>
      <c r="KZ141" s="32">
        <v>21.595714285714273</v>
      </c>
      <c r="LA141" s="32">
        <v>22.079999999999988</v>
      </c>
      <c r="LB141" s="7">
        <f t="shared" si="230"/>
        <v>-3.2797619047619158</v>
      </c>
      <c r="LC141" s="7">
        <v>0.9</v>
      </c>
      <c r="LD141" s="7">
        <f t="shared" si="231"/>
        <v>0.45499999999999963</v>
      </c>
      <c r="LE141" s="7">
        <f t="shared" si="270"/>
        <v>-0.75526024363233879</v>
      </c>
      <c r="LF141" s="32">
        <v>32.887857142857129</v>
      </c>
      <c r="LG141" s="15">
        <f t="shared" si="232"/>
        <v>83.535157142857116</v>
      </c>
      <c r="LH141" s="5">
        <v>103.5</v>
      </c>
      <c r="LI141" s="15">
        <f t="shared" si="233"/>
        <v>19.964842857142884</v>
      </c>
      <c r="LJ141" s="33">
        <v>0.44016923076923076</v>
      </c>
      <c r="LK141" s="33">
        <v>0.19915897435897431</v>
      </c>
      <c r="LL141" s="33">
        <v>5.2243589743589745E-2</v>
      </c>
      <c r="LM141" s="33">
        <v>0.37238461538461542</v>
      </c>
      <c r="LN141" s="33">
        <v>7.8766666666666638E-2</v>
      </c>
      <c r="LO141" s="33">
        <v>6.5610256410256432E-2</v>
      </c>
      <c r="LP141" s="33">
        <v>0.69683761742661809</v>
      </c>
      <c r="LQ141" s="33">
        <v>0.65154020868710039</v>
      </c>
      <c r="LR141" s="33">
        <v>0.7893344406810453</v>
      </c>
      <c r="LS141" s="33">
        <v>0.7560322586473921</v>
      </c>
      <c r="LT141" s="33">
        <v>0.43409637977790055</v>
      </c>
      <c r="LU141" s="33">
        <v>0.58893146815813746</v>
      </c>
      <c r="LV141" s="33">
        <v>0.3771238236029143</v>
      </c>
      <c r="LW141" s="33">
        <v>25.989487179487174</v>
      </c>
      <c r="LX141" s="33">
        <v>21.922564102564088</v>
      </c>
      <c r="LY141" s="33">
        <v>22.565128205128183</v>
      </c>
      <c r="LZ141" s="33">
        <v>20.729743589743602</v>
      </c>
      <c r="MA141" s="7">
        <f t="shared" si="234"/>
        <v>-3.4243589743589915</v>
      </c>
      <c r="MB141" s="7">
        <v>1.7</v>
      </c>
      <c r="MC141" s="7">
        <f t="shared" si="235"/>
        <v>-2.1449999999999996</v>
      </c>
      <c r="MD141" s="7">
        <f t="shared" si="236"/>
        <v>-0.16956381369900489</v>
      </c>
      <c r="ME141" s="7">
        <f t="shared" si="237"/>
        <v>-2.0143288084464657</v>
      </c>
      <c r="MF141" s="84">
        <v>32.377948717948719</v>
      </c>
      <c r="MG141" s="15">
        <f t="shared" si="238"/>
        <v>82.239989743589746</v>
      </c>
      <c r="MH141" s="5">
        <v>103.5</v>
      </c>
      <c r="MI141" s="15">
        <f t="shared" si="239"/>
        <v>21.260010256410254</v>
      </c>
      <c r="MJ141" s="34">
        <v>0.437678947368421</v>
      </c>
      <c r="MK141" s="34">
        <v>0.1829578947368421</v>
      </c>
      <c r="ML141" s="34">
        <v>4.1363157894736838E-2</v>
      </c>
      <c r="MM141" s="34">
        <v>0.37186842105263157</v>
      </c>
      <c r="MN141" s="34">
        <v>7.2521052631578958E-2</v>
      </c>
      <c r="MO141" s="34">
        <v>6.0526315789473671E-2</v>
      </c>
      <c r="MP141" s="34">
        <v>0.71571471223298622</v>
      </c>
      <c r="MQ141" s="34">
        <v>0.67379084656351074</v>
      </c>
      <c r="MR141" s="34">
        <v>0.82739358531259166</v>
      </c>
      <c r="MS141" s="34">
        <v>0.80007926432631915</v>
      </c>
      <c r="MT141" s="34">
        <v>0.4324979873537152</v>
      </c>
      <c r="MU141" s="34">
        <v>0.631940636850989</v>
      </c>
      <c r="MV141" s="34">
        <v>0.41028326790200581</v>
      </c>
      <c r="MW141" s="35">
        <v>0.37195000000000006</v>
      </c>
      <c r="MX141" s="35">
        <v>0.15181666666666663</v>
      </c>
      <c r="MY141" s="35">
        <v>3.2769999999999987E-2</v>
      </c>
      <c r="MZ141" s="35">
        <v>0.31490666666666661</v>
      </c>
      <c r="NA141" s="35">
        <v>6.0673333333333336E-2</v>
      </c>
      <c r="NB141" s="35">
        <v>4.7836666666666666E-2</v>
      </c>
      <c r="NC141" s="35">
        <v>0.71217535670693821</v>
      </c>
      <c r="ND141" s="35">
        <v>0.67335888630175189</v>
      </c>
      <c r="NE141" s="35">
        <v>0.83319435968978106</v>
      </c>
      <c r="NF141" s="35">
        <v>0.80800702119397205</v>
      </c>
      <c r="NG141" s="35">
        <v>0.44121996455925194</v>
      </c>
      <c r="NH141" s="35">
        <v>0.64663945154698366</v>
      </c>
      <c r="NI141" s="35">
        <v>0.41382221179723527</v>
      </c>
      <c r="NJ141" s="36">
        <v>27.042666666666666</v>
      </c>
      <c r="NK141" s="36">
        <v>30.211333333333322</v>
      </c>
      <c r="NL141" s="36">
        <v>25.130333333333343</v>
      </c>
      <c r="NM141" s="36">
        <v>24.121333333333332</v>
      </c>
      <c r="NN141" s="7">
        <f t="shared" si="240"/>
        <v>-1.9123333333333221</v>
      </c>
      <c r="NO141" s="7">
        <v>2.2999999999999998</v>
      </c>
      <c r="NP141" s="7">
        <f t="shared" si="241"/>
        <v>-1.9729999999999999</v>
      </c>
      <c r="NQ141" s="7">
        <f t="shared" si="242"/>
        <v>8.2282200822837038E-3</v>
      </c>
      <c r="NR141" s="36">
        <v>58.520333333333333</v>
      </c>
      <c r="NS141" s="9">
        <f t="shared" si="190"/>
        <v>148.64164666666667</v>
      </c>
      <c r="NT141" s="5">
        <v>194</v>
      </c>
      <c r="NU141" s="9">
        <f t="shared" si="191"/>
        <v>45.358353333333326</v>
      </c>
      <c r="NV141" s="37">
        <v>0.51923888888888881</v>
      </c>
      <c r="NW141" s="37">
        <v>0.22545833333333334</v>
      </c>
      <c r="NX141" s="37">
        <v>5.8152777777777769E-2</v>
      </c>
      <c r="NY141" s="37">
        <v>0.44897500000000012</v>
      </c>
      <c r="NZ141" s="37">
        <v>9.6369444444444452E-2</v>
      </c>
      <c r="OA141" s="37">
        <v>8.3674999999999999E-2</v>
      </c>
      <c r="OB141" s="37">
        <v>0.68676667780727751</v>
      </c>
      <c r="OC141" s="37">
        <v>0.64656326806224085</v>
      </c>
      <c r="OD141" s="37">
        <v>0.79826444267141838</v>
      </c>
      <c r="OE141" s="37">
        <v>0.7703546855487553</v>
      </c>
      <c r="OF141" s="37">
        <v>0.40209376735609564</v>
      </c>
      <c r="OG141" s="37">
        <v>0.59002600394544702</v>
      </c>
      <c r="OH141" s="37">
        <v>0.39432041458223993</v>
      </c>
      <c r="OI141" s="38">
        <v>20.155277777777776</v>
      </c>
      <c r="OJ141" s="38">
        <v>21.401111111111103</v>
      </c>
      <c r="OK141" s="38">
        <v>20.074444444444449</v>
      </c>
      <c r="OL141" s="38">
        <v>18.383888888888887</v>
      </c>
      <c r="OM141" s="7">
        <f t="shared" si="243"/>
        <v>-8.0833333333327317E-2</v>
      </c>
      <c r="ON141" s="7">
        <v>1.5</v>
      </c>
      <c r="OO141" s="7">
        <f t="shared" si="244"/>
        <v>-0.28500000000000014</v>
      </c>
      <c r="OP141" s="7">
        <f t="shared" si="245"/>
        <v>3.5913221929054141E-2</v>
      </c>
      <c r="OQ141" s="38">
        <v>44.081111111111113</v>
      </c>
      <c r="OR141" s="15">
        <f t="shared" si="246"/>
        <v>111.96602222222224</v>
      </c>
      <c r="OS141" s="5">
        <v>170</v>
      </c>
      <c r="OT141" s="15">
        <f t="shared" si="247"/>
        <v>58.033977777777764</v>
      </c>
      <c r="OU141" s="39">
        <v>0.42656363636363626</v>
      </c>
      <c r="OV141" s="39">
        <v>0.21784242424242425</v>
      </c>
      <c r="OW141" s="39">
        <v>7.1812121212121202E-2</v>
      </c>
      <c r="OX141" s="39">
        <v>0.37174242424242426</v>
      </c>
      <c r="OY141" s="39">
        <v>0.11176666666666665</v>
      </c>
      <c r="OZ141" s="39">
        <v>8.8566666666666669E-2</v>
      </c>
      <c r="PA141" s="39">
        <v>0.57145167278544007</v>
      </c>
      <c r="PB141" s="39">
        <v>0.52624223468013642</v>
      </c>
      <c r="PC141" s="39">
        <v>0.69755407757367516</v>
      </c>
      <c r="PD141" s="39">
        <v>0.66342282711746059</v>
      </c>
      <c r="PE141" s="39">
        <v>0.32875150361563565</v>
      </c>
      <c r="PF141" s="39">
        <v>0.51113449923109122</v>
      </c>
      <c r="PG141" s="39">
        <v>0.31315481585119298</v>
      </c>
      <c r="PH141" s="40">
        <v>20.373636363636354</v>
      </c>
      <c r="PI141" s="40">
        <v>23.910606060606057</v>
      </c>
      <c r="PJ141" s="40">
        <v>22.20545454545454</v>
      </c>
      <c r="PK141" s="40">
        <v>19.656666666666677</v>
      </c>
      <c r="PL141" s="7">
        <f t="shared" si="248"/>
        <v>1.8318181818181856</v>
      </c>
      <c r="PM141" s="7">
        <v>1.8</v>
      </c>
      <c r="PN141" s="7">
        <f t="shared" si="249"/>
        <v>-0.91800000000000015</v>
      </c>
      <c r="PO141" s="7">
        <f t="shared" si="250"/>
        <v>0.43523554634665806</v>
      </c>
      <c r="PP141" s="40">
        <v>55.276969696969694</v>
      </c>
      <c r="PQ141" s="15">
        <f t="shared" si="251"/>
        <v>140.40350303030303</v>
      </c>
      <c r="PR141" s="5">
        <v>182</v>
      </c>
      <c r="PS141" s="15">
        <f t="shared" si="252"/>
        <v>41.596496969696972</v>
      </c>
      <c r="PT141" s="41">
        <v>0.41132222222222214</v>
      </c>
      <c r="PU141" s="41">
        <v>0.20176388888888891</v>
      </c>
      <c r="PV141" s="41">
        <v>6.6919444444444434E-2</v>
      </c>
      <c r="PW141" s="41">
        <v>0.35190555555555553</v>
      </c>
      <c r="PX141" s="41">
        <v>0.10634999999999999</v>
      </c>
      <c r="PY141" s="41">
        <v>8.2597222222222225E-2</v>
      </c>
      <c r="PZ141" s="41">
        <v>0.58628106082462628</v>
      </c>
      <c r="QA141" s="41">
        <v>0.53364328837161279</v>
      </c>
      <c r="QB141" s="41">
        <v>0.71740161329380914</v>
      </c>
      <c r="QC141" s="41">
        <v>0.67797575204449401</v>
      </c>
      <c r="QD141" s="41">
        <v>0.31217631351706587</v>
      </c>
      <c r="QE141" s="41">
        <v>0.50223179035189369</v>
      </c>
      <c r="QF141" s="41">
        <v>0.33931641687627551</v>
      </c>
      <c r="QG141" s="42">
        <v>28.295833333333334</v>
      </c>
      <c r="QH141" s="42">
        <v>28.904166666666665</v>
      </c>
      <c r="QI141" s="42">
        <v>25.484722222222203</v>
      </c>
      <c r="QJ141" s="42">
        <v>23.598888888888904</v>
      </c>
      <c r="QK141" s="7">
        <f t="shared" si="253"/>
        <v>-2.8111111111111313</v>
      </c>
      <c r="QL141" s="7">
        <v>3.2</v>
      </c>
      <c r="QM141" s="7">
        <f t="shared" si="254"/>
        <v>-3.8719999999999999</v>
      </c>
      <c r="QN141" s="7">
        <f t="shared" si="255"/>
        <v>0.11441856006135338</v>
      </c>
      <c r="QO141" s="42">
        <v>50.109722222222217</v>
      </c>
      <c r="QP141" s="15">
        <f t="shared" si="256"/>
        <v>127.27869444444444</v>
      </c>
      <c r="QQ141" s="5">
        <v>186</v>
      </c>
      <c r="QR141" s="15">
        <f t="shared" si="257"/>
        <v>58.72130555555556</v>
      </c>
      <c r="QS141" s="7">
        <f t="shared" si="192"/>
        <v>-751.46933778503183</v>
      </c>
      <c r="QT141" s="7">
        <f t="shared" si="193"/>
        <v>-752.38888497765276</v>
      </c>
      <c r="QU141" s="7">
        <f t="shared" si="194"/>
        <v>-1.5411108616392946</v>
      </c>
    </row>
    <row r="142" spans="1:463" x14ac:dyDescent="0.25">
      <c r="A142" s="5">
        <v>3</v>
      </c>
      <c r="B142" s="5">
        <v>15</v>
      </c>
      <c r="C142" s="6">
        <v>1501</v>
      </c>
      <c r="D142" s="9">
        <v>-9999</v>
      </c>
      <c r="E142" s="5">
        <v>1</v>
      </c>
      <c r="F142" s="5">
        <v>69.599999999999994</v>
      </c>
      <c r="G142" s="15">
        <v>162.4</v>
      </c>
      <c r="H142" s="15">
        <f t="shared" si="195"/>
        <v>232</v>
      </c>
      <c r="I142" s="7">
        <f t="shared" si="196"/>
        <v>0.39753255654557917</v>
      </c>
      <c r="J142" s="5" t="s">
        <v>9</v>
      </c>
      <c r="K142" s="9">
        <v>225</v>
      </c>
      <c r="L142" s="9">
        <f t="shared" si="197"/>
        <v>252.00000000000003</v>
      </c>
      <c r="M142" s="9">
        <v>-9999</v>
      </c>
      <c r="N142" s="9">
        <v>-9999</v>
      </c>
      <c r="O142" s="9">
        <v>-9999</v>
      </c>
      <c r="P142" s="9">
        <v>-9999</v>
      </c>
      <c r="Q142" s="9">
        <v>-9999</v>
      </c>
      <c r="R142" s="9">
        <v>-9999</v>
      </c>
      <c r="S142" s="9">
        <v>-9999</v>
      </c>
      <c r="T142" s="9">
        <v>-9999</v>
      </c>
      <c r="U142" s="9">
        <v>-9999</v>
      </c>
      <c r="V142" s="9">
        <v>-9999</v>
      </c>
      <c r="W142" s="9">
        <v>-9999</v>
      </c>
      <c r="X142" s="9">
        <v>-9999</v>
      </c>
      <c r="Y142" s="9">
        <v>-9999</v>
      </c>
      <c r="Z142" s="9">
        <v>-9999</v>
      </c>
      <c r="AA142" s="9">
        <v>-9999</v>
      </c>
      <c r="AB142" s="9">
        <v>-9999</v>
      </c>
      <c r="AC142" s="9">
        <v>-9999</v>
      </c>
      <c r="AD142" s="9">
        <v>-9999</v>
      </c>
      <c r="AE142" s="5">
        <v>36</v>
      </c>
      <c r="AF142" s="9">
        <v>-9999</v>
      </c>
      <c r="AG142" s="9">
        <v>-9999</v>
      </c>
      <c r="AH142" s="9">
        <v>-9999</v>
      </c>
      <c r="AI142" s="9">
        <v>-9999</v>
      </c>
      <c r="AJ142" s="9">
        <v>-9999</v>
      </c>
      <c r="AK142" s="9">
        <v>-9999</v>
      </c>
      <c r="AL142" s="9">
        <v>-9999</v>
      </c>
      <c r="AM142" s="9">
        <v>-9999</v>
      </c>
      <c r="AN142" s="9">
        <v>-9999</v>
      </c>
      <c r="AO142" s="9">
        <v>-9999</v>
      </c>
      <c r="AP142" s="9">
        <v>-9999</v>
      </c>
      <c r="AQ142" s="9">
        <v>-9999</v>
      </c>
      <c r="AR142" s="9">
        <v>-9999</v>
      </c>
      <c r="AS142" s="9">
        <v>-9999</v>
      </c>
      <c r="AT142" s="9">
        <v>-9999</v>
      </c>
      <c r="AU142" s="9">
        <v>-9999</v>
      </c>
      <c r="AV142" s="9">
        <v>-9999</v>
      </c>
      <c r="AW142" s="9">
        <v>-9999</v>
      </c>
      <c r="AX142" s="9">
        <v>-9999</v>
      </c>
      <c r="AY142" s="9">
        <v>-9999</v>
      </c>
      <c r="AZ142" s="9">
        <v>-9999</v>
      </c>
      <c r="BA142" s="9">
        <v>-9999</v>
      </c>
      <c r="BB142" s="9">
        <v>-9999</v>
      </c>
      <c r="BC142" s="9">
        <v>-9999</v>
      </c>
      <c r="BD142" s="9">
        <v>-9999</v>
      </c>
      <c r="BE142" s="7">
        <f t="shared" si="271"/>
        <v>-79992</v>
      </c>
      <c r="BF142" s="9">
        <v>-9999</v>
      </c>
      <c r="BG142" s="9">
        <v>-9999</v>
      </c>
      <c r="BH142" s="9">
        <v>-9999</v>
      </c>
      <c r="BI142" s="9">
        <v>-9999</v>
      </c>
      <c r="BJ142" s="9">
        <v>-9999</v>
      </c>
      <c r="BK142" s="9">
        <v>-9999</v>
      </c>
      <c r="BL142" s="9">
        <v>-9999</v>
      </c>
      <c r="BM142" s="9">
        <v>-9999</v>
      </c>
      <c r="BN142" s="9">
        <v>-9999</v>
      </c>
      <c r="BO142" s="23">
        <v>28.99</v>
      </c>
      <c r="BP142" s="7">
        <f t="shared" si="258"/>
        <v>1932.6666666666667</v>
      </c>
      <c r="BQ142" s="7">
        <v>3.2007718168086763</v>
      </c>
      <c r="BR142" s="7">
        <f t="shared" si="259"/>
        <v>61.860249979522351</v>
      </c>
      <c r="BS142" s="24">
        <v>126.92</v>
      </c>
      <c r="BT142" s="7">
        <f t="shared" si="260"/>
        <v>8461.3333333333339</v>
      </c>
      <c r="BU142" s="25">
        <v>1.76</v>
      </c>
      <c r="BV142" s="7">
        <f t="shared" si="261"/>
        <v>148.91946666666669</v>
      </c>
      <c r="BW142" s="26">
        <v>119.32</v>
      </c>
      <c r="BX142" s="7">
        <f t="shared" si="262"/>
        <v>7954.666666666667</v>
      </c>
      <c r="BY142" s="5">
        <v>1.56</v>
      </c>
      <c r="BZ142" s="7">
        <f t="shared" si="263"/>
        <v>124.09280000000001</v>
      </c>
      <c r="CA142" s="9">
        <v>-9999</v>
      </c>
      <c r="CB142" s="9">
        <v>-9999</v>
      </c>
      <c r="CC142" s="9">
        <v>-9999</v>
      </c>
      <c r="CD142" s="15">
        <f t="shared" si="198"/>
        <v>999800.01</v>
      </c>
      <c r="CE142" s="7">
        <v>137.74</v>
      </c>
      <c r="CF142" s="7">
        <v>4.6196999999999999</v>
      </c>
      <c r="CG142" s="7">
        <v>298.15788904041392</v>
      </c>
      <c r="CH142" s="7">
        <f t="shared" si="199"/>
        <v>298.15788904041392</v>
      </c>
      <c r="CI142" s="7">
        <f>CH142/(BX142)</f>
        <v>3.7482134894453643E-2</v>
      </c>
      <c r="CJ142" s="11">
        <v>-9999</v>
      </c>
      <c r="CK142" s="7">
        <f t="shared" si="200"/>
        <v>-29812.807325150989</v>
      </c>
      <c r="CL142" s="9">
        <v>-9999</v>
      </c>
      <c r="CM142" s="9">
        <v>-9999</v>
      </c>
      <c r="CN142" s="7">
        <f t="shared" si="201"/>
        <v>1000</v>
      </c>
      <c r="CO142" s="9">
        <v>-9999</v>
      </c>
      <c r="CP142" s="7">
        <v>0.72641538461538435</v>
      </c>
      <c r="CQ142" s="7">
        <v>0.5208307692307691</v>
      </c>
      <c r="CR142" s="7">
        <v>0.46475384615384602</v>
      </c>
      <c r="CS142" s="7">
        <v>0.21955873076923074</v>
      </c>
      <c r="CT142" s="7">
        <v>0.1647076923076923</v>
      </c>
      <c r="CU142" s="7">
        <v>4.9511538461538471</v>
      </c>
      <c r="CV142" s="7">
        <v>5.2765384615384612</v>
      </c>
      <c r="CW142" s="7">
        <v>5.1973076923076933</v>
      </c>
      <c r="CX142" s="7">
        <v>5.203846153846154</v>
      </c>
      <c r="CY142" s="7">
        <f t="shared" si="202"/>
        <v>0.24615384615384617</v>
      </c>
      <c r="CZ142" s="7">
        <v>0.7</v>
      </c>
      <c r="DA142" s="7">
        <f t="shared" si="203"/>
        <v>1.105</v>
      </c>
      <c r="DB142" s="7">
        <f t="shared" si="264"/>
        <v>-0.19996418017372616</v>
      </c>
      <c r="DC142" s="7">
        <v>41.6</v>
      </c>
      <c r="DD142" s="7">
        <v>0.75007272727272722</v>
      </c>
      <c r="DE142" s="7">
        <v>0.50790454545454544</v>
      </c>
      <c r="DF142" s="7">
        <v>0.45147272727272725</v>
      </c>
      <c r="DG142" s="7">
        <v>0.24851027272727269</v>
      </c>
      <c r="DH142" s="7">
        <v>0.19250954545454543</v>
      </c>
      <c r="DI142" s="7">
        <v>7.2709090909090914</v>
      </c>
      <c r="DJ142" s="7">
        <v>8.0222727272727248</v>
      </c>
      <c r="DK142" s="7">
        <v>8.2704545454545428</v>
      </c>
      <c r="DL142" s="7">
        <v>7.3286363636363632</v>
      </c>
      <c r="DM142" s="7">
        <f t="shared" si="204"/>
        <v>0.99954545454545141</v>
      </c>
      <c r="DN142" s="7">
        <v>0.8</v>
      </c>
      <c r="DO142" s="7">
        <f t="shared" si="205"/>
        <v>0.7799999999999998</v>
      </c>
      <c r="DP142" s="7">
        <f t="shared" si="206"/>
        <v>4.7520661157024149E-2</v>
      </c>
      <c r="DQ142" s="7">
        <v>22.475000000000001</v>
      </c>
      <c r="DR142" s="7">
        <v>0.78353255813953482</v>
      </c>
      <c r="DS142" s="7">
        <v>0.58853488372093044</v>
      </c>
      <c r="DT142" s="7">
        <v>0.47810000000000008</v>
      </c>
      <c r="DU142" s="7">
        <v>0.71187906976744209</v>
      </c>
      <c r="DV142" s="7">
        <v>0.48509534883720934</v>
      </c>
      <c r="DW142" s="7">
        <v>0.31008837209302326</v>
      </c>
      <c r="DX142" s="7">
        <v>0.23518146511627905</v>
      </c>
      <c r="DY142" s="7">
        <v>0.18941727906976744</v>
      </c>
      <c r="DZ142" s="7">
        <v>0.24201397674418601</v>
      </c>
      <c r="EA142" s="7">
        <v>0.19637376744186044</v>
      </c>
      <c r="EB142" s="7">
        <v>9.6454023255813967E-2</v>
      </c>
      <c r="EC142" s="7">
        <v>0.10361337209302328</v>
      </c>
      <c r="ED142" s="7">
        <v>0.14196193023255815</v>
      </c>
      <c r="EE142" s="7">
        <v>4.1596511627906976</v>
      </c>
      <c r="EF142" s="7">
        <v>5.6441860465116269</v>
      </c>
      <c r="EG142" s="7">
        <v>5.7309302325581397</v>
      </c>
      <c r="EH142" s="7">
        <v>5.3118604651162782</v>
      </c>
      <c r="EI142" s="7">
        <f t="shared" si="207"/>
        <v>1.5712790697674421</v>
      </c>
      <c r="EJ142" s="7">
        <v>0.6</v>
      </c>
      <c r="EK142" s="7">
        <f t="shared" si="208"/>
        <v>1.43</v>
      </c>
      <c r="EL142" s="7">
        <f t="shared" si="265"/>
        <v>3.5586667447718434E-2</v>
      </c>
      <c r="EM142" s="15">
        <v>44.173181818181824</v>
      </c>
      <c r="EN142" s="15">
        <f t="shared" si="209"/>
        <v>112.19988181818184</v>
      </c>
      <c r="EO142" s="5">
        <v>112</v>
      </c>
      <c r="EP142" s="15">
        <f t="shared" si="210"/>
        <v>-0.19988181818183648</v>
      </c>
      <c r="EQ142" s="27">
        <v>1.0375000000000001</v>
      </c>
      <c r="ER142" s="27">
        <v>-1.2723238095238094</v>
      </c>
      <c r="ES142" s="27">
        <v>0.48135714285714282</v>
      </c>
      <c r="ET142" s="27">
        <v>0.82096666666666651</v>
      </c>
      <c r="EU142" s="27">
        <v>0.68600000000000005</v>
      </c>
      <c r="EV142" s="27">
        <v>0.19760000000000003</v>
      </c>
      <c r="EW142" s="27">
        <v>0.20364209523809523</v>
      </c>
      <c r="EX142" s="27">
        <v>8.9035666666666666E-2</v>
      </c>
      <c r="EY142" s="27">
        <v>0.36590147619047625</v>
      </c>
      <c r="EZ142" s="27">
        <v>0.26023333333333332</v>
      </c>
      <c r="FA142" s="27">
        <v>3.3457550000000005</v>
      </c>
      <c r="FB142" s="27">
        <v>2.218461904761905</v>
      </c>
      <c r="FC142" s="27">
        <v>-10.293858</v>
      </c>
      <c r="FD142" s="27">
        <v>9.2390476190476178</v>
      </c>
      <c r="FE142" s="27">
        <v>7.8223809523809544</v>
      </c>
      <c r="FF142" s="27">
        <v>7.5171428571428578</v>
      </c>
      <c r="FG142" s="27">
        <v>7.0666666666666673</v>
      </c>
      <c r="FH142" s="27">
        <f t="shared" si="211"/>
        <v>-1.7219047619047601</v>
      </c>
      <c r="FI142" s="7">
        <v>0.9</v>
      </c>
      <c r="FJ142" s="7">
        <f t="shared" si="212"/>
        <v>0.45499999999999963</v>
      </c>
      <c r="FK142" s="7">
        <f t="shared" si="266"/>
        <v>-0.44022340988973901</v>
      </c>
      <c r="FL142" s="27">
        <v>20.004285714285714</v>
      </c>
      <c r="FM142" s="28">
        <v>-9999</v>
      </c>
      <c r="FN142" s="28">
        <v>-9999</v>
      </c>
      <c r="FO142" s="28">
        <v>-9999</v>
      </c>
      <c r="FP142" s="94">
        <v>0.60070000000000001</v>
      </c>
      <c r="FQ142" s="94">
        <v>0.41101666666666664</v>
      </c>
      <c r="FR142" s="94">
        <v>0.25229166666666664</v>
      </c>
      <c r="FS142" s="94">
        <v>0.52670833333333344</v>
      </c>
      <c r="FT142" s="94">
        <v>0.25629999999999997</v>
      </c>
      <c r="FU142" s="94">
        <v>0.18128749999999996</v>
      </c>
      <c r="FV142" s="94">
        <v>0.40150008333333331</v>
      </c>
      <c r="FW142" s="94">
        <v>0.34517166666666682</v>
      </c>
      <c r="FX142" s="94">
        <v>0.4084131666666666</v>
      </c>
      <c r="FY142" s="94">
        <v>0.35255554166666664</v>
      </c>
      <c r="FZ142" s="94">
        <v>0.23229850000000005</v>
      </c>
      <c r="GA142" s="94">
        <v>0.24054570833333333</v>
      </c>
      <c r="GB142" s="94">
        <v>0.18688054166666668</v>
      </c>
      <c r="GC142" s="94">
        <v>17.449583333333333</v>
      </c>
      <c r="GD142" s="94">
        <v>19.374166666666678</v>
      </c>
      <c r="GE142" s="94">
        <v>17.97000000000001</v>
      </c>
      <c r="GF142" s="94">
        <v>17.615416666666665</v>
      </c>
      <c r="GG142" s="7">
        <f t="shared" si="213"/>
        <v>0.52041666666667652</v>
      </c>
      <c r="GH142" s="7">
        <v>0.5</v>
      </c>
      <c r="GI142" s="7">
        <f t="shared" si="214"/>
        <v>1.7549999999999999</v>
      </c>
      <c r="GJ142" s="7">
        <f t="shared" si="267"/>
        <v>-0.33870598994055506</v>
      </c>
      <c r="GK142" s="96">
        <v>19.833333333333332</v>
      </c>
      <c r="GL142" s="15">
        <f t="shared" si="215"/>
        <v>50.376666666666665</v>
      </c>
      <c r="GM142" s="5">
        <v>102</v>
      </c>
      <c r="GN142" s="9">
        <v>-9999</v>
      </c>
      <c r="GO142" s="60">
        <v>-9999</v>
      </c>
      <c r="GP142" s="60">
        <v>-9999</v>
      </c>
      <c r="GQ142" s="60">
        <v>-9999</v>
      </c>
      <c r="GR142" s="60">
        <v>-9999</v>
      </c>
      <c r="GS142" s="60">
        <v>-9999</v>
      </c>
      <c r="GT142" s="60">
        <v>-9999</v>
      </c>
      <c r="GU142" s="60">
        <v>-9999</v>
      </c>
      <c r="GV142" s="60">
        <v>-9999</v>
      </c>
      <c r="GW142" s="60">
        <v>-9999</v>
      </c>
      <c r="GX142" s="60">
        <v>-9999</v>
      </c>
      <c r="GY142" s="60">
        <v>-9999</v>
      </c>
      <c r="GZ142" s="60">
        <v>-9999</v>
      </c>
      <c r="HA142" s="60">
        <v>-9999</v>
      </c>
      <c r="HB142" s="60">
        <v>-9999</v>
      </c>
      <c r="HC142" s="60">
        <v>-9999</v>
      </c>
      <c r="HD142" s="60">
        <v>-9999</v>
      </c>
      <c r="HE142" s="60">
        <v>-9999</v>
      </c>
      <c r="HF142" s="98">
        <f t="shared" si="37"/>
        <v>0</v>
      </c>
      <c r="HG142" s="60">
        <v>-9999</v>
      </c>
      <c r="HH142" s="98">
        <f t="shared" si="38"/>
        <v>32500.13</v>
      </c>
      <c r="HI142" s="98">
        <f t="shared" si="95"/>
        <v>1.0001661807930087</v>
      </c>
      <c r="HJ142" s="60">
        <v>-9999</v>
      </c>
      <c r="HK142" s="100">
        <f t="shared" si="40"/>
        <v>-25397.46</v>
      </c>
      <c r="HL142" s="60">
        <v>-9999</v>
      </c>
      <c r="HM142" s="100">
        <f t="shared" si="41"/>
        <v>15398.46</v>
      </c>
      <c r="HN142" s="101">
        <v>0.64772857142857121</v>
      </c>
      <c r="HO142" s="101">
        <v>0.35060571428571419</v>
      </c>
      <c r="HP142" s="101">
        <v>0.17986571428571432</v>
      </c>
      <c r="HQ142" s="101">
        <v>0.56736571428571436</v>
      </c>
      <c r="HR142" s="101">
        <v>0.23359999999999995</v>
      </c>
      <c r="HS142" s="101">
        <v>0.14519714285714283</v>
      </c>
      <c r="HT142" s="101">
        <v>0.46983608334410526</v>
      </c>
      <c r="HU142" s="101">
        <v>0.41694290053610056</v>
      </c>
      <c r="HV142" s="101">
        <v>0.56572150430179857</v>
      </c>
      <c r="HW142" s="101">
        <v>0.5193660434431332</v>
      </c>
      <c r="HX142" s="101">
        <v>0.20123773285915891</v>
      </c>
      <c r="HY142" s="101">
        <v>0.32412446482480833</v>
      </c>
      <c r="HZ142" s="101">
        <v>0.29736638323586423</v>
      </c>
      <c r="IA142" s="101">
        <v>19.23085714285715</v>
      </c>
      <c r="IB142" s="101">
        <v>20.160571428571416</v>
      </c>
      <c r="IC142" s="101">
        <v>19.732285714285705</v>
      </c>
      <c r="ID142" s="101">
        <v>18.48657142857143</v>
      </c>
      <c r="IE142" s="7">
        <f t="shared" si="216"/>
        <v>0.5014285714285549</v>
      </c>
      <c r="IF142" s="7">
        <v>1.5</v>
      </c>
      <c r="IG142" s="7">
        <f t="shared" si="217"/>
        <v>-1.4950000000000001</v>
      </c>
      <c r="IH142" s="7">
        <f t="shared" si="218"/>
        <v>0.28954729099761495</v>
      </c>
      <c r="II142" s="102">
        <v>36.541428571428582</v>
      </c>
      <c r="IJ142" s="15">
        <f t="shared" si="219"/>
        <v>92.815228571428605</v>
      </c>
      <c r="IK142" s="5">
        <v>97.5</v>
      </c>
      <c r="IL142" s="15">
        <f t="shared" si="220"/>
        <v>4.6847714285713948</v>
      </c>
      <c r="IM142" s="29">
        <v>0.6705000000000001</v>
      </c>
      <c r="IN142" s="29">
        <v>0.36727666666666658</v>
      </c>
      <c r="IO142" s="29">
        <v>0.18568333333333328</v>
      </c>
      <c r="IP142" s="29">
        <v>0.59294333333333327</v>
      </c>
      <c r="IQ142" s="29">
        <v>0.22306333333333336</v>
      </c>
      <c r="IR142" s="29">
        <v>0.15096666666666664</v>
      </c>
      <c r="IS142" s="29">
        <v>0.50066723079243536</v>
      </c>
      <c r="IT142" s="29">
        <v>0.45341530894238319</v>
      </c>
      <c r="IU142" s="29">
        <v>0.56654416915250327</v>
      </c>
      <c r="IV142" s="29">
        <v>0.52345304224865297</v>
      </c>
      <c r="IW142" s="29">
        <v>0.24526637620968708</v>
      </c>
      <c r="IX142" s="29">
        <v>0.32985790971793832</v>
      </c>
      <c r="IY142" s="29">
        <v>0.29191498851833225</v>
      </c>
      <c r="IZ142" s="29">
        <v>17.12166666666667</v>
      </c>
      <c r="JA142" s="29">
        <v>17.874333333333325</v>
      </c>
      <c r="JB142" s="29">
        <v>18.166999999999994</v>
      </c>
      <c r="JC142" s="29">
        <v>17.230000000000008</v>
      </c>
      <c r="JD142" s="29">
        <f t="shared" si="221"/>
        <v>1.0453333333333248</v>
      </c>
      <c r="JE142" s="7">
        <v>1.2</v>
      </c>
      <c r="JF142" s="7">
        <f t="shared" si="222"/>
        <v>-0.52</v>
      </c>
      <c r="JG142" s="7">
        <f t="shared" si="223"/>
        <v>0.26441441441441299</v>
      </c>
      <c r="JH142" s="86">
        <v>36.598666666666666</v>
      </c>
      <c r="JI142" s="15">
        <f t="shared" si="224"/>
        <v>92.960613333333328</v>
      </c>
      <c r="JJ142" s="5">
        <v>103.5</v>
      </c>
      <c r="JK142" s="15">
        <f t="shared" si="225"/>
        <v>10.539386666666672</v>
      </c>
      <c r="JL142" s="30">
        <v>0.51875000000000004</v>
      </c>
      <c r="JM142" s="30">
        <v>0.26036874999999993</v>
      </c>
      <c r="JN142" s="30">
        <v>0.12933125000000001</v>
      </c>
      <c r="JO142" s="30">
        <v>0.45306249999999992</v>
      </c>
      <c r="JP142" s="30">
        <v>0.15706249999999997</v>
      </c>
      <c r="JQ142" s="30">
        <v>0.10649687499999999</v>
      </c>
      <c r="JR142" s="30">
        <v>0.53508904253997902</v>
      </c>
      <c r="JS142" s="30">
        <v>0.48524185296077466</v>
      </c>
      <c r="JT142" s="30">
        <v>0.60113085998972826</v>
      </c>
      <c r="JU142" s="30">
        <v>0.55627817337613605</v>
      </c>
      <c r="JV142" s="30">
        <v>0.24756052378569457</v>
      </c>
      <c r="JW142" s="30">
        <v>0.33727473184109413</v>
      </c>
      <c r="JX142" s="30">
        <v>0.33159870613982723</v>
      </c>
      <c r="JY142" s="30">
        <v>24.230000000000008</v>
      </c>
      <c r="JZ142" s="30">
        <v>28.712812500000005</v>
      </c>
      <c r="KA142" s="30">
        <v>29.085000000000008</v>
      </c>
      <c r="KB142" s="30">
        <v>27.577500000000001</v>
      </c>
      <c r="KC142" s="30">
        <f t="shared" si="226"/>
        <v>4.8550000000000004</v>
      </c>
      <c r="KD142" s="7">
        <v>1.8</v>
      </c>
      <c r="KE142" s="7">
        <f t="shared" si="227"/>
        <v>-2.4700000000000006</v>
      </c>
      <c r="KF142" s="7">
        <f t="shared" si="228"/>
        <v>0.93074968233799238</v>
      </c>
      <c r="KG142" s="85">
        <v>36.448749999999997</v>
      </c>
      <c r="KH142" s="15">
        <f t="shared" si="229"/>
        <v>92.579825</v>
      </c>
      <c r="KI142" s="5">
        <v>103.5</v>
      </c>
      <c r="KJ142" s="15">
        <f t="shared" si="268"/>
        <v>10.920175</v>
      </c>
      <c r="KK142" s="31">
        <v>0.47113947368421055</v>
      </c>
      <c r="KL142" s="31">
        <v>0.23757105263157888</v>
      </c>
      <c r="KM142" s="31">
        <v>9.7278947368421062E-2</v>
      </c>
      <c r="KN142" s="31">
        <v>0.40579736842105268</v>
      </c>
      <c r="KO142" s="31">
        <v>0.12125789473684211</v>
      </c>
      <c r="KP142" s="31">
        <v>8.9984210526315792E-2</v>
      </c>
      <c r="KQ142" s="31">
        <v>0.59042983567985008</v>
      </c>
      <c r="KR142" s="31">
        <v>0.53989747907470409</v>
      </c>
      <c r="KS142" s="31">
        <v>0.65778394224474768</v>
      </c>
      <c r="KT142" s="31">
        <v>0.61378554594716517</v>
      </c>
      <c r="KU142" s="31">
        <v>0.32429427812994505</v>
      </c>
      <c r="KV142" s="31">
        <v>0.42010731558921316</v>
      </c>
      <c r="KW142" s="31">
        <v>0.3292973560095192</v>
      </c>
      <c r="KX142" s="32">
        <v>24.559210526315791</v>
      </c>
      <c r="KY142" s="32">
        <v>26.150789473684199</v>
      </c>
      <c r="KZ142" s="32">
        <v>26.894210526315806</v>
      </c>
      <c r="LA142" s="32">
        <v>26.042631578947379</v>
      </c>
      <c r="LB142" s="7">
        <f t="shared" si="230"/>
        <v>2.3350000000000151</v>
      </c>
      <c r="LC142" s="7">
        <v>0.9</v>
      </c>
      <c r="LD142" s="7">
        <f t="shared" si="231"/>
        <v>0.45499999999999963</v>
      </c>
      <c r="LE142" s="7">
        <f t="shared" si="270"/>
        <v>0.38018200202224778</v>
      </c>
      <c r="LF142" s="32">
        <v>31.94052631578948</v>
      </c>
      <c r="LG142" s="15">
        <f t="shared" si="232"/>
        <v>81.128936842105276</v>
      </c>
      <c r="LH142" s="5">
        <v>103.5</v>
      </c>
      <c r="LI142" s="15">
        <f t="shared" si="233"/>
        <v>22.371063157894724</v>
      </c>
      <c r="LJ142" s="33">
        <v>0.40887804878048778</v>
      </c>
      <c r="LK142" s="33">
        <v>0.21894146341463416</v>
      </c>
      <c r="LL142" s="33">
        <v>0.10055853658536582</v>
      </c>
      <c r="LM142" s="33">
        <v>0.35076585365853657</v>
      </c>
      <c r="LN142" s="33">
        <v>0.12715609756097562</v>
      </c>
      <c r="LO142" s="33">
        <v>8.9995121951219489E-2</v>
      </c>
      <c r="LP142" s="33">
        <v>0.52565855341231249</v>
      </c>
      <c r="LQ142" s="33">
        <v>0.46808983793056036</v>
      </c>
      <c r="LR142" s="33">
        <v>0.60539549501787482</v>
      </c>
      <c r="LS142" s="33">
        <v>0.5547487730436601</v>
      </c>
      <c r="LT142" s="33">
        <v>0.26553914887567226</v>
      </c>
      <c r="LU142" s="33">
        <v>0.37100989949190288</v>
      </c>
      <c r="LV142" s="33">
        <v>0.30246045245476805</v>
      </c>
      <c r="LW142" s="33">
        <v>26.889024390243893</v>
      </c>
      <c r="LX142" s="33">
        <v>30.158048780487832</v>
      </c>
      <c r="LY142" s="33">
        <v>30.516341463414641</v>
      </c>
      <c r="LZ142" s="33">
        <v>30.374878048780502</v>
      </c>
      <c r="MA142" s="7">
        <f t="shared" si="234"/>
        <v>3.6273170731707474</v>
      </c>
      <c r="MB142" s="7">
        <v>1.7</v>
      </c>
      <c r="MC142" s="7">
        <f t="shared" si="235"/>
        <v>-2.1449999999999996</v>
      </c>
      <c r="MD142" s="7">
        <f t="shared" si="236"/>
        <v>0.76505196463495651</v>
      </c>
      <c r="ME142" s="7">
        <f t="shared" si="237"/>
        <v>2.1337159253945575</v>
      </c>
      <c r="MF142" s="84">
        <v>29.669756097560981</v>
      </c>
      <c r="MG142" s="15">
        <f t="shared" si="238"/>
        <v>75.361180487804887</v>
      </c>
      <c r="MH142" s="5">
        <v>103.5</v>
      </c>
      <c r="MI142" s="15">
        <f t="shared" si="239"/>
        <v>28.138819512195113</v>
      </c>
      <c r="MJ142" s="34">
        <v>0.36081428571428575</v>
      </c>
      <c r="MK142" s="34">
        <v>0.20908095238095237</v>
      </c>
      <c r="ML142" s="34">
        <v>0.11819523809523809</v>
      </c>
      <c r="MM142" s="34">
        <v>0.31360952380952378</v>
      </c>
      <c r="MN142" s="34">
        <v>0.14022380952380953</v>
      </c>
      <c r="MO142" s="34">
        <v>9.3957142857142864E-2</v>
      </c>
      <c r="MP142" s="34">
        <v>0.4398151339584257</v>
      </c>
      <c r="MQ142" s="34">
        <v>0.38160122813816472</v>
      </c>
      <c r="MR142" s="34">
        <v>0.50629856460106115</v>
      </c>
      <c r="MS142" s="34">
        <v>0.45233973079399437</v>
      </c>
      <c r="MT142" s="34">
        <v>0.19769231146303459</v>
      </c>
      <c r="MU142" s="34">
        <v>0.27858512168500943</v>
      </c>
      <c r="MV142" s="34">
        <v>0.26575504633046348</v>
      </c>
      <c r="MW142" s="35">
        <v>0.26347407407407408</v>
      </c>
      <c r="MX142" s="35">
        <v>0.1613259259259259</v>
      </c>
      <c r="MY142" s="35">
        <v>0.10105555555555555</v>
      </c>
      <c r="MZ142" s="35">
        <v>0.22374444444444444</v>
      </c>
      <c r="NA142" s="35">
        <v>0.10672592592592593</v>
      </c>
      <c r="NB142" s="35">
        <v>7.0314814814814816E-2</v>
      </c>
      <c r="NC142" s="35">
        <v>0.42260604442108979</v>
      </c>
      <c r="ND142" s="35">
        <v>0.35386546202473967</v>
      </c>
      <c r="NE142" s="35">
        <v>0.44478658050162651</v>
      </c>
      <c r="NF142" s="35">
        <v>0.37752635128558543</v>
      </c>
      <c r="NG142" s="35">
        <v>0.20339147010530972</v>
      </c>
      <c r="NH142" s="35">
        <v>0.2295765580141497</v>
      </c>
      <c r="NI142" s="35">
        <v>0.23986553185435597</v>
      </c>
      <c r="NJ142" s="36">
        <v>28.554444444444432</v>
      </c>
      <c r="NK142" s="36">
        <v>32.812592592592608</v>
      </c>
      <c r="NL142" s="36">
        <v>35.289999999999992</v>
      </c>
      <c r="NM142" s="36">
        <v>35.066296296296308</v>
      </c>
      <c r="NN142" s="7">
        <f t="shared" si="240"/>
        <v>6.7355555555555604</v>
      </c>
      <c r="NO142" s="7">
        <v>2.2999999999999998</v>
      </c>
      <c r="NP142" s="7">
        <f t="shared" si="241"/>
        <v>-1.9729999999999999</v>
      </c>
      <c r="NQ142" s="7">
        <f t="shared" si="242"/>
        <v>1.1811414018114146</v>
      </c>
      <c r="NR142" s="36">
        <v>74.279259259259263</v>
      </c>
      <c r="NS142" s="9">
        <f t="shared" si="190"/>
        <v>188.66931851851854</v>
      </c>
      <c r="NT142" s="5">
        <v>194</v>
      </c>
      <c r="NU142" s="9">
        <f t="shared" si="191"/>
        <v>5.3306814814814629</v>
      </c>
      <c r="NV142" s="37">
        <v>0.32902580645161283</v>
      </c>
      <c r="NW142" s="37">
        <v>0.21974516129032262</v>
      </c>
      <c r="NX142" s="37">
        <v>0.15036129032258064</v>
      </c>
      <c r="NY142" s="37">
        <v>0.28310645161290321</v>
      </c>
      <c r="NZ142" s="37">
        <v>0.15394516129032262</v>
      </c>
      <c r="OA142" s="37">
        <v>0.10311612903225804</v>
      </c>
      <c r="OB142" s="37">
        <v>0.36235469407573173</v>
      </c>
      <c r="OC142" s="37">
        <v>0.29542751961050467</v>
      </c>
      <c r="OD142" s="37">
        <v>0.37259766640855874</v>
      </c>
      <c r="OE142" s="37">
        <v>0.30617686705061614</v>
      </c>
      <c r="OF142" s="37">
        <v>0.17598005545241638</v>
      </c>
      <c r="OG142" s="37">
        <v>0.187449291396967</v>
      </c>
      <c r="OH142" s="37">
        <v>0.1991044733356564</v>
      </c>
      <c r="OI142" s="38">
        <v>21.133225806451613</v>
      </c>
      <c r="OJ142" s="38">
        <v>26.50935483870968</v>
      </c>
      <c r="OK142" s="38">
        <v>28.200967741935496</v>
      </c>
      <c r="OL142" s="38">
        <v>28.264838709677409</v>
      </c>
      <c r="OM142" s="7">
        <f t="shared" si="243"/>
        <v>7.067741935483884</v>
      </c>
      <c r="ON142" s="7">
        <v>1.5</v>
      </c>
      <c r="OO142" s="7">
        <f t="shared" si="244"/>
        <v>-0.28500000000000014</v>
      </c>
      <c r="OP142" s="7">
        <f t="shared" si="245"/>
        <v>1.2933582999971651</v>
      </c>
      <c r="OQ142" s="38">
        <v>59.627096774193554</v>
      </c>
      <c r="OR142" s="15">
        <f t="shared" si="246"/>
        <v>151.45282580645164</v>
      </c>
      <c r="OS142" s="5">
        <v>170</v>
      </c>
      <c r="OT142" s="15">
        <f t="shared" si="247"/>
        <v>18.547174193548358</v>
      </c>
      <c r="OU142" s="39">
        <v>0.27690967741935485</v>
      </c>
      <c r="OV142" s="39">
        <v>0.19797419354838716</v>
      </c>
      <c r="OW142" s="39">
        <v>0.14797419354838703</v>
      </c>
      <c r="OX142" s="39">
        <v>0.24548387096774194</v>
      </c>
      <c r="OY142" s="39">
        <v>0.14266451612903222</v>
      </c>
      <c r="OZ142" s="39">
        <v>9.5032258064516123E-2</v>
      </c>
      <c r="PA142" s="39">
        <v>0.31965578357807117</v>
      </c>
      <c r="PB142" s="39">
        <v>0.26468789317287739</v>
      </c>
      <c r="PC142" s="39">
        <v>0.30311417030921073</v>
      </c>
      <c r="PD142" s="39">
        <v>0.24754928146146299</v>
      </c>
      <c r="PE142" s="39">
        <v>0.16206716757159775</v>
      </c>
      <c r="PF142" s="39">
        <v>0.14414525335788961</v>
      </c>
      <c r="PG142" s="39">
        <v>0.16624357828839251</v>
      </c>
      <c r="PH142" s="40">
        <v>21.541935483870965</v>
      </c>
      <c r="PI142" s="40">
        <v>26.521290322580651</v>
      </c>
      <c r="PJ142" s="40">
        <v>27.526129032258051</v>
      </c>
      <c r="PK142" s="40">
        <v>27.64709677419356</v>
      </c>
      <c r="PL142" s="7">
        <f t="shared" si="248"/>
        <v>5.9841935483870863</v>
      </c>
      <c r="PM142" s="7">
        <v>1.8</v>
      </c>
      <c r="PN142" s="7">
        <f t="shared" si="249"/>
        <v>-0.91800000000000015</v>
      </c>
      <c r="PO142" s="7">
        <f t="shared" si="250"/>
        <v>1.0924649490957719</v>
      </c>
      <c r="PP142" s="40">
        <v>69.002903225806435</v>
      </c>
      <c r="PQ142" s="15">
        <f t="shared" si="251"/>
        <v>175.26737419354833</v>
      </c>
      <c r="PR142" s="5">
        <v>182</v>
      </c>
      <c r="PS142" s="15">
        <f t="shared" si="252"/>
        <v>6.7326258064516651</v>
      </c>
      <c r="PT142" s="41">
        <v>0.25614516129032261</v>
      </c>
      <c r="PU142" s="41">
        <v>0.18372903225806453</v>
      </c>
      <c r="PV142" s="41">
        <v>0.14463870967741937</v>
      </c>
      <c r="PW142" s="41">
        <v>0.22019354838709673</v>
      </c>
      <c r="PX142" s="41">
        <v>0.13931612903225807</v>
      </c>
      <c r="PY142" s="41">
        <v>8.8206451612903219E-2</v>
      </c>
      <c r="PZ142" s="41">
        <v>0.2947155793298748</v>
      </c>
      <c r="QA142" s="41">
        <v>0.22444293571633517</v>
      </c>
      <c r="QB142" s="41">
        <v>0.2775234333605624</v>
      </c>
      <c r="QC142" s="41">
        <v>0.20663301367410458</v>
      </c>
      <c r="QD142" s="41">
        <v>0.13730872480726736</v>
      </c>
      <c r="QE142" s="41">
        <v>0.11892896011912775</v>
      </c>
      <c r="QF142" s="41">
        <v>0.1640074296104983</v>
      </c>
      <c r="QG142" s="42">
        <v>29.782258064516135</v>
      </c>
      <c r="QH142" s="42">
        <v>36.095483870967726</v>
      </c>
      <c r="QI142" s="42">
        <v>36.612258064516126</v>
      </c>
      <c r="QJ142" s="42">
        <v>36.384193548387103</v>
      </c>
      <c r="QK142" s="7">
        <f t="shared" si="253"/>
        <v>6.8299999999999912</v>
      </c>
      <c r="QL142" s="7">
        <v>3.2</v>
      </c>
      <c r="QM142" s="7">
        <f t="shared" si="254"/>
        <v>-3.8719999999999999</v>
      </c>
      <c r="QN142" s="7">
        <f t="shared" si="255"/>
        <v>1.1542277825711811</v>
      </c>
      <c r="QO142" s="42">
        <v>71.245483870967746</v>
      </c>
      <c r="QP142" s="15">
        <f t="shared" si="256"/>
        <v>180.96352903225807</v>
      </c>
      <c r="QQ142" s="5">
        <v>186</v>
      </c>
      <c r="QR142" s="15">
        <f t="shared" si="257"/>
        <v>5.0364709677419341</v>
      </c>
      <c r="QS142" s="7">
        <f t="shared" si="192"/>
        <v>-747.78184532257796</v>
      </c>
      <c r="QT142" s="7">
        <f t="shared" si="193"/>
        <v>-747.3659795667362</v>
      </c>
      <c r="QU142" s="7">
        <f t="shared" si="194"/>
        <v>3.0270277686068092</v>
      </c>
    </row>
    <row r="143" spans="1:463" x14ac:dyDescent="0.25">
      <c r="A143" s="5">
        <v>3</v>
      </c>
      <c r="B143" s="5">
        <v>15</v>
      </c>
      <c r="C143" s="6">
        <v>1502</v>
      </c>
      <c r="D143" s="9">
        <v>-9999</v>
      </c>
      <c r="E143" s="5">
        <v>2</v>
      </c>
      <c r="F143" s="5">
        <v>69.599999999999994</v>
      </c>
      <c r="G143" s="15">
        <v>200.2</v>
      </c>
      <c r="H143" s="15">
        <f t="shared" si="195"/>
        <v>269.79999999999995</v>
      </c>
      <c r="I143" s="7">
        <f t="shared" si="196"/>
        <v>0.46230294722412602</v>
      </c>
      <c r="J143" s="5" t="s">
        <v>9</v>
      </c>
      <c r="K143" s="9">
        <v>225</v>
      </c>
      <c r="L143" s="9">
        <f t="shared" si="197"/>
        <v>252.00000000000003</v>
      </c>
      <c r="M143" s="9">
        <v>-9999</v>
      </c>
      <c r="N143" s="9">
        <v>-9999</v>
      </c>
      <c r="O143" s="9">
        <v>-9999</v>
      </c>
      <c r="P143" s="9">
        <v>-9999</v>
      </c>
      <c r="Q143" s="9">
        <v>-9999</v>
      </c>
      <c r="R143" s="9">
        <v>-9999</v>
      </c>
      <c r="S143" s="9">
        <v>-9999</v>
      </c>
      <c r="T143" s="9">
        <v>-9999</v>
      </c>
      <c r="U143" s="9">
        <v>-9999</v>
      </c>
      <c r="V143" s="9">
        <v>-9999</v>
      </c>
      <c r="W143" s="9">
        <v>-9999</v>
      </c>
      <c r="X143" s="9">
        <v>-9999</v>
      </c>
      <c r="Y143" s="9">
        <v>-9999</v>
      </c>
      <c r="Z143" s="9">
        <v>-9999</v>
      </c>
      <c r="AA143" s="9">
        <v>-9999</v>
      </c>
      <c r="AB143" s="9">
        <v>-9999</v>
      </c>
      <c r="AC143" s="9">
        <v>-9999</v>
      </c>
      <c r="AD143" s="9">
        <v>-9999</v>
      </c>
      <c r="AE143" s="9">
        <v>-9999</v>
      </c>
      <c r="AF143" s="9">
        <v>-9999</v>
      </c>
      <c r="AG143" s="9">
        <v>-9999</v>
      </c>
      <c r="AH143" s="9">
        <v>-9999</v>
      </c>
      <c r="AI143" s="9">
        <v>-9999</v>
      </c>
      <c r="AJ143" s="9">
        <v>-9999</v>
      </c>
      <c r="AK143" s="9">
        <v>-9999</v>
      </c>
      <c r="AL143" s="9">
        <v>-9999</v>
      </c>
      <c r="AM143" s="9">
        <v>-9999</v>
      </c>
      <c r="AN143" s="9">
        <v>-9999</v>
      </c>
      <c r="AO143" s="9">
        <v>-9999</v>
      </c>
      <c r="AP143" s="9">
        <v>-9999</v>
      </c>
      <c r="AQ143" s="9">
        <v>-9999</v>
      </c>
      <c r="AR143" s="9">
        <v>-9999</v>
      </c>
      <c r="AS143" s="9">
        <v>-9999</v>
      </c>
      <c r="AT143" s="9">
        <v>-9999</v>
      </c>
      <c r="AU143" s="9">
        <v>-9999</v>
      </c>
      <c r="AV143" s="9">
        <v>-9999</v>
      </c>
      <c r="AW143" s="9">
        <v>-9999</v>
      </c>
      <c r="AX143" s="9">
        <v>-9999</v>
      </c>
      <c r="AY143" s="9">
        <v>-9999</v>
      </c>
      <c r="AZ143" s="9">
        <v>-9999</v>
      </c>
      <c r="BA143" s="9">
        <v>-9999</v>
      </c>
      <c r="BB143" s="9">
        <v>-9999</v>
      </c>
      <c r="BC143" s="9">
        <v>-9999</v>
      </c>
      <c r="BD143" s="9">
        <v>-9999</v>
      </c>
      <c r="BE143" s="7">
        <f t="shared" si="271"/>
        <v>-79992</v>
      </c>
      <c r="BF143" s="9">
        <v>-9999</v>
      </c>
      <c r="BG143" s="9">
        <v>-9999</v>
      </c>
      <c r="BH143" s="9">
        <v>-9999</v>
      </c>
      <c r="BI143" s="9">
        <v>-9999</v>
      </c>
      <c r="BJ143" s="9">
        <v>-9999</v>
      </c>
      <c r="BK143" s="9">
        <v>-9999</v>
      </c>
      <c r="BL143" s="9">
        <v>-9999</v>
      </c>
      <c r="BM143" s="9">
        <v>-9999</v>
      </c>
      <c r="BN143" s="9">
        <v>-9999</v>
      </c>
      <c r="BO143" s="44">
        <v>-9999</v>
      </c>
      <c r="BP143" s="9">
        <v>-9999</v>
      </c>
      <c r="BQ143" s="9">
        <v>-9999</v>
      </c>
      <c r="BR143" s="9">
        <v>-9999</v>
      </c>
      <c r="BS143" s="45">
        <v>-9999</v>
      </c>
      <c r="BT143" s="9">
        <v>-9999</v>
      </c>
      <c r="BU143" s="46">
        <v>-9999</v>
      </c>
      <c r="BV143" s="9">
        <v>-9999</v>
      </c>
      <c r="BW143" s="47">
        <v>-9999</v>
      </c>
      <c r="BX143" s="9">
        <v>-9999</v>
      </c>
      <c r="BY143" s="9">
        <v>-9999</v>
      </c>
      <c r="BZ143" s="9">
        <v>-9999</v>
      </c>
      <c r="CA143" s="7">
        <v>160.35</v>
      </c>
      <c r="CB143" s="7">
        <f t="shared" si="269"/>
        <v>1069</v>
      </c>
      <c r="CC143" s="5">
        <v>3.13</v>
      </c>
      <c r="CD143" s="15">
        <f t="shared" si="198"/>
        <v>33.459699999999998</v>
      </c>
      <c r="CE143" s="7">
        <v>198.69</v>
      </c>
      <c r="CF143" s="7">
        <v>4.5548000000000002</v>
      </c>
      <c r="CG143" s="7">
        <v>436.22112935803983</v>
      </c>
      <c r="CH143" s="7">
        <f t="shared" si="199"/>
        <v>436.22112935803983</v>
      </c>
      <c r="CI143" s="9">
        <v>-9999</v>
      </c>
      <c r="CJ143" s="11">
        <v>-9999</v>
      </c>
      <c r="CK143" s="7">
        <f t="shared" si="200"/>
        <v>13.653721348906647</v>
      </c>
      <c r="CL143" s="7">
        <v>13.7</v>
      </c>
      <c r="CM143" s="7">
        <v>255</v>
      </c>
      <c r="CN143" s="7">
        <f t="shared" si="201"/>
        <v>53.725490196078432</v>
      </c>
      <c r="CO143" s="7">
        <v>2.5</v>
      </c>
      <c r="CP143" s="7">
        <v>0.7360653846153844</v>
      </c>
      <c r="CQ143" s="7">
        <v>0.52062692307692304</v>
      </c>
      <c r="CR143" s="7">
        <v>0.46536153846153844</v>
      </c>
      <c r="CS143" s="7">
        <v>0.2252243846153846</v>
      </c>
      <c r="CT143" s="7">
        <v>0.17135296153846152</v>
      </c>
      <c r="CU143" s="7">
        <v>4.9357692307692309</v>
      </c>
      <c r="CV143" s="7">
        <v>5.3561538461538456</v>
      </c>
      <c r="CW143" s="7">
        <v>5.4361538461538466</v>
      </c>
      <c r="CX143" s="7">
        <v>5.1530769230769238</v>
      </c>
      <c r="CY143" s="7">
        <f t="shared" si="202"/>
        <v>0.50038461538461565</v>
      </c>
      <c r="CZ143" s="7">
        <v>0.7</v>
      </c>
      <c r="DA143" s="7">
        <f t="shared" si="203"/>
        <v>1.105</v>
      </c>
      <c r="DB143" s="7">
        <f t="shared" si="264"/>
        <v>-0.14077191725620125</v>
      </c>
      <c r="DC143" s="7">
        <v>41.4</v>
      </c>
      <c r="DD143" s="7">
        <v>0.75328749999999989</v>
      </c>
      <c r="DE143" s="7">
        <v>0.50545833333333345</v>
      </c>
      <c r="DF143" s="7">
        <v>0.45092083333333327</v>
      </c>
      <c r="DG143" s="7">
        <v>0.25099949999999999</v>
      </c>
      <c r="DH143" s="7">
        <v>0.19681599999999996</v>
      </c>
      <c r="DI143" s="7">
        <v>7.2920833333333341</v>
      </c>
      <c r="DJ143" s="7">
        <v>8.0250000000000021</v>
      </c>
      <c r="DK143" s="7">
        <v>8.2750000000000021</v>
      </c>
      <c r="DL143" s="7">
        <v>7.525833333333332</v>
      </c>
      <c r="DM143" s="7">
        <f t="shared" si="204"/>
        <v>0.98291666666666799</v>
      </c>
      <c r="DN143" s="7">
        <v>0.8</v>
      </c>
      <c r="DO143" s="7">
        <f t="shared" si="205"/>
        <v>0.7799999999999998</v>
      </c>
      <c r="DP143" s="7">
        <f t="shared" si="206"/>
        <v>4.3921356421356743E-2</v>
      </c>
      <c r="DQ143" s="7">
        <v>22.493750000000002</v>
      </c>
      <c r="DR143" s="7">
        <v>0.79288333333333316</v>
      </c>
      <c r="DS143" s="7">
        <v>0.59292083333333334</v>
      </c>
      <c r="DT143" s="7">
        <v>0.47570625000000005</v>
      </c>
      <c r="DU143" s="7">
        <v>0.72067708333333325</v>
      </c>
      <c r="DV143" s="7">
        <v>0.48209999999999997</v>
      </c>
      <c r="DW143" s="7">
        <v>0.30844583333333342</v>
      </c>
      <c r="DX143" s="7">
        <v>0.24365904166666671</v>
      </c>
      <c r="DY143" s="7">
        <v>0.19834568750000003</v>
      </c>
      <c r="DZ143" s="7">
        <v>0.24998425000000002</v>
      </c>
      <c r="EA143" s="7">
        <v>0.20479656250000003</v>
      </c>
      <c r="EB143" s="7">
        <v>0.10315920833333335</v>
      </c>
      <c r="EC143" s="7">
        <v>0.10980102083333333</v>
      </c>
      <c r="ED143" s="7">
        <v>0.14415150000000004</v>
      </c>
      <c r="EE143" s="7">
        <v>4.1972916666666666</v>
      </c>
      <c r="EF143" s="7">
        <v>5.5622916666666677</v>
      </c>
      <c r="EG143" s="7">
        <v>5.7062499999999998</v>
      </c>
      <c r="EH143" s="7">
        <v>5.3789583333333342</v>
      </c>
      <c r="EI143" s="7">
        <f t="shared" si="207"/>
        <v>1.5089583333333332</v>
      </c>
      <c r="EJ143" s="7">
        <v>0.6</v>
      </c>
      <c r="EK143" s="7">
        <f t="shared" si="208"/>
        <v>1.43</v>
      </c>
      <c r="EL143" s="7">
        <f t="shared" si="265"/>
        <v>1.988874895046177E-2</v>
      </c>
      <c r="EM143" s="15">
        <v>43.988333333333337</v>
      </c>
      <c r="EN143" s="15">
        <f t="shared" si="209"/>
        <v>111.73036666666668</v>
      </c>
      <c r="EO143" s="5">
        <v>112</v>
      </c>
      <c r="EP143" s="15">
        <f t="shared" si="210"/>
        <v>0.26963333333331718</v>
      </c>
      <c r="EQ143" s="27">
        <v>1.0591863636363636</v>
      </c>
      <c r="ER143" s="27">
        <v>-1.2715363636363635</v>
      </c>
      <c r="ES143" s="27">
        <v>0.47303636363636364</v>
      </c>
      <c r="ET143" s="27">
        <v>0.83542272727272726</v>
      </c>
      <c r="EU143" s="27">
        <v>0.67874090909090912</v>
      </c>
      <c r="EV143" s="27">
        <v>0.19363181818181818</v>
      </c>
      <c r="EW143" s="27">
        <v>0.21797036363636363</v>
      </c>
      <c r="EX143" s="27">
        <v>0.10322436363636363</v>
      </c>
      <c r="EY143" s="27">
        <v>0.38155231818181823</v>
      </c>
      <c r="EZ143" s="27">
        <v>0.27668172727272727</v>
      </c>
      <c r="FA143" s="27">
        <v>3.2974645454545457</v>
      </c>
      <c r="FB143" s="27">
        <v>2.1866527272727279</v>
      </c>
      <c r="FC143" s="27">
        <v>-12.944939000000003</v>
      </c>
      <c r="FD143" s="27">
        <v>9.6890909090909094</v>
      </c>
      <c r="FE143" s="27">
        <v>8.0227272727272751</v>
      </c>
      <c r="FF143" s="27">
        <v>7.9290909090909087</v>
      </c>
      <c r="FG143" s="27">
        <v>7.3531818181818185</v>
      </c>
      <c r="FH143" s="27">
        <f t="shared" si="211"/>
        <v>-1.7600000000000007</v>
      </c>
      <c r="FI143" s="7">
        <v>0.9</v>
      </c>
      <c r="FJ143" s="7">
        <f t="shared" si="212"/>
        <v>0.45499999999999963</v>
      </c>
      <c r="FK143" s="7">
        <f t="shared" si="266"/>
        <v>-0.44792719919110213</v>
      </c>
      <c r="FL143" s="27">
        <v>20.865000000000006</v>
      </c>
      <c r="FM143" s="28">
        <v>-9999</v>
      </c>
      <c r="FN143" s="28">
        <v>-9999</v>
      </c>
      <c r="FO143" s="28">
        <v>-9999</v>
      </c>
      <c r="FP143" s="94">
        <v>0.62150416666666664</v>
      </c>
      <c r="FQ143" s="94">
        <v>0.40044166666666664</v>
      </c>
      <c r="FR143" s="94">
        <v>0.22256666666666666</v>
      </c>
      <c r="FS143" s="94">
        <v>0.54381250000000003</v>
      </c>
      <c r="FT143" s="94">
        <v>0.24079583333333335</v>
      </c>
      <c r="FU143" s="94">
        <v>0.17122916666666665</v>
      </c>
      <c r="FV143" s="94">
        <v>0.44167458333333331</v>
      </c>
      <c r="FW143" s="94">
        <v>0.3864461666666667</v>
      </c>
      <c r="FX143" s="94">
        <v>0.47324183333333331</v>
      </c>
      <c r="FY143" s="94">
        <v>0.41984412499999996</v>
      </c>
      <c r="FZ143" s="94">
        <v>0.24936254166666669</v>
      </c>
      <c r="GA143" s="94">
        <v>0.28651170833333334</v>
      </c>
      <c r="GB143" s="94">
        <v>0.21619166666666664</v>
      </c>
      <c r="GC143" s="94">
        <v>17.43375</v>
      </c>
      <c r="GD143" s="94">
        <v>18.865833333333338</v>
      </c>
      <c r="GE143" s="94">
        <v>17.635833333333341</v>
      </c>
      <c r="GF143" s="94">
        <v>18.412500000000001</v>
      </c>
      <c r="GG143" s="7">
        <f t="shared" si="213"/>
        <v>0.20208333333334139</v>
      </c>
      <c r="GH143" s="7">
        <v>0.5</v>
      </c>
      <c r="GI143" s="7">
        <f t="shared" si="214"/>
        <v>1.7549999999999999</v>
      </c>
      <c r="GJ143" s="7">
        <f t="shared" si="267"/>
        <v>-0.42604023776863054</v>
      </c>
      <c r="GK143" s="96">
        <v>18.125</v>
      </c>
      <c r="GL143" s="15">
        <f t="shared" si="215"/>
        <v>46.037500000000001</v>
      </c>
      <c r="GM143" s="5">
        <v>102</v>
      </c>
      <c r="GN143" s="9">
        <v>-9999</v>
      </c>
      <c r="GO143" s="60">
        <v>-9999</v>
      </c>
      <c r="GP143" s="60">
        <v>-9999</v>
      </c>
      <c r="GQ143" s="60">
        <v>-9999</v>
      </c>
      <c r="GR143" s="60">
        <v>-9999</v>
      </c>
      <c r="GS143" s="60">
        <v>-9999</v>
      </c>
      <c r="GT143" s="60">
        <v>-9999</v>
      </c>
      <c r="GU143" s="60">
        <v>-9999</v>
      </c>
      <c r="GV143" s="60">
        <v>-9999</v>
      </c>
      <c r="GW143" s="60">
        <v>-9999</v>
      </c>
      <c r="GX143" s="60">
        <v>-9999</v>
      </c>
      <c r="GY143" s="60">
        <v>-9999</v>
      </c>
      <c r="GZ143" s="60">
        <v>-9999</v>
      </c>
      <c r="HA143" s="60">
        <v>-9999</v>
      </c>
      <c r="HB143" s="60">
        <v>-9999</v>
      </c>
      <c r="HC143" s="60">
        <v>-9999</v>
      </c>
      <c r="HD143" s="60">
        <v>-9999</v>
      </c>
      <c r="HE143" s="60">
        <v>-9999</v>
      </c>
      <c r="HF143" s="98">
        <f t="shared" si="37"/>
        <v>0</v>
      </c>
      <c r="HG143" s="60">
        <v>-9999</v>
      </c>
      <c r="HH143" s="98">
        <f t="shared" si="38"/>
        <v>32500.13</v>
      </c>
      <c r="HI143" s="98">
        <f t="shared" si="95"/>
        <v>1.0001661807930087</v>
      </c>
      <c r="HJ143" s="60">
        <v>-9999</v>
      </c>
      <c r="HK143" s="100">
        <f t="shared" si="40"/>
        <v>-25397.46</v>
      </c>
      <c r="HL143" s="60">
        <v>-9999</v>
      </c>
      <c r="HM143" s="100">
        <f t="shared" si="41"/>
        <v>15398.46</v>
      </c>
      <c r="HN143" s="101">
        <v>0.67164444444444427</v>
      </c>
      <c r="HO143" s="101">
        <v>0.34567777777777775</v>
      </c>
      <c r="HP143" s="101">
        <v>0.15981666666666666</v>
      </c>
      <c r="HQ143" s="101">
        <v>0.58023611111111117</v>
      </c>
      <c r="HR143" s="101">
        <v>0.21404444444444445</v>
      </c>
      <c r="HS143" s="101">
        <v>0.13823888888888891</v>
      </c>
      <c r="HT143" s="101">
        <v>0.51662588232685658</v>
      </c>
      <c r="HU143" s="101">
        <v>0.46121124236800692</v>
      </c>
      <c r="HV143" s="101">
        <v>0.61572800379517556</v>
      </c>
      <c r="HW143" s="101">
        <v>0.56861562117959108</v>
      </c>
      <c r="HX143" s="101">
        <v>0.23548473105675061</v>
      </c>
      <c r="HY143" s="101">
        <v>0.36886890003010775</v>
      </c>
      <c r="HZ143" s="101">
        <v>0.32032290622604642</v>
      </c>
      <c r="IA143" s="101">
        <v>19.281666666666673</v>
      </c>
      <c r="IB143" s="101">
        <v>19.130833333333342</v>
      </c>
      <c r="IC143" s="101">
        <v>19.056111111111115</v>
      </c>
      <c r="ID143" s="101">
        <v>18.454722222222223</v>
      </c>
      <c r="IE143" s="7">
        <f t="shared" si="216"/>
        <v>-0.22555555555555884</v>
      </c>
      <c r="IF143" s="7">
        <v>1.5</v>
      </c>
      <c r="IG143" s="7">
        <f t="shared" si="217"/>
        <v>-1.4950000000000001</v>
      </c>
      <c r="IH143" s="7">
        <f t="shared" si="218"/>
        <v>0.18411086939005675</v>
      </c>
      <c r="II143" s="102">
        <v>35.625000000000007</v>
      </c>
      <c r="IJ143" s="15">
        <f t="shared" si="219"/>
        <v>90.487500000000026</v>
      </c>
      <c r="IK143" s="5">
        <v>97.5</v>
      </c>
      <c r="IL143" s="15">
        <f t="shared" si="220"/>
        <v>7.0124999999999744</v>
      </c>
      <c r="IM143" s="29">
        <v>0.68642413793103452</v>
      </c>
      <c r="IN143" s="29">
        <v>0.35837931034482756</v>
      </c>
      <c r="IO143" s="29">
        <v>0.16150689655172418</v>
      </c>
      <c r="IP143" s="29">
        <v>0.60499655172413791</v>
      </c>
      <c r="IQ143" s="29">
        <v>0.20773103448275868</v>
      </c>
      <c r="IR143" s="29">
        <v>0.14098620689655175</v>
      </c>
      <c r="IS143" s="29">
        <v>0.53546141317960694</v>
      </c>
      <c r="IT143" s="29">
        <v>0.48894948435771185</v>
      </c>
      <c r="IU143" s="29">
        <v>0.61936653148461607</v>
      </c>
      <c r="IV143" s="29">
        <v>0.57895154090057566</v>
      </c>
      <c r="IW143" s="29">
        <v>0.26649125858686662</v>
      </c>
      <c r="IX143" s="29">
        <v>0.37962891908935759</v>
      </c>
      <c r="IY143" s="29">
        <v>0.31403774534770607</v>
      </c>
      <c r="IZ143" s="29">
        <v>17.216896551724133</v>
      </c>
      <c r="JA143" s="29">
        <v>17.764482758620684</v>
      </c>
      <c r="JB143" s="29">
        <v>17.909655172413803</v>
      </c>
      <c r="JC143" s="29">
        <v>17.230000000000008</v>
      </c>
      <c r="JD143" s="29">
        <f t="shared" si="221"/>
        <v>0.69275862068966987</v>
      </c>
      <c r="JE143" s="7">
        <v>1.2</v>
      </c>
      <c r="JF143" s="7">
        <f t="shared" si="222"/>
        <v>-0.52</v>
      </c>
      <c r="JG143" s="7">
        <f t="shared" si="223"/>
        <v>0.20485787511649831</v>
      </c>
      <c r="JH143" s="86">
        <v>35.668275862068967</v>
      </c>
      <c r="JI143" s="15">
        <f t="shared" si="224"/>
        <v>90.597420689655181</v>
      </c>
      <c r="JJ143" s="5">
        <v>103.5</v>
      </c>
      <c r="JK143" s="15">
        <f t="shared" si="225"/>
        <v>12.902579310344819</v>
      </c>
      <c r="JL143" s="30">
        <v>0.53040606060606066</v>
      </c>
      <c r="JM143" s="30">
        <v>0.25875151515151518</v>
      </c>
      <c r="JN143" s="30">
        <v>0.11704545454545455</v>
      </c>
      <c r="JO143" s="30">
        <v>0.4649757575757576</v>
      </c>
      <c r="JP143" s="30">
        <v>0.149630303030303</v>
      </c>
      <c r="JQ143" s="30">
        <v>0.10271515151515152</v>
      </c>
      <c r="JR143" s="30">
        <v>0.55997800380563589</v>
      </c>
      <c r="JS143" s="30">
        <v>0.51346466638461441</v>
      </c>
      <c r="JT143" s="30">
        <v>0.63873465870666535</v>
      </c>
      <c r="JU143" s="30">
        <v>0.59837182157460633</v>
      </c>
      <c r="JV143" s="30">
        <v>0.26804747673006568</v>
      </c>
      <c r="JW143" s="30">
        <v>0.37847220314538171</v>
      </c>
      <c r="JX143" s="30">
        <v>0.34415801413066571</v>
      </c>
      <c r="JY143" s="30">
        <v>24.018787878787876</v>
      </c>
      <c r="JZ143" s="30">
        <v>28.709393939393951</v>
      </c>
      <c r="KA143" s="30">
        <v>28.845454545454562</v>
      </c>
      <c r="KB143" s="30">
        <v>27.320303030303037</v>
      </c>
      <c r="KC143" s="30">
        <f t="shared" si="226"/>
        <v>4.8266666666666858</v>
      </c>
      <c r="KD143" s="7">
        <v>1.8</v>
      </c>
      <c r="KE143" s="7">
        <f t="shared" si="227"/>
        <v>-2.4700000000000006</v>
      </c>
      <c r="KF143" s="7">
        <f t="shared" si="228"/>
        <v>0.92714951291825731</v>
      </c>
      <c r="KG143" s="85">
        <v>34.24515151515152</v>
      </c>
      <c r="KH143" s="15">
        <f t="shared" si="229"/>
        <v>86.982684848484865</v>
      </c>
      <c r="KI143" s="5">
        <v>103.5</v>
      </c>
      <c r="KJ143" s="15">
        <f t="shared" si="268"/>
        <v>16.517315151515135</v>
      </c>
      <c r="KK143" s="31">
        <v>0.47821923076923084</v>
      </c>
      <c r="KL143" s="31">
        <v>0.23338846153846163</v>
      </c>
      <c r="KM143" s="31">
        <v>8.6540384615384588E-2</v>
      </c>
      <c r="KN143" s="31">
        <v>0.41434615384615375</v>
      </c>
      <c r="KO143" s="31">
        <v>0.11202500000000001</v>
      </c>
      <c r="KP143" s="31">
        <v>8.6767307692307699E-2</v>
      </c>
      <c r="KQ143" s="31">
        <v>0.62016693949513402</v>
      </c>
      <c r="KR143" s="31">
        <v>0.57443957112816701</v>
      </c>
      <c r="KS143" s="31">
        <v>0.69338347448551763</v>
      </c>
      <c r="KT143" s="31">
        <v>0.65465648259683817</v>
      </c>
      <c r="KU143" s="31">
        <v>0.35230887488668833</v>
      </c>
      <c r="KV143" s="31">
        <v>0.46033610565687416</v>
      </c>
      <c r="KW143" s="31">
        <v>0.34363396136371216</v>
      </c>
      <c r="KX143" s="32">
        <v>24.54942307692307</v>
      </c>
      <c r="KY143" s="32">
        <v>26.109423076923061</v>
      </c>
      <c r="KZ143" s="32">
        <v>25.807307692307692</v>
      </c>
      <c r="LA143" s="32">
        <v>25.457884615384621</v>
      </c>
      <c r="LB143" s="7">
        <f t="shared" si="230"/>
        <v>1.2578846153846222</v>
      </c>
      <c r="LC143" s="7">
        <v>0.9</v>
      </c>
      <c r="LD143" s="7">
        <f t="shared" si="231"/>
        <v>0.45499999999999963</v>
      </c>
      <c r="LE143" s="7">
        <f t="shared" si="270"/>
        <v>0.16236291514350304</v>
      </c>
      <c r="LF143" s="32">
        <v>31.949615384615392</v>
      </c>
      <c r="LG143" s="15">
        <f t="shared" si="232"/>
        <v>81.152023076923101</v>
      </c>
      <c r="LH143" s="5">
        <v>103.5</v>
      </c>
      <c r="LI143" s="15">
        <f t="shared" si="233"/>
        <v>22.347976923076899</v>
      </c>
      <c r="LJ143" s="33">
        <v>0.42327179487179489</v>
      </c>
      <c r="LK143" s="33">
        <v>0.21387435897435905</v>
      </c>
      <c r="LL143" s="33">
        <v>9.0194871794871803E-2</v>
      </c>
      <c r="LM143" s="33">
        <v>0.36578974358974364</v>
      </c>
      <c r="LN143" s="33">
        <v>0.1216</v>
      </c>
      <c r="LO143" s="33">
        <v>8.6223076923076916E-2</v>
      </c>
      <c r="LP143" s="33">
        <v>0.55366769233439417</v>
      </c>
      <c r="LQ143" s="33">
        <v>0.50117038483500265</v>
      </c>
      <c r="LR143" s="33">
        <v>0.64879217797142807</v>
      </c>
      <c r="LS143" s="33">
        <v>0.60478329649758944</v>
      </c>
      <c r="LT143" s="33">
        <v>0.27589561308498456</v>
      </c>
      <c r="LU143" s="33">
        <v>0.40827732662227706</v>
      </c>
      <c r="LV143" s="33">
        <v>0.32847239549756579</v>
      </c>
      <c r="LW143" s="33">
        <v>26.988974358974364</v>
      </c>
      <c r="LX143" s="33">
        <v>30.30307692307694</v>
      </c>
      <c r="LY143" s="33">
        <v>30.351282051282048</v>
      </c>
      <c r="LZ143" s="33">
        <v>28.849743589743603</v>
      </c>
      <c r="MA143" s="7">
        <f t="shared" si="234"/>
        <v>3.3623076923076844</v>
      </c>
      <c r="MB143" s="7">
        <v>1.7</v>
      </c>
      <c r="MC143" s="7">
        <f t="shared" si="235"/>
        <v>-2.1449999999999996</v>
      </c>
      <c r="MD143" s="7">
        <f t="shared" si="236"/>
        <v>0.72992812356629344</v>
      </c>
      <c r="ME143" s="7">
        <f t="shared" si="237"/>
        <v>1.9778280542986379</v>
      </c>
      <c r="MF143" s="84">
        <v>27.528717948717951</v>
      </c>
      <c r="MG143" s="15">
        <f t="shared" si="238"/>
        <v>69.922943589743596</v>
      </c>
      <c r="MH143" s="5">
        <v>103.5</v>
      </c>
      <c r="MI143" s="15">
        <f t="shared" si="239"/>
        <v>33.577056410256404</v>
      </c>
      <c r="MJ143" s="34">
        <v>0.37069999999999997</v>
      </c>
      <c r="MK143" s="34">
        <v>0.20682857142857142</v>
      </c>
      <c r="ML143" s="34">
        <v>0.11330952380952379</v>
      </c>
      <c r="MM143" s="34">
        <v>0.31840000000000007</v>
      </c>
      <c r="MN143" s="34">
        <v>0.13424761904761903</v>
      </c>
      <c r="MO143" s="34">
        <v>9.181904761904762E-2</v>
      </c>
      <c r="MP143" s="34">
        <v>0.46803038154369264</v>
      </c>
      <c r="MQ143" s="34">
        <v>0.40670023902199554</v>
      </c>
      <c r="MR143" s="34">
        <v>0.53169689775957851</v>
      </c>
      <c r="MS143" s="34">
        <v>0.47506633652330194</v>
      </c>
      <c r="MT143" s="34">
        <v>0.21278130416721211</v>
      </c>
      <c r="MU143" s="34">
        <v>0.29256722378565342</v>
      </c>
      <c r="MV143" s="34">
        <v>0.28355676401318969</v>
      </c>
      <c r="MW143" s="35">
        <v>0.28358846153846151</v>
      </c>
      <c r="MX143" s="35">
        <v>0.15782692307692306</v>
      </c>
      <c r="MY143" s="35">
        <v>8.8303846153846177E-2</v>
      </c>
      <c r="MZ143" s="35">
        <v>0.2361538461538461</v>
      </c>
      <c r="NA143" s="35">
        <v>9.5411538461538464E-2</v>
      </c>
      <c r="NB143" s="35">
        <v>6.9023076923076923E-2</v>
      </c>
      <c r="NC143" s="35">
        <v>0.49473157765769932</v>
      </c>
      <c r="ND143" s="35">
        <v>0.42327395297346304</v>
      </c>
      <c r="NE143" s="35">
        <v>0.52373062711161888</v>
      </c>
      <c r="NF143" s="35">
        <v>0.45489128332816464</v>
      </c>
      <c r="NG143" s="35">
        <v>0.24704887120851254</v>
      </c>
      <c r="NH143" s="35">
        <v>0.28378153588745342</v>
      </c>
      <c r="NI143" s="35">
        <v>0.28333592956756481</v>
      </c>
      <c r="NJ143" s="36">
        <v>28.508076923076921</v>
      </c>
      <c r="NK143" s="36">
        <v>32.801153846153838</v>
      </c>
      <c r="NL143" s="36">
        <v>34.578461538461525</v>
      </c>
      <c r="NM143" s="36">
        <v>35.067692307692319</v>
      </c>
      <c r="NN143" s="7">
        <f t="shared" si="240"/>
        <v>6.0703846153846044</v>
      </c>
      <c r="NO143" s="7">
        <v>2.2999999999999998</v>
      </c>
      <c r="NP143" s="7">
        <f t="shared" si="241"/>
        <v>-1.9729999999999999</v>
      </c>
      <c r="NQ143" s="7">
        <f t="shared" si="242"/>
        <v>1.0909242662938563</v>
      </c>
      <c r="NR143" s="36">
        <v>71.040769230769243</v>
      </c>
      <c r="NS143" s="9">
        <f t="shared" si="190"/>
        <v>180.44355384615389</v>
      </c>
      <c r="NT143" s="5">
        <v>194</v>
      </c>
      <c r="NU143" s="9">
        <f t="shared" si="191"/>
        <v>13.55644615384611</v>
      </c>
      <c r="NV143" s="37">
        <v>0.35008709677419353</v>
      </c>
      <c r="NW143" s="37">
        <v>0.21906129032258062</v>
      </c>
      <c r="NX143" s="37">
        <v>0.14051612903225802</v>
      </c>
      <c r="NY143" s="37">
        <v>0.29852580645161286</v>
      </c>
      <c r="NZ143" s="37">
        <v>0.14842903225806456</v>
      </c>
      <c r="OA143" s="37">
        <v>0.10070645161290322</v>
      </c>
      <c r="OB143" s="37">
        <v>0.40382346954241871</v>
      </c>
      <c r="OC143" s="37">
        <v>0.33536289608529707</v>
      </c>
      <c r="OD143" s="37">
        <v>0.42652689599713095</v>
      </c>
      <c r="OE143" s="37">
        <v>0.35954550676630903</v>
      </c>
      <c r="OF143" s="37">
        <v>0.19213846519016731</v>
      </c>
      <c r="OG143" s="37">
        <v>0.2185766409707324</v>
      </c>
      <c r="OH143" s="37">
        <v>0.22969417355417468</v>
      </c>
      <c r="OI143" s="38">
        <v>21.466451612903224</v>
      </c>
      <c r="OJ143" s="38">
        <v>25.901935483870957</v>
      </c>
      <c r="OK143" s="38">
        <v>28.073225806451632</v>
      </c>
      <c r="OL143" s="38">
        <v>28.175483870967735</v>
      </c>
      <c r="OM143" s="7">
        <f t="shared" si="243"/>
        <v>6.6067741935484072</v>
      </c>
      <c r="ON143" s="7">
        <v>1.5</v>
      </c>
      <c r="OO143" s="7">
        <f t="shared" si="244"/>
        <v>-0.28500000000000014</v>
      </c>
      <c r="OP143" s="7">
        <f t="shared" si="245"/>
        <v>1.2122733849689369</v>
      </c>
      <c r="OQ143" s="38">
        <v>57.329032258064515</v>
      </c>
      <c r="OR143" s="15">
        <f t="shared" si="246"/>
        <v>145.61574193548387</v>
      </c>
      <c r="OS143" s="5">
        <v>170</v>
      </c>
      <c r="OT143" s="15">
        <f t="shared" si="247"/>
        <v>24.384258064516132</v>
      </c>
      <c r="OU143" s="39">
        <v>0.2873787878787879</v>
      </c>
      <c r="OV143" s="39">
        <v>0.20010909090909085</v>
      </c>
      <c r="OW143" s="39">
        <v>0.14275454545454547</v>
      </c>
      <c r="OX143" s="39">
        <v>0.24928787878787884</v>
      </c>
      <c r="OY143" s="39">
        <v>0.14101515151515151</v>
      </c>
      <c r="OZ143" s="39">
        <v>9.5387878787878785E-2</v>
      </c>
      <c r="PA143" s="39">
        <v>0.34109561391765802</v>
      </c>
      <c r="PB143" s="39">
        <v>0.27717156101550694</v>
      </c>
      <c r="PC143" s="39">
        <v>0.33568340285564552</v>
      </c>
      <c r="PD143" s="39">
        <v>0.27152304125838223</v>
      </c>
      <c r="PE143" s="39">
        <v>0.17305005431756687</v>
      </c>
      <c r="PF143" s="39">
        <v>0.16712316819566989</v>
      </c>
      <c r="PG143" s="39">
        <v>0.17868183288278625</v>
      </c>
      <c r="PH143" s="40">
        <v>21.675151515151523</v>
      </c>
      <c r="PI143" s="40">
        <v>24.887575757575771</v>
      </c>
      <c r="PJ143" s="40">
        <v>26.260909090909092</v>
      </c>
      <c r="PK143" s="40">
        <v>27.016363636363625</v>
      </c>
      <c r="PL143" s="7">
        <f t="shared" si="248"/>
        <v>4.5857575757575688</v>
      </c>
      <c r="PM143" s="7">
        <v>1.8</v>
      </c>
      <c r="PN143" s="7">
        <f t="shared" si="249"/>
        <v>-0.91800000000000015</v>
      </c>
      <c r="PO143" s="7">
        <f t="shared" si="250"/>
        <v>0.87112338964190705</v>
      </c>
      <c r="PP143" s="40">
        <v>68.891818181818167</v>
      </c>
      <c r="PQ143" s="15">
        <f t="shared" si="251"/>
        <v>174.98521818181814</v>
      </c>
      <c r="PR143" s="5">
        <v>182</v>
      </c>
      <c r="PS143" s="15">
        <f t="shared" si="252"/>
        <v>7.0147818181818593</v>
      </c>
      <c r="PT143" s="41">
        <v>0.27215294117647071</v>
      </c>
      <c r="PU143" s="41">
        <v>0.1872264705882353</v>
      </c>
      <c r="PV143" s="41">
        <v>0.14249705882352939</v>
      </c>
      <c r="PW143" s="41">
        <v>0.22809411764705886</v>
      </c>
      <c r="PX143" s="41">
        <v>0.14103529411764709</v>
      </c>
      <c r="PY143" s="41">
        <v>9.0000000000000011E-2</v>
      </c>
      <c r="PZ143" s="41">
        <v>0.31681778883833944</v>
      </c>
      <c r="QA143" s="41">
        <v>0.23553445820257005</v>
      </c>
      <c r="QB143" s="41">
        <v>0.31205510470121334</v>
      </c>
      <c r="QC143" s="41">
        <v>0.23056235069309464</v>
      </c>
      <c r="QD143" s="41">
        <v>0.14057669584829974</v>
      </c>
      <c r="QE143" s="41">
        <v>0.1354198814669299</v>
      </c>
      <c r="QF143" s="41">
        <v>0.18441596603060889</v>
      </c>
      <c r="QG143" s="42">
        <v>29.253235294117655</v>
      </c>
      <c r="QH143" s="42">
        <v>33.380294117647068</v>
      </c>
      <c r="QI143" s="42">
        <v>34.865000000000009</v>
      </c>
      <c r="QJ143" s="42">
        <v>35.599117647058833</v>
      </c>
      <c r="QK143" s="7">
        <f t="shared" si="253"/>
        <v>5.6117647058823543</v>
      </c>
      <c r="QL143" s="7">
        <v>3.2</v>
      </c>
      <c r="QM143" s="7">
        <f t="shared" si="254"/>
        <v>-3.8719999999999999</v>
      </c>
      <c r="QN143" s="7">
        <f t="shared" si="255"/>
        <v>1.0228391615490029</v>
      </c>
      <c r="QO143" s="42">
        <v>70.345882352941203</v>
      </c>
      <c r="QP143" s="15">
        <f t="shared" si="256"/>
        <v>178.67854117647065</v>
      </c>
      <c r="QQ143" s="5">
        <v>186</v>
      </c>
      <c r="QR143" s="15">
        <f t="shared" si="257"/>
        <v>7.3214588235293547</v>
      </c>
      <c r="QS143" s="7">
        <f t="shared" si="192"/>
        <v>-748.27392142235976</v>
      </c>
      <c r="QT143" s="7">
        <f t="shared" si="193"/>
        <v>-747.84472451916793</v>
      </c>
      <c r="QU143" s="7">
        <f t="shared" si="194"/>
        <v>2.5184449843640544</v>
      </c>
    </row>
    <row r="144" spans="1:463" x14ac:dyDescent="0.25">
      <c r="A144" s="5">
        <v>3</v>
      </c>
      <c r="B144" s="5">
        <v>15</v>
      </c>
      <c r="C144" s="6">
        <v>1503</v>
      </c>
      <c r="D144" s="9">
        <v>-9999</v>
      </c>
      <c r="E144" s="5">
        <v>3</v>
      </c>
      <c r="F144" s="5">
        <v>69.599999999999994</v>
      </c>
      <c r="G144" s="15">
        <v>243.6</v>
      </c>
      <c r="H144" s="15">
        <f t="shared" si="195"/>
        <v>313.2</v>
      </c>
      <c r="I144" s="7">
        <f t="shared" si="196"/>
        <v>0.53666895133653181</v>
      </c>
      <c r="J144" s="5" t="s">
        <v>9</v>
      </c>
      <c r="K144" s="9">
        <v>225</v>
      </c>
      <c r="L144" s="9">
        <f t="shared" si="197"/>
        <v>252.00000000000003</v>
      </c>
      <c r="M144" s="9">
        <v>-9999</v>
      </c>
      <c r="N144" s="9">
        <v>-9999</v>
      </c>
      <c r="O144" s="9">
        <v>-9999</v>
      </c>
      <c r="P144" s="9">
        <v>-9999</v>
      </c>
      <c r="Q144" s="9">
        <v>-9999</v>
      </c>
      <c r="R144" s="9">
        <v>-9999</v>
      </c>
      <c r="S144" s="9">
        <v>-9999</v>
      </c>
      <c r="T144" s="9">
        <v>-9999</v>
      </c>
      <c r="U144" s="9">
        <v>-9999</v>
      </c>
      <c r="V144" s="9">
        <v>-9999</v>
      </c>
      <c r="W144" s="9">
        <v>-9999</v>
      </c>
      <c r="X144" s="9">
        <v>-9999</v>
      </c>
      <c r="Y144" s="9">
        <v>-9999</v>
      </c>
      <c r="Z144" s="9">
        <v>-9999</v>
      </c>
      <c r="AA144" s="9">
        <v>-9999</v>
      </c>
      <c r="AB144" s="9">
        <v>-9999</v>
      </c>
      <c r="AC144" s="9">
        <v>-9999</v>
      </c>
      <c r="AD144" s="9">
        <v>-9999</v>
      </c>
      <c r="AE144" s="5">
        <v>37</v>
      </c>
      <c r="AF144" s="9">
        <v>-9999</v>
      </c>
      <c r="AG144" s="9">
        <v>-9999</v>
      </c>
      <c r="AH144" s="9">
        <v>-9999</v>
      </c>
      <c r="AI144" s="9">
        <v>-9999</v>
      </c>
      <c r="AJ144" s="9">
        <v>-9999</v>
      </c>
      <c r="AK144" s="9">
        <v>-9999</v>
      </c>
      <c r="AL144" s="9">
        <v>-9999</v>
      </c>
      <c r="AM144" s="9">
        <v>-9999</v>
      </c>
      <c r="AN144" s="9">
        <v>-9999</v>
      </c>
      <c r="AO144" s="9">
        <v>-9999</v>
      </c>
      <c r="AP144" s="9">
        <v>-9999</v>
      </c>
      <c r="AQ144" s="9">
        <v>-9999</v>
      </c>
      <c r="AR144" s="9">
        <v>-9999</v>
      </c>
      <c r="AS144" s="9">
        <v>-9999</v>
      </c>
      <c r="AT144" s="9">
        <v>-9999</v>
      </c>
      <c r="AU144" s="9">
        <v>-9999</v>
      </c>
      <c r="AV144" s="9">
        <v>-9999</v>
      </c>
      <c r="AW144" s="9">
        <v>-9999</v>
      </c>
      <c r="AX144" s="9">
        <v>-9999</v>
      </c>
      <c r="AY144" s="9">
        <v>-9999</v>
      </c>
      <c r="AZ144" s="9">
        <v>-9999</v>
      </c>
      <c r="BA144" s="9">
        <v>-9999</v>
      </c>
      <c r="BB144" s="9">
        <v>-9999</v>
      </c>
      <c r="BC144" s="9">
        <v>-9999</v>
      </c>
      <c r="BD144" s="9">
        <v>-9999</v>
      </c>
      <c r="BE144" s="7">
        <f t="shared" si="271"/>
        <v>-79992</v>
      </c>
      <c r="BF144" s="9">
        <v>-9999</v>
      </c>
      <c r="BG144" s="9">
        <v>-9999</v>
      </c>
      <c r="BH144" s="9">
        <v>-9999</v>
      </c>
      <c r="BI144" s="9">
        <v>-9999</v>
      </c>
      <c r="BJ144" s="9">
        <v>-9999</v>
      </c>
      <c r="BK144" s="9">
        <v>-9999</v>
      </c>
      <c r="BL144" s="9">
        <v>-9999</v>
      </c>
      <c r="BM144" s="9">
        <v>-9999</v>
      </c>
      <c r="BN144" s="9">
        <v>-9999</v>
      </c>
      <c r="BO144" s="23">
        <v>41</v>
      </c>
      <c r="BP144" s="7">
        <f t="shared" si="258"/>
        <v>2733.3333333333335</v>
      </c>
      <c r="BQ144" s="7">
        <v>2.7563285618408435</v>
      </c>
      <c r="BR144" s="7">
        <f t="shared" si="259"/>
        <v>75.339647356983065</v>
      </c>
      <c r="BS144" s="24">
        <v>151.11000000000001</v>
      </c>
      <c r="BT144" s="7">
        <f t="shared" si="260"/>
        <v>10074.000000000002</v>
      </c>
      <c r="BU144" s="25">
        <v>1.79</v>
      </c>
      <c r="BV144" s="7">
        <f t="shared" si="261"/>
        <v>180.32460000000003</v>
      </c>
      <c r="BW144" s="26">
        <v>207.5</v>
      </c>
      <c r="BX144" s="7">
        <f t="shared" si="262"/>
        <v>13833.333333333334</v>
      </c>
      <c r="BY144" s="5">
        <v>1.46</v>
      </c>
      <c r="BZ144" s="7">
        <f t="shared" si="263"/>
        <v>201.96666666666667</v>
      </c>
      <c r="CA144" s="9">
        <v>-9999</v>
      </c>
      <c r="CB144" s="9">
        <v>-9999</v>
      </c>
      <c r="CC144" s="5">
        <v>3.35</v>
      </c>
      <c r="CD144" s="15">
        <f t="shared" si="198"/>
        <v>-334.9665</v>
      </c>
      <c r="CE144" s="7">
        <v>516.91999999999996</v>
      </c>
      <c r="CF144" s="7">
        <v>4.2302999999999997</v>
      </c>
      <c r="CG144" s="7">
        <v>1221.9464340590503</v>
      </c>
      <c r="CH144" s="7">
        <f t="shared" si="199"/>
        <v>1221.9464340590503</v>
      </c>
      <c r="CI144" s="7">
        <f>CH144/(BX144)</f>
        <v>8.8333477160895194E-2</v>
      </c>
      <c r="CJ144" s="3">
        <v>58.4</v>
      </c>
      <c r="CK144" s="7">
        <f t="shared" si="200"/>
        <v>40.935205540978188</v>
      </c>
      <c r="CL144" s="7">
        <v>67.3</v>
      </c>
      <c r="CM144" s="7">
        <v>1390</v>
      </c>
      <c r="CN144" s="7">
        <f t="shared" si="201"/>
        <v>48.417266187050359</v>
      </c>
      <c r="CO144" s="7">
        <v>2.5</v>
      </c>
      <c r="CP144" s="7">
        <v>0.73634000000000011</v>
      </c>
      <c r="CQ144" s="7">
        <v>0.52355333333333332</v>
      </c>
      <c r="CR144" s="7">
        <v>0.46676666666666661</v>
      </c>
      <c r="CS144" s="7">
        <v>0.22402059999999999</v>
      </c>
      <c r="CT144" s="7">
        <v>0.16884873333333331</v>
      </c>
      <c r="CU144" s="7">
        <v>5.1493333333333338</v>
      </c>
      <c r="CV144" s="7">
        <v>5.4956666666666667</v>
      </c>
      <c r="CW144" s="7">
        <v>5.442333333333333</v>
      </c>
      <c r="CX144" s="7">
        <v>5.1879999999999997</v>
      </c>
      <c r="CY144" s="7">
        <f t="shared" si="202"/>
        <v>0.29299999999999926</v>
      </c>
      <c r="CZ144" s="7">
        <v>0.7</v>
      </c>
      <c r="DA144" s="7">
        <f t="shared" si="203"/>
        <v>1.105</v>
      </c>
      <c r="DB144" s="7">
        <f t="shared" si="264"/>
        <v>-0.18905704307334126</v>
      </c>
      <c r="DC144" s="7">
        <v>41.916666666666664</v>
      </c>
      <c r="DD144" s="7">
        <v>0.74944347826086966</v>
      </c>
      <c r="DE144" s="7">
        <v>0.50910869565217398</v>
      </c>
      <c r="DF144" s="7">
        <v>0.45253478260869567</v>
      </c>
      <c r="DG144" s="7">
        <v>0.24691382608695653</v>
      </c>
      <c r="DH144" s="7">
        <v>0.19083691304347827</v>
      </c>
      <c r="DI144" s="7">
        <v>7.5978260869565215</v>
      </c>
      <c r="DJ144" s="7">
        <v>8.3752173913043499</v>
      </c>
      <c r="DK144" s="7">
        <v>8.6347826086956552</v>
      </c>
      <c r="DL144" s="7">
        <v>7.8530434782608687</v>
      </c>
      <c r="DM144" s="7">
        <f t="shared" si="204"/>
        <v>1.0369565217391337</v>
      </c>
      <c r="DN144" s="7">
        <v>0.8</v>
      </c>
      <c r="DO144" s="7">
        <f t="shared" si="205"/>
        <v>0.7799999999999998</v>
      </c>
      <c r="DP144" s="7">
        <f t="shared" si="206"/>
        <v>5.5618294748730257E-2</v>
      </c>
      <c r="DQ144" s="7">
        <v>23.393478260869568</v>
      </c>
      <c r="DR144" s="7">
        <v>0.78763137254901949</v>
      </c>
      <c r="DS144" s="7">
        <v>0.5928450980392157</v>
      </c>
      <c r="DT144" s="7">
        <v>0.47823137254901948</v>
      </c>
      <c r="DU144" s="7">
        <v>0.71579411764705902</v>
      </c>
      <c r="DV144" s="7">
        <v>0.48546078431372575</v>
      </c>
      <c r="DW144" s="7">
        <v>0.31079411764705889</v>
      </c>
      <c r="DX144" s="7">
        <v>0.23732243137254902</v>
      </c>
      <c r="DY144" s="7">
        <v>0.19181990196078433</v>
      </c>
      <c r="DZ144" s="7">
        <v>0.24430878431372544</v>
      </c>
      <c r="EA144" s="7">
        <v>0.19895468627450982</v>
      </c>
      <c r="EB144" s="7">
        <v>9.9767392156862741E-2</v>
      </c>
      <c r="EC144" s="7">
        <v>0.10710890196078435</v>
      </c>
      <c r="ED144" s="7">
        <v>0.14091011764705885</v>
      </c>
      <c r="EE144" s="7">
        <v>4.1827450980392156</v>
      </c>
      <c r="EF144" s="7">
        <v>5.5964705882352943</v>
      </c>
      <c r="EG144" s="7">
        <v>5.7525490196078444</v>
      </c>
      <c r="EH144" s="7">
        <v>5.2982352941176467</v>
      </c>
      <c r="EI144" s="7">
        <f t="shared" si="207"/>
        <v>1.5698039215686288</v>
      </c>
      <c r="EJ144" s="7">
        <v>0.6</v>
      </c>
      <c r="EK144" s="7">
        <f t="shared" si="208"/>
        <v>1.43</v>
      </c>
      <c r="EL144" s="7">
        <f t="shared" si="265"/>
        <v>3.521509359411306E-2</v>
      </c>
      <c r="EM144" s="15">
        <v>44.083846153846146</v>
      </c>
      <c r="EN144" s="15">
        <f t="shared" si="209"/>
        <v>111.97296923076921</v>
      </c>
      <c r="EO144" s="5">
        <v>112</v>
      </c>
      <c r="EP144" s="15">
        <f t="shared" si="210"/>
        <v>2.7030769230790952E-2</v>
      </c>
      <c r="EQ144" s="27">
        <v>1.0672476190476188</v>
      </c>
      <c r="ER144" s="27">
        <v>-1.2590952380952378</v>
      </c>
      <c r="ES144" s="27">
        <v>0.47758095238095233</v>
      </c>
      <c r="ET144" s="27">
        <v>0.82101428571428547</v>
      </c>
      <c r="EU144" s="27">
        <v>0.68156190476190492</v>
      </c>
      <c r="EV144" s="27">
        <v>0.20093333333333332</v>
      </c>
      <c r="EW144" s="27">
        <v>0.22025495238095236</v>
      </c>
      <c r="EX144" s="27">
        <v>9.240195238095239E-2</v>
      </c>
      <c r="EY144" s="27">
        <v>0.38144533333333336</v>
      </c>
      <c r="EZ144" s="27">
        <v>0.2641007142857143</v>
      </c>
      <c r="FA144" s="27">
        <v>3.3668114285714279</v>
      </c>
      <c r="FB144" s="27">
        <v>2.223446142857143</v>
      </c>
      <c r="FC144" s="27">
        <v>-12.995137857142858</v>
      </c>
      <c r="FD144" s="27">
        <v>10.146666666666667</v>
      </c>
      <c r="FE144" s="27">
        <v>8.4047619047619069</v>
      </c>
      <c r="FF144" s="27">
        <v>8.5004761904761921</v>
      </c>
      <c r="FG144" s="27">
        <v>7.7680952380952393</v>
      </c>
      <c r="FH144" s="27">
        <f t="shared" si="211"/>
        <v>-1.6461904761904744</v>
      </c>
      <c r="FI144" s="7">
        <v>0.9</v>
      </c>
      <c r="FJ144" s="7">
        <f t="shared" si="212"/>
        <v>0.45499999999999963</v>
      </c>
      <c r="FK144" s="7">
        <f t="shared" si="266"/>
        <v>-0.42491212865328087</v>
      </c>
      <c r="FL144" s="27">
        <v>21.942380952380951</v>
      </c>
      <c r="FM144" s="28">
        <v>-9999</v>
      </c>
      <c r="FN144" s="28">
        <v>-9999</v>
      </c>
      <c r="FO144" s="28">
        <v>-9999</v>
      </c>
      <c r="FP144" s="94">
        <v>0.61569583333333322</v>
      </c>
      <c r="FQ144" s="94">
        <v>0.40754583333333333</v>
      </c>
      <c r="FR144" s="94">
        <v>0.23764999999999994</v>
      </c>
      <c r="FS144" s="94">
        <v>0.53634166666666672</v>
      </c>
      <c r="FT144" s="94">
        <v>0.25310000000000005</v>
      </c>
      <c r="FU144" s="94">
        <v>0.18015416666666664</v>
      </c>
      <c r="FV144" s="94">
        <v>0.41785270833333343</v>
      </c>
      <c r="FW144" s="94">
        <v>0.35943345833333334</v>
      </c>
      <c r="FX144" s="94">
        <v>0.4438608333333332</v>
      </c>
      <c r="FY144" s="94">
        <v>0.38696533333333338</v>
      </c>
      <c r="FZ144" s="94">
        <v>0.23439641666666666</v>
      </c>
      <c r="GA144" s="94">
        <v>0.26478866666666667</v>
      </c>
      <c r="GB144" s="94">
        <v>0.20347141666666668</v>
      </c>
      <c r="GC144" s="94">
        <v>16.617500000000003</v>
      </c>
      <c r="GD144" s="94">
        <v>18.867083333333337</v>
      </c>
      <c r="GE144" s="94">
        <v>17.812500000000007</v>
      </c>
      <c r="GF144" s="94">
        <v>17.256666666666664</v>
      </c>
      <c r="GG144" s="7">
        <f t="shared" si="213"/>
        <v>1.1950000000000038</v>
      </c>
      <c r="GH144" s="7">
        <v>0.5</v>
      </c>
      <c r="GI144" s="7">
        <f t="shared" si="214"/>
        <v>1.7549999999999999</v>
      </c>
      <c r="GJ144" s="7">
        <f t="shared" si="267"/>
        <v>-0.15363511659807846</v>
      </c>
      <c r="GK144" s="96">
        <v>13.625</v>
      </c>
      <c r="GL144" s="15">
        <f t="shared" si="215"/>
        <v>34.607500000000002</v>
      </c>
      <c r="GM144" s="5">
        <v>102</v>
      </c>
      <c r="GN144" s="9">
        <v>-9999</v>
      </c>
      <c r="GO144" s="60">
        <v>-9999</v>
      </c>
      <c r="GP144" s="60">
        <v>-9999</v>
      </c>
      <c r="GQ144" s="60">
        <v>-9999</v>
      </c>
      <c r="GR144" s="60">
        <v>-9999</v>
      </c>
      <c r="GS144" s="60">
        <v>-9999</v>
      </c>
      <c r="GT144" s="60">
        <v>-9999</v>
      </c>
      <c r="GU144" s="60">
        <v>-9999</v>
      </c>
      <c r="GV144" s="60">
        <v>-9999</v>
      </c>
      <c r="GW144" s="60">
        <v>-9999</v>
      </c>
      <c r="GX144" s="60">
        <v>-9999</v>
      </c>
      <c r="GY144" s="60">
        <v>-9999</v>
      </c>
      <c r="GZ144" s="60">
        <v>-9999</v>
      </c>
      <c r="HA144" s="60">
        <v>-9999</v>
      </c>
      <c r="HB144" s="60">
        <v>-9999</v>
      </c>
      <c r="HC144" s="60">
        <v>-9999</v>
      </c>
      <c r="HD144" s="60">
        <v>-9999</v>
      </c>
      <c r="HE144" s="60">
        <v>-9999</v>
      </c>
      <c r="HF144" s="98">
        <f t="shared" si="37"/>
        <v>0</v>
      </c>
      <c r="HG144" s="60">
        <v>-9999</v>
      </c>
      <c r="HH144" s="98">
        <f t="shared" si="38"/>
        <v>32500.13</v>
      </c>
      <c r="HI144" s="98">
        <f t="shared" si="95"/>
        <v>1.0001661807930087</v>
      </c>
      <c r="HJ144" s="60">
        <v>-9999</v>
      </c>
      <c r="HK144" s="100">
        <f t="shared" si="40"/>
        <v>-25397.46</v>
      </c>
      <c r="HL144" s="60">
        <v>-9999</v>
      </c>
      <c r="HM144" s="100">
        <f t="shared" si="41"/>
        <v>15398.46</v>
      </c>
      <c r="HN144" s="101">
        <v>0.66307647058823527</v>
      </c>
      <c r="HO144" s="101">
        <v>0.34811470588235299</v>
      </c>
      <c r="HP144" s="101">
        <v>0.1681941176470588</v>
      </c>
      <c r="HQ144" s="101">
        <v>0.57863529411764703</v>
      </c>
      <c r="HR144" s="101">
        <v>0.21407941176470591</v>
      </c>
      <c r="HS144" s="101">
        <v>0.13940000000000002</v>
      </c>
      <c r="HT144" s="101">
        <v>0.51181531523286039</v>
      </c>
      <c r="HU144" s="101">
        <v>0.45985417867830286</v>
      </c>
      <c r="HV144" s="101">
        <v>0.59580163644890827</v>
      </c>
      <c r="HW144" s="101">
        <v>0.55020002906788967</v>
      </c>
      <c r="HX144" s="101">
        <v>0.23901836200897647</v>
      </c>
      <c r="HY144" s="101">
        <v>0.34986394874848686</v>
      </c>
      <c r="HZ144" s="101">
        <v>0.31135456555645846</v>
      </c>
      <c r="IA144" s="101">
        <v>19.54735294117647</v>
      </c>
      <c r="IB144" s="101">
        <v>19.501764705882341</v>
      </c>
      <c r="IC144" s="101">
        <v>18.561470588235284</v>
      </c>
      <c r="ID144" s="101">
        <v>18.409999999999997</v>
      </c>
      <c r="IE144" s="7">
        <f t="shared" si="216"/>
        <v>-0.98588235294118576</v>
      </c>
      <c r="IF144" s="7">
        <v>1.5</v>
      </c>
      <c r="IG144" s="7">
        <f t="shared" si="217"/>
        <v>-1.4950000000000001</v>
      </c>
      <c r="IH144" s="7">
        <f t="shared" si="218"/>
        <v>7.3838672524846161E-2</v>
      </c>
      <c r="II144" s="102">
        <v>35.683529411764709</v>
      </c>
      <c r="IJ144" s="15">
        <f t="shared" si="219"/>
        <v>90.636164705882365</v>
      </c>
      <c r="IK144" s="5">
        <v>97.5</v>
      </c>
      <c r="IL144" s="15">
        <f t="shared" si="220"/>
        <v>6.863835294117635</v>
      </c>
      <c r="IM144" s="29">
        <v>0.67476774193548372</v>
      </c>
      <c r="IN144" s="29">
        <v>0.35773548387096771</v>
      </c>
      <c r="IO144" s="29">
        <v>0.16180645161290322</v>
      </c>
      <c r="IP144" s="29">
        <v>0.59643225806451627</v>
      </c>
      <c r="IQ144" s="29">
        <v>0.21164516129032257</v>
      </c>
      <c r="IR144" s="29">
        <v>0.13995806451612902</v>
      </c>
      <c r="IS144" s="29">
        <v>0.52252856212583965</v>
      </c>
      <c r="IT144" s="29">
        <v>0.47645869607267261</v>
      </c>
      <c r="IU144" s="29">
        <v>0.61366124722025706</v>
      </c>
      <c r="IV144" s="29">
        <v>0.57381189396121368</v>
      </c>
      <c r="IW144" s="29">
        <v>0.25708530795421364</v>
      </c>
      <c r="IX144" s="29">
        <v>0.37863574312355008</v>
      </c>
      <c r="IY144" s="29">
        <v>0.30693432359882716</v>
      </c>
      <c r="IZ144" s="29">
        <v>17.322903225806453</v>
      </c>
      <c r="JA144" s="29">
        <v>17.350000000000009</v>
      </c>
      <c r="JB144" s="29">
        <v>17.645806451612913</v>
      </c>
      <c r="JC144" s="29">
        <v>15.753870967741937</v>
      </c>
      <c r="JD144" s="29">
        <f t="shared" si="221"/>
        <v>0.32290322580645991</v>
      </c>
      <c r="JE144" s="7">
        <v>1.2</v>
      </c>
      <c r="JF144" s="7">
        <f t="shared" si="222"/>
        <v>-0.52</v>
      </c>
      <c r="JG144" s="7">
        <f t="shared" si="223"/>
        <v>0.14238230165649662</v>
      </c>
      <c r="JH144" s="86">
        <v>35.805483870967734</v>
      </c>
      <c r="JI144" s="15">
        <f t="shared" si="224"/>
        <v>90.94592903225805</v>
      </c>
      <c r="JJ144" s="5">
        <v>103.5</v>
      </c>
      <c r="JK144" s="15">
        <f t="shared" si="225"/>
        <v>12.55407096774195</v>
      </c>
      <c r="JL144" s="30">
        <v>0.52378000000000013</v>
      </c>
      <c r="JM144" s="30">
        <v>0.2467571428571429</v>
      </c>
      <c r="JN144" s="30">
        <v>0.10642000000000003</v>
      </c>
      <c r="JO144" s="30">
        <v>0.45584285714285722</v>
      </c>
      <c r="JP144" s="30">
        <v>0.13746000000000003</v>
      </c>
      <c r="JQ144" s="30">
        <v>9.4997142857142863E-2</v>
      </c>
      <c r="JR144" s="30">
        <v>0.58417903371572799</v>
      </c>
      <c r="JS144" s="30">
        <v>0.53666436482588964</v>
      </c>
      <c r="JT144" s="30">
        <v>0.66233647227216941</v>
      </c>
      <c r="JU144" s="30">
        <v>0.62161489182627339</v>
      </c>
      <c r="JV144" s="30">
        <v>0.28455615910174298</v>
      </c>
      <c r="JW144" s="30">
        <v>0.39823829645386777</v>
      </c>
      <c r="JX144" s="30">
        <v>0.35945756212350211</v>
      </c>
      <c r="JY144" s="30">
        <v>23.787428571428567</v>
      </c>
      <c r="JZ144" s="30">
        <v>25.997142857142862</v>
      </c>
      <c r="KA144" s="30">
        <v>25.808000000000014</v>
      </c>
      <c r="KB144" s="30">
        <v>25.141999999999999</v>
      </c>
      <c r="KC144" s="30">
        <f t="shared" si="226"/>
        <v>2.0205714285714471</v>
      </c>
      <c r="KD144" s="7">
        <v>1.8</v>
      </c>
      <c r="KE144" s="7">
        <f t="shared" si="227"/>
        <v>-2.4700000000000006</v>
      </c>
      <c r="KF144" s="7">
        <f t="shared" si="228"/>
        <v>0.570593574151391</v>
      </c>
      <c r="KG144" s="85">
        <v>33.368857142857138</v>
      </c>
      <c r="KH144" s="15">
        <f t="shared" si="229"/>
        <v>84.756897142857127</v>
      </c>
      <c r="KI144" s="5">
        <v>103.5</v>
      </c>
      <c r="KJ144" s="15">
        <f t="shared" si="268"/>
        <v>18.743102857142873</v>
      </c>
      <c r="KK144" s="31">
        <v>0.48103999999999991</v>
      </c>
      <c r="KL144" s="31">
        <v>0.22094000000000003</v>
      </c>
      <c r="KM144" s="31">
        <v>7.3984444444444422E-2</v>
      </c>
      <c r="KN144" s="31">
        <v>0.41502000000000011</v>
      </c>
      <c r="KO144" s="31">
        <v>9.8415555555555562E-2</v>
      </c>
      <c r="KP144" s="31">
        <v>7.8900000000000026E-2</v>
      </c>
      <c r="KQ144" s="31">
        <v>0.66043683386021901</v>
      </c>
      <c r="KR144" s="31">
        <v>0.6169931028969855</v>
      </c>
      <c r="KS144" s="31">
        <v>0.7334873687280753</v>
      </c>
      <c r="KT144" s="31">
        <v>0.69792776692390357</v>
      </c>
      <c r="KU144" s="31">
        <v>0.38474155822665856</v>
      </c>
      <c r="KV144" s="31">
        <v>0.49990269853348257</v>
      </c>
      <c r="KW144" s="31">
        <v>0.37021145116974885</v>
      </c>
      <c r="KX144" s="32">
        <v>24.35111111111112</v>
      </c>
      <c r="KY144" s="32">
        <v>24.850222222222232</v>
      </c>
      <c r="KZ144" s="32">
        <v>25.015777777777764</v>
      </c>
      <c r="LA144" s="32">
        <v>23.606222222222218</v>
      </c>
      <c r="LB144" s="7">
        <f t="shared" si="230"/>
        <v>0.66466666666664409</v>
      </c>
      <c r="LC144" s="7">
        <v>0.9</v>
      </c>
      <c r="LD144" s="7">
        <f t="shared" si="231"/>
        <v>0.45499999999999963</v>
      </c>
      <c r="LE144" s="7">
        <f t="shared" si="270"/>
        <v>4.2399730367369957E-2</v>
      </c>
      <c r="LF144" s="32">
        <v>37.775999999999975</v>
      </c>
      <c r="LG144" s="15">
        <f t="shared" si="232"/>
        <v>95.951039999999935</v>
      </c>
      <c r="LH144" s="5">
        <v>103.5</v>
      </c>
      <c r="LI144" s="15">
        <f t="shared" si="233"/>
        <v>7.548960000000065</v>
      </c>
      <c r="LJ144" s="33">
        <v>0.4441522727272727</v>
      </c>
      <c r="LK144" s="33">
        <v>0.20285454545454548</v>
      </c>
      <c r="LL144" s="33">
        <v>7.0306818181818193E-2</v>
      </c>
      <c r="LM144" s="33">
        <v>0.37842727272727272</v>
      </c>
      <c r="LN144" s="33">
        <v>0.10108863636363638</v>
      </c>
      <c r="LO144" s="33">
        <v>7.4372727272727271E-2</v>
      </c>
      <c r="LP144" s="33">
        <v>0.62893779645487158</v>
      </c>
      <c r="LQ144" s="33">
        <v>0.57813053185342167</v>
      </c>
      <c r="LR144" s="33">
        <v>0.72702586842088168</v>
      </c>
      <c r="LS144" s="33">
        <v>0.68704144460619576</v>
      </c>
      <c r="LT144" s="33">
        <v>0.33570754728660235</v>
      </c>
      <c r="LU144" s="33">
        <v>0.4874758215123674</v>
      </c>
      <c r="LV144" s="33">
        <v>0.37275721017509517</v>
      </c>
      <c r="LW144" s="33">
        <v>26.784545454545444</v>
      </c>
      <c r="LX144" s="33">
        <v>28.925454545454553</v>
      </c>
      <c r="LY144" s="33">
        <v>28.647727272727256</v>
      </c>
      <c r="LZ144" s="33">
        <v>27.356136363636359</v>
      </c>
      <c r="MA144" s="7">
        <f t="shared" si="234"/>
        <v>1.8631818181818112</v>
      </c>
      <c r="MB144" s="7">
        <v>1.7</v>
      </c>
      <c r="MC144" s="7">
        <f t="shared" si="235"/>
        <v>-2.1449999999999996</v>
      </c>
      <c r="MD144" s="7">
        <f t="shared" si="236"/>
        <v>0.53123682149526985</v>
      </c>
      <c r="ME144" s="7">
        <f t="shared" si="237"/>
        <v>1.0959893048128302</v>
      </c>
      <c r="MF144" s="84">
        <v>26.764318181818183</v>
      </c>
      <c r="MG144" s="15">
        <f t="shared" si="238"/>
        <v>67.981368181818183</v>
      </c>
      <c r="MH144" s="5">
        <v>103.5</v>
      </c>
      <c r="MI144" s="15">
        <f t="shared" si="239"/>
        <v>35.518631818181817</v>
      </c>
      <c r="MJ144" s="34">
        <v>0.40516999999999992</v>
      </c>
      <c r="MK144" s="34">
        <v>0.203655</v>
      </c>
      <c r="ML144" s="34">
        <v>8.8535000000000003E-2</v>
      </c>
      <c r="MM144" s="34">
        <v>0.35031500000000004</v>
      </c>
      <c r="MN144" s="34">
        <v>0.117455</v>
      </c>
      <c r="MO144" s="34">
        <v>8.5625000000000021E-2</v>
      </c>
      <c r="MP144" s="34">
        <v>0.5496769173438546</v>
      </c>
      <c r="MQ144" s="34">
        <v>0.49708173215344864</v>
      </c>
      <c r="MR144" s="34">
        <v>0.64073386239595709</v>
      </c>
      <c r="MS144" s="34">
        <v>0.59611303952678196</v>
      </c>
      <c r="MT144" s="34">
        <v>0.26913009972958135</v>
      </c>
      <c r="MU144" s="34">
        <v>0.39449736547351977</v>
      </c>
      <c r="MV144" s="34">
        <v>0.33024403047723516</v>
      </c>
      <c r="MW144" s="35">
        <v>0.30993214285714288</v>
      </c>
      <c r="MX144" s="35">
        <v>0.15565357142857142</v>
      </c>
      <c r="MY144" s="35">
        <v>6.9114285714285711E-2</v>
      </c>
      <c r="MZ144" s="35">
        <v>0.26296071428571427</v>
      </c>
      <c r="NA144" s="35">
        <v>8.0271428571428577E-2</v>
      </c>
      <c r="NB144" s="35">
        <v>6.2024999999999983E-2</v>
      </c>
      <c r="NC144" s="35">
        <v>0.58480162207133612</v>
      </c>
      <c r="ND144" s="35">
        <v>0.52856756360869384</v>
      </c>
      <c r="NE144" s="35">
        <v>0.63205475311490023</v>
      </c>
      <c r="NF144" s="35">
        <v>0.58055176433966993</v>
      </c>
      <c r="NG144" s="35">
        <v>0.32216189559652408</v>
      </c>
      <c r="NH144" s="35">
        <v>0.38904129133811632</v>
      </c>
      <c r="NI144" s="35">
        <v>0.32844769794123241</v>
      </c>
      <c r="NJ144" s="36">
        <v>28.536071428571429</v>
      </c>
      <c r="NK144" s="36">
        <v>31.031071428571416</v>
      </c>
      <c r="NL144" s="36">
        <v>32.652499999999996</v>
      </c>
      <c r="NM144" s="36">
        <v>33.482142857142868</v>
      </c>
      <c r="NN144" s="7">
        <f t="shared" si="240"/>
        <v>4.1164285714285676</v>
      </c>
      <c r="NO144" s="7">
        <v>2.2999999999999998</v>
      </c>
      <c r="NP144" s="7">
        <f t="shared" si="241"/>
        <v>-1.9729999999999999</v>
      </c>
      <c r="NQ144" s="7">
        <f t="shared" si="242"/>
        <v>0.82590920540194868</v>
      </c>
      <c r="NR144" s="36">
        <v>73.993928571428569</v>
      </c>
      <c r="NS144" s="9">
        <f t="shared" si="190"/>
        <v>187.94457857142856</v>
      </c>
      <c r="NT144" s="5">
        <v>194</v>
      </c>
      <c r="NU144" s="9">
        <f t="shared" si="191"/>
        <v>6.0554214285714352</v>
      </c>
      <c r="NV144" s="37">
        <v>0.37767027027027023</v>
      </c>
      <c r="NW144" s="37">
        <v>0.21601891891891892</v>
      </c>
      <c r="NX144" s="37">
        <v>0.12137297297297295</v>
      </c>
      <c r="NY144" s="37">
        <v>0.32558648648648641</v>
      </c>
      <c r="NZ144" s="37">
        <v>0.13348108108108109</v>
      </c>
      <c r="OA144" s="37">
        <v>9.8575675675675656E-2</v>
      </c>
      <c r="OB144" s="37">
        <v>0.47388485841842559</v>
      </c>
      <c r="OC144" s="37">
        <v>0.41485668897549305</v>
      </c>
      <c r="OD144" s="37">
        <v>0.51009883298718872</v>
      </c>
      <c r="OE144" s="37">
        <v>0.45353262597989125</v>
      </c>
      <c r="OF144" s="37">
        <v>0.23709137968627811</v>
      </c>
      <c r="OG144" s="37">
        <v>0.28202693245423655</v>
      </c>
      <c r="OH144" s="37">
        <v>0.26917865817850117</v>
      </c>
      <c r="OI144" s="38">
        <v>21.998108108108102</v>
      </c>
      <c r="OJ144" s="38">
        <v>25.485945945945925</v>
      </c>
      <c r="OK144" s="38">
        <v>26.475675675675692</v>
      </c>
      <c r="OL144" s="38">
        <v>27.307837837837834</v>
      </c>
      <c r="OM144" s="7">
        <f t="shared" si="243"/>
        <v>4.4775675675675899</v>
      </c>
      <c r="ON144" s="7">
        <v>1.5</v>
      </c>
      <c r="OO144" s="7">
        <f t="shared" si="244"/>
        <v>-0.28500000000000014</v>
      </c>
      <c r="OP144" s="7">
        <f t="shared" si="245"/>
        <v>0.83774275594856462</v>
      </c>
      <c r="OQ144" s="38">
        <v>55.008918918918916</v>
      </c>
      <c r="OR144" s="15">
        <f t="shared" si="246"/>
        <v>139.72265405405406</v>
      </c>
      <c r="OS144" s="5">
        <v>170</v>
      </c>
      <c r="OT144" s="15">
        <f t="shared" si="247"/>
        <v>30.277345945945939</v>
      </c>
      <c r="OU144" s="39">
        <v>0.31616499999999992</v>
      </c>
      <c r="OV144" s="39">
        <v>0.19847500000000001</v>
      </c>
      <c r="OW144" s="39">
        <v>0.12813249999999995</v>
      </c>
      <c r="OX144" s="39">
        <v>0.27410500000000004</v>
      </c>
      <c r="OY144" s="39">
        <v>0.13249249999999999</v>
      </c>
      <c r="OZ144" s="39">
        <v>9.3137500000000012E-2</v>
      </c>
      <c r="PA144" s="39">
        <v>0.40566222997118484</v>
      </c>
      <c r="PB144" s="39">
        <v>0.34448631823155951</v>
      </c>
      <c r="PC144" s="39">
        <v>0.42032753632992942</v>
      </c>
      <c r="PD144" s="39">
        <v>0.36013865931497979</v>
      </c>
      <c r="PE144" s="39">
        <v>0.19976009269602443</v>
      </c>
      <c r="PF144" s="39">
        <v>0.2180383927793163</v>
      </c>
      <c r="PG144" s="39">
        <v>0.22573037795320272</v>
      </c>
      <c r="PH144" s="40">
        <v>21.192500000000003</v>
      </c>
      <c r="PI144" s="40">
        <v>23.036999999999985</v>
      </c>
      <c r="PJ144" s="40">
        <v>24.708500000000008</v>
      </c>
      <c r="PK144" s="40">
        <v>24.34525</v>
      </c>
      <c r="PL144" s="7">
        <f t="shared" si="248"/>
        <v>3.5160000000000053</v>
      </c>
      <c r="PM144" s="7">
        <v>1.8</v>
      </c>
      <c r="PN144" s="7">
        <f t="shared" si="249"/>
        <v>-0.91800000000000015</v>
      </c>
      <c r="PO144" s="7">
        <f t="shared" si="250"/>
        <v>0.701804368471036</v>
      </c>
      <c r="PP144" s="40">
        <v>65.568249999999992</v>
      </c>
      <c r="PQ144" s="15">
        <f t="shared" si="251"/>
        <v>166.54335499999999</v>
      </c>
      <c r="PR144" s="5">
        <v>182</v>
      </c>
      <c r="PS144" s="15">
        <f t="shared" si="252"/>
        <v>15.456645000000009</v>
      </c>
      <c r="PT144" s="41">
        <v>0.292109375</v>
      </c>
      <c r="PU144" s="41">
        <v>0.187025</v>
      </c>
      <c r="PV144" s="41">
        <v>0.13335625000000001</v>
      </c>
      <c r="PW144" s="41">
        <v>0.24332187499999999</v>
      </c>
      <c r="PX144" s="41">
        <v>0.135253125</v>
      </c>
      <c r="PY144" s="41">
        <v>9.0737499999999985E-2</v>
      </c>
      <c r="PZ144" s="41">
        <v>0.36384881274626063</v>
      </c>
      <c r="QA144" s="41">
        <v>0.28282881790898357</v>
      </c>
      <c r="QB144" s="41">
        <v>0.3699815544254938</v>
      </c>
      <c r="QC144" s="41">
        <v>0.28935485756691492</v>
      </c>
      <c r="QD144" s="41">
        <v>0.16068218385948321</v>
      </c>
      <c r="QE144" s="41">
        <v>0.16792982583240337</v>
      </c>
      <c r="QF144" s="41">
        <v>0.21682010059329204</v>
      </c>
      <c r="QG144" s="42">
        <v>28.512187500000003</v>
      </c>
      <c r="QH144" s="42">
        <v>30.416562500000005</v>
      </c>
      <c r="QI144" s="42">
        <v>31.514687500000012</v>
      </c>
      <c r="QJ144" s="42">
        <v>33.080312500000019</v>
      </c>
      <c r="QK144" s="7">
        <f t="shared" si="253"/>
        <v>3.0025000000000084</v>
      </c>
      <c r="QL144" s="7">
        <v>3.2</v>
      </c>
      <c r="QM144" s="7">
        <f t="shared" si="254"/>
        <v>-3.8719999999999999</v>
      </c>
      <c r="QN144" s="7">
        <f t="shared" si="255"/>
        <v>0.74142579810181275</v>
      </c>
      <c r="QO144" s="42">
        <v>70.103437499999984</v>
      </c>
      <c r="QP144" s="15">
        <f t="shared" si="256"/>
        <v>178.06273124999996</v>
      </c>
      <c r="QQ144" s="5">
        <v>186</v>
      </c>
      <c r="QR144" s="15">
        <f t="shared" si="257"/>
        <v>7.9372687500000438</v>
      </c>
      <c r="QS144" s="7">
        <f t="shared" si="192"/>
        <v>-749.19511692064998</v>
      </c>
      <c r="QT144" s="7">
        <f t="shared" si="193"/>
        <v>-748.91571765568347</v>
      </c>
      <c r="QU144" s="7">
        <f t="shared" si="194"/>
        <v>1.5474269515891927</v>
      </c>
    </row>
    <row r="145" spans="1:463" x14ac:dyDescent="0.25">
      <c r="A145" s="5">
        <v>3</v>
      </c>
      <c r="B145" s="5">
        <v>15</v>
      </c>
      <c r="C145" s="6">
        <v>1504</v>
      </c>
      <c r="D145" s="8">
        <v>30</v>
      </c>
      <c r="E145" s="5">
        <v>4</v>
      </c>
      <c r="F145" s="5">
        <v>69.599999999999994</v>
      </c>
      <c r="G145" s="15">
        <v>292.7</v>
      </c>
      <c r="H145" s="15">
        <f t="shared" si="195"/>
        <v>362.29999999999995</v>
      </c>
      <c r="I145" s="7">
        <f t="shared" si="196"/>
        <v>0.62080191912268667</v>
      </c>
      <c r="J145" s="5" t="s">
        <v>9</v>
      </c>
      <c r="K145" s="9">
        <v>225</v>
      </c>
      <c r="L145" s="9">
        <f t="shared" si="197"/>
        <v>252.00000000000003</v>
      </c>
      <c r="M145" s="15">
        <v>64.400000000000006</v>
      </c>
      <c r="N145" s="15">
        <v>18.72</v>
      </c>
      <c r="O145" s="15">
        <v>16.880000000000003</v>
      </c>
      <c r="P145" s="15">
        <v>56.399999999999991</v>
      </c>
      <c r="Q145" s="15">
        <v>23.439999999999998</v>
      </c>
      <c r="R145" s="15">
        <v>20.160000000000004</v>
      </c>
      <c r="S145" s="15">
        <v>38.4</v>
      </c>
      <c r="T145" s="15">
        <v>26.72</v>
      </c>
      <c r="U145" s="15">
        <v>34.880000000000003</v>
      </c>
      <c r="V145" s="15">
        <v>44.4</v>
      </c>
      <c r="W145" s="15">
        <v>21.439999999999998</v>
      </c>
      <c r="X145" s="15">
        <v>34.160000000000004</v>
      </c>
      <c r="Y145" s="15">
        <v>54.400000000000006</v>
      </c>
      <c r="Z145" s="15">
        <v>19.439999999999998</v>
      </c>
      <c r="AA145" s="15">
        <v>26.160000000000004</v>
      </c>
      <c r="AB145" s="15">
        <v>62.4</v>
      </c>
      <c r="AC145" s="15">
        <v>13.439999999999998</v>
      </c>
      <c r="AD145" s="15">
        <v>24.160000000000004</v>
      </c>
      <c r="AE145" s="9">
        <v>-9999</v>
      </c>
      <c r="AF145" s="5">
        <v>8.4</v>
      </c>
      <c r="AG145" s="5">
        <v>7.2</v>
      </c>
      <c r="AH145" s="5">
        <v>0.47</v>
      </c>
      <c r="AI145" s="5" t="s">
        <v>56</v>
      </c>
      <c r="AJ145" s="9">
        <v>-9999</v>
      </c>
      <c r="AK145" s="5">
        <v>249</v>
      </c>
      <c r="AL145" s="5">
        <v>0.64</v>
      </c>
      <c r="AM145" s="5">
        <v>4088</v>
      </c>
      <c r="AN145" s="5">
        <v>202</v>
      </c>
      <c r="AO145" s="5">
        <v>257</v>
      </c>
      <c r="AP145" s="5">
        <v>23.9</v>
      </c>
      <c r="AQ145" s="5">
        <v>0</v>
      </c>
      <c r="AR145" s="5">
        <v>3</v>
      </c>
      <c r="AS145" s="5">
        <v>85</v>
      </c>
      <c r="AT145" s="5">
        <v>7</v>
      </c>
      <c r="AU145" s="5">
        <v>5</v>
      </c>
      <c r="AV145" s="5">
        <v>35</v>
      </c>
      <c r="AW145" s="5">
        <v>42</v>
      </c>
      <c r="AX145" s="5">
        <v>0.6</v>
      </c>
      <c r="AY145" s="9">
        <v>-9999</v>
      </c>
      <c r="AZ145" s="9">
        <v>-9999</v>
      </c>
      <c r="BA145" s="9">
        <v>-9999</v>
      </c>
      <c r="BB145" s="9">
        <v>-9999</v>
      </c>
      <c r="BC145" s="49">
        <v>0.03</v>
      </c>
      <c r="BD145" s="49">
        <v>7.0000000000000007E-2</v>
      </c>
      <c r="BE145" s="7">
        <f t="shared" si="271"/>
        <v>-59992.800000000003</v>
      </c>
      <c r="BF145" s="9">
        <v>-9999</v>
      </c>
      <c r="BG145" s="9">
        <v>-9999</v>
      </c>
      <c r="BH145" s="9">
        <v>-9999</v>
      </c>
      <c r="BI145" s="9">
        <v>-9999</v>
      </c>
      <c r="BJ145" s="9">
        <v>-9999</v>
      </c>
      <c r="BK145" s="68">
        <v>2.8</v>
      </c>
      <c r="BL145" s="9">
        <v>-9999</v>
      </c>
      <c r="BM145" s="9">
        <v>-9999</v>
      </c>
      <c r="BN145" s="9">
        <v>-9999</v>
      </c>
      <c r="BO145" s="44">
        <v>-9999</v>
      </c>
      <c r="BP145" s="9">
        <v>-9999</v>
      </c>
      <c r="BQ145" s="9">
        <v>-9999</v>
      </c>
      <c r="BR145" s="9">
        <v>-9999</v>
      </c>
      <c r="BS145" s="45">
        <v>-9999</v>
      </c>
      <c r="BT145" s="9">
        <v>-9999</v>
      </c>
      <c r="BU145" s="46">
        <v>-9999</v>
      </c>
      <c r="BV145" s="9">
        <v>-9999</v>
      </c>
      <c r="BW145" s="47">
        <v>-9999</v>
      </c>
      <c r="BX145" s="9">
        <v>-9999</v>
      </c>
      <c r="BY145" s="9">
        <v>-9999</v>
      </c>
      <c r="BZ145" s="9">
        <v>-9999</v>
      </c>
      <c r="CA145" s="7">
        <v>586.59</v>
      </c>
      <c r="CB145" s="7">
        <f t="shared" si="269"/>
        <v>3910.6000000000004</v>
      </c>
      <c r="CC145" s="5">
        <v>3.22</v>
      </c>
      <c r="CD145" s="15">
        <f t="shared" si="198"/>
        <v>125.92132000000001</v>
      </c>
      <c r="CE145" s="7">
        <v>1334.9</v>
      </c>
      <c r="CF145" s="7">
        <v>4.5666000000000002</v>
      </c>
      <c r="CG145" s="7">
        <v>2923.1813603118298</v>
      </c>
      <c r="CH145" s="7">
        <f t="shared" si="199"/>
        <v>2923.1813603118298</v>
      </c>
      <c r="CI145" s="9">
        <v>-9999</v>
      </c>
      <c r="CJ145" s="3">
        <v>59.8</v>
      </c>
      <c r="CK145" s="7">
        <f t="shared" si="200"/>
        <v>94.126439802040935</v>
      </c>
      <c r="CL145" s="7">
        <v>70.2</v>
      </c>
      <c r="CM145" s="7">
        <v>1278</v>
      </c>
      <c r="CN145" s="7">
        <f t="shared" si="201"/>
        <v>54.929577464788736</v>
      </c>
      <c r="CO145" s="7">
        <v>0</v>
      </c>
      <c r="CP145" s="7">
        <v>0.73450000000000004</v>
      </c>
      <c r="CQ145" s="7">
        <v>0.51639642857142842</v>
      </c>
      <c r="CR145" s="7">
        <v>0.46173214285714287</v>
      </c>
      <c r="CS145" s="7">
        <v>0.22797100000000006</v>
      </c>
      <c r="CT145" s="7">
        <v>0.17429960714285714</v>
      </c>
      <c r="CU145" s="7">
        <v>4.5982142857142856</v>
      </c>
      <c r="CV145" s="7">
        <v>4.8378571428571435</v>
      </c>
      <c r="CW145" s="7">
        <v>4.3246428571428579</v>
      </c>
      <c r="CX145" s="7">
        <v>4.6442857142857141</v>
      </c>
      <c r="CY145" s="7">
        <f t="shared" si="202"/>
        <v>-0.27357142857142769</v>
      </c>
      <c r="CZ145" s="7">
        <v>0.7</v>
      </c>
      <c r="DA145" s="7">
        <f t="shared" si="203"/>
        <v>1.105</v>
      </c>
      <c r="DB145" s="7">
        <f t="shared" si="264"/>
        <v>-0.32097122900382485</v>
      </c>
      <c r="DC145" s="7">
        <v>41.7</v>
      </c>
      <c r="DD145" s="7">
        <v>0.74882916666666677</v>
      </c>
      <c r="DE145" s="7">
        <v>0.50022083333333334</v>
      </c>
      <c r="DF145" s="7">
        <v>0.44591249999999999</v>
      </c>
      <c r="DG145" s="7">
        <v>0.25339249999999996</v>
      </c>
      <c r="DH145" s="7">
        <v>0.19888604166666668</v>
      </c>
      <c r="DI145" s="7">
        <v>7.2658333333333331</v>
      </c>
      <c r="DJ145" s="7">
        <v>8.0299999999999994</v>
      </c>
      <c r="DK145" s="7">
        <v>8.2754166666666684</v>
      </c>
      <c r="DL145" s="7">
        <v>7.4083333333333323</v>
      </c>
      <c r="DM145" s="7">
        <f t="shared" si="204"/>
        <v>1.0095833333333353</v>
      </c>
      <c r="DN145" s="7">
        <v>0.8</v>
      </c>
      <c r="DO145" s="7">
        <f t="shared" si="205"/>
        <v>0.7799999999999998</v>
      </c>
      <c r="DP145" s="7">
        <f t="shared" si="206"/>
        <v>4.9693362193362643E-2</v>
      </c>
      <c r="DQ145" s="7">
        <v>22.563333333333333</v>
      </c>
      <c r="DR145" s="7">
        <v>0.79973260869565233</v>
      </c>
      <c r="DS145" s="7">
        <v>0.59286521739130438</v>
      </c>
      <c r="DT145" s="7">
        <v>0.47739782608695652</v>
      </c>
      <c r="DU145" s="7">
        <v>0.72523695652173903</v>
      </c>
      <c r="DV145" s="7">
        <v>0.48355217391304334</v>
      </c>
      <c r="DW145" s="7">
        <v>0.30829130434782603</v>
      </c>
      <c r="DX145" s="7">
        <v>0.24627478260869554</v>
      </c>
      <c r="DY145" s="7">
        <v>0.19989113043478265</v>
      </c>
      <c r="DZ145" s="7">
        <v>0.2522931956521739</v>
      </c>
      <c r="EA145" s="7">
        <v>0.20603319565217387</v>
      </c>
      <c r="EB145" s="7">
        <v>0.10157676086956523</v>
      </c>
      <c r="EC145" s="7">
        <v>0.10792521739130434</v>
      </c>
      <c r="ED145" s="7">
        <v>0.14842076086956524</v>
      </c>
      <c r="EE145" s="7">
        <v>3.9828043478260868</v>
      </c>
      <c r="EF145" s="7">
        <v>5.4558695652173901</v>
      </c>
      <c r="EG145" s="7">
        <v>5.6395652173913051</v>
      </c>
      <c r="EH145" s="7">
        <v>5.233695652173914</v>
      </c>
      <c r="EI145" s="7">
        <f t="shared" si="207"/>
        <v>1.6567608695652183</v>
      </c>
      <c r="EJ145" s="7">
        <v>0.6</v>
      </c>
      <c r="EK145" s="7">
        <f t="shared" si="208"/>
        <v>1.43</v>
      </c>
      <c r="EL145" s="7">
        <f t="shared" si="265"/>
        <v>5.7118606943379925E-2</v>
      </c>
      <c r="EM145" s="15">
        <v>44.008260869565213</v>
      </c>
      <c r="EN145" s="15">
        <f t="shared" si="209"/>
        <v>111.78098260869564</v>
      </c>
      <c r="EO145" s="5">
        <v>112</v>
      </c>
      <c r="EP145" s="15">
        <f t="shared" si="210"/>
        <v>0.21901739130436226</v>
      </c>
      <c r="EQ145" s="27">
        <v>1.0366782608695653</v>
      </c>
      <c r="ER145" s="27">
        <v>-1.2735434782608694</v>
      </c>
      <c r="ES145" s="27">
        <v>0.46461304347826093</v>
      </c>
      <c r="ET145" s="27">
        <v>0.81822173913043483</v>
      </c>
      <c r="EU145" s="27">
        <v>0.67373913043478262</v>
      </c>
      <c r="EV145" s="27">
        <v>0.19045652173913047</v>
      </c>
      <c r="EW145" s="27">
        <v>0.21163178260869572</v>
      </c>
      <c r="EX145" s="27">
        <v>9.6479913043478249E-2</v>
      </c>
      <c r="EY145" s="27">
        <v>0.38038708695652174</v>
      </c>
      <c r="EZ145" s="27">
        <v>0.27520930434782603</v>
      </c>
      <c r="FA145" s="27">
        <v>3.2515914347826085</v>
      </c>
      <c r="FB145" s="27">
        <v>2.1500038260869565</v>
      </c>
      <c r="FC145" s="27">
        <v>-10.255935000000001</v>
      </c>
      <c r="FD145" s="27">
        <v>9.2721739130434777</v>
      </c>
      <c r="FE145" s="27">
        <v>7.5808695652173919</v>
      </c>
      <c r="FF145" s="27">
        <v>7.3099999999999987</v>
      </c>
      <c r="FG145" s="27">
        <v>7.0900000000000007</v>
      </c>
      <c r="FH145" s="27">
        <f t="shared" si="211"/>
        <v>-1.962173913043479</v>
      </c>
      <c r="FI145" s="7">
        <v>0.9</v>
      </c>
      <c r="FJ145" s="7">
        <f t="shared" si="212"/>
        <v>0.45499999999999963</v>
      </c>
      <c r="FK145" s="7">
        <f t="shared" si="266"/>
        <v>-0.48881171143447494</v>
      </c>
      <c r="FL145" s="27">
        <v>20.424347826086954</v>
      </c>
      <c r="FM145" s="28">
        <v>-9999</v>
      </c>
      <c r="FN145" s="28">
        <v>-9999</v>
      </c>
      <c r="FO145" s="28">
        <v>-9999</v>
      </c>
      <c r="FP145" s="94">
        <v>0.60070799999999991</v>
      </c>
      <c r="FQ145" s="94">
        <v>0.39405999999999997</v>
      </c>
      <c r="FR145" s="94">
        <v>0.22917599999999999</v>
      </c>
      <c r="FS145" s="94">
        <v>0.52560000000000007</v>
      </c>
      <c r="FT145" s="94">
        <v>0.24074000000000001</v>
      </c>
      <c r="FU145" s="94">
        <v>0.16902799999999998</v>
      </c>
      <c r="FV145" s="94">
        <v>0.42809200000000003</v>
      </c>
      <c r="FW145" s="94">
        <v>0.37207239999999997</v>
      </c>
      <c r="FX145" s="94">
        <v>0.44821448000000003</v>
      </c>
      <c r="FY145" s="94">
        <v>0.39335408000000011</v>
      </c>
      <c r="FZ145" s="94">
        <v>0.24197555999999995</v>
      </c>
      <c r="GA145" s="94">
        <v>0.26556807999999998</v>
      </c>
      <c r="GB145" s="94">
        <v>0.20771112</v>
      </c>
      <c r="GC145" s="94">
        <v>17.246399999999998</v>
      </c>
      <c r="GD145" s="94">
        <v>18.267199999999999</v>
      </c>
      <c r="GE145" s="94">
        <v>17.086800000000007</v>
      </c>
      <c r="GF145" s="94">
        <v>17.147599999999997</v>
      </c>
      <c r="GG145" s="7">
        <f t="shared" si="213"/>
        <v>-0.15959999999999042</v>
      </c>
      <c r="GH145" s="7">
        <v>0.5</v>
      </c>
      <c r="GI145" s="7">
        <f t="shared" si="214"/>
        <v>1.7549999999999999</v>
      </c>
      <c r="GJ145" s="7">
        <f t="shared" si="267"/>
        <v>-0.52526748971193138</v>
      </c>
      <c r="GK145" s="96">
        <v>17.559999999999999</v>
      </c>
      <c r="GL145" s="15">
        <f t="shared" si="215"/>
        <v>44.602399999999996</v>
      </c>
      <c r="GM145" s="5">
        <v>102</v>
      </c>
      <c r="GN145" s="9">
        <v>-9999</v>
      </c>
      <c r="GO145" s="60">
        <v>-9999</v>
      </c>
      <c r="GP145" s="60">
        <v>-9999</v>
      </c>
      <c r="GQ145" s="60">
        <v>-9999</v>
      </c>
      <c r="GR145" s="60">
        <v>-9999</v>
      </c>
      <c r="GS145" s="60">
        <v>-9999</v>
      </c>
      <c r="GT145" s="60">
        <v>-9999</v>
      </c>
      <c r="GU145" s="60">
        <v>-9999</v>
      </c>
      <c r="GV145" s="60">
        <v>-9999</v>
      </c>
      <c r="GW145" s="60">
        <v>-9999</v>
      </c>
      <c r="GX145" s="60">
        <v>-9999</v>
      </c>
      <c r="GY145" s="60">
        <v>-9999</v>
      </c>
      <c r="GZ145" s="60">
        <v>-9999</v>
      </c>
      <c r="HA145" s="60">
        <v>-9999</v>
      </c>
      <c r="HB145" s="60">
        <v>-9999</v>
      </c>
      <c r="HC145" s="60">
        <v>-9999</v>
      </c>
      <c r="HD145" s="60">
        <v>-9999</v>
      </c>
      <c r="HE145" s="60">
        <v>-9999</v>
      </c>
      <c r="HF145" s="98">
        <f t="shared" si="37"/>
        <v>0</v>
      </c>
      <c r="HG145" s="60">
        <v>-9999</v>
      </c>
      <c r="HH145" s="98">
        <f t="shared" si="38"/>
        <v>32500.13</v>
      </c>
      <c r="HI145" s="98">
        <f t="shared" si="95"/>
        <v>1.0001661807930087</v>
      </c>
      <c r="HJ145" s="60">
        <v>-9999</v>
      </c>
      <c r="HK145" s="100">
        <f t="shared" si="40"/>
        <v>-25397.46</v>
      </c>
      <c r="HL145" s="60">
        <v>-9999</v>
      </c>
      <c r="HM145" s="100">
        <f t="shared" si="41"/>
        <v>15398.46</v>
      </c>
      <c r="HN145" s="101">
        <v>0.64880285714285713</v>
      </c>
      <c r="HO145" s="101">
        <v>0.33958571428571432</v>
      </c>
      <c r="HP145" s="101">
        <v>0.1615857142857143</v>
      </c>
      <c r="HQ145" s="101">
        <v>0.56552285714285722</v>
      </c>
      <c r="HR145" s="101">
        <v>0.2142228571428571</v>
      </c>
      <c r="HS145" s="101">
        <v>0.13567714285714283</v>
      </c>
      <c r="HT145" s="101">
        <v>0.50370761448777313</v>
      </c>
      <c r="HU145" s="101">
        <v>0.45090979067565212</v>
      </c>
      <c r="HV145" s="101">
        <v>0.60168997959648651</v>
      </c>
      <c r="HW145" s="101">
        <v>0.55617458557457822</v>
      </c>
      <c r="HX145" s="101">
        <v>0.22707233915917047</v>
      </c>
      <c r="HY145" s="101">
        <v>0.35652872038394673</v>
      </c>
      <c r="HZ145" s="101">
        <v>0.31287616830888521</v>
      </c>
      <c r="IA145" s="101">
        <v>19.555714285714295</v>
      </c>
      <c r="IB145" s="101">
        <v>19.140571428571423</v>
      </c>
      <c r="IC145" s="101">
        <v>18.464857142857149</v>
      </c>
      <c r="ID145" s="101">
        <v>18.364285714285714</v>
      </c>
      <c r="IE145" s="7">
        <f t="shared" si="216"/>
        <v>-1.0908571428571463</v>
      </c>
      <c r="IF145" s="7">
        <v>1.5</v>
      </c>
      <c r="IG145" s="7">
        <f t="shared" si="217"/>
        <v>-1.4950000000000001</v>
      </c>
      <c r="IH145" s="7">
        <f t="shared" si="218"/>
        <v>5.8613902413756892E-2</v>
      </c>
      <c r="II145" s="102">
        <v>36.108000000000004</v>
      </c>
      <c r="IJ145" s="15">
        <f t="shared" si="219"/>
        <v>91.714320000000015</v>
      </c>
      <c r="IK145" s="5">
        <v>97.5</v>
      </c>
      <c r="IL145" s="15">
        <f t="shared" si="220"/>
        <v>5.7856799999999851</v>
      </c>
      <c r="IM145" s="29">
        <v>0.66086333333333336</v>
      </c>
      <c r="IN145" s="29">
        <v>0.35080000000000006</v>
      </c>
      <c r="IO145" s="29">
        <v>0.16220666666666667</v>
      </c>
      <c r="IP145" s="29">
        <v>0.58366333333333331</v>
      </c>
      <c r="IQ145" s="29">
        <v>0.20366333333333336</v>
      </c>
      <c r="IR145" s="29">
        <v>0.13609333333333332</v>
      </c>
      <c r="IS145" s="29">
        <v>0.52906840075430028</v>
      </c>
      <c r="IT145" s="29">
        <v>0.48305603823523457</v>
      </c>
      <c r="IU145" s="29">
        <v>0.60672141589537731</v>
      </c>
      <c r="IV145" s="29">
        <v>0.56602122684523337</v>
      </c>
      <c r="IW145" s="29">
        <v>0.26607981235371647</v>
      </c>
      <c r="IX145" s="29">
        <v>0.36969278104212694</v>
      </c>
      <c r="IY145" s="29">
        <v>0.30638588185243554</v>
      </c>
      <c r="IZ145" s="29">
        <v>17.379333333333339</v>
      </c>
      <c r="JA145" s="29">
        <v>17.211666666666677</v>
      </c>
      <c r="JB145" s="29">
        <v>16.510666666666673</v>
      </c>
      <c r="JC145" s="29">
        <v>15.228000000000003</v>
      </c>
      <c r="JD145" s="29">
        <f t="shared" si="221"/>
        <v>-0.86866666666666603</v>
      </c>
      <c r="JE145" s="7">
        <v>1.2</v>
      </c>
      <c r="JF145" s="7">
        <f t="shared" si="222"/>
        <v>-0.52</v>
      </c>
      <c r="JG145" s="7">
        <f t="shared" si="223"/>
        <v>-5.8896396396396287E-2</v>
      </c>
      <c r="JH145" s="86">
        <v>35.63066666666667</v>
      </c>
      <c r="JI145" s="15">
        <f t="shared" si="224"/>
        <v>90.501893333333342</v>
      </c>
      <c r="JJ145" s="5">
        <v>103.5</v>
      </c>
      <c r="JK145" s="15">
        <f t="shared" si="225"/>
        <v>12.998106666666658</v>
      </c>
      <c r="JL145" s="30">
        <v>0.51828684210526321</v>
      </c>
      <c r="JM145" s="30">
        <v>0.23619999999999999</v>
      </c>
      <c r="JN145" s="30">
        <v>9.6239473684210528E-2</v>
      </c>
      <c r="JO145" s="30">
        <v>0.45185263157894739</v>
      </c>
      <c r="JP145" s="30">
        <v>0.12599736842105266</v>
      </c>
      <c r="JQ145" s="30">
        <v>8.7897368421052627E-2</v>
      </c>
      <c r="JR145" s="30">
        <v>0.60909754723143428</v>
      </c>
      <c r="JS145" s="30">
        <v>0.56424823412454161</v>
      </c>
      <c r="JT145" s="30">
        <v>0.68716304933758876</v>
      </c>
      <c r="JU145" s="30">
        <v>0.64940323704706926</v>
      </c>
      <c r="JV145" s="30">
        <v>0.30487293017918526</v>
      </c>
      <c r="JW145" s="30">
        <v>0.42259575127453491</v>
      </c>
      <c r="JX145" s="30">
        <v>0.37390676679011692</v>
      </c>
      <c r="JY145" s="30">
        <v>23.587631578947374</v>
      </c>
      <c r="JZ145" s="30">
        <v>24.102631578947378</v>
      </c>
      <c r="KA145" s="30">
        <v>24.261578947368434</v>
      </c>
      <c r="KB145" s="30">
        <v>22.852368421052653</v>
      </c>
      <c r="KC145" s="30">
        <f t="shared" si="226"/>
        <v>0.67394736842106084</v>
      </c>
      <c r="KD145" s="7">
        <v>1.8</v>
      </c>
      <c r="KE145" s="7">
        <f t="shared" si="227"/>
        <v>-2.4700000000000006</v>
      </c>
      <c r="KF145" s="7">
        <f t="shared" si="228"/>
        <v>0.39948505316658972</v>
      </c>
      <c r="KG145" s="85">
        <v>35.362368421052636</v>
      </c>
      <c r="KH145" s="15">
        <f t="shared" si="229"/>
        <v>89.820415789473699</v>
      </c>
      <c r="KI145" s="5">
        <v>103.5</v>
      </c>
      <c r="KJ145" s="15">
        <f t="shared" si="268"/>
        <v>13.679584210526301</v>
      </c>
      <c r="KK145" s="31">
        <v>0.47322820512820524</v>
      </c>
      <c r="KL145" s="31">
        <v>0.20694358974358976</v>
      </c>
      <c r="KM145" s="31">
        <v>5.8848717948717953E-2</v>
      </c>
      <c r="KN145" s="31">
        <v>0.40272564102564107</v>
      </c>
      <c r="KO145" s="31">
        <v>8.3692307692307677E-2</v>
      </c>
      <c r="KP145" s="31">
        <v>6.8353846153846168E-2</v>
      </c>
      <c r="KQ145" s="31">
        <v>0.69954027324029788</v>
      </c>
      <c r="KR145" s="31">
        <v>0.65626378562343701</v>
      </c>
      <c r="KS145" s="31">
        <v>0.77897107506567509</v>
      </c>
      <c r="KT145" s="31">
        <v>0.74576596220980562</v>
      </c>
      <c r="KU145" s="31">
        <v>0.42530672142947051</v>
      </c>
      <c r="KV145" s="31">
        <v>0.5599444349001641</v>
      </c>
      <c r="KW145" s="31">
        <v>0.39108640196038663</v>
      </c>
      <c r="KX145" s="32">
        <v>24.196666666666673</v>
      </c>
      <c r="KY145" s="32">
        <v>21.926923076923071</v>
      </c>
      <c r="KZ145" s="32">
        <v>21.915128205128195</v>
      </c>
      <c r="LA145" s="32">
        <v>21.768717948717939</v>
      </c>
      <c r="LB145" s="7">
        <f t="shared" si="230"/>
        <v>-2.2815384615384779</v>
      </c>
      <c r="LC145" s="7">
        <v>0.9</v>
      </c>
      <c r="LD145" s="7">
        <f t="shared" si="231"/>
        <v>0.45499999999999963</v>
      </c>
      <c r="LE145" s="7">
        <f t="shared" si="270"/>
        <v>-0.55339503772264453</v>
      </c>
      <c r="LF145" s="32">
        <v>36.144615384615385</v>
      </c>
      <c r="LG145" s="15">
        <f t="shared" si="232"/>
        <v>91.807323076923083</v>
      </c>
      <c r="LH145" s="5">
        <v>103.5</v>
      </c>
      <c r="LI145" s="15">
        <f t="shared" si="233"/>
        <v>11.692676923076917</v>
      </c>
      <c r="LJ145" s="33">
        <v>0.45537826086956518</v>
      </c>
      <c r="LK145" s="33">
        <v>0.19390652173913042</v>
      </c>
      <c r="LL145" s="33">
        <v>5.6836956521739139E-2</v>
      </c>
      <c r="LM145" s="33">
        <v>0.38913478260869561</v>
      </c>
      <c r="LN145" s="33">
        <v>8.4767391304347836E-2</v>
      </c>
      <c r="LO145" s="33">
        <v>6.7982608695652175E-2</v>
      </c>
      <c r="LP145" s="33">
        <v>0.68562621135645163</v>
      </c>
      <c r="LQ145" s="33">
        <v>0.64192510918225854</v>
      </c>
      <c r="LR145" s="33">
        <v>0.77837195724402253</v>
      </c>
      <c r="LS145" s="33">
        <v>0.74561111435758787</v>
      </c>
      <c r="LT145" s="33">
        <v>0.39247853671132676</v>
      </c>
      <c r="LU145" s="33">
        <v>0.54880188560847221</v>
      </c>
      <c r="LV145" s="33">
        <v>0.40238188651580881</v>
      </c>
      <c r="LW145" s="33">
        <v>26.631739130434777</v>
      </c>
      <c r="LX145" s="33">
        <v>26.654347826086941</v>
      </c>
      <c r="LY145" s="33">
        <v>26.569130434782579</v>
      </c>
      <c r="LZ145" s="33">
        <v>25.992608695652191</v>
      </c>
      <c r="MA145" s="7">
        <f t="shared" si="234"/>
        <v>-6.2608695652198065E-2</v>
      </c>
      <c r="MB145" s="7">
        <v>1.7</v>
      </c>
      <c r="MC145" s="7">
        <f t="shared" si="235"/>
        <v>-2.1449999999999996</v>
      </c>
      <c r="MD145" s="7">
        <f t="shared" si="236"/>
        <v>0.27599619673264436</v>
      </c>
      <c r="ME145" s="7">
        <f t="shared" si="237"/>
        <v>-3.682864450129298E-2</v>
      </c>
      <c r="MF145" s="84">
        <v>26.800434782608701</v>
      </c>
      <c r="MG145" s="15">
        <f t="shared" si="238"/>
        <v>68.073104347826103</v>
      </c>
      <c r="MH145" s="5">
        <v>103.5</v>
      </c>
      <c r="MI145" s="15">
        <f t="shared" si="239"/>
        <v>35.426895652173897</v>
      </c>
      <c r="MJ145" s="34">
        <v>0.44894499999999998</v>
      </c>
      <c r="MK145" s="34">
        <v>0.19920499999999999</v>
      </c>
      <c r="ML145" s="34">
        <v>6.7185000000000009E-2</v>
      </c>
      <c r="MM145" s="34">
        <v>0.38191000000000008</v>
      </c>
      <c r="MN145" s="34">
        <v>0.10069000000000002</v>
      </c>
      <c r="MO145" s="34">
        <v>7.6580000000000009E-2</v>
      </c>
      <c r="MP145" s="34">
        <v>0.63201878791112864</v>
      </c>
      <c r="MQ145" s="34">
        <v>0.58139713506666801</v>
      </c>
      <c r="MR145" s="34">
        <v>0.73824167415647879</v>
      </c>
      <c r="MS145" s="34">
        <v>0.69967501912036567</v>
      </c>
      <c r="MT145" s="34">
        <v>0.32971001117856413</v>
      </c>
      <c r="MU145" s="34">
        <v>0.4966059022652497</v>
      </c>
      <c r="MV145" s="34">
        <v>0.38410066259505982</v>
      </c>
      <c r="MW145" s="35">
        <v>0.33890714285714291</v>
      </c>
      <c r="MX145" s="35">
        <v>0.14839642857142854</v>
      </c>
      <c r="MY145" s="35">
        <v>5.0828571428571438E-2</v>
      </c>
      <c r="MZ145" s="35">
        <v>0.28002500000000002</v>
      </c>
      <c r="NA145" s="35">
        <v>6.741785714285714E-2</v>
      </c>
      <c r="NB145" s="35">
        <v>5.5903571428571421E-2</v>
      </c>
      <c r="NC145" s="35">
        <v>0.6667479450572209</v>
      </c>
      <c r="ND145" s="35">
        <v>0.61060563234365151</v>
      </c>
      <c r="NE145" s="35">
        <v>0.73761233369985746</v>
      </c>
      <c r="NF145" s="35">
        <v>0.69171416912233952</v>
      </c>
      <c r="NG145" s="35">
        <v>0.37627792812893063</v>
      </c>
      <c r="NH145" s="35">
        <v>0.49288291977894383</v>
      </c>
      <c r="NI145" s="35">
        <v>0.38982334229794413</v>
      </c>
      <c r="NJ145" s="36">
        <v>28.156785714285714</v>
      </c>
      <c r="NK145" s="36">
        <v>28.284285714285719</v>
      </c>
      <c r="NL145" s="36">
        <v>29.954285714285724</v>
      </c>
      <c r="NM145" s="36">
        <v>30.973571428571443</v>
      </c>
      <c r="NN145" s="7">
        <f t="shared" si="240"/>
        <v>1.7975000000000101</v>
      </c>
      <c r="NO145" s="7">
        <v>2.2999999999999998</v>
      </c>
      <c r="NP145" s="7">
        <f t="shared" si="241"/>
        <v>-1.9729999999999999</v>
      </c>
      <c r="NQ145" s="7">
        <f t="shared" si="242"/>
        <v>0.51139292011393056</v>
      </c>
      <c r="NR145" s="36">
        <v>62.028214285714292</v>
      </c>
      <c r="NS145" s="9">
        <f t="shared" si="190"/>
        <v>157.55166428571431</v>
      </c>
      <c r="NT145" s="5">
        <v>194</v>
      </c>
      <c r="NU145" s="9">
        <f t="shared" si="191"/>
        <v>36.44833571428569</v>
      </c>
      <c r="NV145" s="37">
        <v>0.42902285714285709</v>
      </c>
      <c r="NW145" s="37">
        <v>0.21541428571428572</v>
      </c>
      <c r="NX145" s="37">
        <v>9.1457142857142876E-2</v>
      </c>
      <c r="NY145" s="37">
        <v>0.36960857142857151</v>
      </c>
      <c r="NZ145" s="37">
        <v>0.11698571428571432</v>
      </c>
      <c r="OA145" s="37">
        <v>9.2105714285714277E-2</v>
      </c>
      <c r="OB145" s="37">
        <v>0.56904326271967542</v>
      </c>
      <c r="OC145" s="37">
        <v>0.51670293545957968</v>
      </c>
      <c r="OD145" s="37">
        <v>0.64701702569344921</v>
      </c>
      <c r="OE145" s="37">
        <v>0.60203472541900582</v>
      </c>
      <c r="OF145" s="37">
        <v>0.29738339611449638</v>
      </c>
      <c r="OG145" s="37">
        <v>0.40645822460682357</v>
      </c>
      <c r="OH145" s="37">
        <v>0.32951649809849021</v>
      </c>
      <c r="OI145" s="38">
        <v>22.593999999999994</v>
      </c>
      <c r="OJ145" s="38">
        <v>25.196571428571449</v>
      </c>
      <c r="OK145" s="38">
        <v>25.528000000000013</v>
      </c>
      <c r="OL145" s="38">
        <v>26.181714285714285</v>
      </c>
      <c r="OM145" s="7">
        <f t="shared" si="243"/>
        <v>2.9340000000000188</v>
      </c>
      <c r="ON145" s="7">
        <v>1.5</v>
      </c>
      <c r="OO145" s="7">
        <f t="shared" si="244"/>
        <v>-0.28500000000000014</v>
      </c>
      <c r="OP145" s="7">
        <f t="shared" si="245"/>
        <v>0.56622691292876315</v>
      </c>
      <c r="OQ145" s="38">
        <v>51.201999999999998</v>
      </c>
      <c r="OR145" s="15">
        <f t="shared" si="246"/>
        <v>130.05307999999999</v>
      </c>
      <c r="OS145" s="5">
        <v>170</v>
      </c>
      <c r="OT145" s="15">
        <f t="shared" si="247"/>
        <v>39.946920000000006</v>
      </c>
      <c r="OU145" s="39">
        <v>0.35256578947368439</v>
      </c>
      <c r="OV145" s="39">
        <v>0.20039210526315787</v>
      </c>
      <c r="OW145" s="39">
        <v>0.10605526315789471</v>
      </c>
      <c r="OX145" s="39">
        <v>0.30652105263157897</v>
      </c>
      <c r="OY145" s="39">
        <v>0.12290263157894735</v>
      </c>
      <c r="OZ145" s="39">
        <v>9.082368421052632E-2</v>
      </c>
      <c r="PA145" s="39">
        <v>0.48018039874401791</v>
      </c>
      <c r="PB145" s="39">
        <v>0.42473824496244478</v>
      </c>
      <c r="PC145" s="39">
        <v>0.5363339099768949</v>
      </c>
      <c r="PD145" s="39">
        <v>0.48475445402903145</v>
      </c>
      <c r="PE145" s="39">
        <v>0.24043114925868847</v>
      </c>
      <c r="PF145" s="39">
        <v>0.31207663467705599</v>
      </c>
      <c r="PG145" s="39">
        <v>0.27284683080491379</v>
      </c>
      <c r="PH145" s="40">
        <v>20.541315789473678</v>
      </c>
      <c r="PI145" s="40">
        <v>20.416052631578946</v>
      </c>
      <c r="PJ145" s="40">
        <v>22.020789473684218</v>
      </c>
      <c r="PK145" s="40">
        <v>22.177894736842095</v>
      </c>
      <c r="PL145" s="7">
        <f t="shared" si="248"/>
        <v>1.4794736842105394</v>
      </c>
      <c r="PM145" s="7">
        <v>1.8</v>
      </c>
      <c r="PN145" s="7">
        <f t="shared" si="249"/>
        <v>-0.91800000000000015</v>
      </c>
      <c r="PO145" s="7">
        <f t="shared" si="250"/>
        <v>0.37946718648473238</v>
      </c>
      <c r="PP145" s="40">
        <v>62.014999999999965</v>
      </c>
      <c r="PQ145" s="15">
        <f t="shared" si="251"/>
        <v>157.51809999999992</v>
      </c>
      <c r="PR145" s="5">
        <v>182</v>
      </c>
      <c r="PS145" s="15">
        <f t="shared" si="252"/>
        <v>24.481900000000081</v>
      </c>
      <c r="PT145" s="41">
        <v>0.31951666666666673</v>
      </c>
      <c r="PU145" s="41">
        <v>0.18874666666666665</v>
      </c>
      <c r="PV145" s="41">
        <v>0.11191333333333331</v>
      </c>
      <c r="PW145" s="41">
        <v>0.26657666666666668</v>
      </c>
      <c r="PX145" s="41">
        <v>0.12500666666666665</v>
      </c>
      <c r="PY145" s="41">
        <v>8.7666666666666657E-2</v>
      </c>
      <c r="PZ145" s="41">
        <v>0.4342016727656815</v>
      </c>
      <c r="QA145" s="41">
        <v>0.36001557693074154</v>
      </c>
      <c r="QB145" s="41">
        <v>0.47871911096770475</v>
      </c>
      <c r="QC145" s="41">
        <v>0.40797062981238502</v>
      </c>
      <c r="QD145" s="41">
        <v>0.20376689889467098</v>
      </c>
      <c r="QE145" s="41">
        <v>0.25718073341401765</v>
      </c>
      <c r="QF145" s="41">
        <v>0.25434605612182432</v>
      </c>
      <c r="QG145" s="42">
        <v>27.978999999999996</v>
      </c>
      <c r="QH145" s="42">
        <v>27.372666666666682</v>
      </c>
      <c r="QI145" s="42">
        <v>28.631666666666653</v>
      </c>
      <c r="QJ145" s="42">
        <v>29.194333333333343</v>
      </c>
      <c r="QK145" s="7">
        <f t="shared" si="253"/>
        <v>0.65266666666665785</v>
      </c>
      <c r="QL145" s="7">
        <v>3.2</v>
      </c>
      <c r="QM145" s="7">
        <f t="shared" si="254"/>
        <v>-3.8719999999999999</v>
      </c>
      <c r="QN145" s="7">
        <f t="shared" si="255"/>
        <v>0.48799252228932888</v>
      </c>
      <c r="QO145" s="42">
        <v>59.129666666666672</v>
      </c>
      <c r="QP145" s="15">
        <f t="shared" si="256"/>
        <v>150.18935333333334</v>
      </c>
      <c r="QQ145" s="5">
        <v>186</v>
      </c>
      <c r="QR145" s="15">
        <f t="shared" si="257"/>
        <v>35.810646666666656</v>
      </c>
      <c r="QS145" s="7">
        <f t="shared" si="192"/>
        <v>-750.56848798855913</v>
      </c>
      <c r="QT145" s="7">
        <f t="shared" si="193"/>
        <v>-750.39288704085925</v>
      </c>
      <c r="QU145" s="7">
        <f t="shared" si="194"/>
        <v>0.21299259300811904</v>
      </c>
    </row>
    <row r="146" spans="1:463" x14ac:dyDescent="0.25">
      <c r="A146" s="5">
        <v>3</v>
      </c>
      <c r="B146" s="5">
        <v>15</v>
      </c>
      <c r="C146" s="6">
        <v>1505</v>
      </c>
      <c r="D146" s="9">
        <v>-9999</v>
      </c>
      <c r="E146" s="5">
        <v>5</v>
      </c>
      <c r="F146" s="5">
        <v>69.599999999999994</v>
      </c>
      <c r="G146" s="15">
        <v>347.3</v>
      </c>
      <c r="H146" s="15">
        <f t="shared" si="195"/>
        <v>416.9</v>
      </c>
      <c r="I146" s="7">
        <f t="shared" si="196"/>
        <v>0.71435915010281004</v>
      </c>
      <c r="J146" s="5" t="s">
        <v>9</v>
      </c>
      <c r="K146" s="9">
        <v>225</v>
      </c>
      <c r="L146" s="9">
        <f t="shared" si="197"/>
        <v>252.00000000000003</v>
      </c>
      <c r="M146" s="9">
        <v>-9999</v>
      </c>
      <c r="N146" s="9">
        <v>-9999</v>
      </c>
      <c r="O146" s="9">
        <v>-9999</v>
      </c>
      <c r="P146" s="9">
        <v>-9999</v>
      </c>
      <c r="Q146" s="9">
        <v>-9999</v>
      </c>
      <c r="R146" s="9">
        <v>-9999</v>
      </c>
      <c r="S146" s="9">
        <v>-9999</v>
      </c>
      <c r="T146" s="9">
        <v>-9999</v>
      </c>
      <c r="U146" s="9">
        <v>-9999</v>
      </c>
      <c r="V146" s="9">
        <v>-9999</v>
      </c>
      <c r="W146" s="9">
        <v>-9999</v>
      </c>
      <c r="X146" s="9">
        <v>-9999</v>
      </c>
      <c r="Y146" s="9">
        <v>-9999</v>
      </c>
      <c r="Z146" s="9">
        <v>-9999</v>
      </c>
      <c r="AA146" s="9">
        <v>-9999</v>
      </c>
      <c r="AB146" s="9">
        <v>-9999</v>
      </c>
      <c r="AC146" s="9">
        <v>-9999</v>
      </c>
      <c r="AD146" s="9">
        <v>-9999</v>
      </c>
      <c r="AE146" s="9">
        <v>-9999</v>
      </c>
      <c r="AF146" s="9">
        <v>-9999</v>
      </c>
      <c r="AG146" s="9">
        <v>-9999</v>
      </c>
      <c r="AH146" s="9">
        <v>-9999</v>
      </c>
      <c r="AI146" s="9">
        <v>-9999</v>
      </c>
      <c r="AJ146" s="9">
        <v>-9999</v>
      </c>
      <c r="AK146" s="9">
        <v>-9999</v>
      </c>
      <c r="AL146" s="9">
        <v>-9999</v>
      </c>
      <c r="AM146" s="9">
        <v>-9999</v>
      </c>
      <c r="AN146" s="9">
        <v>-9999</v>
      </c>
      <c r="AO146" s="9">
        <v>-9999</v>
      </c>
      <c r="AP146" s="9">
        <v>-9999</v>
      </c>
      <c r="AQ146" s="9">
        <v>-9999</v>
      </c>
      <c r="AR146" s="9">
        <v>-9999</v>
      </c>
      <c r="AS146" s="9">
        <v>-9999</v>
      </c>
      <c r="AT146" s="9">
        <v>-9999</v>
      </c>
      <c r="AU146" s="9">
        <v>-9999</v>
      </c>
      <c r="AV146" s="9">
        <v>-9999</v>
      </c>
      <c r="AW146" s="9">
        <v>-9999</v>
      </c>
      <c r="AX146" s="9">
        <v>-9999</v>
      </c>
      <c r="AY146" s="9">
        <v>-9999</v>
      </c>
      <c r="AZ146" s="9">
        <v>-9999</v>
      </c>
      <c r="BA146" s="9">
        <v>-9999</v>
      </c>
      <c r="BB146" s="9">
        <v>-9999</v>
      </c>
      <c r="BC146" s="9">
        <v>-9999</v>
      </c>
      <c r="BD146" s="9">
        <v>-9999</v>
      </c>
      <c r="BE146" s="7">
        <f t="shared" si="271"/>
        <v>-79992</v>
      </c>
      <c r="BF146" s="9">
        <v>-9999</v>
      </c>
      <c r="BG146" s="9">
        <v>-9999</v>
      </c>
      <c r="BH146" s="9">
        <v>-9999</v>
      </c>
      <c r="BI146" s="9">
        <v>-9999</v>
      </c>
      <c r="BJ146" s="9">
        <v>-9999</v>
      </c>
      <c r="BK146" s="9">
        <v>-9999</v>
      </c>
      <c r="BL146" s="9">
        <v>-9999</v>
      </c>
      <c r="BM146" s="9">
        <v>-9999</v>
      </c>
      <c r="BN146" s="9">
        <v>-9999</v>
      </c>
      <c r="BO146" s="23">
        <v>26.3</v>
      </c>
      <c r="BP146" s="7">
        <f t="shared" si="258"/>
        <v>1753.3333333333335</v>
      </c>
      <c r="BQ146" s="7">
        <v>2.9671282160399084</v>
      </c>
      <c r="BR146" s="7">
        <f t="shared" si="259"/>
        <v>52.023648054566401</v>
      </c>
      <c r="BS146" s="24">
        <v>179.88</v>
      </c>
      <c r="BT146" s="7">
        <f t="shared" si="260"/>
        <v>11992</v>
      </c>
      <c r="BU146" s="25">
        <v>1.66</v>
      </c>
      <c r="BV146" s="7">
        <f t="shared" si="261"/>
        <v>199.06719999999999</v>
      </c>
      <c r="BW146" s="26">
        <v>264.19</v>
      </c>
      <c r="BX146" s="7">
        <f t="shared" si="262"/>
        <v>17612.666666666668</v>
      </c>
      <c r="BY146" s="5">
        <v>1.25</v>
      </c>
      <c r="BZ146" s="7">
        <f t="shared" si="263"/>
        <v>220.15833333333336</v>
      </c>
      <c r="CA146" s="9">
        <v>-9999</v>
      </c>
      <c r="CB146" s="9">
        <v>-9999</v>
      </c>
      <c r="CC146" s="5">
        <v>3</v>
      </c>
      <c r="CD146" s="15">
        <f t="shared" si="198"/>
        <v>-299.97000000000003</v>
      </c>
      <c r="CE146" s="7">
        <v>1672.35</v>
      </c>
      <c r="CF146" s="7">
        <v>4.5902000000000003</v>
      </c>
      <c r="CG146" s="7">
        <v>3643.3053026011935</v>
      </c>
      <c r="CH146" s="7">
        <f t="shared" si="199"/>
        <v>3643.3053026011935</v>
      </c>
      <c r="CI146" s="7">
        <f>CH146/(BX146)</f>
        <v>0.20685710866807183</v>
      </c>
      <c r="CJ146" s="3">
        <v>60.4</v>
      </c>
      <c r="CK146" s="7">
        <f t="shared" si="200"/>
        <v>109.29915907803581</v>
      </c>
      <c r="CL146" s="7">
        <v>69.8</v>
      </c>
      <c r="CM146" s="7">
        <v>1274</v>
      </c>
      <c r="CN146" s="7">
        <f t="shared" si="201"/>
        <v>54.788069073783362</v>
      </c>
      <c r="CO146" s="7">
        <v>0</v>
      </c>
      <c r="CP146" s="7">
        <v>0.74147692307692303</v>
      </c>
      <c r="CQ146" s="7">
        <v>0.50461153846153839</v>
      </c>
      <c r="CR146" s="7">
        <v>0.45417692307692314</v>
      </c>
      <c r="CS146" s="7">
        <v>0.24052161538461536</v>
      </c>
      <c r="CT146" s="7">
        <v>0.19053557692307696</v>
      </c>
      <c r="CU146" s="7">
        <v>4.9461538461538463</v>
      </c>
      <c r="CV146" s="7">
        <v>5.3719230769230775</v>
      </c>
      <c r="CW146" s="7">
        <v>4.8988461538461534</v>
      </c>
      <c r="CX146" s="7">
        <v>4.8980769230769239</v>
      </c>
      <c r="CY146" s="7">
        <f t="shared" si="202"/>
        <v>-4.7307692307692939E-2</v>
      </c>
      <c r="CZ146" s="7">
        <v>0.7</v>
      </c>
      <c r="DA146" s="7">
        <f t="shared" si="203"/>
        <v>1.105</v>
      </c>
      <c r="DB146" s="7">
        <f t="shared" si="264"/>
        <v>-0.26829049879108102</v>
      </c>
      <c r="DC146" s="7">
        <v>42</v>
      </c>
      <c r="DD146" s="7">
        <v>0.75775454545454546</v>
      </c>
      <c r="DE146" s="7">
        <v>0.48549090909090908</v>
      </c>
      <c r="DF146" s="7">
        <v>0.43599090909090921</v>
      </c>
      <c r="DG146" s="7">
        <v>0.26986486363636364</v>
      </c>
      <c r="DH146" s="7">
        <v>0.21958381818181821</v>
      </c>
      <c r="DI146" s="7">
        <v>7.2963636363636368</v>
      </c>
      <c r="DJ146" s="7">
        <v>8.0336363636363632</v>
      </c>
      <c r="DK146" s="7">
        <v>8.2786363636363642</v>
      </c>
      <c r="DL146" s="7">
        <v>7.3922727272727258</v>
      </c>
      <c r="DM146" s="7">
        <f t="shared" si="204"/>
        <v>0.98227272727272741</v>
      </c>
      <c r="DN146" s="7">
        <v>0.8</v>
      </c>
      <c r="DO146" s="7">
        <f t="shared" si="205"/>
        <v>0.7799999999999998</v>
      </c>
      <c r="DP146" s="7">
        <f t="shared" si="206"/>
        <v>4.378197560015748E-2</v>
      </c>
      <c r="DQ146" s="7">
        <v>22.574545454545458</v>
      </c>
      <c r="DR146" s="7">
        <v>0.81244999999999989</v>
      </c>
      <c r="DS146" s="7">
        <v>0.59256800000000009</v>
      </c>
      <c r="DT146" s="7">
        <v>0.46187</v>
      </c>
      <c r="DU146" s="7">
        <v>0.73605199999999993</v>
      </c>
      <c r="DV146" s="7">
        <v>0.4771579999999998</v>
      </c>
      <c r="DW146" s="7">
        <v>0.30330000000000007</v>
      </c>
      <c r="DX146" s="7">
        <v>0.26026438000000007</v>
      </c>
      <c r="DY146" s="7">
        <v>0.21374051999999999</v>
      </c>
      <c r="DZ146" s="7">
        <v>0.27565321999999992</v>
      </c>
      <c r="EA146" s="7">
        <v>0.22951531999999999</v>
      </c>
      <c r="EB146" s="7">
        <v>0.10866228000000001</v>
      </c>
      <c r="EC146" s="7">
        <v>0.12494708000000002</v>
      </c>
      <c r="ED146" s="7">
        <v>0.15619098000000006</v>
      </c>
      <c r="EE146" s="7">
        <v>3.9963199999999999</v>
      </c>
      <c r="EF146" s="7">
        <v>5.4601999999999977</v>
      </c>
      <c r="EG146" s="7">
        <v>5.6088000000000013</v>
      </c>
      <c r="EH146" s="7">
        <v>5.1849999999999987</v>
      </c>
      <c r="EI146" s="7">
        <f t="shared" si="207"/>
        <v>1.6124800000000015</v>
      </c>
      <c r="EJ146" s="7">
        <v>0.6</v>
      </c>
      <c r="EK146" s="7">
        <f t="shared" si="208"/>
        <v>1.43</v>
      </c>
      <c r="EL146" s="7">
        <f t="shared" si="265"/>
        <v>4.5964735516373173E-2</v>
      </c>
      <c r="EM146" s="15">
        <v>43.923200000000008</v>
      </c>
      <c r="EN146" s="15">
        <f t="shared" si="209"/>
        <v>111.56492800000002</v>
      </c>
      <c r="EO146" s="5">
        <v>112</v>
      </c>
      <c r="EP146" s="15">
        <f t="shared" si="210"/>
        <v>0.43507199999997681</v>
      </c>
      <c r="EQ146" s="27">
        <v>1.0408318181818181</v>
      </c>
      <c r="ER146" s="27">
        <v>-1.2781863636363635</v>
      </c>
      <c r="ES146" s="27">
        <v>0.45801818181818182</v>
      </c>
      <c r="ET146" s="27">
        <v>0.82688636363636359</v>
      </c>
      <c r="EU146" s="27">
        <v>0.67055909090909094</v>
      </c>
      <c r="EV146" s="27">
        <v>0.18706818181818183</v>
      </c>
      <c r="EW146" s="27">
        <v>0.21601695454545453</v>
      </c>
      <c r="EX146" s="27">
        <v>0.10409468181818182</v>
      </c>
      <c r="EY146" s="27">
        <v>0.38856213636363646</v>
      </c>
      <c r="EZ146" s="27">
        <v>0.28686604545454542</v>
      </c>
      <c r="FA146" s="27">
        <v>3.2209689545454547</v>
      </c>
      <c r="FB146" s="27">
        <v>2.1209209545454542</v>
      </c>
      <c r="FC146" s="27">
        <v>-10.144420500000001</v>
      </c>
      <c r="FD146" s="27">
        <v>9.7181818181818187</v>
      </c>
      <c r="FE146" s="27">
        <v>7.6409090909090898</v>
      </c>
      <c r="FF146" s="27">
        <v>7.7336363636363634</v>
      </c>
      <c r="FG146" s="27">
        <v>7.4099999999999975</v>
      </c>
      <c r="FH146" s="27">
        <f t="shared" si="211"/>
        <v>-1.9845454545454553</v>
      </c>
      <c r="FI146" s="7">
        <v>0.9</v>
      </c>
      <c r="FJ146" s="7">
        <f t="shared" si="212"/>
        <v>0.45499999999999963</v>
      </c>
      <c r="FK146" s="7">
        <f t="shared" si="266"/>
        <v>-0.49333578453902016</v>
      </c>
      <c r="FL146" s="27">
        <v>20.930454545454548</v>
      </c>
      <c r="FM146" s="28">
        <v>-9999</v>
      </c>
      <c r="FN146" s="28">
        <v>-9999</v>
      </c>
      <c r="FO146" s="28">
        <v>-9999</v>
      </c>
      <c r="FP146" s="94">
        <v>0.6029961538461539</v>
      </c>
      <c r="FQ146" s="94">
        <v>0.39660000000000006</v>
      </c>
      <c r="FR146" s="94">
        <v>0.22654999999999997</v>
      </c>
      <c r="FS146" s="94">
        <v>0.52929999999999999</v>
      </c>
      <c r="FT146" s="94">
        <v>0.24091538461538464</v>
      </c>
      <c r="FU146" s="94">
        <v>0.17072692307692308</v>
      </c>
      <c r="FV146" s="94">
        <v>0.42937507692307697</v>
      </c>
      <c r="FW146" s="94">
        <v>0.37523292307692313</v>
      </c>
      <c r="FX146" s="94">
        <v>0.45436823076923072</v>
      </c>
      <c r="FY146" s="94">
        <v>0.4014744615384615</v>
      </c>
      <c r="FZ146" s="94">
        <v>0.24541826923076926</v>
      </c>
      <c r="GA146" s="94">
        <v>0.27518299999999996</v>
      </c>
      <c r="GB146" s="94">
        <v>0.20557357692307685</v>
      </c>
      <c r="GC146" s="94">
        <v>15.83923076923077</v>
      </c>
      <c r="GD146" s="94">
        <v>16.948461538461544</v>
      </c>
      <c r="GE146" s="94">
        <v>15.348461538461542</v>
      </c>
      <c r="GF146" s="94">
        <v>15.737692307692306</v>
      </c>
      <c r="GG146" s="7">
        <f t="shared" si="213"/>
        <v>-0.49076923076922796</v>
      </c>
      <c r="GH146" s="7">
        <v>0.5</v>
      </c>
      <c r="GI146" s="7">
        <f t="shared" si="214"/>
        <v>1.7549999999999999</v>
      </c>
      <c r="GJ146" s="7">
        <f t="shared" si="267"/>
        <v>-0.61612324575287447</v>
      </c>
      <c r="GK146" s="96">
        <v>23.115384615384617</v>
      </c>
      <c r="GL146" s="15">
        <f t="shared" si="215"/>
        <v>58.713076923076926</v>
      </c>
      <c r="GM146" s="5">
        <v>102</v>
      </c>
      <c r="GN146" s="9">
        <v>-9999</v>
      </c>
      <c r="GO146" s="60">
        <v>-9999</v>
      </c>
      <c r="GP146" s="60">
        <v>-9999</v>
      </c>
      <c r="GQ146" s="60">
        <v>-9999</v>
      </c>
      <c r="GR146" s="60">
        <v>-9999</v>
      </c>
      <c r="GS146" s="60">
        <v>-9999</v>
      </c>
      <c r="GT146" s="60">
        <v>-9999</v>
      </c>
      <c r="GU146" s="60">
        <v>-9999</v>
      </c>
      <c r="GV146" s="60">
        <v>-9999</v>
      </c>
      <c r="GW146" s="60">
        <v>-9999</v>
      </c>
      <c r="GX146" s="60">
        <v>-9999</v>
      </c>
      <c r="GY146" s="60">
        <v>-9999</v>
      </c>
      <c r="GZ146" s="60">
        <v>-9999</v>
      </c>
      <c r="HA146" s="60">
        <v>-9999</v>
      </c>
      <c r="HB146" s="60">
        <v>-9999</v>
      </c>
      <c r="HC146" s="60">
        <v>-9999</v>
      </c>
      <c r="HD146" s="60">
        <v>-9999</v>
      </c>
      <c r="HE146" s="60">
        <v>-9999</v>
      </c>
      <c r="HF146" s="98">
        <f t="shared" si="37"/>
        <v>0</v>
      </c>
      <c r="HG146" s="60">
        <v>-9999</v>
      </c>
      <c r="HH146" s="98">
        <f t="shared" si="38"/>
        <v>32500.13</v>
      </c>
      <c r="HI146" s="98">
        <f t="shared" si="95"/>
        <v>1.0001661807930087</v>
      </c>
      <c r="HJ146" s="60">
        <v>-9999</v>
      </c>
      <c r="HK146" s="100">
        <f t="shared" si="40"/>
        <v>-25397.46</v>
      </c>
      <c r="HL146" s="60">
        <v>-9999</v>
      </c>
      <c r="HM146" s="100">
        <f t="shared" si="41"/>
        <v>15398.46</v>
      </c>
      <c r="HN146" s="101">
        <v>0.65390232558139527</v>
      </c>
      <c r="HO146" s="101">
        <v>0.34589302325581389</v>
      </c>
      <c r="HP146" s="101">
        <v>0.16712093023255814</v>
      </c>
      <c r="HQ146" s="101">
        <v>0.57012093023255828</v>
      </c>
      <c r="HR146" s="101">
        <v>0.21652558139534886</v>
      </c>
      <c r="HS146" s="101">
        <v>0.13724883720930234</v>
      </c>
      <c r="HT146" s="101">
        <v>0.50266711887391746</v>
      </c>
      <c r="HU146" s="101">
        <v>0.44992925831465763</v>
      </c>
      <c r="HV146" s="101">
        <v>0.5937492120411143</v>
      </c>
      <c r="HW146" s="101">
        <v>0.54785874774134746</v>
      </c>
      <c r="HX146" s="101">
        <v>0.23103095473180932</v>
      </c>
      <c r="HY146" s="101">
        <v>0.35068843150443596</v>
      </c>
      <c r="HZ146" s="101">
        <v>0.30803917962839883</v>
      </c>
      <c r="IA146" s="101">
        <v>19.423255813953499</v>
      </c>
      <c r="IB146" s="101">
        <v>18.093720930232553</v>
      </c>
      <c r="IC146" s="101">
        <v>18.26837209302326</v>
      </c>
      <c r="ID146" s="101">
        <v>18.182093023255828</v>
      </c>
      <c r="IE146" s="7">
        <f t="shared" si="216"/>
        <v>-1.1548837209302398</v>
      </c>
      <c r="IF146" s="7">
        <v>1.5</v>
      </c>
      <c r="IG146" s="7">
        <f t="shared" si="217"/>
        <v>-1.4950000000000001</v>
      </c>
      <c r="IH146" s="7">
        <f t="shared" si="218"/>
        <v>4.9327959255947823E-2</v>
      </c>
      <c r="II146" s="102">
        <v>36.222325581395353</v>
      </c>
      <c r="IJ146" s="15">
        <f t="shared" si="219"/>
        <v>92.004706976744203</v>
      </c>
      <c r="IK146" s="5">
        <v>97.5</v>
      </c>
      <c r="IL146" s="15">
        <f t="shared" si="220"/>
        <v>5.4952930232557975</v>
      </c>
      <c r="IM146" s="29">
        <v>0.66641612903225811</v>
      </c>
      <c r="IN146" s="29">
        <v>0.35326774193548394</v>
      </c>
      <c r="IO146" s="29">
        <v>0.15950000000000003</v>
      </c>
      <c r="IP146" s="29">
        <v>0.58569677419354838</v>
      </c>
      <c r="IQ146" s="29">
        <v>0.20230645161290323</v>
      </c>
      <c r="IR146" s="29">
        <v>0.13602903225806451</v>
      </c>
      <c r="IS146" s="29">
        <v>0.53408766766307969</v>
      </c>
      <c r="IT146" s="29">
        <v>0.48673296506671282</v>
      </c>
      <c r="IU146" s="29">
        <v>0.61452066547125328</v>
      </c>
      <c r="IV146" s="29">
        <v>0.57304827405810399</v>
      </c>
      <c r="IW146" s="29">
        <v>0.27276200050670046</v>
      </c>
      <c r="IX146" s="29">
        <v>0.38048766169011417</v>
      </c>
      <c r="IY146" s="29">
        <v>0.30669578000028141</v>
      </c>
      <c r="IZ146" s="29">
        <v>17.393225806451614</v>
      </c>
      <c r="JA146" s="29">
        <v>17.220322580645171</v>
      </c>
      <c r="JB146" s="29">
        <v>17.511935483870975</v>
      </c>
      <c r="JC146" s="29">
        <v>15.200322580645166</v>
      </c>
      <c r="JD146" s="29">
        <f t="shared" si="221"/>
        <v>0.11870967741936056</v>
      </c>
      <c r="JE146" s="7">
        <v>1.2</v>
      </c>
      <c r="JF146" s="7">
        <f t="shared" si="222"/>
        <v>-0.52</v>
      </c>
      <c r="JG146" s="7">
        <f t="shared" si="223"/>
        <v>0.10789014821272983</v>
      </c>
      <c r="JH146" s="86">
        <v>35.035806451612906</v>
      </c>
      <c r="JI146" s="15">
        <f t="shared" si="224"/>
        <v>88.990948387096779</v>
      </c>
      <c r="JJ146" s="5">
        <v>103.5</v>
      </c>
      <c r="JK146" s="15">
        <f t="shared" si="225"/>
        <v>14.509051612903221</v>
      </c>
      <c r="JL146" s="30">
        <v>0.51961111111111113</v>
      </c>
      <c r="JM146" s="30">
        <v>0.2341805555555555</v>
      </c>
      <c r="JN146" s="30">
        <v>9.506944444444447E-2</v>
      </c>
      <c r="JO146" s="30">
        <v>0.44532500000000003</v>
      </c>
      <c r="JP146" s="30">
        <v>0.1258222222222222</v>
      </c>
      <c r="JQ146" s="30">
        <v>8.7341666666666651E-2</v>
      </c>
      <c r="JR146" s="30">
        <v>0.60979353473384579</v>
      </c>
      <c r="JS146" s="30">
        <v>0.55977141945370978</v>
      </c>
      <c r="JT146" s="30">
        <v>0.6914853480542088</v>
      </c>
      <c r="JU146" s="30">
        <v>0.64934895163877993</v>
      </c>
      <c r="JV146" s="30">
        <v>0.30178008781131538</v>
      </c>
      <c r="JW146" s="30">
        <v>0.42542461373404206</v>
      </c>
      <c r="JX146" s="30">
        <v>0.37843718974902019</v>
      </c>
      <c r="JY146" s="30">
        <v>23.684166666666666</v>
      </c>
      <c r="JZ146" s="30">
        <v>22.576666666666668</v>
      </c>
      <c r="KA146" s="30">
        <v>22.814444444444455</v>
      </c>
      <c r="KB146" s="30">
        <v>22.175833333333323</v>
      </c>
      <c r="KC146" s="30">
        <f t="shared" si="226"/>
        <v>-0.86972222222221163</v>
      </c>
      <c r="KD146" s="7">
        <v>1.8</v>
      </c>
      <c r="KE146" s="7">
        <f t="shared" si="227"/>
        <v>-2.4700000000000006</v>
      </c>
      <c r="KF146" s="7">
        <f t="shared" si="228"/>
        <v>0.20333898065791473</v>
      </c>
      <c r="KG146" s="85">
        <v>35.441944444444438</v>
      </c>
      <c r="KH146" s="15">
        <f t="shared" si="229"/>
        <v>90.022538888888874</v>
      </c>
      <c r="KI146" s="5">
        <v>103.5</v>
      </c>
      <c r="KJ146" s="15">
        <f t="shared" si="268"/>
        <v>13.477461111111126</v>
      </c>
      <c r="KK146" s="31">
        <v>0.4689315789473682</v>
      </c>
      <c r="KL146" s="31">
        <v>0.20521052631578945</v>
      </c>
      <c r="KM146" s="31">
        <v>5.5865789473684209E-2</v>
      </c>
      <c r="KN146" s="31">
        <v>0.40106052631578953</v>
      </c>
      <c r="KO146" s="31">
        <v>8.0689473684210519E-2</v>
      </c>
      <c r="KP146" s="31">
        <v>6.6834210526315802E-2</v>
      </c>
      <c r="KQ146" s="31">
        <v>0.70566502853939317</v>
      </c>
      <c r="KR146" s="31">
        <v>0.66448595153574397</v>
      </c>
      <c r="KS146" s="31">
        <v>0.78697378844360388</v>
      </c>
      <c r="KT146" s="31">
        <v>0.75550969889744712</v>
      </c>
      <c r="KU146" s="31">
        <v>0.43570939425292066</v>
      </c>
      <c r="KV146" s="31">
        <v>0.57351040086535543</v>
      </c>
      <c r="KW146" s="31">
        <v>0.39018796752149321</v>
      </c>
      <c r="KX146" s="32">
        <v>24.063684210526322</v>
      </c>
      <c r="KY146" s="32">
        <v>20.799736842105254</v>
      </c>
      <c r="KZ146" s="32">
        <v>21.310526315789456</v>
      </c>
      <c r="LA146" s="32">
        <v>20.27289473684209</v>
      </c>
      <c r="LB146" s="7">
        <f t="shared" si="230"/>
        <v>-2.7531578947368658</v>
      </c>
      <c r="LC146" s="7">
        <v>0.9</v>
      </c>
      <c r="LD146" s="7">
        <f t="shared" si="231"/>
        <v>0.45499999999999963</v>
      </c>
      <c r="LE146" s="7">
        <f t="shared" si="270"/>
        <v>-0.64876802724709104</v>
      </c>
      <c r="LF146" s="32">
        <v>37.468684210526327</v>
      </c>
      <c r="LG146" s="15">
        <f t="shared" si="232"/>
        <v>95.17045789473687</v>
      </c>
      <c r="LH146" s="5">
        <v>103.5</v>
      </c>
      <c r="LI146" s="15">
        <f t="shared" si="233"/>
        <v>8.3295421052631298</v>
      </c>
      <c r="LJ146" s="33">
        <v>0.46506888888888881</v>
      </c>
      <c r="LK146" s="33">
        <v>0.18978444444444445</v>
      </c>
      <c r="LL146" s="33">
        <v>4.9664444444444469E-2</v>
      </c>
      <c r="LM146" s="33">
        <v>0.39640666666666674</v>
      </c>
      <c r="LN146" s="33">
        <v>7.6760000000000009E-2</v>
      </c>
      <c r="LO146" s="33">
        <v>6.3199999999999978E-2</v>
      </c>
      <c r="LP146" s="33">
        <v>0.71587029515812906</v>
      </c>
      <c r="LQ146" s="33">
        <v>0.67522123946464419</v>
      </c>
      <c r="LR146" s="33">
        <v>0.80729262583435257</v>
      </c>
      <c r="LS146" s="33">
        <v>0.77778126421749727</v>
      </c>
      <c r="LT146" s="33">
        <v>0.42420276772825738</v>
      </c>
      <c r="LU146" s="33">
        <v>0.58659154119843437</v>
      </c>
      <c r="LV146" s="33">
        <v>0.41986066441751191</v>
      </c>
      <c r="LW146" s="33">
        <v>26.194666666666667</v>
      </c>
      <c r="LX146" s="33">
        <v>25.342666666666648</v>
      </c>
      <c r="LY146" s="33">
        <v>24.657999999999973</v>
      </c>
      <c r="LZ146" s="33">
        <v>23.336000000000002</v>
      </c>
      <c r="MA146" s="7">
        <f t="shared" si="234"/>
        <v>-1.5366666666666937</v>
      </c>
      <c r="MB146" s="7">
        <v>1.7</v>
      </c>
      <c r="MC146" s="7">
        <f t="shared" si="235"/>
        <v>-2.1449999999999996</v>
      </c>
      <c r="MD146" s="7">
        <f t="shared" si="236"/>
        <v>8.0627347028933843E-2</v>
      </c>
      <c r="ME146" s="7">
        <f t="shared" si="237"/>
        <v>-0.90392156862746686</v>
      </c>
      <c r="MF146" s="84">
        <v>24.274444444444441</v>
      </c>
      <c r="MG146" s="15">
        <f t="shared" si="238"/>
        <v>61.657088888888879</v>
      </c>
      <c r="MH146" s="5">
        <v>103.5</v>
      </c>
      <c r="MI146" s="15">
        <f t="shared" si="239"/>
        <v>41.842911111111121</v>
      </c>
      <c r="MJ146" s="34">
        <v>0.47630499999999998</v>
      </c>
      <c r="MK146" s="34">
        <v>0.19683</v>
      </c>
      <c r="ML146" s="34">
        <v>5.2670000000000008E-2</v>
      </c>
      <c r="MM146" s="34">
        <v>0.40810500000000005</v>
      </c>
      <c r="MN146" s="34">
        <v>8.8205000000000006E-2</v>
      </c>
      <c r="MO146" s="34">
        <v>7.100999999999999E-2</v>
      </c>
      <c r="MP146" s="34">
        <v>0.68737392361144012</v>
      </c>
      <c r="MQ146" s="34">
        <v>0.64433699869118632</v>
      </c>
      <c r="MR146" s="34">
        <v>0.80099013756799575</v>
      </c>
      <c r="MS146" s="34">
        <v>0.77113187668864147</v>
      </c>
      <c r="MT146" s="34">
        <v>0.38136256700525661</v>
      </c>
      <c r="MU146" s="34">
        <v>0.57829543645086867</v>
      </c>
      <c r="MV146" s="34">
        <v>0.41514810408225628</v>
      </c>
      <c r="MW146" s="35">
        <v>0.36276785714285714</v>
      </c>
      <c r="MX146" s="35">
        <v>0.14653214285714286</v>
      </c>
      <c r="MY146" s="35">
        <v>3.9528571428571427E-2</v>
      </c>
      <c r="MZ146" s="35">
        <v>0.30449999999999999</v>
      </c>
      <c r="NA146" s="35">
        <v>5.9414285714285711E-2</v>
      </c>
      <c r="NB146" s="35">
        <v>5.0025000000000007E-2</v>
      </c>
      <c r="NC146" s="35">
        <v>0.71819304678647433</v>
      </c>
      <c r="ND146" s="35">
        <v>0.6735274511081899</v>
      </c>
      <c r="NE146" s="35">
        <v>0.8033395309112088</v>
      </c>
      <c r="NF146" s="35">
        <v>0.77028843240225631</v>
      </c>
      <c r="NG146" s="35">
        <v>0.4229744082317145</v>
      </c>
      <c r="NH146" s="35">
        <v>0.57499330726589382</v>
      </c>
      <c r="NI146" s="35">
        <v>0.42452557660186857</v>
      </c>
      <c r="NJ146" s="36">
        <v>27.674642857142857</v>
      </c>
      <c r="NK146" s="36">
        <v>26.860357142857147</v>
      </c>
      <c r="NL146" s="36">
        <v>27.753214285714282</v>
      </c>
      <c r="NM146" s="36">
        <v>28.396428571428583</v>
      </c>
      <c r="NN146" s="7">
        <f t="shared" si="240"/>
        <v>7.8571428571425628E-2</v>
      </c>
      <c r="NO146" s="7">
        <v>2.2999999999999998</v>
      </c>
      <c r="NP146" s="7">
        <f t="shared" si="241"/>
        <v>-1.9729999999999999</v>
      </c>
      <c r="NQ146" s="7">
        <f t="shared" si="242"/>
        <v>0.27825463563968877</v>
      </c>
      <c r="NR146" s="36">
        <v>57.976071428571409</v>
      </c>
      <c r="NS146" s="9">
        <f t="shared" si="190"/>
        <v>147.25922142857138</v>
      </c>
      <c r="NT146" s="5">
        <v>194</v>
      </c>
      <c r="NU146" s="9">
        <f t="shared" si="191"/>
        <v>46.740778571428621</v>
      </c>
      <c r="NV146" s="37">
        <v>0.470225</v>
      </c>
      <c r="NW146" s="37">
        <v>0.21557222222222217</v>
      </c>
      <c r="NX146" s="37">
        <v>7.3577777777777797E-2</v>
      </c>
      <c r="NY146" s="37">
        <v>0.39949722222222211</v>
      </c>
      <c r="NZ146" s="37">
        <v>0.1064972222222222</v>
      </c>
      <c r="OA146" s="37">
        <v>8.8324999999999973E-2</v>
      </c>
      <c r="OB146" s="37">
        <v>0.6298648217008378</v>
      </c>
      <c r="OC146" s="37">
        <v>0.5783330288698364</v>
      </c>
      <c r="OD146" s="37">
        <v>0.72904745697961237</v>
      </c>
      <c r="OE146" s="37">
        <v>0.68864689450432359</v>
      </c>
      <c r="OF146" s="37">
        <v>0.33864178355501029</v>
      </c>
      <c r="OG146" s="37">
        <v>0.49128904053626232</v>
      </c>
      <c r="OH146" s="37">
        <v>0.37077611326078519</v>
      </c>
      <c r="OI146" s="38">
        <v>22.393888888888892</v>
      </c>
      <c r="OJ146" s="38">
        <v>25.219444444444466</v>
      </c>
      <c r="OK146" s="38">
        <v>24.576388888888907</v>
      </c>
      <c r="OL146" s="38">
        <v>25.693611111111103</v>
      </c>
      <c r="OM146" s="7">
        <f t="shared" si="243"/>
        <v>2.1825000000000152</v>
      </c>
      <c r="ON146" s="7">
        <v>1.5</v>
      </c>
      <c r="OO146" s="7">
        <f t="shared" si="244"/>
        <v>-0.28500000000000014</v>
      </c>
      <c r="OP146" s="7">
        <f t="shared" si="245"/>
        <v>0.43403693931398685</v>
      </c>
      <c r="OQ146" s="38">
        <v>49.098611111111111</v>
      </c>
      <c r="OR146" s="15">
        <f t="shared" si="246"/>
        <v>124.71047222222222</v>
      </c>
      <c r="OS146" s="5">
        <v>170</v>
      </c>
      <c r="OT146" s="15">
        <f t="shared" si="247"/>
        <v>45.289527777777778</v>
      </c>
      <c r="OU146" s="39">
        <v>0.38289722222222228</v>
      </c>
      <c r="OV146" s="39">
        <v>0.19945555555555558</v>
      </c>
      <c r="OW146" s="39">
        <v>8.6544444444444465E-2</v>
      </c>
      <c r="OX146" s="39">
        <v>0.33017777777777785</v>
      </c>
      <c r="OY146" s="39">
        <v>0.1131361111111111</v>
      </c>
      <c r="OZ146" s="39">
        <v>8.6955555555555564E-2</v>
      </c>
      <c r="PA146" s="39">
        <v>0.54136365618927096</v>
      </c>
      <c r="PB146" s="39">
        <v>0.48710975765540304</v>
      </c>
      <c r="PC146" s="39">
        <v>0.63001412657805422</v>
      </c>
      <c r="PD146" s="39">
        <v>0.58375841828384623</v>
      </c>
      <c r="PE146" s="39">
        <v>0.27521316921695776</v>
      </c>
      <c r="PF146" s="39">
        <v>0.39515063452532756</v>
      </c>
      <c r="PG146" s="39">
        <v>0.31308749416689741</v>
      </c>
      <c r="PH146" s="40">
        <v>20.266111111111112</v>
      </c>
      <c r="PI146" s="40">
        <v>20.323611111111099</v>
      </c>
      <c r="PJ146" s="40">
        <v>20.084722222222226</v>
      </c>
      <c r="PK146" s="40">
        <v>20.040833333333332</v>
      </c>
      <c r="PL146" s="7">
        <f t="shared" si="248"/>
        <v>-0.18138888888888616</v>
      </c>
      <c r="PM146" s="7">
        <v>1.8</v>
      </c>
      <c r="PN146" s="7">
        <f t="shared" si="249"/>
        <v>-0.91800000000000015</v>
      </c>
      <c r="PO146" s="7">
        <f t="shared" si="250"/>
        <v>0.11658928634237321</v>
      </c>
      <c r="PP146" s="40">
        <v>55.308888888888895</v>
      </c>
      <c r="PQ146" s="15">
        <f t="shared" si="251"/>
        <v>140.48457777777779</v>
      </c>
      <c r="PR146" s="5">
        <v>182</v>
      </c>
      <c r="PS146" s="15">
        <f t="shared" si="252"/>
        <v>41.515422222222213</v>
      </c>
      <c r="PT146" s="41">
        <v>0.33579687499999999</v>
      </c>
      <c r="PU146" s="41">
        <v>0.18536562500000003</v>
      </c>
      <c r="PV146" s="41">
        <v>9.7474999999999992E-2</v>
      </c>
      <c r="PW146" s="41">
        <v>0.280346875</v>
      </c>
      <c r="PX146" s="41">
        <v>0.11536249999999999</v>
      </c>
      <c r="PY146" s="41">
        <v>8.2731250000000006E-2</v>
      </c>
      <c r="PZ146" s="41">
        <v>0.48682643820032107</v>
      </c>
      <c r="QA146" s="41">
        <v>0.41503165420159471</v>
      </c>
      <c r="QB146" s="41">
        <v>0.54894005643413546</v>
      </c>
      <c r="QC146" s="41">
        <v>0.48302359181855792</v>
      </c>
      <c r="QD146" s="41">
        <v>0.23273972012498051</v>
      </c>
      <c r="QE146" s="41">
        <v>0.31141987739151683</v>
      </c>
      <c r="QF146" s="41">
        <v>0.28706468434832166</v>
      </c>
      <c r="QG146" s="42">
        <v>27.625624999999996</v>
      </c>
      <c r="QH146" s="42">
        <v>25.679062499999986</v>
      </c>
      <c r="QI146" s="42">
        <v>26.806562499999991</v>
      </c>
      <c r="QJ146" s="42">
        <v>26.885937500000011</v>
      </c>
      <c r="QK146" s="7">
        <f t="shared" si="253"/>
        <v>-0.81906250000000469</v>
      </c>
      <c r="QL146" s="7">
        <v>3.2</v>
      </c>
      <c r="QM146" s="7">
        <f t="shared" si="254"/>
        <v>-3.8719999999999999</v>
      </c>
      <c r="QN146" s="7">
        <f t="shared" si="255"/>
        <v>0.32926418248490025</v>
      </c>
      <c r="QO146" s="42">
        <v>60.739375000000017</v>
      </c>
      <c r="QP146" s="15">
        <f t="shared" si="256"/>
        <v>154.27801250000005</v>
      </c>
      <c r="QQ146" s="5">
        <v>186</v>
      </c>
      <c r="QR146" s="15">
        <f t="shared" si="257"/>
        <v>31.721987499999955</v>
      </c>
      <c r="QS146" s="7">
        <f t="shared" si="192"/>
        <v>-751.29498772968464</v>
      </c>
      <c r="QT146" s="7">
        <f t="shared" si="193"/>
        <v>-751.27114891261158</v>
      </c>
      <c r="QU146" s="7">
        <f t="shared" si="194"/>
        <v>-0.44599503636682941</v>
      </c>
    </row>
    <row r="147" spans="1:463" x14ac:dyDescent="0.25">
      <c r="A147" s="5">
        <v>3</v>
      </c>
      <c r="B147" s="5">
        <v>15</v>
      </c>
      <c r="C147" s="6">
        <v>1506</v>
      </c>
      <c r="D147" s="9">
        <v>-9999</v>
      </c>
      <c r="E147" s="5">
        <v>6</v>
      </c>
      <c r="F147" s="5">
        <v>69.599999999999994</v>
      </c>
      <c r="G147" s="15">
        <v>404.7</v>
      </c>
      <c r="H147" s="15">
        <f t="shared" si="195"/>
        <v>474.29999999999995</v>
      </c>
      <c r="I147" s="7">
        <f t="shared" si="196"/>
        <v>0.81271418779986282</v>
      </c>
      <c r="J147" s="5" t="s">
        <v>9</v>
      </c>
      <c r="K147" s="9">
        <v>225</v>
      </c>
      <c r="L147" s="9">
        <f t="shared" si="197"/>
        <v>252.00000000000003</v>
      </c>
      <c r="M147" s="9">
        <v>-9999</v>
      </c>
      <c r="N147" s="9">
        <v>-9999</v>
      </c>
      <c r="O147" s="9">
        <v>-9999</v>
      </c>
      <c r="P147" s="9">
        <v>-9999</v>
      </c>
      <c r="Q147" s="9">
        <v>-9999</v>
      </c>
      <c r="R147" s="9">
        <v>-9999</v>
      </c>
      <c r="S147" s="9">
        <v>-9999</v>
      </c>
      <c r="T147" s="9">
        <v>-9999</v>
      </c>
      <c r="U147" s="9">
        <v>-9999</v>
      </c>
      <c r="V147" s="9">
        <v>-9999</v>
      </c>
      <c r="W147" s="9">
        <v>-9999</v>
      </c>
      <c r="X147" s="9">
        <v>-9999</v>
      </c>
      <c r="Y147" s="9">
        <v>-9999</v>
      </c>
      <c r="Z147" s="9">
        <v>-9999</v>
      </c>
      <c r="AA147" s="9">
        <v>-9999</v>
      </c>
      <c r="AB147" s="9">
        <v>-9999</v>
      </c>
      <c r="AC147" s="9">
        <v>-9999</v>
      </c>
      <c r="AD147" s="9">
        <v>-9999</v>
      </c>
      <c r="AE147" s="5">
        <v>38</v>
      </c>
      <c r="AF147" s="9">
        <v>-9999</v>
      </c>
      <c r="AG147" s="9">
        <v>-9999</v>
      </c>
      <c r="AH147" s="9">
        <v>-9999</v>
      </c>
      <c r="AI147" s="9">
        <v>-9999</v>
      </c>
      <c r="AJ147" s="9">
        <v>-9999</v>
      </c>
      <c r="AK147" s="9">
        <v>-9999</v>
      </c>
      <c r="AL147" s="9">
        <v>-9999</v>
      </c>
      <c r="AM147" s="9">
        <v>-9999</v>
      </c>
      <c r="AN147" s="9">
        <v>-9999</v>
      </c>
      <c r="AO147" s="9">
        <v>-9999</v>
      </c>
      <c r="AP147" s="9">
        <v>-9999</v>
      </c>
      <c r="AQ147" s="9">
        <v>-9999</v>
      </c>
      <c r="AR147" s="9">
        <v>-9999</v>
      </c>
      <c r="AS147" s="9">
        <v>-9999</v>
      </c>
      <c r="AT147" s="9">
        <v>-9999</v>
      </c>
      <c r="AU147" s="9">
        <v>-9999</v>
      </c>
      <c r="AV147" s="9">
        <v>-9999</v>
      </c>
      <c r="AW147" s="9">
        <v>-9999</v>
      </c>
      <c r="AX147" s="9">
        <v>-9999</v>
      </c>
      <c r="AY147" s="9">
        <v>-9999</v>
      </c>
      <c r="AZ147" s="9">
        <v>-9999</v>
      </c>
      <c r="BA147" s="9">
        <v>-9999</v>
      </c>
      <c r="BB147" s="9">
        <v>-9999</v>
      </c>
      <c r="BC147" s="9">
        <v>-9999</v>
      </c>
      <c r="BD147" s="9">
        <v>-9999</v>
      </c>
      <c r="BE147" s="7">
        <f t="shared" si="271"/>
        <v>-79992</v>
      </c>
      <c r="BF147" s="9">
        <v>-9999</v>
      </c>
      <c r="BG147" s="9">
        <v>-9999</v>
      </c>
      <c r="BH147" s="9">
        <v>-9999</v>
      </c>
      <c r="BI147" s="9">
        <v>-9999</v>
      </c>
      <c r="BJ147" s="9">
        <v>-9999</v>
      </c>
      <c r="BK147" s="9">
        <v>-9999</v>
      </c>
      <c r="BL147" s="9">
        <v>-9999</v>
      </c>
      <c r="BM147" s="9">
        <v>-9999</v>
      </c>
      <c r="BN147" s="9">
        <v>-9999</v>
      </c>
      <c r="BO147" s="44">
        <v>-9999</v>
      </c>
      <c r="BP147" s="9">
        <v>-9999</v>
      </c>
      <c r="BQ147" s="9">
        <v>-9999</v>
      </c>
      <c r="BR147" s="9">
        <v>-9999</v>
      </c>
      <c r="BS147" s="45">
        <v>-9999</v>
      </c>
      <c r="BT147" s="9">
        <v>-9999</v>
      </c>
      <c r="BU147" s="46">
        <v>-9999</v>
      </c>
      <c r="BV147" s="9">
        <v>-9999</v>
      </c>
      <c r="BW147" s="47">
        <v>-9999</v>
      </c>
      <c r="BX147" s="9">
        <v>-9999</v>
      </c>
      <c r="BY147" s="9">
        <v>-9999</v>
      </c>
      <c r="BZ147" s="9">
        <v>-9999</v>
      </c>
      <c r="CA147" s="7">
        <v>667.08</v>
      </c>
      <c r="CB147" s="7">
        <f t="shared" si="269"/>
        <v>4447.2</v>
      </c>
      <c r="CC147" s="5">
        <v>2.84</v>
      </c>
      <c r="CD147" s="15">
        <f t="shared" si="198"/>
        <v>126.30047999999999</v>
      </c>
      <c r="CE147" s="7">
        <v>2970.2</v>
      </c>
      <c r="CF147" s="7">
        <v>4.7376999999999994</v>
      </c>
      <c r="CG147" s="7">
        <v>6269.2867847267662</v>
      </c>
      <c r="CH147" s="7">
        <f t="shared" si="199"/>
        <v>6269.2867847267662</v>
      </c>
      <c r="CI147" s="9">
        <v>-9999</v>
      </c>
      <c r="CJ147" s="3">
        <v>61</v>
      </c>
      <c r="CK147" s="7">
        <f t="shared" si="200"/>
        <v>178.04774468624015</v>
      </c>
      <c r="CL147" s="7">
        <v>239.9</v>
      </c>
      <c r="CM147" s="7">
        <v>4221</v>
      </c>
      <c r="CN147" s="7">
        <f t="shared" si="201"/>
        <v>56.834873252783702</v>
      </c>
      <c r="CO147" s="7">
        <v>0</v>
      </c>
      <c r="CP147" s="7">
        <v>0.72371111111111119</v>
      </c>
      <c r="CQ147" s="7">
        <v>0.51821851851851852</v>
      </c>
      <c r="CR147" s="7">
        <v>0.46179629629629609</v>
      </c>
      <c r="CS147" s="7">
        <v>0.22085366666666661</v>
      </c>
      <c r="CT147" s="7">
        <v>0.16540940740740739</v>
      </c>
      <c r="CU147" s="7">
        <v>5.2181481481481473</v>
      </c>
      <c r="CV147" s="7">
        <v>5.5355555555555558</v>
      </c>
      <c r="CW147" s="7">
        <v>5.2399999999999993</v>
      </c>
      <c r="CX147" s="7">
        <v>5.2514814814814823</v>
      </c>
      <c r="CY147" s="7">
        <f t="shared" si="202"/>
        <v>2.1851851851852011E-2</v>
      </c>
      <c r="CZ147" s="7">
        <v>0.7</v>
      </c>
      <c r="DA147" s="7">
        <f t="shared" si="203"/>
        <v>1.105</v>
      </c>
      <c r="DB147" s="7">
        <f t="shared" si="264"/>
        <v>-0.25218816022075624</v>
      </c>
      <c r="DC147" s="7">
        <v>40.454545454545453</v>
      </c>
      <c r="DD147" s="7">
        <v>0.73856400000000022</v>
      </c>
      <c r="DE147" s="7">
        <v>0.50605199999999995</v>
      </c>
      <c r="DF147" s="7">
        <v>0.44842399999999993</v>
      </c>
      <c r="DG147" s="7">
        <v>0.24440292000000002</v>
      </c>
      <c r="DH147" s="7">
        <v>0.18679840000000003</v>
      </c>
      <c r="DI147" s="7">
        <v>7.0299999999999976</v>
      </c>
      <c r="DJ147" s="7">
        <v>7.7179999999999973</v>
      </c>
      <c r="DK147" s="7">
        <v>7.952399999999999</v>
      </c>
      <c r="DL147" s="7">
        <v>7.2848000000000006</v>
      </c>
      <c r="DM147" s="7">
        <f t="shared" si="204"/>
        <v>0.92240000000000144</v>
      </c>
      <c r="DN147" s="7">
        <v>0.8</v>
      </c>
      <c r="DO147" s="7">
        <f t="shared" si="205"/>
        <v>0.7799999999999998</v>
      </c>
      <c r="DP147" s="7">
        <f t="shared" si="206"/>
        <v>3.0822510822511171E-2</v>
      </c>
      <c r="DQ147" s="7">
        <v>21.72</v>
      </c>
      <c r="DR147" s="7">
        <v>0.78318913043478278</v>
      </c>
      <c r="DS147" s="7">
        <v>0.58873913043478265</v>
      </c>
      <c r="DT147" s="7">
        <v>0.48359565217391304</v>
      </c>
      <c r="DU147" s="7">
        <v>0.70856521739130418</v>
      </c>
      <c r="DV147" s="7">
        <v>0.48709347826086935</v>
      </c>
      <c r="DW147" s="7">
        <v>0.31019999999999998</v>
      </c>
      <c r="DX147" s="7">
        <v>0.23304867391304351</v>
      </c>
      <c r="DY147" s="7">
        <v>0.18525476086956527</v>
      </c>
      <c r="DZ147" s="7">
        <v>0.23640289130434786</v>
      </c>
      <c r="EA147" s="7">
        <v>0.18866769565217395</v>
      </c>
      <c r="EB147" s="7">
        <v>9.4706369565217399E-2</v>
      </c>
      <c r="EC147" s="7">
        <v>9.8202173913043492E-2</v>
      </c>
      <c r="ED147" s="7">
        <v>0.14145723913043479</v>
      </c>
      <c r="EE147" s="7">
        <v>4.027195652173913</v>
      </c>
      <c r="EF147" s="7">
        <v>5.5576086956521751</v>
      </c>
      <c r="EG147" s="7">
        <v>5.7428260869565193</v>
      </c>
      <c r="EH147" s="7">
        <v>5.224347826086956</v>
      </c>
      <c r="EI147" s="7">
        <f t="shared" si="207"/>
        <v>1.7156304347826064</v>
      </c>
      <c r="EJ147" s="7">
        <v>0.6</v>
      </c>
      <c r="EK147" s="7">
        <f t="shared" si="208"/>
        <v>1.43</v>
      </c>
      <c r="EL147" s="7">
        <f t="shared" si="265"/>
        <v>7.19472127915885E-2</v>
      </c>
      <c r="EM147" s="15">
        <v>44.001304347826093</v>
      </c>
      <c r="EN147" s="15">
        <f t="shared" si="209"/>
        <v>111.76331304347828</v>
      </c>
      <c r="EO147" s="5">
        <v>112</v>
      </c>
      <c r="EP147" s="15">
        <f t="shared" si="210"/>
        <v>0.23668695652172289</v>
      </c>
      <c r="EQ147" s="27">
        <v>1.0415199999999998</v>
      </c>
      <c r="ER147" s="27">
        <v>-1.2586849999999998</v>
      </c>
      <c r="ES147" s="27">
        <v>0.48049500000000001</v>
      </c>
      <c r="ET147" s="27">
        <v>0.80656499999999998</v>
      </c>
      <c r="EU147" s="27">
        <v>0.68106999999999995</v>
      </c>
      <c r="EV147" s="27">
        <v>0.18903</v>
      </c>
      <c r="EW147" s="27">
        <v>0.20846545000000005</v>
      </c>
      <c r="EX147" s="27">
        <v>8.3922300000000005E-2</v>
      </c>
      <c r="EY147" s="27">
        <v>0.36790740000000005</v>
      </c>
      <c r="EZ147" s="27">
        <v>0.25293055000000003</v>
      </c>
      <c r="FA147" s="27">
        <v>3.3651581999999998</v>
      </c>
      <c r="FB147" s="27">
        <v>2.2378299500000001</v>
      </c>
      <c r="FC147" s="27">
        <v>-11.797413500000001</v>
      </c>
      <c r="FD147" s="27">
        <v>9.7304999999999993</v>
      </c>
      <c r="FE147" s="27">
        <v>7.8949999999999987</v>
      </c>
      <c r="FF147" s="27">
        <v>7.4680000000000009</v>
      </c>
      <c r="FG147" s="27">
        <v>7.4099999999999984</v>
      </c>
      <c r="FH147" s="27">
        <f t="shared" si="211"/>
        <v>-2.2624999999999984</v>
      </c>
      <c r="FI147" s="7">
        <v>0.9</v>
      </c>
      <c r="FJ147" s="7">
        <f t="shared" si="212"/>
        <v>0.45499999999999963</v>
      </c>
      <c r="FK147" s="7">
        <f t="shared" si="266"/>
        <v>-0.5495449949443878</v>
      </c>
      <c r="FL147" s="27">
        <v>21.183000000000003</v>
      </c>
      <c r="FM147" s="28">
        <v>-9999</v>
      </c>
      <c r="FN147" s="28">
        <v>-9999</v>
      </c>
      <c r="FO147" s="28">
        <v>-9999</v>
      </c>
      <c r="FP147" s="94">
        <v>0.58536818181818195</v>
      </c>
      <c r="FQ147" s="94">
        <v>0.41181363636363633</v>
      </c>
      <c r="FR147" s="94">
        <v>0.27083181818181817</v>
      </c>
      <c r="FS147" s="94">
        <v>0.51236818181818178</v>
      </c>
      <c r="FT147" s="94">
        <v>0.27603636363636369</v>
      </c>
      <c r="FU147" s="94">
        <v>0.18931818181818183</v>
      </c>
      <c r="FV147" s="94">
        <v>0.35952754545454541</v>
      </c>
      <c r="FW147" s="94">
        <v>0.30016299999999996</v>
      </c>
      <c r="FX147" s="94">
        <v>0.36835422727272732</v>
      </c>
      <c r="FY147" s="94">
        <v>0.30948481818181817</v>
      </c>
      <c r="FZ147" s="94">
        <v>0.19788090909090911</v>
      </c>
      <c r="GA147" s="94">
        <v>0.20798086363636362</v>
      </c>
      <c r="GB147" s="94">
        <v>0.17399340909090905</v>
      </c>
      <c r="GC147" s="94">
        <v>15.58</v>
      </c>
      <c r="GD147" s="94">
        <v>17.468181818181822</v>
      </c>
      <c r="GE147" s="94">
        <v>15.216363636363637</v>
      </c>
      <c r="GF147" s="94">
        <v>15.29999999999999</v>
      </c>
      <c r="GG147" s="7">
        <f t="shared" si="213"/>
        <v>-0.36363636363636331</v>
      </c>
      <c r="GH147" s="7">
        <v>0.5</v>
      </c>
      <c r="GI147" s="7">
        <f t="shared" si="214"/>
        <v>1.7549999999999999</v>
      </c>
      <c r="GJ147" s="7">
        <f t="shared" si="267"/>
        <v>-0.58124454420750693</v>
      </c>
      <c r="GK147" s="96">
        <v>14.409090909090908</v>
      </c>
      <c r="GL147" s="15">
        <f t="shared" si="215"/>
        <v>36.599090909090904</v>
      </c>
      <c r="GM147" s="5">
        <v>102</v>
      </c>
      <c r="GN147" s="9">
        <v>-9999</v>
      </c>
      <c r="GO147" s="60">
        <v>-9999</v>
      </c>
      <c r="GP147" s="60">
        <v>-9999</v>
      </c>
      <c r="GQ147" s="60">
        <v>-9999</v>
      </c>
      <c r="GR147" s="60">
        <v>-9999</v>
      </c>
      <c r="GS147" s="60">
        <v>-9999</v>
      </c>
      <c r="GT147" s="60">
        <v>-9999</v>
      </c>
      <c r="GU147" s="60">
        <v>-9999</v>
      </c>
      <c r="GV147" s="60">
        <v>-9999</v>
      </c>
      <c r="GW147" s="60">
        <v>-9999</v>
      </c>
      <c r="GX147" s="60">
        <v>-9999</v>
      </c>
      <c r="GY147" s="60">
        <v>-9999</v>
      </c>
      <c r="GZ147" s="60">
        <v>-9999</v>
      </c>
      <c r="HA147" s="60">
        <v>-9999</v>
      </c>
      <c r="HB147" s="60">
        <v>-9999</v>
      </c>
      <c r="HC147" s="60">
        <v>-9999</v>
      </c>
      <c r="HD147" s="60">
        <v>-9999</v>
      </c>
      <c r="HE147" s="60">
        <v>-9999</v>
      </c>
      <c r="HF147" s="98">
        <f t="shared" si="37"/>
        <v>0</v>
      </c>
      <c r="HG147" s="60">
        <v>-9999</v>
      </c>
      <c r="HH147" s="98">
        <f t="shared" si="38"/>
        <v>32500.13</v>
      </c>
      <c r="HI147" s="98">
        <f t="shared" si="95"/>
        <v>1.0001661807930087</v>
      </c>
      <c r="HJ147" s="60">
        <v>-9999</v>
      </c>
      <c r="HK147" s="100">
        <f t="shared" si="40"/>
        <v>-25397.46</v>
      </c>
      <c r="HL147" s="60">
        <v>-9999</v>
      </c>
      <c r="HM147" s="100">
        <f t="shared" si="41"/>
        <v>15398.46</v>
      </c>
      <c r="HN147" s="101">
        <v>0.62821428571428595</v>
      </c>
      <c r="HO147" s="101">
        <v>0.35220000000000001</v>
      </c>
      <c r="HP147" s="101">
        <v>0.19540285714285716</v>
      </c>
      <c r="HQ147" s="101">
        <v>0.5490857142857144</v>
      </c>
      <c r="HR147" s="101">
        <v>0.23994857142857134</v>
      </c>
      <c r="HS147" s="101">
        <v>0.14926857142857144</v>
      </c>
      <c r="HT147" s="101">
        <v>0.44773198837138528</v>
      </c>
      <c r="HU147" s="101">
        <v>0.39238999659846907</v>
      </c>
      <c r="HV147" s="101">
        <v>0.52616011807637564</v>
      </c>
      <c r="HW147" s="101">
        <v>0.47610989988642405</v>
      </c>
      <c r="HX147" s="101">
        <v>0.1908959402357033</v>
      </c>
      <c r="HY147" s="101">
        <v>0.2884025623262475</v>
      </c>
      <c r="HZ147" s="101">
        <v>0.2814506927885948</v>
      </c>
      <c r="IA147" s="101">
        <v>19.317142857142866</v>
      </c>
      <c r="IB147" s="101">
        <v>18.712000000000007</v>
      </c>
      <c r="IC147" s="101">
        <v>18.724285714285713</v>
      </c>
      <c r="ID147" s="101">
        <v>18.251428571428566</v>
      </c>
      <c r="IE147" s="7">
        <f t="shared" si="216"/>
        <v>-0.5928571428571523</v>
      </c>
      <c r="IF147" s="7">
        <v>1.5</v>
      </c>
      <c r="IG147" s="7">
        <f t="shared" si="217"/>
        <v>-1.4950000000000001</v>
      </c>
      <c r="IH147" s="7">
        <f t="shared" si="218"/>
        <v>0.13084015332020998</v>
      </c>
      <c r="II147" s="102">
        <v>36.39828571428572</v>
      </c>
      <c r="IJ147" s="15">
        <f t="shared" si="219"/>
        <v>92.451645714285732</v>
      </c>
      <c r="IK147" s="5">
        <v>97.5</v>
      </c>
      <c r="IL147" s="15">
        <f t="shared" si="220"/>
        <v>5.048354285714268</v>
      </c>
      <c r="IM147" s="29">
        <v>0.63423939393939399</v>
      </c>
      <c r="IN147" s="29">
        <v>0.35219696969696973</v>
      </c>
      <c r="IO147" s="29">
        <v>0.18126666666666669</v>
      </c>
      <c r="IP147" s="29">
        <v>0.56364848484848473</v>
      </c>
      <c r="IQ147" s="29">
        <v>0.21875757575757573</v>
      </c>
      <c r="IR147" s="29">
        <v>0.14192424242424242</v>
      </c>
      <c r="IS147" s="29">
        <v>0.48727745125344823</v>
      </c>
      <c r="IT147" s="29">
        <v>0.44134124534399394</v>
      </c>
      <c r="IU147" s="29">
        <v>0.55653502396633214</v>
      </c>
      <c r="IV147" s="29">
        <v>0.51472715811255121</v>
      </c>
      <c r="IW147" s="29">
        <v>0.23474288416906913</v>
      </c>
      <c r="IX147" s="29">
        <v>0.32294360996213889</v>
      </c>
      <c r="IY147" s="29">
        <v>0.28557591787481224</v>
      </c>
      <c r="IZ147" s="29">
        <v>17.417878787878792</v>
      </c>
      <c r="JA147" s="29">
        <v>17.222424242424253</v>
      </c>
      <c r="JB147" s="29">
        <v>17.408181818181824</v>
      </c>
      <c r="JC147" s="29">
        <v>15.664545454545459</v>
      </c>
      <c r="JD147" s="29">
        <f t="shared" si="221"/>
        <v>-9.6969696969679831E-3</v>
      </c>
      <c r="JE147" s="7">
        <v>1.2</v>
      </c>
      <c r="JF147" s="7">
        <f t="shared" si="222"/>
        <v>-0.52</v>
      </c>
      <c r="JG147" s="7">
        <f t="shared" si="223"/>
        <v>8.6199836199836496E-2</v>
      </c>
      <c r="JH147" s="86">
        <v>36.382727272727266</v>
      </c>
      <c r="JI147" s="15">
        <f t="shared" si="224"/>
        <v>92.412127272727261</v>
      </c>
      <c r="JJ147" s="5">
        <v>103.5</v>
      </c>
      <c r="JK147" s="15">
        <f t="shared" si="225"/>
        <v>11.087872727272739</v>
      </c>
      <c r="JL147" s="30">
        <v>0.48550294117647053</v>
      </c>
      <c r="JM147" s="30">
        <v>0.23282352941176468</v>
      </c>
      <c r="JN147" s="30">
        <v>0.10257058823529412</v>
      </c>
      <c r="JO147" s="30">
        <v>0.42443235294117659</v>
      </c>
      <c r="JP147" s="30">
        <v>0.13022058823529409</v>
      </c>
      <c r="JQ147" s="30">
        <v>8.6744117647058833E-2</v>
      </c>
      <c r="JR147" s="30">
        <v>0.57775877930921027</v>
      </c>
      <c r="JS147" s="30">
        <v>0.53163052457174231</v>
      </c>
      <c r="JT147" s="30">
        <v>0.65204215182426117</v>
      </c>
      <c r="JU147" s="30">
        <v>0.61163901056552716</v>
      </c>
      <c r="JV147" s="30">
        <v>0.2842164774706189</v>
      </c>
      <c r="JW147" s="30">
        <v>0.3910159577140217</v>
      </c>
      <c r="JX147" s="30">
        <v>0.35139305652104152</v>
      </c>
      <c r="JY147" s="30">
        <v>23.818235294117656</v>
      </c>
      <c r="JZ147" s="30">
        <v>22.912647058823538</v>
      </c>
      <c r="KA147" s="30">
        <v>23.250294117647062</v>
      </c>
      <c r="KB147" s="30">
        <v>22.147647058823512</v>
      </c>
      <c r="KC147" s="30">
        <f t="shared" si="226"/>
        <v>-0.56794117647059394</v>
      </c>
      <c r="KD147" s="7">
        <v>1.8</v>
      </c>
      <c r="KE147" s="7">
        <f t="shared" si="227"/>
        <v>-2.4700000000000006</v>
      </c>
      <c r="KF147" s="7">
        <f t="shared" si="228"/>
        <v>0.24168472980043285</v>
      </c>
      <c r="KG147" s="85">
        <v>36.244117647058836</v>
      </c>
      <c r="KH147" s="15">
        <f t="shared" si="229"/>
        <v>92.060058823529445</v>
      </c>
      <c r="KI147" s="5">
        <v>103.5</v>
      </c>
      <c r="KJ147" s="15">
        <f t="shared" si="268"/>
        <v>11.439941176470555</v>
      </c>
      <c r="KK147" s="31">
        <v>0.43483888888888894</v>
      </c>
      <c r="KL147" s="31">
        <v>0.19706666666666661</v>
      </c>
      <c r="KM147" s="31">
        <v>5.5236111111111118E-2</v>
      </c>
      <c r="KN147" s="31">
        <v>0.36744444444444446</v>
      </c>
      <c r="KO147" s="31">
        <v>7.7938888888888919E-2</v>
      </c>
      <c r="KP147" s="31">
        <v>6.3569444444444428E-2</v>
      </c>
      <c r="KQ147" s="31">
        <v>0.69534245473395362</v>
      </c>
      <c r="KR147" s="31">
        <v>0.64952594228812499</v>
      </c>
      <c r="KS147" s="31">
        <v>0.77480668744367065</v>
      </c>
      <c r="KT147" s="31">
        <v>0.73927434966567029</v>
      </c>
      <c r="KU147" s="31">
        <v>0.43383131915672202</v>
      </c>
      <c r="KV147" s="31">
        <v>0.56377310569258043</v>
      </c>
      <c r="KW147" s="31">
        <v>0.37562197276810028</v>
      </c>
      <c r="KX147" s="32">
        <v>23.97999999999999</v>
      </c>
      <c r="KY147" s="32">
        <v>20.84222222222223</v>
      </c>
      <c r="KZ147" s="32">
        <v>21.347222222222239</v>
      </c>
      <c r="LA147" s="32">
        <v>20.116944444444457</v>
      </c>
      <c r="LB147" s="7">
        <f t="shared" si="230"/>
        <v>-2.6327777777777506</v>
      </c>
      <c r="LC147" s="7">
        <v>0.9</v>
      </c>
      <c r="LD147" s="7">
        <f t="shared" si="231"/>
        <v>0.45499999999999963</v>
      </c>
      <c r="LE147" s="7">
        <f t="shared" si="270"/>
        <v>-0.62442422199752279</v>
      </c>
      <c r="LF147" s="32">
        <v>34.682222222222222</v>
      </c>
      <c r="LG147" s="15">
        <f t="shared" si="232"/>
        <v>88.092844444444452</v>
      </c>
      <c r="LH147" s="5">
        <v>103.5</v>
      </c>
      <c r="LI147" s="15">
        <f t="shared" si="233"/>
        <v>15.407155555555548</v>
      </c>
      <c r="LJ147" s="33">
        <v>0.45952272727272714</v>
      </c>
      <c r="LK147" s="33">
        <v>0.18460681818181818</v>
      </c>
      <c r="LL147" s="33">
        <v>4.5186363636363643E-2</v>
      </c>
      <c r="LM147" s="33">
        <v>0.39003409090909097</v>
      </c>
      <c r="LN147" s="33">
        <v>7.1790909090909086E-2</v>
      </c>
      <c r="LO147" s="33">
        <v>5.8418181818181807E-2</v>
      </c>
      <c r="LP147" s="33">
        <v>0.72871689430752573</v>
      </c>
      <c r="LQ147" s="33">
        <v>0.68839248147750109</v>
      </c>
      <c r="LR147" s="33">
        <v>0.82090237892061924</v>
      </c>
      <c r="LS147" s="33">
        <v>0.79269341080100508</v>
      </c>
      <c r="LT147" s="33">
        <v>0.44072287232604557</v>
      </c>
      <c r="LU147" s="33">
        <v>0.60872471931280214</v>
      </c>
      <c r="LV147" s="33">
        <v>0.42594731737535213</v>
      </c>
      <c r="LW147" s="33">
        <v>25.753863636363629</v>
      </c>
      <c r="LX147" s="33">
        <v>22.326363636363624</v>
      </c>
      <c r="LY147" s="33">
        <v>22.442272727272716</v>
      </c>
      <c r="LZ147" s="33">
        <v>21.043863636363657</v>
      </c>
      <c r="MA147" s="7">
        <f t="shared" si="234"/>
        <v>-3.3115909090909135</v>
      </c>
      <c r="MB147" s="7">
        <v>1.7</v>
      </c>
      <c r="MC147" s="7">
        <f t="shared" si="235"/>
        <v>-2.1449999999999996</v>
      </c>
      <c r="MD147" s="7">
        <f t="shared" si="236"/>
        <v>-0.15461774805711251</v>
      </c>
      <c r="ME147" s="7">
        <f t="shared" si="237"/>
        <v>-1.9479946524064198</v>
      </c>
      <c r="MF147" s="84">
        <v>27.265227272727273</v>
      </c>
      <c r="MG147" s="15">
        <f t="shared" si="238"/>
        <v>69.253677272727273</v>
      </c>
      <c r="MH147" s="5">
        <v>103.5</v>
      </c>
      <c r="MI147" s="15">
        <f t="shared" si="239"/>
        <v>34.246322727272727</v>
      </c>
      <c r="MJ147" s="34">
        <v>0.48801499999999998</v>
      </c>
      <c r="MK147" s="34">
        <v>0.18785999999999997</v>
      </c>
      <c r="ML147" s="34">
        <v>4.4559999999999989E-2</v>
      </c>
      <c r="MM147" s="34">
        <v>0.41217999999999994</v>
      </c>
      <c r="MN147" s="34">
        <v>7.5119999999999992E-2</v>
      </c>
      <c r="MO147" s="34">
        <v>6.3729999999999981E-2</v>
      </c>
      <c r="MP147" s="34">
        <v>0.73237711672224548</v>
      </c>
      <c r="MQ147" s="34">
        <v>0.69088929901999641</v>
      </c>
      <c r="MR147" s="34">
        <v>0.83247024216026089</v>
      </c>
      <c r="MS147" s="34">
        <v>0.80469359180694355</v>
      </c>
      <c r="MT147" s="34">
        <v>0.42902553927681247</v>
      </c>
      <c r="MU147" s="34">
        <v>0.61714252566532912</v>
      </c>
      <c r="MV147" s="34">
        <v>0.44340524441660012</v>
      </c>
      <c r="MW147" s="35">
        <v>0.39074482758620688</v>
      </c>
      <c r="MX147" s="35">
        <v>0.14310689655172418</v>
      </c>
      <c r="MY147" s="35">
        <v>3.0365517241379317E-2</v>
      </c>
      <c r="MZ147" s="35">
        <v>0.32186206896551728</v>
      </c>
      <c r="NA147" s="35">
        <v>4.8655172413793114E-2</v>
      </c>
      <c r="NB147" s="35">
        <v>4.5182758620689649E-2</v>
      </c>
      <c r="NC147" s="35">
        <v>0.77749244575354592</v>
      </c>
      <c r="ND147" s="35">
        <v>0.73638914732904859</v>
      </c>
      <c r="NE147" s="35">
        <v>0.85506282619695451</v>
      </c>
      <c r="NF147" s="35">
        <v>0.82691741839244504</v>
      </c>
      <c r="NG147" s="35">
        <v>0.49213714372653028</v>
      </c>
      <c r="NH147" s="35">
        <v>0.6498133286942861</v>
      </c>
      <c r="NI147" s="35">
        <v>0.46285041846167396</v>
      </c>
      <c r="NJ147" s="36">
        <v>27.107931034482764</v>
      </c>
      <c r="NK147" s="36">
        <v>24.434827586206893</v>
      </c>
      <c r="NL147" s="36">
        <v>24.985517241379313</v>
      </c>
      <c r="NM147" s="36">
        <v>25.982758620689658</v>
      </c>
      <c r="NN147" s="7">
        <f t="shared" si="240"/>
        <v>-2.1224137931034512</v>
      </c>
      <c r="NO147" s="7">
        <v>2.2999999999999998</v>
      </c>
      <c r="NP147" s="7">
        <f t="shared" si="241"/>
        <v>-1.9729999999999999</v>
      </c>
      <c r="NQ147" s="7">
        <f t="shared" si="242"/>
        <v>-2.0264992961271037E-2</v>
      </c>
      <c r="NR147" s="36">
        <v>55.439310344827597</v>
      </c>
      <c r="NS147" s="9">
        <f t="shared" si="190"/>
        <v>140.81584827586209</v>
      </c>
      <c r="NT147" s="5">
        <v>194</v>
      </c>
      <c r="NU147" s="9">
        <f t="shared" si="191"/>
        <v>53.184151724137905</v>
      </c>
      <c r="NV147" s="37">
        <v>0.51964871794871803</v>
      </c>
      <c r="NW147" s="37">
        <v>0.21476923076923085</v>
      </c>
      <c r="NX147" s="37">
        <v>5.7276923076923086E-2</v>
      </c>
      <c r="NY147" s="37">
        <v>0.44646923076923073</v>
      </c>
      <c r="NZ147" s="37">
        <v>8.9187179487179469E-2</v>
      </c>
      <c r="OA147" s="37">
        <v>8.0628205128205135E-2</v>
      </c>
      <c r="OB147" s="37">
        <v>0.70563759461871933</v>
      </c>
      <c r="OC147" s="37">
        <v>0.66549963692751224</v>
      </c>
      <c r="OD147" s="37">
        <v>0.8004184314918642</v>
      </c>
      <c r="OE147" s="37">
        <v>0.77150857079315294</v>
      </c>
      <c r="OF147" s="37">
        <v>0.41291423626108809</v>
      </c>
      <c r="OG147" s="37">
        <v>0.57878492688514815</v>
      </c>
      <c r="OH147" s="37">
        <v>0.41309638761250067</v>
      </c>
      <c r="OI147" s="38">
        <v>21.698461538461533</v>
      </c>
      <c r="OJ147" s="38">
        <v>22.263333333333339</v>
      </c>
      <c r="OK147" s="38">
        <v>24.090256410256419</v>
      </c>
      <c r="OL147" s="38">
        <v>23.20692307692309</v>
      </c>
      <c r="OM147" s="7">
        <f t="shared" si="243"/>
        <v>2.391794871794886</v>
      </c>
      <c r="ON147" s="7">
        <v>1.5</v>
      </c>
      <c r="OO147" s="7">
        <f t="shared" si="244"/>
        <v>-0.28500000000000014</v>
      </c>
      <c r="OP147" s="7">
        <f t="shared" si="245"/>
        <v>0.4708522201925921</v>
      </c>
      <c r="OQ147" s="38">
        <v>43.331282051282038</v>
      </c>
      <c r="OR147" s="15">
        <f t="shared" si="246"/>
        <v>110.06145641025638</v>
      </c>
      <c r="OS147" s="5">
        <v>170</v>
      </c>
      <c r="OT147" s="15">
        <f t="shared" si="247"/>
        <v>59.938543589743617</v>
      </c>
      <c r="OU147" s="39">
        <v>0.45873142857142862</v>
      </c>
      <c r="OV147" s="39">
        <v>0.1995285714285715</v>
      </c>
      <c r="OW147" s="39">
        <v>5.938285714285714E-2</v>
      </c>
      <c r="OX147" s="39">
        <v>0.39827142857142867</v>
      </c>
      <c r="OY147" s="39">
        <v>9.0797142857142854E-2</v>
      </c>
      <c r="OZ147" s="39">
        <v>7.8439999999999968E-2</v>
      </c>
      <c r="PA147" s="39">
        <v>0.66814473893885173</v>
      </c>
      <c r="PB147" s="39">
        <v>0.62711182049991565</v>
      </c>
      <c r="PC147" s="39">
        <v>0.76967626830941249</v>
      </c>
      <c r="PD147" s="39">
        <v>0.73914408166340606</v>
      </c>
      <c r="PE147" s="39">
        <v>0.37421287667075498</v>
      </c>
      <c r="PF147" s="39">
        <v>0.54108804390798626</v>
      </c>
      <c r="PG147" s="39">
        <v>0.39254479470256393</v>
      </c>
      <c r="PH147" s="40">
        <v>19.955428571428566</v>
      </c>
      <c r="PI147" s="40">
        <v>17.808571428571433</v>
      </c>
      <c r="PJ147" s="40">
        <v>19.417714285714297</v>
      </c>
      <c r="PK147" s="40">
        <v>19.451714285714282</v>
      </c>
      <c r="PL147" s="7">
        <f t="shared" si="248"/>
        <v>-0.53771428571426938</v>
      </c>
      <c r="PM147" s="7">
        <v>1.8</v>
      </c>
      <c r="PN147" s="7">
        <f t="shared" si="249"/>
        <v>-0.91800000000000015</v>
      </c>
      <c r="PO147" s="7">
        <f t="shared" si="250"/>
        <v>6.0190837968618349E-2</v>
      </c>
      <c r="PP147" s="40">
        <v>46.111142857142838</v>
      </c>
      <c r="PQ147" s="15">
        <f t="shared" si="251"/>
        <v>117.12230285714281</v>
      </c>
      <c r="PR147" s="5">
        <v>182</v>
      </c>
      <c r="PS147" s="15">
        <f t="shared" si="252"/>
        <v>64.877697142857187</v>
      </c>
      <c r="PT147" s="41">
        <v>0.41056363636363635</v>
      </c>
      <c r="PU147" s="41">
        <v>0.18350909090909093</v>
      </c>
      <c r="PV147" s="41">
        <v>6.3542424242424247E-2</v>
      </c>
      <c r="PW147" s="41">
        <v>0.33945454545454551</v>
      </c>
      <c r="PX147" s="41">
        <v>9.0212121212121188E-2</v>
      </c>
      <c r="PY147" s="41">
        <v>7.3145454545454555E-2</v>
      </c>
      <c r="PZ147" s="41">
        <v>0.63763073529595604</v>
      </c>
      <c r="QA147" s="41">
        <v>0.57773665287864695</v>
      </c>
      <c r="QB147" s="41">
        <v>0.7298158350146341</v>
      </c>
      <c r="QC147" s="41">
        <v>0.68220825198036095</v>
      </c>
      <c r="QD147" s="41">
        <v>0.34088558137135533</v>
      </c>
      <c r="QE147" s="41">
        <v>0.4859733267241379</v>
      </c>
      <c r="QF147" s="41">
        <v>0.37981707679072485</v>
      </c>
      <c r="QG147" s="42">
        <v>27.479696969696974</v>
      </c>
      <c r="QH147" s="42">
        <v>24.092121212121228</v>
      </c>
      <c r="QI147" s="42">
        <v>24.97060606060608</v>
      </c>
      <c r="QJ147" s="42">
        <v>25.097878787878784</v>
      </c>
      <c r="QK147" s="7">
        <f t="shared" si="253"/>
        <v>-2.5090909090908937</v>
      </c>
      <c r="QL147" s="7">
        <v>3.2</v>
      </c>
      <c r="QM147" s="7">
        <f t="shared" si="254"/>
        <v>-3.8719999999999999</v>
      </c>
      <c r="QN147" s="7">
        <f t="shared" si="255"/>
        <v>0.14699192093497693</v>
      </c>
      <c r="QO147" s="42">
        <v>51.402424242424239</v>
      </c>
      <c r="QP147" s="15">
        <f t="shared" si="256"/>
        <v>130.56215757575757</v>
      </c>
      <c r="QQ147" s="5">
        <v>186</v>
      </c>
      <c r="QR147" s="15">
        <f t="shared" si="257"/>
        <v>55.437842424242433</v>
      </c>
      <c r="QS147" s="7">
        <f t="shared" si="192"/>
        <v>-752.11266913585382</v>
      </c>
      <c r="QT147" s="7">
        <f t="shared" si="193"/>
        <v>-751.8412661291627</v>
      </c>
      <c r="QU147" s="7">
        <f t="shared" si="194"/>
        <v>-0.83098415545083548</v>
      </c>
    </row>
    <row r="148" spans="1:463" x14ac:dyDescent="0.25">
      <c r="A148" s="5">
        <v>3</v>
      </c>
      <c r="B148" s="5">
        <v>15</v>
      </c>
      <c r="C148" s="6">
        <v>1507</v>
      </c>
      <c r="D148" s="9">
        <v>-9999</v>
      </c>
      <c r="E148" s="5">
        <v>7</v>
      </c>
      <c r="F148" s="5">
        <v>69.599999999999994</v>
      </c>
      <c r="G148" s="15">
        <v>472</v>
      </c>
      <c r="H148" s="15">
        <f t="shared" si="195"/>
        <v>541.6</v>
      </c>
      <c r="I148" s="7">
        <f t="shared" si="196"/>
        <v>0.92803289924605892</v>
      </c>
      <c r="J148" s="5" t="s">
        <v>9</v>
      </c>
      <c r="K148" s="9">
        <v>225</v>
      </c>
      <c r="L148" s="9">
        <f t="shared" si="197"/>
        <v>252.00000000000003</v>
      </c>
      <c r="M148" s="9">
        <v>-9999</v>
      </c>
      <c r="N148" s="9">
        <v>-9999</v>
      </c>
      <c r="O148" s="9">
        <v>-9999</v>
      </c>
      <c r="P148" s="9">
        <v>-9999</v>
      </c>
      <c r="Q148" s="9">
        <v>-9999</v>
      </c>
      <c r="R148" s="9">
        <v>-9999</v>
      </c>
      <c r="S148" s="9">
        <v>-9999</v>
      </c>
      <c r="T148" s="9">
        <v>-9999</v>
      </c>
      <c r="U148" s="9">
        <v>-9999</v>
      </c>
      <c r="V148" s="9">
        <v>-9999</v>
      </c>
      <c r="W148" s="9">
        <v>-9999</v>
      </c>
      <c r="X148" s="9">
        <v>-9999</v>
      </c>
      <c r="Y148" s="9">
        <v>-9999</v>
      </c>
      <c r="Z148" s="9">
        <v>-9999</v>
      </c>
      <c r="AA148" s="9">
        <v>-9999</v>
      </c>
      <c r="AB148" s="9">
        <v>-9999</v>
      </c>
      <c r="AC148" s="9">
        <v>-9999</v>
      </c>
      <c r="AD148" s="9">
        <v>-9999</v>
      </c>
      <c r="AE148" s="9">
        <v>-9999</v>
      </c>
      <c r="AF148" s="9">
        <v>-9999</v>
      </c>
      <c r="AG148" s="9">
        <v>-9999</v>
      </c>
      <c r="AH148" s="9">
        <v>-9999</v>
      </c>
      <c r="AI148" s="9">
        <v>-9999</v>
      </c>
      <c r="AJ148" s="9">
        <v>-9999</v>
      </c>
      <c r="AK148" s="9">
        <v>-9999</v>
      </c>
      <c r="AL148" s="9">
        <v>-9999</v>
      </c>
      <c r="AM148" s="9">
        <v>-9999</v>
      </c>
      <c r="AN148" s="9">
        <v>-9999</v>
      </c>
      <c r="AO148" s="9">
        <v>-9999</v>
      </c>
      <c r="AP148" s="9">
        <v>-9999</v>
      </c>
      <c r="AQ148" s="9">
        <v>-9999</v>
      </c>
      <c r="AR148" s="9">
        <v>-9999</v>
      </c>
      <c r="AS148" s="9">
        <v>-9999</v>
      </c>
      <c r="AT148" s="9">
        <v>-9999</v>
      </c>
      <c r="AU148" s="9">
        <v>-9999</v>
      </c>
      <c r="AV148" s="9">
        <v>-9999</v>
      </c>
      <c r="AW148" s="9">
        <v>-9999</v>
      </c>
      <c r="AX148" s="9">
        <v>-9999</v>
      </c>
      <c r="AY148" s="9">
        <v>-9999</v>
      </c>
      <c r="AZ148" s="9">
        <v>-9999</v>
      </c>
      <c r="BA148" s="9">
        <v>-9999</v>
      </c>
      <c r="BB148" s="9">
        <v>-9999</v>
      </c>
      <c r="BC148" s="9">
        <v>-9999</v>
      </c>
      <c r="BD148" s="9">
        <v>-9999</v>
      </c>
      <c r="BE148" s="7">
        <f t="shared" si="271"/>
        <v>-79992</v>
      </c>
      <c r="BF148" s="9">
        <v>-9999</v>
      </c>
      <c r="BG148" s="9">
        <v>-9999</v>
      </c>
      <c r="BH148" s="9">
        <v>-9999</v>
      </c>
      <c r="BI148" s="9">
        <v>-9999</v>
      </c>
      <c r="BJ148" s="9">
        <v>-9999</v>
      </c>
      <c r="BK148" s="9">
        <v>-9999</v>
      </c>
      <c r="BL148" s="9">
        <v>-9999</v>
      </c>
      <c r="BM148" s="9">
        <v>-9999</v>
      </c>
      <c r="BN148" s="9">
        <v>-9999</v>
      </c>
      <c r="BO148" s="23">
        <v>29.47</v>
      </c>
      <c r="BP148" s="7">
        <f t="shared" si="258"/>
        <v>1964.6666666666667</v>
      </c>
      <c r="BQ148" s="7">
        <v>3.3708891169106319</v>
      </c>
      <c r="BR148" s="7">
        <f t="shared" si="259"/>
        <v>66.226734850237548</v>
      </c>
      <c r="BS148" s="24">
        <v>176.89</v>
      </c>
      <c r="BT148" s="7">
        <f t="shared" si="260"/>
        <v>11792.666666666668</v>
      </c>
      <c r="BU148" s="25">
        <v>2.1</v>
      </c>
      <c r="BV148" s="7">
        <f t="shared" si="261"/>
        <v>247.64600000000002</v>
      </c>
      <c r="BW148" s="26">
        <v>426.86</v>
      </c>
      <c r="BX148" s="7">
        <f t="shared" si="262"/>
        <v>28457.333333333336</v>
      </c>
      <c r="BY148" s="5">
        <v>1.22</v>
      </c>
      <c r="BZ148" s="7">
        <f t="shared" si="263"/>
        <v>347.17946666666671</v>
      </c>
      <c r="CA148" s="9">
        <v>-9999</v>
      </c>
      <c r="CB148" s="9">
        <v>-9999</v>
      </c>
      <c r="CC148" s="5">
        <v>2.66</v>
      </c>
      <c r="CD148" s="15">
        <f t="shared" si="198"/>
        <v>-265.97340000000003</v>
      </c>
      <c r="CE148" s="7">
        <v>2954</v>
      </c>
      <c r="CF148" s="7">
        <v>4.5430000000000001</v>
      </c>
      <c r="CG148" s="7">
        <v>6502.311248073961</v>
      </c>
      <c r="CH148" s="7">
        <f t="shared" si="199"/>
        <v>6502.311248073961</v>
      </c>
      <c r="CI148" s="7">
        <f>CH148/(BX148)</f>
        <v>0.22849334376870498</v>
      </c>
      <c r="CJ148" s="3">
        <v>60.5</v>
      </c>
      <c r="CK148" s="7">
        <f t="shared" si="200"/>
        <v>172.96147919876736</v>
      </c>
      <c r="CL148" s="7">
        <v>202</v>
      </c>
      <c r="CM148" s="7">
        <v>3605</v>
      </c>
      <c r="CN148" s="7">
        <f t="shared" si="201"/>
        <v>56.03328710124827</v>
      </c>
      <c r="CO148" s="7">
        <v>2.5</v>
      </c>
      <c r="CP148" s="7">
        <v>0.72735384615384624</v>
      </c>
      <c r="CQ148" s="7">
        <v>0.522026923076923</v>
      </c>
      <c r="CR148" s="7">
        <v>0.4643461538461538</v>
      </c>
      <c r="CS148" s="7">
        <v>0.22061753846153845</v>
      </c>
      <c r="CT148" s="7">
        <v>0.16424926923076921</v>
      </c>
      <c r="CU148" s="7">
        <v>4.9288461538461528</v>
      </c>
      <c r="CV148" s="7">
        <v>4.9857692307692316</v>
      </c>
      <c r="CW148" s="7">
        <v>5.0653846153846152</v>
      </c>
      <c r="CX148" s="7">
        <v>5.0150000000000006</v>
      </c>
      <c r="CY148" s="7">
        <f t="shared" si="202"/>
        <v>0.13653846153846239</v>
      </c>
      <c r="CZ148" s="7">
        <v>0.7</v>
      </c>
      <c r="DA148" s="7">
        <f t="shared" si="203"/>
        <v>1.105</v>
      </c>
      <c r="DB148" s="7">
        <f t="shared" si="264"/>
        <v>-0.22548580639383881</v>
      </c>
      <c r="DC148" s="7">
        <v>40.5</v>
      </c>
      <c r="DD148" s="7">
        <v>0.74503913043478276</v>
      </c>
      <c r="DE148" s="7">
        <v>0.5131</v>
      </c>
      <c r="DF148" s="7">
        <v>0.45486086956521732</v>
      </c>
      <c r="DG148" s="7">
        <v>0.24178330434782608</v>
      </c>
      <c r="DH148" s="7">
        <v>0.18429530434782609</v>
      </c>
      <c r="DI148" s="7">
        <v>7.663913043478261</v>
      </c>
      <c r="DJ148" s="7">
        <v>8.3947826086956514</v>
      </c>
      <c r="DK148" s="7">
        <v>8.6478260869565187</v>
      </c>
      <c r="DL148" s="7">
        <v>7.8617391304347839</v>
      </c>
      <c r="DM148" s="7">
        <f t="shared" si="204"/>
        <v>0.9839130434782577</v>
      </c>
      <c r="DN148" s="7">
        <v>0.8</v>
      </c>
      <c r="DO148" s="7">
        <f t="shared" si="205"/>
        <v>0.7799999999999998</v>
      </c>
      <c r="DP148" s="7">
        <f t="shared" si="206"/>
        <v>4.4137022397891308E-2</v>
      </c>
      <c r="DQ148" s="7">
        <v>23.646956521739131</v>
      </c>
      <c r="DR148" s="7">
        <v>0.80061875000000005</v>
      </c>
      <c r="DS148" s="7">
        <v>0.6045770833333336</v>
      </c>
      <c r="DT148" s="7">
        <v>0.49355208333333334</v>
      </c>
      <c r="DU148" s="7">
        <v>0.72739999999999994</v>
      </c>
      <c r="DV148" s="7">
        <v>0.49875416666666661</v>
      </c>
      <c r="DW148" s="7">
        <v>0.31507291666666654</v>
      </c>
      <c r="DX148" s="7">
        <v>0.23224668750000008</v>
      </c>
      <c r="DY148" s="7">
        <v>0.18647722916666667</v>
      </c>
      <c r="DZ148" s="7">
        <v>0.23723368749999998</v>
      </c>
      <c r="EA148" s="7">
        <v>0.19155566666666671</v>
      </c>
      <c r="EB148" s="7">
        <v>9.5962166666666682E-2</v>
      </c>
      <c r="EC148" s="7">
        <v>0.10117204166666666</v>
      </c>
      <c r="ED148" s="7">
        <v>0.13941816666666665</v>
      </c>
      <c r="EE148" s="7">
        <v>4.123333333333334</v>
      </c>
      <c r="EF148" s="7">
        <v>5.4831250000000011</v>
      </c>
      <c r="EG148" s="7">
        <v>5.6704166666666653</v>
      </c>
      <c r="EH148" s="7">
        <v>5.2704166666666659</v>
      </c>
      <c r="EI148" s="7">
        <f t="shared" si="207"/>
        <v>1.5470833333333314</v>
      </c>
      <c r="EJ148" s="7">
        <v>0.6</v>
      </c>
      <c r="EK148" s="7">
        <f t="shared" si="208"/>
        <v>1.43</v>
      </c>
      <c r="EL148" s="7">
        <f t="shared" si="265"/>
        <v>2.9492023509655269E-2</v>
      </c>
      <c r="EM148" s="15">
        <v>43.738333333333337</v>
      </c>
      <c r="EN148" s="15">
        <f t="shared" si="209"/>
        <v>111.09536666666668</v>
      </c>
      <c r="EO148" s="5">
        <v>112</v>
      </c>
      <c r="EP148" s="15">
        <f t="shared" si="210"/>
        <v>0.9046333333333223</v>
      </c>
      <c r="EQ148" s="27">
        <v>1.023352380952381</v>
      </c>
      <c r="ER148" s="27">
        <v>-1.2590428571428571</v>
      </c>
      <c r="ES148" s="27">
        <v>0.48401904761904763</v>
      </c>
      <c r="ET148" s="27">
        <v>0.8194285714285714</v>
      </c>
      <c r="EU148" s="27">
        <v>0.68601904761904764</v>
      </c>
      <c r="EV148" s="27">
        <v>0.20075714285714283</v>
      </c>
      <c r="EW148" s="27">
        <v>0.19656347619047615</v>
      </c>
      <c r="EX148" s="27">
        <v>8.8490428571428553E-2</v>
      </c>
      <c r="EY148" s="27">
        <v>0.35688699999999995</v>
      </c>
      <c r="EZ148" s="27">
        <v>0.25713423809523811</v>
      </c>
      <c r="FA148" s="27">
        <v>3.4022990952380949</v>
      </c>
      <c r="FB148" s="27">
        <v>2.250396857142857</v>
      </c>
      <c r="FC148" s="27">
        <v>-10.565868428571431</v>
      </c>
      <c r="FD148" s="27">
        <v>9.2952380952380942</v>
      </c>
      <c r="FE148" s="27">
        <v>7.4171428571428581</v>
      </c>
      <c r="FF148" s="27">
        <v>7.3066666666666666</v>
      </c>
      <c r="FG148" s="27">
        <v>7.0542857142857134</v>
      </c>
      <c r="FH148" s="27">
        <f t="shared" si="211"/>
        <v>-1.9885714285714275</v>
      </c>
      <c r="FI148" s="7">
        <v>0.9</v>
      </c>
      <c r="FJ148" s="7">
        <f t="shared" si="212"/>
        <v>0.45499999999999963</v>
      </c>
      <c r="FK148" s="7">
        <f t="shared" si="266"/>
        <v>-0.49414993499927745</v>
      </c>
      <c r="FL148" s="27">
        <v>19.910952380952381</v>
      </c>
      <c r="FM148" s="28">
        <v>-9999</v>
      </c>
      <c r="FN148" s="28">
        <v>-9999</v>
      </c>
      <c r="FO148" s="28">
        <v>-9999</v>
      </c>
      <c r="FP148" s="94">
        <v>0.60805416666666667</v>
      </c>
      <c r="FQ148" s="94">
        <v>0.42193333333333344</v>
      </c>
      <c r="FR148" s="94">
        <v>0.27551666666666669</v>
      </c>
      <c r="FS148" s="94">
        <v>0.52997499999999997</v>
      </c>
      <c r="FT148" s="94">
        <v>0.27924583333333336</v>
      </c>
      <c r="FU148" s="94">
        <v>0.19148333333333337</v>
      </c>
      <c r="FV148" s="94">
        <v>0.37059274999999997</v>
      </c>
      <c r="FW148" s="94">
        <v>0.31002541666666666</v>
      </c>
      <c r="FX148" s="94">
        <v>0.37648083333333332</v>
      </c>
      <c r="FY148" s="94">
        <v>0.31625845833333327</v>
      </c>
      <c r="FZ148" s="94">
        <v>0.20376483333333339</v>
      </c>
      <c r="GA148" s="94">
        <v>0.21046687499999997</v>
      </c>
      <c r="GB148" s="94">
        <v>0.18051995833333334</v>
      </c>
      <c r="GC148" s="94">
        <v>17.233749999999997</v>
      </c>
      <c r="GD148" s="94">
        <v>18.882916666666677</v>
      </c>
      <c r="GE148" s="94">
        <v>17.155416666666664</v>
      </c>
      <c r="GF148" s="94">
        <v>17.405416666666664</v>
      </c>
      <c r="GG148" s="7">
        <f t="shared" si="213"/>
        <v>-7.8333333333333144E-2</v>
      </c>
      <c r="GH148" s="7">
        <v>0.5</v>
      </c>
      <c r="GI148" s="7">
        <f t="shared" si="214"/>
        <v>1.7549999999999999</v>
      </c>
      <c r="GJ148" s="7">
        <f t="shared" si="267"/>
        <v>-0.50297210791037938</v>
      </c>
      <c r="GK148" s="96">
        <v>19.125</v>
      </c>
      <c r="GL148" s="15">
        <f t="shared" si="215"/>
        <v>48.577500000000001</v>
      </c>
      <c r="GM148" s="5">
        <v>102</v>
      </c>
      <c r="GN148" s="9">
        <v>-9999</v>
      </c>
      <c r="GO148" s="60">
        <v>-9999</v>
      </c>
      <c r="GP148" s="60">
        <v>-9999</v>
      </c>
      <c r="GQ148" s="60">
        <v>-9999</v>
      </c>
      <c r="GR148" s="60">
        <v>-9999</v>
      </c>
      <c r="GS148" s="60">
        <v>-9999</v>
      </c>
      <c r="GT148" s="60">
        <v>-9999</v>
      </c>
      <c r="GU148" s="60">
        <v>-9999</v>
      </c>
      <c r="GV148" s="60">
        <v>-9999</v>
      </c>
      <c r="GW148" s="60">
        <v>-9999</v>
      </c>
      <c r="GX148" s="60">
        <v>-9999</v>
      </c>
      <c r="GY148" s="60">
        <v>-9999</v>
      </c>
      <c r="GZ148" s="60">
        <v>-9999</v>
      </c>
      <c r="HA148" s="60">
        <v>-9999</v>
      </c>
      <c r="HB148" s="60">
        <v>-9999</v>
      </c>
      <c r="HC148" s="60">
        <v>-9999</v>
      </c>
      <c r="HD148" s="60">
        <v>-9999</v>
      </c>
      <c r="HE148" s="60">
        <v>-9999</v>
      </c>
      <c r="HF148" s="98">
        <f t="shared" si="37"/>
        <v>0</v>
      </c>
      <c r="HG148" s="60">
        <v>-9999</v>
      </c>
      <c r="HH148" s="98">
        <f t="shared" si="38"/>
        <v>32500.13</v>
      </c>
      <c r="HI148" s="98">
        <f t="shared" si="95"/>
        <v>1.0001661807930087</v>
      </c>
      <c r="HJ148" s="60">
        <v>-9999</v>
      </c>
      <c r="HK148" s="100">
        <f t="shared" si="40"/>
        <v>-25397.46</v>
      </c>
      <c r="HL148" s="60">
        <v>-9999</v>
      </c>
      <c r="HM148" s="100">
        <f t="shared" si="41"/>
        <v>15398.46</v>
      </c>
      <c r="HN148" s="101">
        <v>0.63353714285714291</v>
      </c>
      <c r="HO148" s="101">
        <v>0.34589142857142868</v>
      </c>
      <c r="HP148" s="101">
        <v>0.18401428571428569</v>
      </c>
      <c r="HQ148" s="101">
        <v>0.54848857142857144</v>
      </c>
      <c r="HR148" s="101">
        <v>0.23417714285714289</v>
      </c>
      <c r="HS148" s="101">
        <v>0.14146857142857139</v>
      </c>
      <c r="HT148" s="101">
        <v>0.46040067991859329</v>
      </c>
      <c r="HU148" s="101">
        <v>0.40186299094379002</v>
      </c>
      <c r="HV148" s="101">
        <v>0.55014786222960199</v>
      </c>
      <c r="HW148" s="101">
        <v>0.49802581368221532</v>
      </c>
      <c r="HX148" s="101">
        <v>0.19300388721399572</v>
      </c>
      <c r="HY148" s="101">
        <v>0.3065152315629151</v>
      </c>
      <c r="HZ148" s="101">
        <v>0.29363589080016045</v>
      </c>
      <c r="IA148" s="101">
        <v>19.303999999999991</v>
      </c>
      <c r="IB148" s="101">
        <v>19.036571428571431</v>
      </c>
      <c r="IC148" s="101">
        <v>18.466285714285721</v>
      </c>
      <c r="ID148" s="101">
        <v>18.215142857142865</v>
      </c>
      <c r="IE148" s="7">
        <f t="shared" si="216"/>
        <v>-0.83771428571427009</v>
      </c>
      <c r="IF148" s="7">
        <v>1.5</v>
      </c>
      <c r="IG148" s="7">
        <f t="shared" si="217"/>
        <v>-1.4950000000000001</v>
      </c>
      <c r="IH148" s="7">
        <f t="shared" si="218"/>
        <v>9.5327877343833203E-2</v>
      </c>
      <c r="II148" s="102">
        <v>36.457428571428565</v>
      </c>
      <c r="IJ148" s="15">
        <f t="shared" si="219"/>
        <v>92.601868571428554</v>
      </c>
      <c r="IK148" s="5">
        <v>97.5</v>
      </c>
      <c r="IL148" s="15">
        <f t="shared" si="220"/>
        <v>4.8981314285714461</v>
      </c>
      <c r="IM148" s="29">
        <v>0.63462812499999999</v>
      </c>
      <c r="IN148" s="29">
        <v>0.34720000000000018</v>
      </c>
      <c r="IO148" s="29">
        <v>0.17324687500000002</v>
      </c>
      <c r="IP148" s="29">
        <v>0.56374687499999987</v>
      </c>
      <c r="IQ148" s="29">
        <v>0.206671875</v>
      </c>
      <c r="IR148" s="29">
        <v>0.13650937499999999</v>
      </c>
      <c r="IS148" s="29">
        <v>0.50896797157104534</v>
      </c>
      <c r="IT148" s="29">
        <v>0.46408801006171652</v>
      </c>
      <c r="IU148" s="29">
        <v>0.57157837780321175</v>
      </c>
      <c r="IV148" s="29">
        <v>0.5306337371400377</v>
      </c>
      <c r="IW148" s="29">
        <v>0.25433066821935379</v>
      </c>
      <c r="IX148" s="29">
        <v>0.33581366608419888</v>
      </c>
      <c r="IY148" s="29">
        <v>0.29267575880615482</v>
      </c>
      <c r="IZ148" s="29">
        <v>17.464062500000008</v>
      </c>
      <c r="JA148" s="29">
        <v>17.350000000000009</v>
      </c>
      <c r="JB148" s="29">
        <v>17.391875000000006</v>
      </c>
      <c r="JC148" s="29">
        <v>14.897187500000008</v>
      </c>
      <c r="JD148" s="29">
        <f t="shared" si="221"/>
        <v>-7.2187500000001847E-2</v>
      </c>
      <c r="JE148" s="7">
        <v>1.2</v>
      </c>
      <c r="JF148" s="7">
        <f t="shared" si="222"/>
        <v>-0.52</v>
      </c>
      <c r="JG148" s="7">
        <f t="shared" si="223"/>
        <v>7.5644003378378066E-2</v>
      </c>
      <c r="JH148" s="86">
        <v>35.725624999999987</v>
      </c>
      <c r="JI148" s="15">
        <f t="shared" si="224"/>
        <v>90.743087499999973</v>
      </c>
      <c r="JJ148" s="5">
        <v>103.5</v>
      </c>
      <c r="JK148" s="15">
        <f t="shared" si="225"/>
        <v>12.756912500000027</v>
      </c>
      <c r="JL148" s="30">
        <v>0.48174444444444436</v>
      </c>
      <c r="JM148" s="30">
        <v>0.22365833333333335</v>
      </c>
      <c r="JN148" s="30">
        <v>8.8219444444444461E-2</v>
      </c>
      <c r="JO148" s="30">
        <v>0.42192499999999999</v>
      </c>
      <c r="JP148" s="30">
        <v>0.11379722222222223</v>
      </c>
      <c r="JQ148" s="30">
        <v>7.890833333333333E-2</v>
      </c>
      <c r="JR148" s="30">
        <v>0.61840697552403034</v>
      </c>
      <c r="JS148" s="30">
        <v>0.57595206146564226</v>
      </c>
      <c r="JT148" s="30">
        <v>0.69105044501107105</v>
      </c>
      <c r="JU148" s="30">
        <v>0.65481481591746382</v>
      </c>
      <c r="JV148" s="30">
        <v>0.32666515127413576</v>
      </c>
      <c r="JW148" s="30">
        <v>0.43680151726955468</v>
      </c>
      <c r="JX148" s="30">
        <v>0.36568512278412163</v>
      </c>
      <c r="JY148" s="30">
        <v>23.643888888888892</v>
      </c>
      <c r="JZ148" s="30">
        <v>21.973611111111119</v>
      </c>
      <c r="KA148" s="30">
        <v>21.745833333333323</v>
      </c>
      <c r="KB148" s="30">
        <v>22.125555555555554</v>
      </c>
      <c r="KC148" s="30">
        <f t="shared" si="226"/>
        <v>-1.8980555555555689</v>
      </c>
      <c r="KD148" s="7">
        <v>1.8</v>
      </c>
      <c r="KE148" s="7">
        <f t="shared" si="227"/>
        <v>-2.4700000000000006</v>
      </c>
      <c r="KF148" s="7">
        <f t="shared" si="228"/>
        <v>7.2674008188619008E-2</v>
      </c>
      <c r="KG148" s="85">
        <v>35.477777777777767</v>
      </c>
      <c r="KH148" s="15">
        <f t="shared" si="229"/>
        <v>90.113555555555536</v>
      </c>
      <c r="KI148" s="5">
        <v>103.5</v>
      </c>
      <c r="KJ148" s="15">
        <f t="shared" si="268"/>
        <v>13.386444444444464</v>
      </c>
      <c r="KK148" s="31">
        <v>0.45120263157894741</v>
      </c>
      <c r="KL148" s="31">
        <v>0.19617894736842101</v>
      </c>
      <c r="KM148" s="31">
        <v>5.0002631578947375E-2</v>
      </c>
      <c r="KN148" s="31">
        <v>0.38722368421052628</v>
      </c>
      <c r="KO148" s="31">
        <v>7.571842105263156E-2</v>
      </c>
      <c r="KP148" s="31">
        <v>6.3365789473684209E-2</v>
      </c>
      <c r="KQ148" s="31">
        <v>0.71212148520146545</v>
      </c>
      <c r="KR148" s="31">
        <v>0.67260084010409005</v>
      </c>
      <c r="KS148" s="31">
        <v>0.80020664841821953</v>
      </c>
      <c r="KT148" s="31">
        <v>0.77125829569474524</v>
      </c>
      <c r="KU148" s="31">
        <v>0.44308591380883777</v>
      </c>
      <c r="KV148" s="31">
        <v>0.59393698666604244</v>
      </c>
      <c r="KW148" s="31">
        <v>0.39347276394602471</v>
      </c>
      <c r="KX148" s="32">
        <v>23.930526315789482</v>
      </c>
      <c r="KY148" s="32">
        <v>20.868684210526322</v>
      </c>
      <c r="KZ148" s="32">
        <v>21.371052631578952</v>
      </c>
      <c r="LA148" s="32">
        <v>20.031578947368423</v>
      </c>
      <c r="LB148" s="7">
        <f t="shared" si="230"/>
        <v>-2.5594736842105306</v>
      </c>
      <c r="LC148" s="7">
        <v>0.9</v>
      </c>
      <c r="LD148" s="7">
        <f t="shared" si="231"/>
        <v>0.45499999999999963</v>
      </c>
      <c r="LE148" s="7">
        <f t="shared" si="270"/>
        <v>-0.60960034058858037</v>
      </c>
      <c r="LF148" s="32">
        <v>35.69710526315788</v>
      </c>
      <c r="LG148" s="15">
        <f t="shared" si="232"/>
        <v>90.670647368421015</v>
      </c>
      <c r="LH148" s="5">
        <v>103.5</v>
      </c>
      <c r="LI148" s="15">
        <f t="shared" si="233"/>
        <v>12.829352631578985</v>
      </c>
      <c r="LJ148" s="33">
        <v>0.47575348837209308</v>
      </c>
      <c r="LK148" s="33">
        <v>0.18785348837209304</v>
      </c>
      <c r="LL148" s="33">
        <v>4.0427906976744185E-2</v>
      </c>
      <c r="LM148" s="33">
        <v>0.40898372093023261</v>
      </c>
      <c r="LN148" s="33">
        <v>6.7834883720930231E-2</v>
      </c>
      <c r="LO148" s="33">
        <v>5.9190697674418605E-2</v>
      </c>
      <c r="LP148" s="33">
        <v>0.75002824248464228</v>
      </c>
      <c r="LQ148" s="33">
        <v>0.71503212880396227</v>
      </c>
      <c r="LR148" s="33">
        <v>0.84337484375129645</v>
      </c>
      <c r="LS148" s="33">
        <v>0.82005710522353248</v>
      </c>
      <c r="LT148" s="33">
        <v>0.46945019239301167</v>
      </c>
      <c r="LU148" s="33">
        <v>0.64641760904883427</v>
      </c>
      <c r="LV148" s="33">
        <v>0.43344297962806172</v>
      </c>
      <c r="LW148" s="33">
        <v>25.61697674418604</v>
      </c>
      <c r="LX148" s="33">
        <v>21.658604651162783</v>
      </c>
      <c r="LY148" s="33">
        <v>22.043720930232546</v>
      </c>
      <c r="LZ148" s="33">
        <v>20.648372093023259</v>
      </c>
      <c r="MA148" s="7">
        <f t="shared" si="234"/>
        <v>-3.5732558139534945</v>
      </c>
      <c r="MB148" s="7">
        <v>1.7</v>
      </c>
      <c r="MC148" s="7">
        <f t="shared" si="235"/>
        <v>-2.1449999999999996</v>
      </c>
      <c r="MD148" s="7">
        <f t="shared" si="236"/>
        <v>-0.18929831861544003</v>
      </c>
      <c r="ME148" s="7">
        <f t="shared" si="237"/>
        <v>-2.1019151846785262</v>
      </c>
      <c r="MF148" s="84">
        <v>31.243255813953489</v>
      </c>
      <c r="MG148" s="15">
        <f t="shared" si="238"/>
        <v>79.357869767441869</v>
      </c>
      <c r="MH148" s="5">
        <v>103.5</v>
      </c>
      <c r="MI148" s="15">
        <f t="shared" si="239"/>
        <v>24.142130232558131</v>
      </c>
      <c r="MJ148" s="34">
        <v>0.52184500000000011</v>
      </c>
      <c r="MK148" s="34">
        <v>0.19383000000000003</v>
      </c>
      <c r="ML148" s="34">
        <v>3.7205000000000002E-2</v>
      </c>
      <c r="MM148" s="34">
        <v>0.44322999999999996</v>
      </c>
      <c r="MN148" s="34">
        <v>6.8945000000000006E-2</v>
      </c>
      <c r="MO148" s="34">
        <v>6.1765E-2</v>
      </c>
      <c r="MP148" s="34">
        <v>0.76630369913141083</v>
      </c>
      <c r="MQ148" s="34">
        <v>0.73039143277169616</v>
      </c>
      <c r="MR148" s="34">
        <v>0.86661331820220333</v>
      </c>
      <c r="MS148" s="34">
        <v>0.84470759976663745</v>
      </c>
      <c r="MT148" s="34">
        <v>0.47483922966770453</v>
      </c>
      <c r="MU148" s="34">
        <v>0.67770301651774534</v>
      </c>
      <c r="MV148" s="34">
        <v>0.4576202839375057</v>
      </c>
      <c r="MW148" s="35">
        <v>0.39956999999999998</v>
      </c>
      <c r="MX148" s="35">
        <v>0.14818333333333333</v>
      </c>
      <c r="MY148" s="35">
        <v>2.8266666666666666E-2</v>
      </c>
      <c r="MZ148" s="35">
        <v>0.33524666666666675</v>
      </c>
      <c r="NA148" s="35">
        <v>4.647666666666668E-2</v>
      </c>
      <c r="NB148" s="35">
        <v>4.5616666666666653E-2</v>
      </c>
      <c r="NC148" s="35">
        <v>0.79141059969112348</v>
      </c>
      <c r="ND148" s="35">
        <v>0.75646006983701131</v>
      </c>
      <c r="NE148" s="35">
        <v>0.86772907008173206</v>
      </c>
      <c r="NF148" s="35">
        <v>0.84440223843819096</v>
      </c>
      <c r="NG148" s="35">
        <v>0.5223386122662721</v>
      </c>
      <c r="NH148" s="35">
        <v>0.67931501635997338</v>
      </c>
      <c r="NI148" s="35">
        <v>0.45881366180401806</v>
      </c>
      <c r="NJ148" s="36">
        <v>26.729333333333333</v>
      </c>
      <c r="NK148" s="36">
        <v>24.710333333333338</v>
      </c>
      <c r="NL148" s="36">
        <v>23.729666666666674</v>
      </c>
      <c r="NM148" s="36">
        <v>24.771999999999988</v>
      </c>
      <c r="NN148" s="7">
        <f t="shared" si="240"/>
        <v>-2.9996666666666592</v>
      </c>
      <c r="NO148" s="7">
        <v>2.2999999999999998</v>
      </c>
      <c r="NP148" s="7">
        <f t="shared" si="241"/>
        <v>-1.9729999999999999</v>
      </c>
      <c r="NQ148" s="7">
        <f t="shared" si="242"/>
        <v>-0.13924680139246701</v>
      </c>
      <c r="NR148" s="36">
        <v>60.112333333333332</v>
      </c>
      <c r="NS148" s="9">
        <f t="shared" si="190"/>
        <v>152.68532666666667</v>
      </c>
      <c r="NT148" s="5">
        <v>194</v>
      </c>
      <c r="NU148" s="9">
        <f t="shared" si="191"/>
        <v>41.314673333333332</v>
      </c>
      <c r="NV148" s="37">
        <v>0.55001388888888891</v>
      </c>
      <c r="NW148" s="37">
        <v>0.22287499999999996</v>
      </c>
      <c r="NX148" s="37">
        <v>5.465833333333335E-2</v>
      </c>
      <c r="NY148" s="37">
        <v>0.47521388888888894</v>
      </c>
      <c r="NZ148" s="37">
        <v>8.9724999999999999E-2</v>
      </c>
      <c r="OA148" s="37">
        <v>8.1747222222222235E-2</v>
      </c>
      <c r="OB148" s="37">
        <v>0.71929693286597363</v>
      </c>
      <c r="OC148" s="37">
        <v>0.68215102941261907</v>
      </c>
      <c r="OD148" s="37">
        <v>0.81901015112315567</v>
      </c>
      <c r="OE148" s="37">
        <v>0.7935091303049211</v>
      </c>
      <c r="OF148" s="37">
        <v>0.42551386129162061</v>
      </c>
      <c r="OG148" s="37">
        <v>0.60568598625892911</v>
      </c>
      <c r="OH148" s="37">
        <v>0.42319300338718002</v>
      </c>
      <c r="OI148" s="38">
        <v>21.527777777777779</v>
      </c>
      <c r="OJ148" s="38">
        <v>21.387499999999996</v>
      </c>
      <c r="OK148" s="38">
        <v>22.336944444444452</v>
      </c>
      <c r="OL148" s="38">
        <v>22.99888888888891</v>
      </c>
      <c r="OM148" s="7">
        <f t="shared" si="243"/>
        <v>0.80916666666667325</v>
      </c>
      <c r="ON148" s="7">
        <v>1.5</v>
      </c>
      <c r="OO148" s="7">
        <f t="shared" si="244"/>
        <v>-0.28500000000000014</v>
      </c>
      <c r="OP148" s="7">
        <f t="shared" si="245"/>
        <v>0.19246555262386514</v>
      </c>
      <c r="OQ148" s="38">
        <v>41.296111111111117</v>
      </c>
      <c r="OR148" s="15">
        <f t="shared" si="246"/>
        <v>104.89212222222224</v>
      </c>
      <c r="OS148" s="5">
        <v>170</v>
      </c>
      <c r="OT148" s="15">
        <f t="shared" si="247"/>
        <v>65.107877777777759</v>
      </c>
      <c r="OU148" s="39">
        <v>0.4672589743589744</v>
      </c>
      <c r="OV148" s="39">
        <v>0.20756666666666668</v>
      </c>
      <c r="OW148" s="39">
        <v>5.8756410256410256E-2</v>
      </c>
      <c r="OX148" s="39">
        <v>0.40701538461538472</v>
      </c>
      <c r="OY148" s="39">
        <v>9.2835897435897416E-2</v>
      </c>
      <c r="OZ148" s="39">
        <v>8.0984615384615391E-2</v>
      </c>
      <c r="PA148" s="39">
        <v>0.66834458937361663</v>
      </c>
      <c r="PB148" s="39">
        <v>0.62836436912540194</v>
      </c>
      <c r="PC148" s="39">
        <v>0.77619952091698374</v>
      </c>
      <c r="PD148" s="39">
        <v>0.74727266089252165</v>
      </c>
      <c r="PE148" s="39">
        <v>0.38192941570181616</v>
      </c>
      <c r="PF148" s="39">
        <v>0.55864584862694577</v>
      </c>
      <c r="PG148" s="39">
        <v>0.38431134064638917</v>
      </c>
      <c r="PH148" s="40">
        <v>19.868461538461546</v>
      </c>
      <c r="PI148" s="40">
        <v>18.528205128205133</v>
      </c>
      <c r="PJ148" s="40">
        <v>19.418461538461525</v>
      </c>
      <c r="PK148" s="40">
        <v>18.359743589743591</v>
      </c>
      <c r="PL148" s="7">
        <f t="shared" si="248"/>
        <v>-0.45000000000002061</v>
      </c>
      <c r="PM148" s="7">
        <v>1.8</v>
      </c>
      <c r="PN148" s="7">
        <f t="shared" si="249"/>
        <v>-0.91800000000000015</v>
      </c>
      <c r="PO148" s="7">
        <f t="shared" si="250"/>
        <v>7.4074074074070836E-2</v>
      </c>
      <c r="PP148" s="40">
        <v>45.642051282051291</v>
      </c>
      <c r="PQ148" s="15">
        <f t="shared" si="251"/>
        <v>115.93081025641028</v>
      </c>
      <c r="PR148" s="5">
        <v>182</v>
      </c>
      <c r="PS148" s="15">
        <f t="shared" si="252"/>
        <v>66.069189743589718</v>
      </c>
      <c r="PT148" s="41">
        <v>0.43328823529411764</v>
      </c>
      <c r="PU148" s="41">
        <v>0.19273823529411768</v>
      </c>
      <c r="PV148" s="41">
        <v>6.3876470588235285E-2</v>
      </c>
      <c r="PW148" s="41">
        <v>0.36960588235294112</v>
      </c>
      <c r="PX148" s="41">
        <v>9.5067647058823535E-2</v>
      </c>
      <c r="PY148" s="41">
        <v>7.5858823529411756E-2</v>
      </c>
      <c r="PZ148" s="41">
        <v>0.63962983776284021</v>
      </c>
      <c r="QA148" s="41">
        <v>0.59045704686548584</v>
      </c>
      <c r="QB148" s="41">
        <v>0.74265623684504212</v>
      </c>
      <c r="QC148" s="41">
        <v>0.70499342741371929</v>
      </c>
      <c r="QD148" s="41">
        <v>0.33920243852104087</v>
      </c>
      <c r="QE148" s="41">
        <v>0.50196090059013232</v>
      </c>
      <c r="QF148" s="41">
        <v>0.38365771408718718</v>
      </c>
      <c r="QG148" s="42">
        <v>27.540588235294123</v>
      </c>
      <c r="QH148" s="42">
        <v>24.646470588235303</v>
      </c>
      <c r="QI148" s="42">
        <v>24.868235294117657</v>
      </c>
      <c r="QJ148" s="42">
        <v>23.87147058823528</v>
      </c>
      <c r="QK148" s="7">
        <f t="shared" si="253"/>
        <v>-2.6723529411764666</v>
      </c>
      <c r="QL148" s="7">
        <v>3.2</v>
      </c>
      <c r="QM148" s="7">
        <f t="shared" si="254"/>
        <v>-3.8719999999999999</v>
      </c>
      <c r="QN148" s="7">
        <f t="shared" si="255"/>
        <v>0.12938385017510065</v>
      </c>
      <c r="QO148" s="42">
        <v>48.04676470588236</v>
      </c>
      <c r="QP148" s="15">
        <f t="shared" si="256"/>
        <v>122.0387823529412</v>
      </c>
      <c r="QQ148" s="5">
        <v>186</v>
      </c>
      <c r="QR148" s="15">
        <f t="shared" si="257"/>
        <v>63.961217647058803</v>
      </c>
      <c r="QS148" s="7">
        <f t="shared" si="192"/>
        <v>-752.08129500192672</v>
      </c>
      <c r="QT148" s="7">
        <f t="shared" si="193"/>
        <v>-752.11503264976011</v>
      </c>
      <c r="QU148" s="7">
        <f t="shared" si="194"/>
        <v>-1.1364124007062899</v>
      </c>
    </row>
    <row r="149" spans="1:463" x14ac:dyDescent="0.25">
      <c r="A149" s="5">
        <v>3</v>
      </c>
      <c r="B149" s="5">
        <v>15</v>
      </c>
      <c r="C149" s="6">
        <v>1508</v>
      </c>
      <c r="D149" s="9">
        <v>-9999</v>
      </c>
      <c r="E149" s="5">
        <v>8</v>
      </c>
      <c r="F149" s="5">
        <v>69.599999999999994</v>
      </c>
      <c r="G149" s="15">
        <v>514</v>
      </c>
      <c r="H149" s="15">
        <f t="shared" si="195"/>
        <v>583.6</v>
      </c>
      <c r="I149" s="7">
        <f t="shared" si="196"/>
        <v>1</v>
      </c>
      <c r="J149" s="5" t="s">
        <v>9</v>
      </c>
      <c r="K149" s="9">
        <v>225</v>
      </c>
      <c r="L149" s="9">
        <f t="shared" si="197"/>
        <v>252.00000000000003</v>
      </c>
      <c r="M149" s="9">
        <v>-9999</v>
      </c>
      <c r="N149" s="9">
        <v>-9999</v>
      </c>
      <c r="O149" s="9">
        <v>-9999</v>
      </c>
      <c r="P149" s="9">
        <v>-9999</v>
      </c>
      <c r="Q149" s="9">
        <v>-9999</v>
      </c>
      <c r="R149" s="9">
        <v>-9999</v>
      </c>
      <c r="S149" s="9">
        <v>-9999</v>
      </c>
      <c r="T149" s="9">
        <v>-9999</v>
      </c>
      <c r="U149" s="9">
        <v>-9999</v>
      </c>
      <c r="V149" s="9">
        <v>-9999</v>
      </c>
      <c r="W149" s="9">
        <v>-9999</v>
      </c>
      <c r="X149" s="9">
        <v>-9999</v>
      </c>
      <c r="Y149" s="9">
        <v>-9999</v>
      </c>
      <c r="Z149" s="9">
        <v>-9999</v>
      </c>
      <c r="AA149" s="9">
        <v>-9999</v>
      </c>
      <c r="AB149" s="9">
        <v>-9999</v>
      </c>
      <c r="AC149" s="9">
        <v>-9999</v>
      </c>
      <c r="AD149" s="9">
        <v>-9999</v>
      </c>
      <c r="AE149" s="5">
        <v>39</v>
      </c>
      <c r="AF149" s="9">
        <v>-9999</v>
      </c>
      <c r="AG149" s="9">
        <v>-9999</v>
      </c>
      <c r="AH149" s="9">
        <v>-9999</v>
      </c>
      <c r="AI149" s="9">
        <v>-9999</v>
      </c>
      <c r="AJ149" s="9">
        <v>-9999</v>
      </c>
      <c r="AK149" s="9">
        <v>-9999</v>
      </c>
      <c r="AL149" s="9">
        <v>-9999</v>
      </c>
      <c r="AM149" s="9">
        <v>-9999</v>
      </c>
      <c r="AN149" s="9">
        <v>-9999</v>
      </c>
      <c r="AO149" s="9">
        <v>-9999</v>
      </c>
      <c r="AP149" s="9">
        <v>-9999</v>
      </c>
      <c r="AQ149" s="9">
        <v>-9999</v>
      </c>
      <c r="AR149" s="9">
        <v>-9999</v>
      </c>
      <c r="AS149" s="9">
        <v>-9999</v>
      </c>
      <c r="AT149" s="9">
        <v>-9999</v>
      </c>
      <c r="AU149" s="9">
        <v>-9999</v>
      </c>
      <c r="AV149" s="9">
        <v>-9999</v>
      </c>
      <c r="AW149" s="9">
        <v>-9999</v>
      </c>
      <c r="AX149" s="9">
        <v>-9999</v>
      </c>
      <c r="AY149" s="9">
        <v>-9999</v>
      </c>
      <c r="AZ149" s="9">
        <v>-9999</v>
      </c>
      <c r="BA149" s="9">
        <v>-9999</v>
      </c>
      <c r="BB149" s="9">
        <v>-9999</v>
      </c>
      <c r="BC149" s="9">
        <v>-9999</v>
      </c>
      <c r="BD149" s="9">
        <v>-9999</v>
      </c>
      <c r="BE149" s="7">
        <f t="shared" si="271"/>
        <v>-79992</v>
      </c>
      <c r="BF149" s="9">
        <v>-9999</v>
      </c>
      <c r="BG149" s="9">
        <v>-9999</v>
      </c>
      <c r="BH149" s="9">
        <v>-9999</v>
      </c>
      <c r="BI149" s="9">
        <v>-9999</v>
      </c>
      <c r="BJ149" s="9">
        <v>-9999</v>
      </c>
      <c r="BK149" s="9">
        <v>-9999</v>
      </c>
      <c r="BL149" s="9">
        <v>-9999</v>
      </c>
      <c r="BM149" s="9">
        <v>-9999</v>
      </c>
      <c r="BN149" s="9">
        <v>-9999</v>
      </c>
      <c r="BO149" s="44">
        <v>-9999</v>
      </c>
      <c r="BP149" s="9">
        <v>-9999</v>
      </c>
      <c r="BQ149" s="9">
        <v>-9999</v>
      </c>
      <c r="BR149" s="9">
        <v>-9999</v>
      </c>
      <c r="BS149" s="45">
        <v>-9999</v>
      </c>
      <c r="BT149" s="9">
        <v>-9999</v>
      </c>
      <c r="BU149" s="46">
        <v>-9999</v>
      </c>
      <c r="BV149" s="9">
        <v>-9999</v>
      </c>
      <c r="BW149" s="47">
        <v>-9999</v>
      </c>
      <c r="BX149" s="9">
        <v>-9999</v>
      </c>
      <c r="BY149" s="9">
        <v>-9999</v>
      </c>
      <c r="BZ149" s="9">
        <v>-9999</v>
      </c>
      <c r="CA149" s="7">
        <v>1063.1600000000001</v>
      </c>
      <c r="CB149" s="7">
        <f t="shared" si="269"/>
        <v>7087.7333333333345</v>
      </c>
      <c r="CC149" s="5">
        <v>2.66</v>
      </c>
      <c r="CD149" s="15">
        <f t="shared" si="198"/>
        <v>188.53370666666669</v>
      </c>
      <c r="CE149" s="7">
        <v>2860.85</v>
      </c>
      <c r="CF149" s="7">
        <v>4.1536</v>
      </c>
      <c r="CG149" s="7">
        <v>6887.6396379044691</v>
      </c>
      <c r="CH149" s="7">
        <f t="shared" si="199"/>
        <v>6887.6396379044691</v>
      </c>
      <c r="CI149" s="9">
        <v>-9999</v>
      </c>
      <c r="CJ149" s="3">
        <v>60.1</v>
      </c>
      <c r="CK149" s="7">
        <f t="shared" si="200"/>
        <v>183.21121436825888</v>
      </c>
      <c r="CL149" s="7">
        <v>313.10000000000002</v>
      </c>
      <c r="CM149" s="7">
        <v>3914</v>
      </c>
      <c r="CN149" s="7">
        <f t="shared" si="201"/>
        <v>79.99489013796628</v>
      </c>
      <c r="CO149" s="7">
        <v>0</v>
      </c>
      <c r="CP149" s="7">
        <v>0.7305655172413793</v>
      </c>
      <c r="CQ149" s="7">
        <v>0.52601034482758613</v>
      </c>
      <c r="CR149" s="7">
        <v>0.46923793103448286</v>
      </c>
      <c r="CS149" s="7">
        <v>0.21770858620689654</v>
      </c>
      <c r="CT149" s="7">
        <v>0.16268913793103451</v>
      </c>
      <c r="CU149" s="7">
        <v>4.8575862068965519</v>
      </c>
      <c r="CV149" s="7">
        <v>5.2306896551724114</v>
      </c>
      <c r="CW149" s="7">
        <v>5.1672413793103447</v>
      </c>
      <c r="CX149" s="7">
        <v>4.9913793103448265</v>
      </c>
      <c r="CY149" s="7">
        <f t="shared" si="202"/>
        <v>0.30965517241379281</v>
      </c>
      <c r="CZ149" s="7">
        <v>0.7</v>
      </c>
      <c r="DA149" s="7">
        <f t="shared" si="203"/>
        <v>1.105</v>
      </c>
      <c r="DB149" s="7">
        <f t="shared" si="264"/>
        <v>-0.1851792380875919</v>
      </c>
      <c r="DC149" s="7">
        <v>39.875</v>
      </c>
      <c r="DD149" s="7">
        <v>0.75249166666666667</v>
      </c>
      <c r="DE149" s="7">
        <v>0.51289583333333322</v>
      </c>
      <c r="DF149" s="7">
        <v>0.45563333333333333</v>
      </c>
      <c r="DG149" s="7">
        <v>0.2455769166666667</v>
      </c>
      <c r="DH149" s="7">
        <v>0.18917766666666666</v>
      </c>
      <c r="DI149" s="7">
        <v>7.2866666666666653</v>
      </c>
      <c r="DJ149" s="7">
        <v>8.0499999999999989</v>
      </c>
      <c r="DK149" s="7">
        <v>8.2899999999999974</v>
      </c>
      <c r="DL149" s="7">
        <v>7.2991666666666655</v>
      </c>
      <c r="DM149" s="7">
        <f t="shared" si="204"/>
        <v>1.0033333333333321</v>
      </c>
      <c r="DN149" s="7">
        <v>0.8</v>
      </c>
      <c r="DO149" s="7">
        <f t="shared" si="205"/>
        <v>0.7799999999999998</v>
      </c>
      <c r="DP149" s="7">
        <f t="shared" si="206"/>
        <v>4.8340548340548101E-2</v>
      </c>
      <c r="DQ149" s="7">
        <v>22.588333333333335</v>
      </c>
      <c r="DR149" s="7">
        <v>0.79747499999999982</v>
      </c>
      <c r="DS149" s="7">
        <v>0.60321458333333344</v>
      </c>
      <c r="DT149" s="7">
        <v>0.49361041666666661</v>
      </c>
      <c r="DU149" s="7">
        <v>0.72392291666666653</v>
      </c>
      <c r="DV149" s="7">
        <v>0.49605625000000003</v>
      </c>
      <c r="DW149" s="7">
        <v>0.31715833333333338</v>
      </c>
      <c r="DX149" s="7">
        <v>0.23291281249999993</v>
      </c>
      <c r="DY149" s="7">
        <v>0.18667331249999999</v>
      </c>
      <c r="DZ149" s="7">
        <v>0.23514725000000003</v>
      </c>
      <c r="EA149" s="7">
        <v>0.18895756250000006</v>
      </c>
      <c r="EB149" s="7">
        <v>9.7551062500000008E-2</v>
      </c>
      <c r="EC149" s="7">
        <v>9.9913562500000011E-2</v>
      </c>
      <c r="ED149" s="7">
        <v>0.13850243749999999</v>
      </c>
      <c r="EE149" s="7">
        <v>4.1572916666666666</v>
      </c>
      <c r="EF149" s="7">
        <v>5.619791666666667</v>
      </c>
      <c r="EG149" s="7">
        <v>5.7691666666666643</v>
      </c>
      <c r="EH149" s="7">
        <v>5.2887499999999994</v>
      </c>
      <c r="EI149" s="7">
        <f t="shared" si="207"/>
        <v>1.6118749999999977</v>
      </c>
      <c r="EJ149" s="7">
        <v>0.6</v>
      </c>
      <c r="EK149" s="7">
        <f t="shared" si="208"/>
        <v>1.43</v>
      </c>
      <c r="EL149" s="7">
        <f t="shared" si="265"/>
        <v>4.5812342569268957E-2</v>
      </c>
      <c r="EM149" s="15">
        <v>43.789166666666659</v>
      </c>
      <c r="EN149" s="15">
        <f t="shared" si="209"/>
        <v>111.22448333333331</v>
      </c>
      <c r="EO149" s="5">
        <v>112</v>
      </c>
      <c r="EP149" s="15">
        <f t="shared" si="210"/>
        <v>0.7755166666666895</v>
      </c>
      <c r="EQ149" s="27">
        <v>1.0292800000000002</v>
      </c>
      <c r="ER149" s="27">
        <v>-1.2514399999999999</v>
      </c>
      <c r="ES149" s="27">
        <v>0.48321500000000012</v>
      </c>
      <c r="ET149" s="27">
        <v>0.8170949999999999</v>
      </c>
      <c r="EU149" s="27">
        <v>0.69045499999999993</v>
      </c>
      <c r="EV149" s="27">
        <v>0.19660000000000005</v>
      </c>
      <c r="EW149" s="27">
        <v>0.19654595000000002</v>
      </c>
      <c r="EX149" s="27">
        <v>8.3702349999999995E-2</v>
      </c>
      <c r="EY149" s="27">
        <v>0.36046684999999995</v>
      </c>
      <c r="EZ149" s="27">
        <v>0.25634744999999998</v>
      </c>
      <c r="FA149" s="27">
        <v>3.4658422999999994</v>
      </c>
      <c r="FB149" s="27">
        <v>2.2589090999999994</v>
      </c>
      <c r="FC149" s="27">
        <v>-10.728921200000002</v>
      </c>
      <c r="FD149" s="27">
        <v>9.8019999999999996</v>
      </c>
      <c r="FE149" s="27">
        <v>8.0970000000000013</v>
      </c>
      <c r="FF149" s="27">
        <v>7.9844999999999997</v>
      </c>
      <c r="FG149" s="27">
        <v>7.4049999999999994</v>
      </c>
      <c r="FH149" s="27">
        <f t="shared" si="211"/>
        <v>-1.8174999999999999</v>
      </c>
      <c r="FI149" s="7">
        <v>0.9</v>
      </c>
      <c r="FJ149" s="7">
        <f t="shared" si="212"/>
        <v>0.45499999999999963</v>
      </c>
      <c r="FK149" s="7">
        <f t="shared" si="266"/>
        <v>-0.45955510616784617</v>
      </c>
      <c r="FL149" s="27">
        <v>20.919499999999999</v>
      </c>
      <c r="FM149" s="28">
        <v>-9999</v>
      </c>
      <c r="FN149" s="28">
        <v>-9999</v>
      </c>
      <c r="FO149" s="28">
        <v>-9999</v>
      </c>
      <c r="FP149" s="94">
        <v>0.61651428571428579</v>
      </c>
      <c r="FQ149" s="94">
        <v>0.42955238095238096</v>
      </c>
      <c r="FR149" s="94">
        <v>0.28260952380952375</v>
      </c>
      <c r="FS149" s="94">
        <v>0.54422857142857151</v>
      </c>
      <c r="FT149" s="94">
        <v>0.28846190476190475</v>
      </c>
      <c r="FU149" s="94">
        <v>0.19856190476190475</v>
      </c>
      <c r="FV149" s="94">
        <v>0.36248385714285714</v>
      </c>
      <c r="FW149" s="94">
        <v>0.30724247619047618</v>
      </c>
      <c r="FX149" s="94">
        <v>0.37138252380952391</v>
      </c>
      <c r="FY149" s="94">
        <v>0.31658809523809517</v>
      </c>
      <c r="FZ149" s="94">
        <v>0.19659538095238091</v>
      </c>
      <c r="GA149" s="94">
        <v>0.20670180952380951</v>
      </c>
      <c r="GB149" s="94">
        <v>0.17846328571428574</v>
      </c>
      <c r="GC149" s="94">
        <v>15.664761904761907</v>
      </c>
      <c r="GD149" s="94">
        <v>16.770476190476192</v>
      </c>
      <c r="GE149" s="94">
        <v>16.353333333333332</v>
      </c>
      <c r="GF149" s="94">
        <v>15.886190476190475</v>
      </c>
      <c r="GG149" s="7">
        <f t="shared" si="213"/>
        <v>0.68857142857142506</v>
      </c>
      <c r="GH149" s="7">
        <v>0.5</v>
      </c>
      <c r="GI149" s="7">
        <f t="shared" si="214"/>
        <v>1.7549999999999999</v>
      </c>
      <c r="GJ149" s="7">
        <f t="shared" si="267"/>
        <v>-0.29257299627670086</v>
      </c>
      <c r="GK149" s="96">
        <v>14.857142857142858</v>
      </c>
      <c r="GL149" s="15">
        <f t="shared" si="215"/>
        <v>37.737142857142857</v>
      </c>
      <c r="GM149" s="5">
        <v>102</v>
      </c>
      <c r="GN149" s="9">
        <v>-9999</v>
      </c>
      <c r="GO149" s="60">
        <v>-9999</v>
      </c>
      <c r="GP149" s="60">
        <v>-9999</v>
      </c>
      <c r="GQ149" s="60">
        <v>-9999</v>
      </c>
      <c r="GR149" s="60">
        <v>-9999</v>
      </c>
      <c r="GS149" s="60">
        <v>-9999</v>
      </c>
      <c r="GT149" s="60">
        <v>-9999</v>
      </c>
      <c r="GU149" s="60">
        <v>-9999</v>
      </c>
      <c r="GV149" s="60">
        <v>-9999</v>
      </c>
      <c r="GW149" s="60">
        <v>-9999</v>
      </c>
      <c r="GX149" s="60">
        <v>-9999</v>
      </c>
      <c r="GY149" s="60">
        <v>-9999</v>
      </c>
      <c r="GZ149" s="60">
        <v>-9999</v>
      </c>
      <c r="HA149" s="60">
        <v>-9999</v>
      </c>
      <c r="HB149" s="60">
        <v>-9999</v>
      </c>
      <c r="HC149" s="60">
        <v>-9999</v>
      </c>
      <c r="HD149" s="60">
        <v>-9999</v>
      </c>
      <c r="HE149" s="60">
        <v>-9999</v>
      </c>
      <c r="HF149" s="98">
        <f t="shared" si="37"/>
        <v>0</v>
      </c>
      <c r="HG149" s="60">
        <v>-9999</v>
      </c>
      <c r="HH149" s="98">
        <f t="shared" si="38"/>
        <v>32500.13</v>
      </c>
      <c r="HI149" s="98">
        <f t="shared" si="95"/>
        <v>1.0001661807930087</v>
      </c>
      <c r="HJ149" s="60">
        <v>-9999</v>
      </c>
      <c r="HK149" s="100">
        <f t="shared" si="40"/>
        <v>-25397.46</v>
      </c>
      <c r="HL149" s="60">
        <v>-9999</v>
      </c>
      <c r="HM149" s="100">
        <f t="shared" si="41"/>
        <v>15398.46</v>
      </c>
      <c r="HN149" s="101">
        <v>0.636264864864865</v>
      </c>
      <c r="HO149" s="101">
        <v>0.34506216216216223</v>
      </c>
      <c r="HP149" s="101">
        <v>0.18312702702702707</v>
      </c>
      <c r="HQ149" s="101">
        <v>0.55197837837837838</v>
      </c>
      <c r="HR149" s="101">
        <v>0.22755135135135138</v>
      </c>
      <c r="HS149" s="101">
        <v>0.14115675675675676</v>
      </c>
      <c r="HT149" s="101">
        <v>0.47301384995185208</v>
      </c>
      <c r="HU149" s="101">
        <v>0.41617148964938239</v>
      </c>
      <c r="HV149" s="101">
        <v>0.55305959647463088</v>
      </c>
      <c r="HW149" s="101">
        <v>0.50188974782273543</v>
      </c>
      <c r="HX149" s="101">
        <v>0.20542575765034746</v>
      </c>
      <c r="HY149" s="101">
        <v>0.30701702160090444</v>
      </c>
      <c r="HZ149" s="101">
        <v>0.29665861570237101</v>
      </c>
      <c r="IA149" s="101">
        <v>19.375135135135146</v>
      </c>
      <c r="IB149" s="101">
        <v>19.075135135135127</v>
      </c>
      <c r="IC149" s="101">
        <v>17.892432432432436</v>
      </c>
      <c r="ID149" s="101">
        <v>18.104324324324342</v>
      </c>
      <c r="IE149" s="7">
        <f t="shared" si="216"/>
        <v>-1.48270270270271</v>
      </c>
      <c r="IF149" s="7">
        <v>1.5</v>
      </c>
      <c r="IG149" s="7">
        <f t="shared" si="217"/>
        <v>-1.4950000000000001</v>
      </c>
      <c r="IH149" s="7">
        <f t="shared" si="218"/>
        <v>1.7835093977215549E-3</v>
      </c>
      <c r="II149" s="102">
        <v>36.030810810810813</v>
      </c>
      <c r="IJ149" s="15">
        <f t="shared" si="219"/>
        <v>91.518259459459472</v>
      </c>
      <c r="IK149" s="5">
        <v>97.5</v>
      </c>
      <c r="IL149" s="15">
        <f t="shared" si="220"/>
        <v>5.9817405405405282</v>
      </c>
      <c r="IM149" s="29">
        <v>0.62910937500000008</v>
      </c>
      <c r="IN149" s="29">
        <v>0.3422</v>
      </c>
      <c r="IO149" s="29">
        <v>0.16755937499999998</v>
      </c>
      <c r="IP149" s="29">
        <v>0.55515624999999991</v>
      </c>
      <c r="IQ149" s="29">
        <v>0.20458437499999996</v>
      </c>
      <c r="IR149" s="29">
        <v>0.13431874999999999</v>
      </c>
      <c r="IS149" s="29">
        <v>0.50925400124739706</v>
      </c>
      <c r="IT149" s="29">
        <v>0.46136983260013598</v>
      </c>
      <c r="IU149" s="29">
        <v>0.57926212644654018</v>
      </c>
      <c r="IV149" s="29">
        <v>0.53601358742201777</v>
      </c>
      <c r="IW149" s="29">
        <v>0.25220206293537367</v>
      </c>
      <c r="IX149" s="29">
        <v>0.34347522728750107</v>
      </c>
      <c r="IY149" s="29">
        <v>0.29500942369728211</v>
      </c>
      <c r="IZ149" s="29">
        <v>17.378437499999993</v>
      </c>
      <c r="JA149" s="29">
        <v>16.158437500000002</v>
      </c>
      <c r="JB149" s="29">
        <v>16.329375000000002</v>
      </c>
      <c r="JC149" s="29">
        <v>14.356250000000006</v>
      </c>
      <c r="JD149" s="29">
        <f t="shared" si="221"/>
        <v>-1.0490624999999909</v>
      </c>
      <c r="JE149" s="7">
        <v>1.2</v>
      </c>
      <c r="JF149" s="7">
        <f t="shared" si="222"/>
        <v>-0.52</v>
      </c>
      <c r="JG149" s="7">
        <f t="shared" si="223"/>
        <v>-8.9368665540539002E-2</v>
      </c>
      <c r="JH149" s="86">
        <v>35.553124999999994</v>
      </c>
      <c r="JI149" s="15">
        <f t="shared" si="224"/>
        <v>90.30493749999998</v>
      </c>
      <c r="JJ149" s="5">
        <v>103.5</v>
      </c>
      <c r="JK149" s="15">
        <f t="shared" si="225"/>
        <v>13.19506250000002</v>
      </c>
      <c r="JL149" s="30">
        <v>0.48184857142857151</v>
      </c>
      <c r="JM149" s="30">
        <v>0.22106000000000003</v>
      </c>
      <c r="JN149" s="30">
        <v>8.5445714285714292E-2</v>
      </c>
      <c r="JO149" s="30">
        <v>0.41863999999999996</v>
      </c>
      <c r="JP149" s="30">
        <v>0.11235428571428571</v>
      </c>
      <c r="JQ149" s="30">
        <v>7.5982857142857158E-2</v>
      </c>
      <c r="JR149" s="30">
        <v>0.62188141800695951</v>
      </c>
      <c r="JS149" s="30">
        <v>0.57713621613016286</v>
      </c>
      <c r="JT149" s="30">
        <v>0.69840718891228548</v>
      </c>
      <c r="JU149" s="30">
        <v>0.66099696779215811</v>
      </c>
      <c r="JV149" s="30">
        <v>0.32678826447138831</v>
      </c>
      <c r="JW149" s="30">
        <v>0.44328221190688027</v>
      </c>
      <c r="JX149" s="30">
        <v>0.37047588310591423</v>
      </c>
      <c r="JY149" s="30">
        <v>23.662857142857149</v>
      </c>
      <c r="JZ149" s="30">
        <v>21.05771428571429</v>
      </c>
      <c r="KA149" s="30">
        <v>21.387714285714274</v>
      </c>
      <c r="KB149" s="30">
        <v>22.019714285714297</v>
      </c>
      <c r="KC149" s="30">
        <f t="shared" si="226"/>
        <v>-2.2751428571428747</v>
      </c>
      <c r="KD149" s="7">
        <v>1.8</v>
      </c>
      <c r="KE149" s="7">
        <f t="shared" si="227"/>
        <v>-2.4700000000000006</v>
      </c>
      <c r="KF149" s="7">
        <f t="shared" si="228"/>
        <v>2.4759484479939763E-2</v>
      </c>
      <c r="KG149" s="85">
        <v>35.997714285714281</v>
      </c>
      <c r="KH149" s="15">
        <f t="shared" si="229"/>
        <v>91.43419428571427</v>
      </c>
      <c r="KI149" s="5">
        <v>103.5</v>
      </c>
      <c r="KJ149" s="15">
        <f t="shared" si="268"/>
        <v>12.06580571428573</v>
      </c>
      <c r="KK149" s="31">
        <v>0.44972432432432435</v>
      </c>
      <c r="KL149" s="31">
        <v>0.1971918918918919</v>
      </c>
      <c r="KM149" s="31">
        <v>4.8024324324324331E-2</v>
      </c>
      <c r="KN149" s="31">
        <v>0.3876297297297297</v>
      </c>
      <c r="KO149" s="31">
        <v>7.3159459459459453E-2</v>
      </c>
      <c r="KP149" s="31">
        <v>6.2291891891891882E-2</v>
      </c>
      <c r="KQ149" s="31">
        <v>0.71985738995564785</v>
      </c>
      <c r="KR149" s="31">
        <v>0.68236369552833265</v>
      </c>
      <c r="KS149" s="31">
        <v>0.80675793651837147</v>
      </c>
      <c r="KT149" s="31">
        <v>0.77938491873628624</v>
      </c>
      <c r="KU149" s="31">
        <v>0.45893153998519354</v>
      </c>
      <c r="KV149" s="31">
        <v>0.60828047401139218</v>
      </c>
      <c r="KW149" s="31">
        <v>0.38998748325375249</v>
      </c>
      <c r="KX149" s="32">
        <v>23.821081081081086</v>
      </c>
      <c r="KY149" s="32">
        <v>20.899729729729721</v>
      </c>
      <c r="KZ149" s="32">
        <v>21.398648648648638</v>
      </c>
      <c r="LA149" s="32">
        <v>19.528918918918905</v>
      </c>
      <c r="LB149" s="7">
        <f t="shared" si="230"/>
        <v>-2.4224324324324478</v>
      </c>
      <c r="LC149" s="7">
        <v>0.9</v>
      </c>
      <c r="LD149" s="7">
        <f t="shared" si="231"/>
        <v>0.45499999999999963</v>
      </c>
      <c r="LE149" s="7">
        <f t="shared" si="270"/>
        <v>-0.58188724619463039</v>
      </c>
      <c r="LF149" s="32">
        <v>34.109189189189195</v>
      </c>
      <c r="LG149" s="15">
        <f t="shared" si="232"/>
        <v>86.637340540540549</v>
      </c>
      <c r="LH149" s="5">
        <v>103.5</v>
      </c>
      <c r="LI149" s="15">
        <f t="shared" si="233"/>
        <v>16.862659459459451</v>
      </c>
      <c r="LJ149" s="33">
        <v>0.48749534883720919</v>
      </c>
      <c r="LK149" s="33">
        <v>0.19013488372093024</v>
      </c>
      <c r="LL149" s="33">
        <v>3.901627906976745E-2</v>
      </c>
      <c r="LM149" s="33">
        <v>0.41061860465116273</v>
      </c>
      <c r="LN149" s="33">
        <v>6.6434883720930232E-2</v>
      </c>
      <c r="LO149" s="33">
        <v>5.9151162790697674E-2</v>
      </c>
      <c r="LP149" s="33">
        <v>0.75999846849851549</v>
      </c>
      <c r="LQ149" s="33">
        <v>0.72141258360393623</v>
      </c>
      <c r="LR149" s="33">
        <v>0.85166868826093334</v>
      </c>
      <c r="LS149" s="33">
        <v>0.82654526717441401</v>
      </c>
      <c r="LT149" s="33">
        <v>0.48225168720534134</v>
      </c>
      <c r="LU149" s="33">
        <v>0.65990426499660726</v>
      </c>
      <c r="LV149" s="33">
        <v>0.4387958461172517</v>
      </c>
      <c r="LW149" s="33">
        <v>25.448604651162807</v>
      </c>
      <c r="LX149" s="33">
        <v>21.64348837209301</v>
      </c>
      <c r="LY149" s="33">
        <v>22.124883720930232</v>
      </c>
      <c r="LZ149" s="33">
        <v>20.766976744186035</v>
      </c>
      <c r="MA149" s="7">
        <f t="shared" si="234"/>
        <v>-3.3237209302325752</v>
      </c>
      <c r="MB149" s="7">
        <v>1.7</v>
      </c>
      <c r="MC149" s="7">
        <f t="shared" si="235"/>
        <v>-2.1449999999999996</v>
      </c>
      <c r="MD149" s="7">
        <f t="shared" si="236"/>
        <v>-0.15622543806926117</v>
      </c>
      <c r="ME149" s="7">
        <f t="shared" si="237"/>
        <v>-1.9551299589603384</v>
      </c>
      <c r="MF149" s="84">
        <v>34.603720930232562</v>
      </c>
      <c r="MG149" s="15">
        <f t="shared" si="238"/>
        <v>87.893451162790711</v>
      </c>
      <c r="MH149" s="5">
        <v>103.5</v>
      </c>
      <c r="MI149" s="15">
        <f t="shared" si="239"/>
        <v>15.606548837209289</v>
      </c>
      <c r="MJ149" s="34">
        <v>0.52357894736842114</v>
      </c>
      <c r="MK149" s="34">
        <v>0.19397894736842106</v>
      </c>
      <c r="ML149" s="34">
        <v>3.6978947368421056E-2</v>
      </c>
      <c r="MM149" s="34">
        <v>0.44594210526315803</v>
      </c>
      <c r="MN149" s="34">
        <v>6.8526315789473685E-2</v>
      </c>
      <c r="MO149" s="34">
        <v>6.0900000000000003E-2</v>
      </c>
      <c r="MP149" s="34">
        <v>0.76819941998791819</v>
      </c>
      <c r="MQ149" s="34">
        <v>0.73333258255626299</v>
      </c>
      <c r="MR149" s="34">
        <v>0.86797473473542619</v>
      </c>
      <c r="MS149" s="34">
        <v>0.84669207598800167</v>
      </c>
      <c r="MT149" s="34">
        <v>0.47793786979847397</v>
      </c>
      <c r="MU149" s="34">
        <v>0.67962547159745923</v>
      </c>
      <c r="MV149" s="34">
        <v>0.45887056775330654</v>
      </c>
      <c r="MW149" s="35">
        <v>0.42744666666666664</v>
      </c>
      <c r="MX149" s="35">
        <v>0.15142333333333333</v>
      </c>
      <c r="MY149" s="35">
        <v>2.7113333333333333E-2</v>
      </c>
      <c r="MZ149" s="35">
        <v>0.3523433333333334</v>
      </c>
      <c r="NA149" s="35">
        <v>4.623E-2</v>
      </c>
      <c r="NB149" s="35">
        <v>4.5540000000000011E-2</v>
      </c>
      <c r="NC149" s="35">
        <v>0.80408717231993876</v>
      </c>
      <c r="ND149" s="35">
        <v>0.76741561100117828</v>
      </c>
      <c r="NE149" s="35">
        <v>0.88016648074831416</v>
      </c>
      <c r="NF149" s="35">
        <v>0.85657312945862329</v>
      </c>
      <c r="NG149" s="35">
        <v>0.53224681306566712</v>
      </c>
      <c r="NH149" s="35">
        <v>0.69620457334715014</v>
      </c>
      <c r="NI149" s="35">
        <v>0.47607448772804289</v>
      </c>
      <c r="NJ149" s="36">
        <v>26.314333333333341</v>
      </c>
      <c r="NK149" s="36">
        <v>21.394000000000009</v>
      </c>
      <c r="NL149" s="36">
        <v>22.879666666666669</v>
      </c>
      <c r="NM149" s="36">
        <v>23.840999999999998</v>
      </c>
      <c r="NN149" s="7">
        <f t="shared" si="240"/>
        <v>-3.4346666666666721</v>
      </c>
      <c r="NO149" s="7">
        <v>2.2999999999999998</v>
      </c>
      <c r="NP149" s="7">
        <f t="shared" si="241"/>
        <v>-1.9729999999999999</v>
      </c>
      <c r="NQ149" s="7">
        <f t="shared" si="242"/>
        <v>-0.19824585198245925</v>
      </c>
      <c r="NR149" s="36">
        <v>52.277333333333353</v>
      </c>
      <c r="NS149" s="9">
        <f t="shared" si="190"/>
        <v>132.78442666666672</v>
      </c>
      <c r="NT149" s="5">
        <v>194</v>
      </c>
      <c r="NU149" s="9">
        <f t="shared" si="191"/>
        <v>61.215573333333282</v>
      </c>
      <c r="NV149" s="37">
        <v>0.57853611111111136</v>
      </c>
      <c r="NW149" s="37">
        <v>0.22548055555555557</v>
      </c>
      <c r="NX149" s="37">
        <v>5.4297222222222219E-2</v>
      </c>
      <c r="NY149" s="37">
        <v>0.49931388888888883</v>
      </c>
      <c r="NZ149" s="37">
        <v>8.9688888888888874E-2</v>
      </c>
      <c r="OA149" s="37">
        <v>8.2419444444444448E-2</v>
      </c>
      <c r="OB149" s="37">
        <v>0.73104015520491894</v>
      </c>
      <c r="OC149" s="37">
        <v>0.69492114049298026</v>
      </c>
      <c r="OD149" s="37">
        <v>0.82788616540704096</v>
      </c>
      <c r="OE149" s="37">
        <v>0.80329124101904292</v>
      </c>
      <c r="OF149" s="37">
        <v>0.4305880874827927</v>
      </c>
      <c r="OG149" s="37">
        <v>0.61152144176174861</v>
      </c>
      <c r="OH149" s="37">
        <v>0.4384859228498994</v>
      </c>
      <c r="OI149" s="38">
        <v>21.549722222222229</v>
      </c>
      <c r="OJ149" s="38">
        <v>20.514444444444443</v>
      </c>
      <c r="OK149" s="38">
        <v>21.057222222222222</v>
      </c>
      <c r="OL149" s="38">
        <v>22.063611111111118</v>
      </c>
      <c r="OM149" s="7">
        <f t="shared" si="243"/>
        <v>-0.49250000000000682</v>
      </c>
      <c r="ON149" s="7">
        <v>1.5</v>
      </c>
      <c r="OO149" s="7">
        <f t="shared" si="244"/>
        <v>-0.28500000000000014</v>
      </c>
      <c r="OP149" s="7">
        <f t="shared" si="245"/>
        <v>-3.6499560246263267E-2</v>
      </c>
      <c r="OQ149" s="38">
        <v>42.055833333333332</v>
      </c>
      <c r="OR149" s="15">
        <f t="shared" si="246"/>
        <v>106.82181666666666</v>
      </c>
      <c r="OS149" s="5">
        <v>170</v>
      </c>
      <c r="OT149" s="15">
        <f t="shared" si="247"/>
        <v>63.178183333333337</v>
      </c>
      <c r="OU149" s="39">
        <v>0.51328333333333354</v>
      </c>
      <c r="OV149" s="39">
        <v>0.21316666666666667</v>
      </c>
      <c r="OW149" s="39">
        <v>5.6291666666666677E-2</v>
      </c>
      <c r="OX149" s="39">
        <v>0.44396666666666673</v>
      </c>
      <c r="OY149" s="39">
        <v>8.9186111111111133E-2</v>
      </c>
      <c r="OZ149" s="39">
        <v>8.2349999999999993E-2</v>
      </c>
      <c r="PA149" s="39">
        <v>0.70335338014694238</v>
      </c>
      <c r="PB149" s="39">
        <v>0.66468742031455441</v>
      </c>
      <c r="PC149" s="39">
        <v>0.80143532686751051</v>
      </c>
      <c r="PD149" s="39">
        <v>0.77382748366653731</v>
      </c>
      <c r="PE149" s="39">
        <v>0.4100205761644054</v>
      </c>
      <c r="PF149" s="39">
        <v>0.58219655000157122</v>
      </c>
      <c r="PG149" s="39">
        <v>0.41245387815130141</v>
      </c>
      <c r="PH149" s="40">
        <v>19.996388888888895</v>
      </c>
      <c r="PI149" s="40">
        <v>16.709722222222229</v>
      </c>
      <c r="PJ149" s="40">
        <v>18.712777777777777</v>
      </c>
      <c r="PK149" s="40">
        <v>17.946944444444444</v>
      </c>
      <c r="PL149" s="7">
        <f t="shared" si="248"/>
        <v>-1.2836111111111173</v>
      </c>
      <c r="PM149" s="7">
        <v>1.8</v>
      </c>
      <c r="PN149" s="7">
        <f t="shared" si="249"/>
        <v>-0.91800000000000015</v>
      </c>
      <c r="PO149" s="7">
        <f t="shared" si="250"/>
        <v>-5.7868172065703875E-2</v>
      </c>
      <c r="PP149" s="40">
        <v>44.22833333333336</v>
      </c>
      <c r="PQ149" s="15">
        <f t="shared" si="251"/>
        <v>112.33996666666674</v>
      </c>
      <c r="PR149" s="5">
        <v>182</v>
      </c>
      <c r="PS149" s="15">
        <f t="shared" si="252"/>
        <v>69.66003333333326</v>
      </c>
      <c r="PT149" s="41">
        <v>0.47185142857142859</v>
      </c>
      <c r="PU149" s="41">
        <v>0.19948571428571421</v>
      </c>
      <c r="PV149" s="41">
        <v>6.1408571428571423E-2</v>
      </c>
      <c r="PW149" s="41">
        <v>0.40452000000000005</v>
      </c>
      <c r="PX149" s="41">
        <v>9.251142857142855E-2</v>
      </c>
      <c r="PY149" s="41">
        <v>7.742857142857143E-2</v>
      </c>
      <c r="PZ149" s="41">
        <v>0.66990847498418837</v>
      </c>
      <c r="QA149" s="41">
        <v>0.62549709762780081</v>
      </c>
      <c r="QB149" s="41">
        <v>0.76741976784896715</v>
      </c>
      <c r="QC149" s="41">
        <v>0.73412995957648408</v>
      </c>
      <c r="QD149" s="41">
        <v>0.36606607395979912</v>
      </c>
      <c r="QE149" s="41">
        <v>0.52897916767429121</v>
      </c>
      <c r="QF149" s="41">
        <v>0.40370365859281437</v>
      </c>
      <c r="QG149" s="42">
        <v>27.699714285714276</v>
      </c>
      <c r="QH149" s="42">
        <v>22.467999999999993</v>
      </c>
      <c r="QI149" s="42">
        <v>24.652571428571427</v>
      </c>
      <c r="QJ149" s="42">
        <v>23.959142857142851</v>
      </c>
      <c r="QK149" s="7">
        <f t="shared" si="253"/>
        <v>-3.0471428571428483</v>
      </c>
      <c r="QL149" s="7">
        <v>3.2</v>
      </c>
      <c r="QM149" s="7">
        <f t="shared" si="254"/>
        <v>-3.8719999999999999</v>
      </c>
      <c r="QN149" s="7">
        <f t="shared" si="255"/>
        <v>8.8962159497104357E-2</v>
      </c>
      <c r="QO149" s="42">
        <v>48.070857142857122</v>
      </c>
      <c r="QP149" s="15">
        <f t="shared" si="256"/>
        <v>122.09997714285709</v>
      </c>
      <c r="QQ149" s="5">
        <v>186</v>
      </c>
      <c r="QR149" s="15">
        <f t="shared" si="257"/>
        <v>63.900022857142915</v>
      </c>
      <c r="QS149" s="7">
        <f t="shared" si="192"/>
        <v>-752.96862003488593</v>
      </c>
      <c r="QT149" s="7">
        <f t="shared" si="193"/>
        <v>-752.49674675515678</v>
      </c>
      <c r="QU149" s="7">
        <f t="shared" si="194"/>
        <v>-1.4098488945276784</v>
      </c>
    </row>
    <row r="150" spans="1:463" x14ac:dyDescent="0.25">
      <c r="A150" s="5">
        <v>3</v>
      </c>
      <c r="B150" s="5">
        <v>15</v>
      </c>
      <c r="C150" s="6">
        <v>1509</v>
      </c>
      <c r="D150" s="8">
        <v>29</v>
      </c>
      <c r="E150" s="5">
        <v>9</v>
      </c>
      <c r="F150" s="5">
        <v>69.599999999999994</v>
      </c>
      <c r="G150" s="15">
        <v>549</v>
      </c>
      <c r="H150" s="15">
        <f t="shared" si="195"/>
        <v>618.6</v>
      </c>
      <c r="I150" s="7">
        <f t="shared" si="196"/>
        <v>1.0599725839616176</v>
      </c>
      <c r="J150" s="5" t="s">
        <v>9</v>
      </c>
      <c r="K150" s="9">
        <v>225</v>
      </c>
      <c r="L150" s="9">
        <f t="shared" si="197"/>
        <v>252.00000000000003</v>
      </c>
      <c r="M150" s="15">
        <v>57.839999999999989</v>
      </c>
      <c r="N150" s="15">
        <v>20</v>
      </c>
      <c r="O150" s="15">
        <v>22.160000000000004</v>
      </c>
      <c r="P150" s="15">
        <v>63.839999999999996</v>
      </c>
      <c r="Q150" s="15">
        <v>18</v>
      </c>
      <c r="R150" s="15">
        <v>18.160000000000004</v>
      </c>
      <c r="S150" s="15">
        <v>51.839999999999996</v>
      </c>
      <c r="T150" s="15">
        <v>24</v>
      </c>
      <c r="U150" s="15">
        <v>24.160000000000004</v>
      </c>
      <c r="V150" s="15">
        <v>47.839999999999996</v>
      </c>
      <c r="W150" s="15">
        <v>24</v>
      </c>
      <c r="X150" s="15">
        <v>28.16</v>
      </c>
      <c r="Y150" s="15">
        <v>47.839999999999996</v>
      </c>
      <c r="Z150" s="15">
        <v>24</v>
      </c>
      <c r="AA150" s="15">
        <v>28.16</v>
      </c>
      <c r="AB150" s="15">
        <v>63.839999999999996</v>
      </c>
      <c r="AC150" s="15">
        <v>14</v>
      </c>
      <c r="AD150" s="15">
        <v>22.160000000000004</v>
      </c>
      <c r="AE150" s="9">
        <v>-9999</v>
      </c>
      <c r="AF150" s="5">
        <v>8.4</v>
      </c>
      <c r="AG150" s="5">
        <v>7.2</v>
      </c>
      <c r="AH150" s="5">
        <v>0.5</v>
      </c>
      <c r="AI150" s="5" t="s">
        <v>56</v>
      </c>
      <c r="AJ150" s="9">
        <v>-9999</v>
      </c>
      <c r="AK150" s="5">
        <v>276</v>
      </c>
      <c r="AL150" s="5">
        <v>0.73</v>
      </c>
      <c r="AM150" s="5">
        <v>4208</v>
      </c>
      <c r="AN150" s="5">
        <v>224</v>
      </c>
      <c r="AO150" s="5">
        <v>257</v>
      </c>
      <c r="AP150" s="5">
        <v>24.7</v>
      </c>
      <c r="AQ150" s="5">
        <v>0</v>
      </c>
      <c r="AR150" s="5">
        <v>3</v>
      </c>
      <c r="AS150" s="5">
        <v>84</v>
      </c>
      <c r="AT150" s="5">
        <v>8</v>
      </c>
      <c r="AU150" s="5">
        <v>5</v>
      </c>
      <c r="AV150" s="5">
        <v>36</v>
      </c>
      <c r="AW150" s="5">
        <v>53</v>
      </c>
      <c r="AX150" s="5">
        <v>7</v>
      </c>
      <c r="AY150" s="9">
        <v>-9999</v>
      </c>
      <c r="AZ150" s="9">
        <v>-9999</v>
      </c>
      <c r="BA150" s="9">
        <v>-9999</v>
      </c>
      <c r="BB150" s="9">
        <v>-9999</v>
      </c>
      <c r="BC150" s="49">
        <v>0.32</v>
      </c>
      <c r="BD150" s="49">
        <v>1.17</v>
      </c>
      <c r="BE150" s="7">
        <f t="shared" si="271"/>
        <v>-59980</v>
      </c>
      <c r="BF150" s="9">
        <v>-9999</v>
      </c>
      <c r="BG150" s="9">
        <v>-9999</v>
      </c>
      <c r="BH150" s="9">
        <v>-9999</v>
      </c>
      <c r="BI150" s="9">
        <v>-9999</v>
      </c>
      <c r="BJ150" s="9">
        <v>-9999</v>
      </c>
      <c r="BK150" s="68">
        <v>2.33</v>
      </c>
      <c r="BL150" s="9">
        <v>-9999</v>
      </c>
      <c r="BM150" s="9">
        <v>-9999</v>
      </c>
      <c r="BN150" s="9">
        <v>-9999</v>
      </c>
      <c r="BO150" s="23">
        <v>38.94</v>
      </c>
      <c r="BP150" s="7">
        <f t="shared" si="258"/>
        <v>2596</v>
      </c>
      <c r="BQ150" s="7">
        <v>2.7244872816846981</v>
      </c>
      <c r="BR150" s="7">
        <f t="shared" si="259"/>
        <v>70.727689832534764</v>
      </c>
      <c r="BS150" s="24">
        <v>138.99</v>
      </c>
      <c r="BT150" s="7">
        <f t="shared" si="260"/>
        <v>9266</v>
      </c>
      <c r="BU150" s="25">
        <v>2.0499999999999998</v>
      </c>
      <c r="BV150" s="7">
        <f t="shared" si="261"/>
        <v>189.953</v>
      </c>
      <c r="BW150" s="26">
        <v>409.15</v>
      </c>
      <c r="BX150" s="7">
        <f t="shared" si="262"/>
        <v>27276.666666666664</v>
      </c>
      <c r="BY150" s="5">
        <v>1.33</v>
      </c>
      <c r="BZ150" s="7">
        <f t="shared" si="263"/>
        <v>362.77966666666669</v>
      </c>
      <c r="CA150" s="9">
        <v>-9999</v>
      </c>
      <c r="CB150" s="9">
        <v>-9999</v>
      </c>
      <c r="CC150" s="5">
        <v>2.52</v>
      </c>
      <c r="CD150" s="15">
        <f t="shared" si="198"/>
        <v>-251.97479999999999</v>
      </c>
      <c r="CE150" s="7">
        <v>3164.55</v>
      </c>
      <c r="CF150" s="7">
        <v>4.3719000000000001</v>
      </c>
      <c r="CG150" s="7">
        <v>7238.3860564056822</v>
      </c>
      <c r="CH150" s="7">
        <f t="shared" si="199"/>
        <v>7238.3860564056822</v>
      </c>
      <c r="CI150" s="7">
        <f>CH150/(BX150)</f>
        <v>0.26536915763432783</v>
      </c>
      <c r="CJ150" s="3">
        <v>60.5</v>
      </c>
      <c r="CK150" s="7">
        <f t="shared" si="200"/>
        <v>182.40732862142318</v>
      </c>
      <c r="CL150" s="7">
        <v>268.10000000000002</v>
      </c>
      <c r="CM150" s="7">
        <v>5167</v>
      </c>
      <c r="CN150" s="7">
        <f t="shared" si="201"/>
        <v>51.886975033868779</v>
      </c>
      <c r="CO150" s="7">
        <v>0</v>
      </c>
      <c r="CP150" s="7">
        <v>0.73851111111111123</v>
      </c>
      <c r="CQ150" s="7">
        <v>0.51577037037037043</v>
      </c>
      <c r="CR150" s="7">
        <v>0.461237037037037</v>
      </c>
      <c r="CS150" s="7">
        <v>0.23110525925925932</v>
      </c>
      <c r="CT150" s="7">
        <v>0.17760418518518517</v>
      </c>
      <c r="CU150" s="7">
        <v>4.7196296296296296</v>
      </c>
      <c r="CV150" s="7">
        <v>5.3322222222222218</v>
      </c>
      <c r="CW150" s="7">
        <v>4.503703703703704</v>
      </c>
      <c r="CX150" s="7">
        <v>4.7318518518518529</v>
      </c>
      <c r="CY150" s="7">
        <f t="shared" si="202"/>
        <v>-0.21592592592592563</v>
      </c>
      <c r="CZ150" s="7">
        <v>0.7</v>
      </c>
      <c r="DA150" s="7">
        <f t="shared" si="203"/>
        <v>1.105</v>
      </c>
      <c r="DB150" s="7">
        <f t="shared" si="264"/>
        <v>-0.30754969171732843</v>
      </c>
      <c r="DC150" s="7">
        <v>42.2</v>
      </c>
      <c r="DD150" s="7">
        <v>0.75298399999999988</v>
      </c>
      <c r="DE150" s="7">
        <v>0.50048400000000004</v>
      </c>
      <c r="DF150" s="7">
        <v>0.44646000000000002</v>
      </c>
      <c r="DG150" s="7">
        <v>0.25549752000000003</v>
      </c>
      <c r="DH150" s="7">
        <v>0.20138284000000004</v>
      </c>
      <c r="DI150" s="7">
        <v>6.905599999999998</v>
      </c>
      <c r="DJ150" s="7">
        <v>7.7303999999999995</v>
      </c>
      <c r="DK150" s="7">
        <v>7.793599999999997</v>
      </c>
      <c r="DL150" s="7">
        <v>6.7780000000000005</v>
      </c>
      <c r="DM150" s="7">
        <f t="shared" si="204"/>
        <v>0.88799999999999901</v>
      </c>
      <c r="DN150" s="7">
        <v>0.8</v>
      </c>
      <c r="DO150" s="7">
        <f t="shared" si="205"/>
        <v>0.7799999999999998</v>
      </c>
      <c r="DP150" s="7">
        <f t="shared" si="206"/>
        <v>2.3376623376623201E-2</v>
      </c>
      <c r="DQ150" s="7">
        <v>21.649199999999997</v>
      </c>
      <c r="DR150" s="7">
        <v>0.80270408163265328</v>
      </c>
      <c r="DS150" s="7">
        <v>0.59927142857142868</v>
      </c>
      <c r="DT150" s="7">
        <v>0.4780183673469387</v>
      </c>
      <c r="DU150" s="7">
        <v>0.72820000000000007</v>
      </c>
      <c r="DV150" s="7">
        <v>0.48502448979591822</v>
      </c>
      <c r="DW150" s="7">
        <v>0.31110612244897956</v>
      </c>
      <c r="DX150" s="7">
        <v>0.2466644489795918</v>
      </c>
      <c r="DY150" s="7">
        <v>0.20044806122448977</v>
      </c>
      <c r="DZ150" s="7">
        <v>0.25340175510204077</v>
      </c>
      <c r="EA150" s="7">
        <v>0.20733144897959191</v>
      </c>
      <c r="EB150" s="7">
        <v>0.10550400000000001</v>
      </c>
      <c r="EC150" s="7">
        <v>0.11260657142857144</v>
      </c>
      <c r="ED150" s="7">
        <v>0.14492385714285722</v>
      </c>
      <c r="EE150" s="7">
        <v>4.2083673469387763</v>
      </c>
      <c r="EF150" s="7">
        <v>5.3973469387755095</v>
      </c>
      <c r="EG150" s="7">
        <v>5.5844897959183672</v>
      </c>
      <c r="EH150" s="7">
        <v>5.2569387755102044</v>
      </c>
      <c r="EI150" s="7">
        <f t="shared" si="207"/>
        <v>1.3761224489795909</v>
      </c>
      <c r="EJ150" s="7">
        <v>0.6</v>
      </c>
      <c r="EK150" s="7">
        <f t="shared" si="208"/>
        <v>1.43</v>
      </c>
      <c r="EL150" s="7">
        <f t="shared" si="265"/>
        <v>-1.3571171541664741E-2</v>
      </c>
      <c r="EM150" s="15">
        <v>43.87166666666667</v>
      </c>
      <c r="EN150" s="15">
        <f t="shared" si="209"/>
        <v>111.43403333333335</v>
      </c>
      <c r="EO150" s="5">
        <v>112</v>
      </c>
      <c r="EP150" s="15">
        <f t="shared" si="210"/>
        <v>0.56596666666665385</v>
      </c>
      <c r="EQ150" s="27">
        <v>1.0420619047619046</v>
      </c>
      <c r="ER150" s="27">
        <v>-1.2472666666666665</v>
      </c>
      <c r="ES150" s="27">
        <v>0.46934761904761907</v>
      </c>
      <c r="ET150" s="27">
        <v>0.82363333333333344</v>
      </c>
      <c r="EU150" s="27">
        <v>0.67339523809523794</v>
      </c>
      <c r="EV150" s="27">
        <v>0.18806666666666669</v>
      </c>
      <c r="EW150" s="27">
        <v>0.21426199999999998</v>
      </c>
      <c r="EX150" s="27">
        <v>0.10016971428571428</v>
      </c>
      <c r="EY150" s="27">
        <v>0.3782004285714286</v>
      </c>
      <c r="EZ150" s="27">
        <v>0.27380776190476186</v>
      </c>
      <c r="FA150" s="27">
        <v>3.3527880476190473</v>
      </c>
      <c r="FB150" s="27">
        <v>2.2084851428571435</v>
      </c>
      <c r="FC150" s="27">
        <v>-13.372437333333334</v>
      </c>
      <c r="FD150" s="27">
        <v>10.292857142857143</v>
      </c>
      <c r="FE150" s="27">
        <v>7.8028571428571434</v>
      </c>
      <c r="FF150" s="27">
        <v>8.0947619047619046</v>
      </c>
      <c r="FG150" s="27">
        <v>7.7552380952380959</v>
      </c>
      <c r="FH150" s="27">
        <f t="shared" si="211"/>
        <v>-2.1980952380952381</v>
      </c>
      <c r="FI150" s="7">
        <v>0.9</v>
      </c>
      <c r="FJ150" s="7">
        <f t="shared" si="212"/>
        <v>0.45499999999999963</v>
      </c>
      <c r="FK150" s="7">
        <f t="shared" si="266"/>
        <v>-0.53652077615677196</v>
      </c>
      <c r="FL150" s="27">
        <v>22.032857142857146</v>
      </c>
      <c r="FM150" s="28">
        <v>-9999</v>
      </c>
      <c r="FN150" s="28">
        <v>-9999</v>
      </c>
      <c r="FO150" s="28">
        <v>-9999</v>
      </c>
      <c r="FP150" s="94">
        <v>0.62190454545454543</v>
      </c>
      <c r="FQ150" s="94">
        <v>0.4207636363636364</v>
      </c>
      <c r="FR150" s="94">
        <v>0.25453181818181819</v>
      </c>
      <c r="FS150" s="94">
        <v>0.54133636363636373</v>
      </c>
      <c r="FT150" s="94">
        <v>0.26325454545454546</v>
      </c>
      <c r="FU150" s="94">
        <v>0.1849545454545454</v>
      </c>
      <c r="FV150" s="94">
        <v>0.40549709090909097</v>
      </c>
      <c r="FW150" s="94">
        <v>0.34595363636363641</v>
      </c>
      <c r="FX150" s="94">
        <v>0.41924277272727273</v>
      </c>
      <c r="FY150" s="94">
        <v>0.36040768181818178</v>
      </c>
      <c r="FZ150" s="94">
        <v>0.23061422727272729</v>
      </c>
      <c r="GA150" s="94">
        <v>0.24664231818181825</v>
      </c>
      <c r="GB150" s="94">
        <v>0.1927919545454545</v>
      </c>
      <c r="GC150" s="94">
        <v>17.478636363636362</v>
      </c>
      <c r="GD150" s="94">
        <v>18.040909090909089</v>
      </c>
      <c r="GE150" s="94">
        <v>16.527727272727269</v>
      </c>
      <c r="GF150" s="94">
        <v>16.844999999999992</v>
      </c>
      <c r="GG150" s="7">
        <f t="shared" si="213"/>
        <v>-0.95090909090909292</v>
      </c>
      <c r="GH150" s="7">
        <v>0.5</v>
      </c>
      <c r="GI150" s="7">
        <f t="shared" si="214"/>
        <v>1.7549999999999999</v>
      </c>
      <c r="GJ150" s="7">
        <f t="shared" si="267"/>
        <v>-0.74236189051003909</v>
      </c>
      <c r="GK150" s="96">
        <v>20.181818181818183</v>
      </c>
      <c r="GL150" s="15">
        <f t="shared" si="215"/>
        <v>51.261818181818185</v>
      </c>
      <c r="GM150" s="5">
        <v>102</v>
      </c>
      <c r="GN150" s="9">
        <v>-9999</v>
      </c>
      <c r="GO150" s="60">
        <v>-9999</v>
      </c>
      <c r="GP150" s="60">
        <v>-9999</v>
      </c>
      <c r="GQ150" s="60">
        <v>-9999</v>
      </c>
      <c r="GR150" s="60">
        <v>-9999</v>
      </c>
      <c r="GS150" s="60">
        <v>-9999</v>
      </c>
      <c r="GT150" s="60">
        <v>-9999</v>
      </c>
      <c r="GU150" s="60">
        <v>-9999</v>
      </c>
      <c r="GV150" s="60">
        <v>-9999</v>
      </c>
      <c r="GW150" s="60">
        <v>-9999</v>
      </c>
      <c r="GX150" s="60">
        <v>-9999</v>
      </c>
      <c r="GY150" s="60">
        <v>-9999</v>
      </c>
      <c r="GZ150" s="60">
        <v>-9999</v>
      </c>
      <c r="HA150" s="60">
        <v>-9999</v>
      </c>
      <c r="HB150" s="60">
        <v>-9999</v>
      </c>
      <c r="HC150" s="60">
        <v>-9999</v>
      </c>
      <c r="HD150" s="60">
        <v>-9999</v>
      </c>
      <c r="HE150" s="60">
        <v>-9999</v>
      </c>
      <c r="HF150" s="98">
        <f t="shared" si="37"/>
        <v>0</v>
      </c>
      <c r="HG150" s="60">
        <v>-9999</v>
      </c>
      <c r="HH150" s="98">
        <f t="shared" si="38"/>
        <v>32500.13</v>
      </c>
      <c r="HI150" s="98">
        <f t="shared" si="95"/>
        <v>1.0001661807930087</v>
      </c>
      <c r="HJ150" s="60">
        <v>-9999</v>
      </c>
      <c r="HK150" s="100">
        <f t="shared" si="40"/>
        <v>-25397.46</v>
      </c>
      <c r="HL150" s="60">
        <v>-9999</v>
      </c>
      <c r="HM150" s="100">
        <f t="shared" si="41"/>
        <v>15398.46</v>
      </c>
      <c r="HN150" s="101">
        <v>0.62966749999999994</v>
      </c>
      <c r="HO150" s="101">
        <v>0.33876749999999989</v>
      </c>
      <c r="HP150" s="101">
        <v>0.16584750000000001</v>
      </c>
      <c r="HQ150" s="101">
        <v>0.54763250000000008</v>
      </c>
      <c r="HR150" s="101">
        <v>0.21466500000000005</v>
      </c>
      <c r="HS150" s="101">
        <v>0.13374250000000004</v>
      </c>
      <c r="HT150" s="101">
        <v>0.49160112372771947</v>
      </c>
      <c r="HU150" s="101">
        <v>0.4368672128566865</v>
      </c>
      <c r="HV150" s="101">
        <v>0.58332669313093821</v>
      </c>
      <c r="HW150" s="101">
        <v>0.5354139154214741</v>
      </c>
      <c r="HX150" s="101">
        <v>0.22449263257802604</v>
      </c>
      <c r="HY150" s="101">
        <v>0.343342011013125</v>
      </c>
      <c r="HZ150" s="101">
        <v>0.3003315638709475</v>
      </c>
      <c r="IA150" s="101">
        <v>19.354500000000002</v>
      </c>
      <c r="IB150" s="101">
        <v>16.79999999999999</v>
      </c>
      <c r="IC150" s="101">
        <v>16.535000000000014</v>
      </c>
      <c r="ID150" s="101">
        <v>17.30524999999999</v>
      </c>
      <c r="IE150" s="7">
        <f t="shared" si="216"/>
        <v>-2.8194999999999872</v>
      </c>
      <c r="IF150" s="7">
        <v>1.5</v>
      </c>
      <c r="IG150" s="7">
        <f t="shared" si="217"/>
        <v>-1.4950000000000001</v>
      </c>
      <c r="IH150" s="7">
        <f t="shared" si="218"/>
        <v>-0.19209572153734403</v>
      </c>
      <c r="II150" s="102">
        <v>36.389749999999999</v>
      </c>
      <c r="IJ150" s="15">
        <f t="shared" si="219"/>
        <v>92.429964999999996</v>
      </c>
      <c r="IK150" s="5">
        <v>97.5</v>
      </c>
      <c r="IL150" s="15">
        <f t="shared" si="220"/>
        <v>5.0700350000000043</v>
      </c>
      <c r="IM150" s="29">
        <v>0.60316774193548384</v>
      </c>
      <c r="IN150" s="29">
        <v>0.31913870967741931</v>
      </c>
      <c r="IO150" s="29">
        <v>0.14113870967741937</v>
      </c>
      <c r="IP150" s="29">
        <v>0.53680967741935481</v>
      </c>
      <c r="IQ150" s="29">
        <v>0.18038709677419351</v>
      </c>
      <c r="IR150" s="29">
        <v>0.11791935483870968</v>
      </c>
      <c r="IS150" s="29">
        <v>0.53995271773624298</v>
      </c>
      <c r="IT150" s="29">
        <v>0.49728398749843161</v>
      </c>
      <c r="IU150" s="29">
        <v>0.62109170053645923</v>
      </c>
      <c r="IV150" s="29">
        <v>0.58383087709773462</v>
      </c>
      <c r="IW150" s="29">
        <v>0.27852966381481631</v>
      </c>
      <c r="IX150" s="29">
        <v>0.38781543462019397</v>
      </c>
      <c r="IY150" s="29">
        <v>0.30766358112448239</v>
      </c>
      <c r="IZ150" s="29">
        <v>17.373225806451615</v>
      </c>
      <c r="JA150" s="29">
        <v>17.059677419354824</v>
      </c>
      <c r="JB150" s="29">
        <v>15.993225806451614</v>
      </c>
      <c r="JC150" s="29">
        <v>14.34322580645162</v>
      </c>
      <c r="JD150" s="29">
        <f t="shared" si="221"/>
        <v>-1.3800000000000008</v>
      </c>
      <c r="JE150" s="7">
        <v>1.2</v>
      </c>
      <c r="JF150" s="7">
        <f t="shared" si="222"/>
        <v>-0.52</v>
      </c>
      <c r="JG150" s="7">
        <f t="shared" si="223"/>
        <v>-0.1452702702702704</v>
      </c>
      <c r="JH150" s="86">
        <v>35.934516129032261</v>
      </c>
      <c r="JI150" s="15">
        <f t="shared" si="224"/>
        <v>91.27367096774195</v>
      </c>
      <c r="JJ150" s="5">
        <v>103.5</v>
      </c>
      <c r="JK150" s="15">
        <f t="shared" si="225"/>
        <v>12.22632903225805</v>
      </c>
      <c r="JL150" s="30">
        <v>0.45079999999999987</v>
      </c>
      <c r="JM150" s="30">
        <v>0.20053333333333331</v>
      </c>
      <c r="JN150" s="30">
        <v>6.8322222222222229E-2</v>
      </c>
      <c r="JO150" s="30">
        <v>0.38690277777777776</v>
      </c>
      <c r="JP150" s="30">
        <v>9.5905555555555549E-2</v>
      </c>
      <c r="JQ150" s="30">
        <v>6.8780555555555567E-2</v>
      </c>
      <c r="JR150" s="30">
        <v>0.64894047886699568</v>
      </c>
      <c r="JS150" s="30">
        <v>0.60257348138732225</v>
      </c>
      <c r="JT150" s="30">
        <v>0.73661566660536149</v>
      </c>
      <c r="JU150" s="30">
        <v>0.69985414029992621</v>
      </c>
      <c r="JV150" s="30">
        <v>0.35295155553953073</v>
      </c>
      <c r="JW150" s="30">
        <v>0.49192045028103248</v>
      </c>
      <c r="JX150" s="30">
        <v>0.38386606088767505</v>
      </c>
      <c r="JY150" s="30">
        <v>23.835555555555548</v>
      </c>
      <c r="JZ150" s="30">
        <v>20.810555555555567</v>
      </c>
      <c r="KA150" s="30">
        <v>21.369166666666661</v>
      </c>
      <c r="KB150" s="30">
        <v>22.078333333333337</v>
      </c>
      <c r="KC150" s="30">
        <f t="shared" si="226"/>
        <v>-2.4663888888888863</v>
      </c>
      <c r="KD150" s="7">
        <v>1.8</v>
      </c>
      <c r="KE150" s="7">
        <f t="shared" si="227"/>
        <v>-2.4700000000000006</v>
      </c>
      <c r="KF150" s="7">
        <f t="shared" si="228"/>
        <v>4.5884512212380428E-4</v>
      </c>
      <c r="KG150" s="85">
        <v>37.11333333333333</v>
      </c>
      <c r="KH150" s="15">
        <f t="shared" si="229"/>
        <v>94.267866666666663</v>
      </c>
      <c r="KI150" s="5">
        <v>103.5</v>
      </c>
      <c r="KJ150" s="15">
        <f t="shared" si="268"/>
        <v>9.2321333333333371</v>
      </c>
      <c r="KK150" s="31">
        <v>0.46180526315789477</v>
      </c>
      <c r="KL150" s="31">
        <v>0.19943947368421053</v>
      </c>
      <c r="KM150" s="31">
        <v>4.4728947368421056E-2</v>
      </c>
      <c r="KN150" s="31">
        <v>0.3940236842105263</v>
      </c>
      <c r="KO150" s="31">
        <v>7.1784210526315798E-2</v>
      </c>
      <c r="KP150" s="31">
        <v>6.2334210526315777E-2</v>
      </c>
      <c r="KQ150" s="31">
        <v>0.73079305699989883</v>
      </c>
      <c r="KR150" s="31">
        <v>0.69165736874076988</v>
      </c>
      <c r="KS150" s="31">
        <v>0.82336545526852878</v>
      </c>
      <c r="KT150" s="31">
        <v>0.79601412962793372</v>
      </c>
      <c r="KU150" s="31">
        <v>0.47097841151736408</v>
      </c>
      <c r="KV150" s="31">
        <v>0.63374858242120136</v>
      </c>
      <c r="KW150" s="31">
        <v>0.39648137700011349</v>
      </c>
      <c r="KX150" s="32">
        <v>23.859473684210538</v>
      </c>
      <c r="KY150" s="32">
        <v>20.934210526315773</v>
      </c>
      <c r="KZ150" s="32">
        <v>21.429210526315774</v>
      </c>
      <c r="LA150" s="32">
        <v>19.559473684210513</v>
      </c>
      <c r="LB150" s="7">
        <f t="shared" si="230"/>
        <v>-2.430263157894764</v>
      </c>
      <c r="LC150" s="7">
        <v>0.9</v>
      </c>
      <c r="LD150" s="7">
        <f t="shared" si="231"/>
        <v>0.45499999999999963</v>
      </c>
      <c r="LE150" s="7">
        <f t="shared" si="270"/>
        <v>-0.58347081049439098</v>
      </c>
      <c r="LF150" s="32">
        <v>36.790000000000006</v>
      </c>
      <c r="LG150" s="15">
        <f t="shared" si="232"/>
        <v>93.446600000000018</v>
      </c>
      <c r="LH150" s="5">
        <v>103.5</v>
      </c>
      <c r="LI150" s="15">
        <f t="shared" si="233"/>
        <v>10.053399999999982</v>
      </c>
      <c r="LJ150" s="33">
        <v>0.50864999999999994</v>
      </c>
      <c r="LK150" s="33">
        <v>0.18848636363636367</v>
      </c>
      <c r="LL150" s="33">
        <v>3.3949999999999994E-2</v>
      </c>
      <c r="LM150" s="33">
        <v>0.42859545454545456</v>
      </c>
      <c r="LN150" s="33">
        <v>6.1184090909090889E-2</v>
      </c>
      <c r="LO150" s="33">
        <v>5.830227272727273E-2</v>
      </c>
      <c r="LP150" s="33">
        <v>0.78501505107382175</v>
      </c>
      <c r="LQ150" s="33">
        <v>0.74990980887697489</v>
      </c>
      <c r="LR150" s="33">
        <v>0.87470154658819088</v>
      </c>
      <c r="LS150" s="33">
        <v>0.85305372160977566</v>
      </c>
      <c r="LT150" s="33">
        <v>0.50961854755421909</v>
      </c>
      <c r="LU150" s="33">
        <v>0.69483262624190933</v>
      </c>
      <c r="LV150" s="33">
        <v>0.45889338654777584</v>
      </c>
      <c r="LW150" s="33">
        <v>25.465909090909111</v>
      </c>
      <c r="LX150" s="33">
        <v>21.630909090909089</v>
      </c>
      <c r="LY150" s="33">
        <v>22.113181818181825</v>
      </c>
      <c r="LZ150" s="33">
        <v>21.198409090909074</v>
      </c>
      <c r="MA150" s="7">
        <f t="shared" si="234"/>
        <v>-3.3527272727272859</v>
      </c>
      <c r="MB150" s="7">
        <v>1.7</v>
      </c>
      <c r="MC150" s="7">
        <f t="shared" si="235"/>
        <v>-2.1449999999999996</v>
      </c>
      <c r="MD150" s="7">
        <f t="shared" si="236"/>
        <v>-0.16006988372793721</v>
      </c>
      <c r="ME150" s="7">
        <f t="shared" si="237"/>
        <v>-1.9721925133689917</v>
      </c>
      <c r="MF150" s="84">
        <v>29.216136363636373</v>
      </c>
      <c r="MG150" s="15">
        <f t="shared" si="238"/>
        <v>74.208986363636384</v>
      </c>
      <c r="MH150" s="5">
        <v>103.5</v>
      </c>
      <c r="MI150" s="15">
        <f t="shared" si="239"/>
        <v>29.291013636363616</v>
      </c>
      <c r="MJ150" s="34">
        <v>0.56381052631578954</v>
      </c>
      <c r="MK150" s="34">
        <v>0.20752105263157894</v>
      </c>
      <c r="ML150" s="34">
        <v>3.4447368421052629E-2</v>
      </c>
      <c r="MM150" s="34">
        <v>0.48255263157894734</v>
      </c>
      <c r="MN150" s="34">
        <v>7.0168421052631574E-2</v>
      </c>
      <c r="MO150" s="34">
        <v>6.3099999999999976E-2</v>
      </c>
      <c r="MP150" s="34">
        <v>0.77856993428126464</v>
      </c>
      <c r="MQ150" s="34">
        <v>0.74600503345125524</v>
      </c>
      <c r="MR150" s="34">
        <v>0.88474459721149479</v>
      </c>
      <c r="MS150" s="34">
        <v>0.86663814143460327</v>
      </c>
      <c r="MT150" s="34">
        <v>0.49464521715520893</v>
      </c>
      <c r="MU150" s="34">
        <v>0.71522284767966726</v>
      </c>
      <c r="MV150" s="34">
        <v>0.46156052617520349</v>
      </c>
      <c r="MW150" s="35">
        <v>0.45318666666666674</v>
      </c>
      <c r="MX150" s="35">
        <v>0.15418999999999997</v>
      </c>
      <c r="MY150" s="35">
        <v>2.5989999999999996E-2</v>
      </c>
      <c r="MZ150" s="35">
        <v>0.37541999999999992</v>
      </c>
      <c r="NA150" s="35">
        <v>4.6313333333333317E-2</v>
      </c>
      <c r="NB150" s="35">
        <v>4.6329999999999996E-2</v>
      </c>
      <c r="NC150" s="35">
        <v>0.81443529521332059</v>
      </c>
      <c r="ND150" s="35">
        <v>0.78011489732954886</v>
      </c>
      <c r="NE150" s="35">
        <v>0.8914174160619569</v>
      </c>
      <c r="NF150" s="35">
        <v>0.87030351085544477</v>
      </c>
      <c r="NG150" s="35">
        <v>0.5374782958235369</v>
      </c>
      <c r="NH150" s="35">
        <v>0.71109831152388447</v>
      </c>
      <c r="NI150" s="35">
        <v>0.49217248640073474</v>
      </c>
      <c r="NJ150" s="36">
        <v>25.970666666666666</v>
      </c>
      <c r="NK150" s="36">
        <v>21.088666666666672</v>
      </c>
      <c r="NL150" s="36">
        <v>22.990666666666673</v>
      </c>
      <c r="NM150" s="36">
        <v>21.990333333333336</v>
      </c>
      <c r="NN150" s="7">
        <f t="shared" si="240"/>
        <v>-2.9799999999999933</v>
      </c>
      <c r="NO150" s="7">
        <v>2.2999999999999998</v>
      </c>
      <c r="NP150" s="7">
        <f t="shared" si="241"/>
        <v>-1.9729999999999999</v>
      </c>
      <c r="NQ150" s="7">
        <f t="shared" si="242"/>
        <v>-0.13657941136579321</v>
      </c>
      <c r="NR150" s="36">
        <v>53.040333333333322</v>
      </c>
      <c r="NS150" s="9">
        <f t="shared" si="190"/>
        <v>134.72244666666663</v>
      </c>
      <c r="NT150" s="5">
        <v>194</v>
      </c>
      <c r="NU150" s="9">
        <f t="shared" si="191"/>
        <v>59.277553333333373</v>
      </c>
      <c r="NV150" s="37">
        <v>0.63717297297297315</v>
      </c>
      <c r="NW150" s="37">
        <v>0.23977567567567565</v>
      </c>
      <c r="NX150" s="37">
        <v>5.3624324324324332E-2</v>
      </c>
      <c r="NY150" s="37">
        <v>0.54647837837837832</v>
      </c>
      <c r="NZ150" s="37">
        <v>9.1794594594594603E-2</v>
      </c>
      <c r="OA150" s="37">
        <v>8.5289189189189166E-2</v>
      </c>
      <c r="OB150" s="37">
        <v>0.74796739271312784</v>
      </c>
      <c r="OC150" s="37">
        <v>0.71201919288504889</v>
      </c>
      <c r="OD150" s="37">
        <v>0.84451202994744945</v>
      </c>
      <c r="OE150" s="37">
        <v>0.82090590943304487</v>
      </c>
      <c r="OF150" s="37">
        <v>0.44617372101265429</v>
      </c>
      <c r="OG150" s="37">
        <v>0.63432501442486466</v>
      </c>
      <c r="OH150" s="37">
        <v>0.45270410947118955</v>
      </c>
      <c r="OI150" s="38">
        <v>21.183783783783785</v>
      </c>
      <c r="OJ150" s="38">
        <v>18.372432432432422</v>
      </c>
      <c r="OK150" s="38">
        <v>19.762162162162152</v>
      </c>
      <c r="OL150" s="38">
        <v>19.726486486486493</v>
      </c>
      <c r="OM150" s="7">
        <f t="shared" si="243"/>
        <v>-1.4216216216216324</v>
      </c>
      <c r="ON150" s="7">
        <v>1.5</v>
      </c>
      <c r="OO150" s="7">
        <f t="shared" si="244"/>
        <v>-0.28500000000000014</v>
      </c>
      <c r="OP150" s="7">
        <f t="shared" si="245"/>
        <v>-0.19993344267750784</v>
      </c>
      <c r="OQ150" s="38">
        <v>40.270810810810801</v>
      </c>
      <c r="OR150" s="15">
        <f t="shared" si="246"/>
        <v>102.28785945945944</v>
      </c>
      <c r="OS150" s="5">
        <v>170</v>
      </c>
      <c r="OT150" s="15">
        <f t="shared" si="247"/>
        <v>67.71214054054056</v>
      </c>
      <c r="OU150" s="39">
        <v>0.53943589743589748</v>
      </c>
      <c r="OV150" s="39">
        <v>0.22041025641025641</v>
      </c>
      <c r="OW150" s="39">
        <v>5.6369230769230769E-2</v>
      </c>
      <c r="OX150" s="39">
        <v>0.46725641025641013</v>
      </c>
      <c r="OY150" s="39">
        <v>8.9838461538461561E-2</v>
      </c>
      <c r="OZ150" s="39">
        <v>8.3594871794871822E-2</v>
      </c>
      <c r="PA150" s="39">
        <v>0.71434507588203044</v>
      </c>
      <c r="PB150" s="39">
        <v>0.67748891627469932</v>
      </c>
      <c r="PC150" s="39">
        <v>0.8104425792547979</v>
      </c>
      <c r="PD150" s="39">
        <v>0.78450740917036277</v>
      </c>
      <c r="PE150" s="39">
        <v>0.42105881674743473</v>
      </c>
      <c r="PF150" s="39">
        <v>0.59310202372382115</v>
      </c>
      <c r="PG150" s="39">
        <v>0.41925724276839788</v>
      </c>
      <c r="PH150" s="40">
        <v>20.207692307692309</v>
      </c>
      <c r="PI150" s="40">
        <v>16.620769230769231</v>
      </c>
      <c r="PJ150" s="40">
        <v>18.543589743589749</v>
      </c>
      <c r="PK150" s="40">
        <v>17.448717948717952</v>
      </c>
      <c r="PL150" s="7">
        <f t="shared" si="248"/>
        <v>-1.66410256410256</v>
      </c>
      <c r="PM150" s="7">
        <v>1.8</v>
      </c>
      <c r="PN150" s="7">
        <f t="shared" si="249"/>
        <v>-0.91800000000000015</v>
      </c>
      <c r="PO150" s="7">
        <f t="shared" si="250"/>
        <v>-0.11809157393202908</v>
      </c>
      <c r="PP150" s="40">
        <v>44.848461538461514</v>
      </c>
      <c r="PQ150" s="15">
        <f t="shared" si="251"/>
        <v>113.91509230769225</v>
      </c>
      <c r="PR150" s="5">
        <v>182</v>
      </c>
      <c r="PS150" s="15">
        <f t="shared" si="252"/>
        <v>68.084907692307752</v>
      </c>
      <c r="PT150" s="41">
        <v>0.51063513513513514</v>
      </c>
      <c r="PU150" s="41">
        <v>0.20778648648648651</v>
      </c>
      <c r="PV150" s="41">
        <v>5.7727027027027034E-2</v>
      </c>
      <c r="PW150" s="41">
        <v>0.43542702702702707</v>
      </c>
      <c r="PX150" s="41">
        <v>9.1594594594594583E-2</v>
      </c>
      <c r="PY150" s="41">
        <v>7.8291891891891924E-2</v>
      </c>
      <c r="PZ150" s="41">
        <v>0.69568552285315999</v>
      </c>
      <c r="QA150" s="41">
        <v>0.652174330090319</v>
      </c>
      <c r="QB150" s="41">
        <v>0.79659918793610052</v>
      </c>
      <c r="QC150" s="41">
        <v>0.76550114136544589</v>
      </c>
      <c r="QD150" s="41">
        <v>0.38797754877797275</v>
      </c>
      <c r="QE150" s="41">
        <v>0.56517026200937659</v>
      </c>
      <c r="QF150" s="41">
        <v>0.42120275212645014</v>
      </c>
      <c r="QG150" s="42">
        <v>27.884054054054047</v>
      </c>
      <c r="QH150" s="42">
        <v>23.102432432432423</v>
      </c>
      <c r="QI150" s="42">
        <v>24.796486486486479</v>
      </c>
      <c r="QJ150" s="42">
        <v>23.583513513513527</v>
      </c>
      <c r="QK150" s="7">
        <f t="shared" si="253"/>
        <v>-3.087567567567568</v>
      </c>
      <c r="QL150" s="7">
        <v>3.2</v>
      </c>
      <c r="QM150" s="7">
        <f t="shared" si="254"/>
        <v>-3.8719999999999999</v>
      </c>
      <c r="QN150" s="7">
        <f t="shared" si="255"/>
        <v>8.4602289951729068E-2</v>
      </c>
      <c r="QO150" s="42">
        <v>47.951621621621619</v>
      </c>
      <c r="QP150" s="15">
        <f t="shared" si="256"/>
        <v>121.79711891891891</v>
      </c>
      <c r="QQ150" s="5">
        <v>186</v>
      </c>
      <c r="QR150" s="15">
        <f t="shared" si="257"/>
        <v>64.202881081081088</v>
      </c>
      <c r="QS150" s="7">
        <f t="shared" si="192"/>
        <v>-753.17994103638659</v>
      </c>
      <c r="QT150" s="7">
        <f t="shared" si="193"/>
        <v>-752.71233316539031</v>
      </c>
      <c r="QU150" s="7">
        <f t="shared" si="194"/>
        <v>-1.7980809963713398</v>
      </c>
    </row>
    <row r="151" spans="1:463" x14ac:dyDescent="0.25">
      <c r="A151" s="5">
        <v>3</v>
      </c>
      <c r="B151" s="5">
        <v>15</v>
      </c>
      <c r="C151" s="6">
        <v>1510</v>
      </c>
      <c r="D151" s="9">
        <v>-9999</v>
      </c>
      <c r="E151" s="5">
        <v>10</v>
      </c>
      <c r="F151" s="5">
        <v>69.599999999999994</v>
      </c>
      <c r="G151" s="15">
        <v>589.70000000000005</v>
      </c>
      <c r="H151" s="15">
        <f t="shared" si="195"/>
        <v>659.30000000000007</v>
      </c>
      <c r="I151" s="7">
        <f t="shared" si="196"/>
        <v>1.1297121315969842</v>
      </c>
      <c r="J151" s="5" t="s">
        <v>9</v>
      </c>
      <c r="K151" s="9">
        <v>225</v>
      </c>
      <c r="L151" s="9">
        <f t="shared" si="197"/>
        <v>252.00000000000003</v>
      </c>
      <c r="M151" s="9">
        <v>-9999</v>
      </c>
      <c r="N151" s="9">
        <v>-9999</v>
      </c>
      <c r="O151" s="9">
        <v>-9999</v>
      </c>
      <c r="P151" s="9">
        <v>-9999</v>
      </c>
      <c r="Q151" s="9">
        <v>-9999</v>
      </c>
      <c r="R151" s="9">
        <v>-9999</v>
      </c>
      <c r="S151" s="9">
        <v>-9999</v>
      </c>
      <c r="T151" s="9">
        <v>-9999</v>
      </c>
      <c r="U151" s="9">
        <v>-9999</v>
      </c>
      <c r="V151" s="9">
        <v>-9999</v>
      </c>
      <c r="W151" s="9">
        <v>-9999</v>
      </c>
      <c r="X151" s="9">
        <v>-9999</v>
      </c>
      <c r="Y151" s="9">
        <v>-9999</v>
      </c>
      <c r="Z151" s="9">
        <v>-9999</v>
      </c>
      <c r="AA151" s="9">
        <v>-9999</v>
      </c>
      <c r="AB151" s="9">
        <v>-9999</v>
      </c>
      <c r="AC151" s="9">
        <v>-9999</v>
      </c>
      <c r="AD151" s="9">
        <v>-9999</v>
      </c>
      <c r="AE151" s="5">
        <v>40</v>
      </c>
      <c r="AF151" s="9">
        <v>-9999</v>
      </c>
      <c r="AG151" s="9">
        <v>-9999</v>
      </c>
      <c r="AH151" s="9">
        <v>-9999</v>
      </c>
      <c r="AI151" s="9">
        <v>-9999</v>
      </c>
      <c r="AJ151" s="9">
        <v>-9999</v>
      </c>
      <c r="AK151" s="9">
        <v>-9999</v>
      </c>
      <c r="AL151" s="9">
        <v>-9999</v>
      </c>
      <c r="AM151" s="9">
        <v>-9999</v>
      </c>
      <c r="AN151" s="9">
        <v>-9999</v>
      </c>
      <c r="AO151" s="9">
        <v>-9999</v>
      </c>
      <c r="AP151" s="9">
        <v>-9999</v>
      </c>
      <c r="AQ151" s="9">
        <v>-9999</v>
      </c>
      <c r="AR151" s="9">
        <v>-9999</v>
      </c>
      <c r="AS151" s="9">
        <v>-9999</v>
      </c>
      <c r="AT151" s="9">
        <v>-9999</v>
      </c>
      <c r="AU151" s="9">
        <v>-9999</v>
      </c>
      <c r="AV151" s="9">
        <v>-9999</v>
      </c>
      <c r="AW151" s="9">
        <v>-9999</v>
      </c>
      <c r="AX151" s="9">
        <v>-9999</v>
      </c>
      <c r="AY151" s="9">
        <v>-9999</v>
      </c>
      <c r="AZ151" s="9">
        <v>-9999</v>
      </c>
      <c r="BA151" s="9">
        <v>-9999</v>
      </c>
      <c r="BB151" s="9">
        <v>-9999</v>
      </c>
      <c r="BC151" s="9">
        <v>-9999</v>
      </c>
      <c r="BD151" s="9">
        <v>-9999</v>
      </c>
      <c r="BE151" s="7">
        <f t="shared" si="271"/>
        <v>-79992</v>
      </c>
      <c r="BF151" s="9">
        <v>-9999</v>
      </c>
      <c r="BG151" s="9">
        <v>-9999</v>
      </c>
      <c r="BH151" s="9">
        <v>-9999</v>
      </c>
      <c r="BI151" s="9">
        <v>-9999</v>
      </c>
      <c r="BJ151" s="9">
        <v>-9999</v>
      </c>
      <c r="BK151" s="9">
        <v>-9999</v>
      </c>
      <c r="BL151" s="9">
        <v>-9999</v>
      </c>
      <c r="BM151" s="9">
        <v>-9999</v>
      </c>
      <c r="BN151" s="9">
        <v>-9999</v>
      </c>
      <c r="BO151" s="44">
        <v>-9999</v>
      </c>
      <c r="BP151" s="9">
        <v>-9999</v>
      </c>
      <c r="BQ151" s="9">
        <v>-9999</v>
      </c>
      <c r="BR151" s="9">
        <v>-9999</v>
      </c>
      <c r="BS151" s="45">
        <v>-9999</v>
      </c>
      <c r="BT151" s="9">
        <v>-9999</v>
      </c>
      <c r="BU151" s="46">
        <v>-9999</v>
      </c>
      <c r="BV151" s="9">
        <v>-9999</v>
      </c>
      <c r="BW151" s="47">
        <v>-9999</v>
      </c>
      <c r="BX151" s="9">
        <v>-9999</v>
      </c>
      <c r="BY151" s="9">
        <v>-9999</v>
      </c>
      <c r="BZ151" s="9">
        <v>-9999</v>
      </c>
      <c r="CA151" s="7">
        <v>863.5</v>
      </c>
      <c r="CB151" s="7">
        <f t="shared" si="269"/>
        <v>5756.666666666667</v>
      </c>
      <c r="CC151" s="5">
        <v>2.73</v>
      </c>
      <c r="CD151" s="15">
        <f t="shared" si="198"/>
        <v>157.15700000000001</v>
      </c>
      <c r="CE151" s="7">
        <v>3325.5</v>
      </c>
      <c r="CF151" s="7">
        <v>4.8734000000000011</v>
      </c>
      <c r="CG151" s="7">
        <v>6823.778060491647</v>
      </c>
      <c r="CH151" s="7">
        <f t="shared" si="199"/>
        <v>6823.778060491647</v>
      </c>
      <c r="CI151" s="9">
        <v>-9999</v>
      </c>
      <c r="CJ151" s="3">
        <v>59.6</v>
      </c>
      <c r="CK151" s="7">
        <f t="shared" si="200"/>
        <v>186.28914105142198</v>
      </c>
      <c r="CL151" s="7">
        <v>178.9</v>
      </c>
      <c r="CM151" s="7">
        <v>3424</v>
      </c>
      <c r="CN151" s="7">
        <f t="shared" si="201"/>
        <v>52.248831775700936</v>
      </c>
      <c r="CO151" s="7">
        <v>2.5</v>
      </c>
      <c r="CP151" s="7">
        <v>0.72265600000000019</v>
      </c>
      <c r="CQ151" s="7">
        <v>0.52049200000000007</v>
      </c>
      <c r="CR151" s="7">
        <v>0.46477200000000013</v>
      </c>
      <c r="CS151" s="7">
        <v>0.21711916000000003</v>
      </c>
      <c r="CT151" s="7">
        <v>0.16259844000000004</v>
      </c>
      <c r="CU151" s="7">
        <v>5.0872000000000011</v>
      </c>
      <c r="CV151" s="7">
        <v>5.1112000000000002</v>
      </c>
      <c r="CW151" s="7">
        <v>5.1960000000000015</v>
      </c>
      <c r="CX151" s="7">
        <v>5.2248000000000001</v>
      </c>
      <c r="CY151" s="7">
        <f t="shared" si="202"/>
        <v>0.10880000000000045</v>
      </c>
      <c r="CZ151" s="7">
        <v>0.7</v>
      </c>
      <c r="DA151" s="7">
        <f t="shared" si="203"/>
        <v>1.105</v>
      </c>
      <c r="DB151" s="7">
        <f t="shared" si="264"/>
        <v>-0.2319441210710127</v>
      </c>
      <c r="DC151" s="7">
        <v>41.7</v>
      </c>
      <c r="DD151" s="7">
        <v>0.74462916666666679</v>
      </c>
      <c r="DE151" s="7">
        <v>0.51640000000000008</v>
      </c>
      <c r="DF151" s="7">
        <v>0.45921250000000008</v>
      </c>
      <c r="DG151" s="7">
        <v>0.23730625000000002</v>
      </c>
      <c r="DH151" s="7">
        <v>0.18133466666666667</v>
      </c>
      <c r="DI151" s="7">
        <v>7.1550000000000002</v>
      </c>
      <c r="DJ151" s="7">
        <v>8.0520833333333339</v>
      </c>
      <c r="DK151" s="7">
        <v>8.2041666666666657</v>
      </c>
      <c r="DL151" s="7">
        <v>7.3512500000000003</v>
      </c>
      <c r="DM151" s="7">
        <f t="shared" si="204"/>
        <v>1.0491666666666655</v>
      </c>
      <c r="DN151" s="7">
        <v>0.8</v>
      </c>
      <c r="DO151" s="7">
        <f t="shared" si="205"/>
        <v>0.7799999999999998</v>
      </c>
      <c r="DP151" s="7">
        <f t="shared" si="206"/>
        <v>5.8261183261183035E-2</v>
      </c>
      <c r="DQ151" s="7">
        <v>22.792916666666667</v>
      </c>
      <c r="DR151" s="7">
        <v>0.8098229166666665</v>
      </c>
      <c r="DS151" s="7">
        <v>0.61009999999999998</v>
      </c>
      <c r="DT151" s="7">
        <v>0.49353124999999992</v>
      </c>
      <c r="DU151" s="7">
        <v>0.73262083333333328</v>
      </c>
      <c r="DV151" s="7">
        <v>0.50378333333333358</v>
      </c>
      <c r="DW151" s="7">
        <v>0.32044791666666667</v>
      </c>
      <c r="DX151" s="7">
        <v>0.23287218750000005</v>
      </c>
      <c r="DY151" s="7">
        <v>0.18500289583333326</v>
      </c>
      <c r="DZ151" s="7">
        <v>0.24236335416666666</v>
      </c>
      <c r="EA151" s="7">
        <v>0.19471493749999993</v>
      </c>
      <c r="EB151" s="7">
        <v>9.5755624999999969E-2</v>
      </c>
      <c r="EC151" s="7">
        <v>0.10582858333333332</v>
      </c>
      <c r="ED151" s="7">
        <v>0.14025602083333336</v>
      </c>
      <c r="EE151" s="7">
        <v>4.326458333333334</v>
      </c>
      <c r="EF151" s="7">
        <v>5.6118750000000013</v>
      </c>
      <c r="EG151" s="7">
        <v>5.805416666666666</v>
      </c>
      <c r="EH151" s="7">
        <v>5.760416666666667</v>
      </c>
      <c r="EI151" s="7">
        <f t="shared" si="207"/>
        <v>1.478958333333332</v>
      </c>
      <c r="EJ151" s="7">
        <v>0.6</v>
      </c>
      <c r="EK151" s="7">
        <f t="shared" si="208"/>
        <v>1.43</v>
      </c>
      <c r="EL151" s="7">
        <f t="shared" si="265"/>
        <v>1.2332073887489194E-2</v>
      </c>
      <c r="EM151" s="15">
        <v>43.888333333333343</v>
      </c>
      <c r="EN151" s="15">
        <f t="shared" si="209"/>
        <v>111.47636666666669</v>
      </c>
      <c r="EO151" s="5">
        <v>112</v>
      </c>
      <c r="EP151" s="15">
        <f t="shared" si="210"/>
        <v>0.52363333333330786</v>
      </c>
      <c r="EQ151" s="27">
        <v>1.0639809523809522</v>
      </c>
      <c r="ER151" s="27">
        <v>-1.2439095238095235</v>
      </c>
      <c r="ES151" s="27">
        <v>0.48207619047619044</v>
      </c>
      <c r="ET151" s="27">
        <v>0.80004761904761934</v>
      </c>
      <c r="EU151" s="27">
        <v>0.69664761904761907</v>
      </c>
      <c r="EV151" s="27">
        <v>0.19691428571428574</v>
      </c>
      <c r="EW151" s="27">
        <v>0.20798676190476192</v>
      </c>
      <c r="EX151" s="27">
        <v>6.8599523809523805E-2</v>
      </c>
      <c r="EY151" s="27">
        <v>0.37559657142857139</v>
      </c>
      <c r="EZ151" s="27">
        <v>0.24744619047619051</v>
      </c>
      <c r="FA151" s="27">
        <v>3.5688296666666663</v>
      </c>
      <c r="FB151" s="27">
        <v>2.2715040000000002</v>
      </c>
      <c r="FC151" s="27">
        <v>-15.2455480952381</v>
      </c>
      <c r="FD151" s="27">
        <v>9.3642857142857157</v>
      </c>
      <c r="FE151" s="27">
        <v>7.3123809523809511</v>
      </c>
      <c r="FF151" s="27">
        <v>7.6004761904761882</v>
      </c>
      <c r="FG151" s="27">
        <v>7.0476190476190474</v>
      </c>
      <c r="FH151" s="27">
        <f t="shared" si="211"/>
        <v>-1.7638095238095275</v>
      </c>
      <c r="FI151" s="7">
        <v>0.9</v>
      </c>
      <c r="FJ151" s="7">
        <f t="shared" si="212"/>
        <v>0.45499999999999963</v>
      </c>
      <c r="FK151" s="7">
        <f t="shared" si="266"/>
        <v>-0.448697578121239</v>
      </c>
      <c r="FL151" s="27">
        <v>17.97</v>
      </c>
      <c r="FM151" s="28">
        <v>-9999</v>
      </c>
      <c r="FN151" s="28">
        <v>-9999</v>
      </c>
      <c r="FO151" s="28">
        <v>-9999</v>
      </c>
      <c r="FP151" s="94">
        <v>0.63243181818181826</v>
      </c>
      <c r="FQ151" s="94">
        <v>0.4305863636363636</v>
      </c>
      <c r="FR151" s="94">
        <v>0.26744090909090906</v>
      </c>
      <c r="FS151" s="94">
        <v>0.55582727272727273</v>
      </c>
      <c r="FT151" s="94">
        <v>0.29175454545454554</v>
      </c>
      <c r="FU151" s="94">
        <v>0.1920409090909091</v>
      </c>
      <c r="FV151" s="94">
        <v>0.37036563636363629</v>
      </c>
      <c r="FW151" s="94">
        <v>0.31358340909090915</v>
      </c>
      <c r="FX151" s="94">
        <v>0.40654750000000006</v>
      </c>
      <c r="FY151" s="94">
        <v>0.35162327272727278</v>
      </c>
      <c r="FZ151" s="94">
        <v>0.1947274090909091</v>
      </c>
      <c r="GA151" s="94">
        <v>0.23583472727272728</v>
      </c>
      <c r="GB151" s="94">
        <v>0.18984718181818175</v>
      </c>
      <c r="GC151" s="94">
        <v>17.72818181818182</v>
      </c>
      <c r="GD151" s="94">
        <v>18.410454545454542</v>
      </c>
      <c r="GE151" s="94">
        <v>17.270000000000007</v>
      </c>
      <c r="GF151" s="94">
        <v>17.966818181818187</v>
      </c>
      <c r="GG151" s="7">
        <f t="shared" si="213"/>
        <v>-0.45818181818181358</v>
      </c>
      <c r="GH151" s="7">
        <v>0.5</v>
      </c>
      <c r="GI151" s="7">
        <f t="shared" si="214"/>
        <v>1.7549999999999999</v>
      </c>
      <c r="GJ151" s="7">
        <f t="shared" si="267"/>
        <v>-0.60718294051627253</v>
      </c>
      <c r="GK151" s="96">
        <v>17.863636363636363</v>
      </c>
      <c r="GL151" s="15">
        <f t="shared" si="215"/>
        <v>45.373636363636365</v>
      </c>
      <c r="GM151" s="5">
        <v>102</v>
      </c>
      <c r="GN151" s="9">
        <v>-9999</v>
      </c>
      <c r="GO151" s="60">
        <v>-9999</v>
      </c>
      <c r="GP151" s="60">
        <v>-9999</v>
      </c>
      <c r="GQ151" s="60">
        <v>-9999</v>
      </c>
      <c r="GR151" s="60">
        <v>-9999</v>
      </c>
      <c r="GS151" s="60">
        <v>-9999</v>
      </c>
      <c r="GT151" s="60">
        <v>-9999</v>
      </c>
      <c r="GU151" s="60">
        <v>-9999</v>
      </c>
      <c r="GV151" s="60">
        <v>-9999</v>
      </c>
      <c r="GW151" s="60">
        <v>-9999</v>
      </c>
      <c r="GX151" s="60">
        <v>-9999</v>
      </c>
      <c r="GY151" s="60">
        <v>-9999</v>
      </c>
      <c r="GZ151" s="60">
        <v>-9999</v>
      </c>
      <c r="HA151" s="60">
        <v>-9999</v>
      </c>
      <c r="HB151" s="60">
        <v>-9999</v>
      </c>
      <c r="HC151" s="60">
        <v>-9999</v>
      </c>
      <c r="HD151" s="60">
        <v>-9999</v>
      </c>
      <c r="HE151" s="60">
        <v>-9999</v>
      </c>
      <c r="HF151" s="98">
        <f t="shared" si="37"/>
        <v>0</v>
      </c>
      <c r="HG151" s="60">
        <v>-9999</v>
      </c>
      <c r="HH151" s="98">
        <f t="shared" si="38"/>
        <v>32500.13</v>
      </c>
      <c r="HI151" s="98">
        <f t="shared" si="95"/>
        <v>1.0001661807930087</v>
      </c>
      <c r="HJ151" s="60">
        <v>-9999</v>
      </c>
      <c r="HK151" s="100">
        <f t="shared" si="40"/>
        <v>-25397.46</v>
      </c>
      <c r="HL151" s="60">
        <v>-9999</v>
      </c>
      <c r="HM151" s="100">
        <f t="shared" si="41"/>
        <v>15398.46</v>
      </c>
      <c r="HN151" s="101">
        <v>0.63711500000000021</v>
      </c>
      <c r="HO151" s="101">
        <v>0.34414499999999992</v>
      </c>
      <c r="HP151" s="101">
        <v>0.1758575</v>
      </c>
      <c r="HQ151" s="101">
        <v>0.55825249999999982</v>
      </c>
      <c r="HR151" s="101">
        <v>0.21822249999999999</v>
      </c>
      <c r="HS151" s="101">
        <v>0.13873749999999999</v>
      </c>
      <c r="HT151" s="101">
        <v>0.49029702270614794</v>
      </c>
      <c r="HU151" s="101">
        <v>0.43867158589361177</v>
      </c>
      <c r="HV151" s="101">
        <v>0.56937006436122028</v>
      </c>
      <c r="HW151" s="101">
        <v>0.52342620077309066</v>
      </c>
      <c r="HX151" s="101">
        <v>0.22428547980516936</v>
      </c>
      <c r="HY151" s="101">
        <v>0.32789591597720669</v>
      </c>
      <c r="HZ151" s="101">
        <v>0.29887397499714358</v>
      </c>
      <c r="IA151" s="101">
        <v>19.366750000000007</v>
      </c>
      <c r="IB151" s="101">
        <v>16.976500000000009</v>
      </c>
      <c r="IC151" s="101">
        <v>17.823999999999991</v>
      </c>
      <c r="ID151" s="101">
        <v>18.308000000000007</v>
      </c>
      <c r="IE151" s="7">
        <f t="shared" si="216"/>
        <v>-1.5427500000000158</v>
      </c>
      <c r="IF151" s="7">
        <v>1.5</v>
      </c>
      <c r="IG151" s="7">
        <f t="shared" si="217"/>
        <v>-1.4950000000000001</v>
      </c>
      <c r="IH151" s="7">
        <f t="shared" si="218"/>
        <v>-6.925308194346007E-3</v>
      </c>
      <c r="II151" s="102">
        <v>36.69274999999999</v>
      </c>
      <c r="IJ151" s="15">
        <f t="shared" si="219"/>
        <v>93.199584999999971</v>
      </c>
      <c r="IK151" s="5">
        <v>97.5</v>
      </c>
      <c r="IL151" s="15">
        <f t="shared" si="220"/>
        <v>4.3004150000000294</v>
      </c>
      <c r="IM151" s="29">
        <v>0.61966129032258077</v>
      </c>
      <c r="IN151" s="29">
        <v>0.32898709677419358</v>
      </c>
      <c r="IO151" s="29">
        <v>0.14628064516129033</v>
      </c>
      <c r="IP151" s="29">
        <v>0.5466774193548386</v>
      </c>
      <c r="IQ151" s="29">
        <v>0.18992903225806454</v>
      </c>
      <c r="IR151" s="29">
        <v>0.12546129032258063</v>
      </c>
      <c r="IS151" s="29">
        <v>0.53225949480013346</v>
      </c>
      <c r="IT151" s="29">
        <v>0.48596195625706351</v>
      </c>
      <c r="IU151" s="29">
        <v>0.61906473470823931</v>
      </c>
      <c r="IV151" s="29">
        <v>0.57897741381662515</v>
      </c>
      <c r="IW151" s="29">
        <v>0.26996405550561026</v>
      </c>
      <c r="IX151" s="29">
        <v>0.3872483547864714</v>
      </c>
      <c r="IY151" s="29">
        <v>0.30620926054359671</v>
      </c>
      <c r="IZ151" s="29">
        <v>17.428387096774195</v>
      </c>
      <c r="JA151" s="29">
        <v>16.911290322580641</v>
      </c>
      <c r="JB151" s="29">
        <v>16.660645161290319</v>
      </c>
      <c r="JC151" s="29">
        <v>15.160967741935478</v>
      </c>
      <c r="JD151" s="29">
        <f t="shared" si="221"/>
        <v>-0.76774193548387615</v>
      </c>
      <c r="JE151" s="7">
        <v>1.2</v>
      </c>
      <c r="JF151" s="7">
        <f t="shared" si="222"/>
        <v>-0.52</v>
      </c>
      <c r="JG151" s="7">
        <f t="shared" si="223"/>
        <v>-4.1848299912816918E-2</v>
      </c>
      <c r="JH151" s="86">
        <v>36.811612903225807</v>
      </c>
      <c r="JI151" s="15">
        <f t="shared" si="224"/>
        <v>93.501496774193555</v>
      </c>
      <c r="JJ151" s="5">
        <v>103.5</v>
      </c>
      <c r="JK151" s="15">
        <f t="shared" si="225"/>
        <v>9.998503225806445</v>
      </c>
      <c r="JL151" s="30">
        <v>0.48673421052631577</v>
      </c>
      <c r="JM151" s="30">
        <v>0.21403421052631585</v>
      </c>
      <c r="JN151" s="30">
        <v>7.6818421052631591E-2</v>
      </c>
      <c r="JO151" s="30">
        <v>0.41988947368421065</v>
      </c>
      <c r="JP151" s="30">
        <v>0.10803947368421053</v>
      </c>
      <c r="JQ151" s="30">
        <v>7.2760526315789484E-2</v>
      </c>
      <c r="JR151" s="30">
        <v>0.63786041615220768</v>
      </c>
      <c r="JS151" s="30">
        <v>0.59241485029343299</v>
      </c>
      <c r="JT151" s="30">
        <v>0.72782969588539137</v>
      </c>
      <c r="JU151" s="30">
        <v>0.69149212058011611</v>
      </c>
      <c r="JV151" s="30">
        <v>0.33195135443621271</v>
      </c>
      <c r="JW151" s="30">
        <v>0.47384150065660791</v>
      </c>
      <c r="JX151" s="30">
        <v>0.38887811512449816</v>
      </c>
      <c r="JY151" s="30">
        <v>24.015000000000008</v>
      </c>
      <c r="JZ151" s="30">
        <v>21.878947368421063</v>
      </c>
      <c r="KA151" s="30">
        <v>21.889473684210532</v>
      </c>
      <c r="KB151" s="30">
        <v>22.198947368421035</v>
      </c>
      <c r="KC151" s="30">
        <f t="shared" si="226"/>
        <v>-2.1255263157894753</v>
      </c>
      <c r="KD151" s="7">
        <v>1.8</v>
      </c>
      <c r="KE151" s="7">
        <f t="shared" si="227"/>
        <v>-2.4700000000000006</v>
      </c>
      <c r="KF151" s="7">
        <f t="shared" si="228"/>
        <v>4.3770480839965098E-2</v>
      </c>
      <c r="KG151" s="85">
        <v>37.453947368421055</v>
      </c>
      <c r="KH151" s="15">
        <f t="shared" si="229"/>
        <v>95.133026315789479</v>
      </c>
      <c r="KI151" s="5">
        <v>103.5</v>
      </c>
      <c r="KJ151" s="15">
        <f t="shared" si="268"/>
        <v>8.3669736842105209</v>
      </c>
      <c r="KK151" s="31">
        <v>0.47270243902439035</v>
      </c>
      <c r="KL151" s="31">
        <v>0.1987512195121951</v>
      </c>
      <c r="KM151" s="31">
        <v>4.4651219512195119E-2</v>
      </c>
      <c r="KN151" s="31">
        <v>0.4052390243902439</v>
      </c>
      <c r="KO151" s="31">
        <v>7.508536585365852E-2</v>
      </c>
      <c r="KP151" s="31">
        <v>6.1834146341463406E-2</v>
      </c>
      <c r="KQ151" s="31">
        <v>0.7264176147779059</v>
      </c>
      <c r="KR151" s="31">
        <v>0.68833714500313736</v>
      </c>
      <c r="KS151" s="31">
        <v>0.82728733867252013</v>
      </c>
      <c r="KT151" s="31">
        <v>0.80142605116860555</v>
      </c>
      <c r="KU151" s="31">
        <v>0.45447154442987142</v>
      </c>
      <c r="KV151" s="31">
        <v>0.63301786950718386</v>
      </c>
      <c r="KW151" s="31">
        <v>0.407651503318743</v>
      </c>
      <c r="KX151" s="32">
        <v>23.93780487804877</v>
      </c>
      <c r="KY151" s="32">
        <v>20.977073170731725</v>
      </c>
      <c r="KZ151" s="32">
        <v>21.46707317073173</v>
      </c>
      <c r="LA151" s="32">
        <v>19.668292682926847</v>
      </c>
      <c r="LB151" s="7">
        <f t="shared" si="230"/>
        <v>-2.4707317073170394</v>
      </c>
      <c r="LC151" s="7">
        <v>0.9</v>
      </c>
      <c r="LD151" s="7">
        <f t="shared" si="231"/>
        <v>0.45499999999999963</v>
      </c>
      <c r="LE151" s="7">
        <f t="shared" si="270"/>
        <v>-0.59165454141901697</v>
      </c>
      <c r="LF151" s="32">
        <v>36.477804878048786</v>
      </c>
      <c r="LG151" s="15">
        <f t="shared" si="232"/>
        <v>92.65362439024392</v>
      </c>
      <c r="LH151" s="5">
        <v>103.5</v>
      </c>
      <c r="LI151" s="15">
        <f t="shared" si="233"/>
        <v>10.84637560975608</v>
      </c>
      <c r="LJ151" s="33">
        <v>0.50902325581395347</v>
      </c>
      <c r="LK151" s="33">
        <v>0.19344186046511622</v>
      </c>
      <c r="LL151" s="33">
        <v>3.8527906976744179E-2</v>
      </c>
      <c r="LM151" s="33">
        <v>0.43611627906976735</v>
      </c>
      <c r="LN151" s="33">
        <v>6.4167441860465108E-2</v>
      </c>
      <c r="LO151" s="33">
        <v>6.0372093023255816E-2</v>
      </c>
      <c r="LP151" s="33">
        <v>0.77572742703030995</v>
      </c>
      <c r="LQ151" s="33">
        <v>0.74306661066732282</v>
      </c>
      <c r="LR151" s="33">
        <v>0.85964934729445186</v>
      </c>
      <c r="LS151" s="33">
        <v>0.83815440072889158</v>
      </c>
      <c r="LT151" s="33">
        <v>0.50156728639030979</v>
      </c>
      <c r="LU151" s="33">
        <v>0.67018591275881212</v>
      </c>
      <c r="LV151" s="33">
        <v>0.44886915946806905</v>
      </c>
      <c r="LW151" s="33">
        <v>25.421162790697679</v>
      </c>
      <c r="LX151" s="33">
        <v>21.617674418604654</v>
      </c>
      <c r="LY151" s="33">
        <v>22.192558139534892</v>
      </c>
      <c r="LZ151" s="33">
        <v>21.475116279069752</v>
      </c>
      <c r="MA151" s="7">
        <f t="shared" si="234"/>
        <v>-3.2286046511627866</v>
      </c>
      <c r="MB151" s="7">
        <v>1.7</v>
      </c>
      <c r="MC151" s="7">
        <f t="shared" si="235"/>
        <v>-2.1449999999999996</v>
      </c>
      <c r="MD151" s="7">
        <f t="shared" si="236"/>
        <v>-0.14361890671474978</v>
      </c>
      <c r="ME151" s="7">
        <f t="shared" si="237"/>
        <v>-1.8991792065663451</v>
      </c>
      <c r="MF151" s="84">
        <v>30.200465116279066</v>
      </c>
      <c r="MG151" s="15">
        <f t="shared" si="238"/>
        <v>76.709181395348821</v>
      </c>
      <c r="MH151" s="5">
        <v>103.5</v>
      </c>
      <c r="MI151" s="15">
        <f t="shared" si="239"/>
        <v>26.790818604651179</v>
      </c>
      <c r="MJ151" s="34">
        <v>0.58139523809523808</v>
      </c>
      <c r="MK151" s="34">
        <v>0.2076095238095238</v>
      </c>
      <c r="ML151" s="34">
        <v>3.5119047619047619E-2</v>
      </c>
      <c r="MM151" s="34">
        <v>0.49890952380952375</v>
      </c>
      <c r="MN151" s="34">
        <v>6.9638095238095249E-2</v>
      </c>
      <c r="MO151" s="34">
        <v>6.5166666666666678E-2</v>
      </c>
      <c r="MP151" s="34">
        <v>0.78589283615203187</v>
      </c>
      <c r="MQ151" s="34">
        <v>0.75488145869569612</v>
      </c>
      <c r="MR151" s="34">
        <v>0.88592456612269066</v>
      </c>
      <c r="MS151" s="34">
        <v>0.86837803096164834</v>
      </c>
      <c r="MT151" s="34">
        <v>0.49714997972666353</v>
      </c>
      <c r="MU151" s="34">
        <v>0.71043168210986807</v>
      </c>
      <c r="MV151" s="34">
        <v>0.47345270175061466</v>
      </c>
      <c r="MW151" s="35">
        <v>0.41393548387096779</v>
      </c>
      <c r="MX151" s="35">
        <v>0.15540000000000001</v>
      </c>
      <c r="MY151" s="35">
        <v>3.0567741935483877E-2</v>
      </c>
      <c r="MZ151" s="35">
        <v>0.34640322580645172</v>
      </c>
      <c r="NA151" s="35">
        <v>5.7716129032258069E-2</v>
      </c>
      <c r="NB151" s="35">
        <v>4.8441935483870976E-2</v>
      </c>
      <c r="NC151" s="35">
        <v>0.74432824593196567</v>
      </c>
      <c r="ND151" s="35">
        <v>0.70498160315793335</v>
      </c>
      <c r="NE151" s="35">
        <v>0.85660045195472323</v>
      </c>
      <c r="NF151" s="35">
        <v>0.83213715160536739</v>
      </c>
      <c r="NG151" s="35">
        <v>0.46736306461882005</v>
      </c>
      <c r="NH151" s="35">
        <v>0.67340689948834742</v>
      </c>
      <c r="NI151" s="35">
        <v>0.44571757461833605</v>
      </c>
      <c r="NJ151" s="36">
        <v>25.85709677419355</v>
      </c>
      <c r="NK151" s="36">
        <v>30.306774193548371</v>
      </c>
      <c r="NL151" s="36">
        <v>25.915483870967723</v>
      </c>
      <c r="NM151" s="36">
        <v>24.417741935483875</v>
      </c>
      <c r="NN151" s="7">
        <f t="shared" si="240"/>
        <v>5.838709677417242E-2</v>
      </c>
      <c r="NO151" s="7">
        <v>2.2999999999999998</v>
      </c>
      <c r="NP151" s="7">
        <f t="shared" si="241"/>
        <v>-1.9729999999999999</v>
      </c>
      <c r="NQ151" s="7">
        <f t="shared" si="242"/>
        <v>0.27551703469065131</v>
      </c>
      <c r="NR151" s="36">
        <v>52.799999999999983</v>
      </c>
      <c r="NS151" s="9">
        <f t="shared" si="190"/>
        <v>134.11199999999997</v>
      </c>
      <c r="NT151" s="5">
        <v>194</v>
      </c>
      <c r="NU151" s="9">
        <f t="shared" si="191"/>
        <v>59.888000000000034</v>
      </c>
      <c r="NV151" s="37">
        <v>0.57595526315789469</v>
      </c>
      <c r="NW151" s="37">
        <v>0.23258684210526312</v>
      </c>
      <c r="NX151" s="37">
        <v>5.8550000000000012E-2</v>
      </c>
      <c r="NY151" s="37">
        <v>0.49337631578947372</v>
      </c>
      <c r="NZ151" s="37">
        <v>9.7876315789473714E-2</v>
      </c>
      <c r="OA151" s="37">
        <v>8.7302631578947368E-2</v>
      </c>
      <c r="OB151" s="37">
        <v>0.70522594925597171</v>
      </c>
      <c r="OC151" s="37">
        <v>0.66451117289199479</v>
      </c>
      <c r="OD151" s="37">
        <v>0.81191994809926837</v>
      </c>
      <c r="OE151" s="37">
        <v>0.78409019754750331</v>
      </c>
      <c r="OF151" s="37">
        <v>0.40836695787938682</v>
      </c>
      <c r="OG151" s="37">
        <v>0.59807582599532316</v>
      </c>
      <c r="OH151" s="37">
        <v>0.42079773831562273</v>
      </c>
      <c r="OI151" s="38">
        <v>20.88657894736842</v>
      </c>
      <c r="OJ151" s="38">
        <v>25.068157894736817</v>
      </c>
      <c r="OK151" s="38">
        <v>22.376842105263151</v>
      </c>
      <c r="OL151" s="38">
        <v>20.805526315789479</v>
      </c>
      <c r="OM151" s="7">
        <f t="shared" si="243"/>
        <v>1.4902631578947307</v>
      </c>
      <c r="ON151" s="7">
        <v>1.5</v>
      </c>
      <c r="OO151" s="7">
        <f t="shared" si="244"/>
        <v>-0.28500000000000014</v>
      </c>
      <c r="OP151" s="7">
        <f t="shared" si="245"/>
        <v>0.31227144378095528</v>
      </c>
      <c r="OQ151" s="38">
        <v>42.986578947368415</v>
      </c>
      <c r="OR151" s="15">
        <f t="shared" si="246"/>
        <v>109.18591052631578</v>
      </c>
      <c r="OS151" s="5">
        <v>170</v>
      </c>
      <c r="OT151" s="15">
        <f t="shared" si="247"/>
        <v>60.81408947368422</v>
      </c>
      <c r="OU151" s="39">
        <v>0.42445106382978726</v>
      </c>
      <c r="OV151" s="39">
        <v>0.21742765957446814</v>
      </c>
      <c r="OW151" s="39">
        <v>7.9778723404255319E-2</v>
      </c>
      <c r="OX151" s="39">
        <v>0.36865106382978724</v>
      </c>
      <c r="OY151" s="39">
        <v>0.11834468085106382</v>
      </c>
      <c r="OZ151" s="39">
        <v>8.9776595744680873E-2</v>
      </c>
      <c r="PA151" s="39">
        <v>0.54186774306747199</v>
      </c>
      <c r="PB151" s="39">
        <v>0.49243192219641629</v>
      </c>
      <c r="PC151" s="39">
        <v>0.66164621434514226</v>
      </c>
      <c r="PD151" s="39">
        <v>0.62268550197118011</v>
      </c>
      <c r="PE151" s="39">
        <v>0.29816643866077347</v>
      </c>
      <c r="PF151" s="39">
        <v>0.47088080094116153</v>
      </c>
      <c r="PG151" s="39">
        <v>0.30634048323368929</v>
      </c>
      <c r="PH151" s="40">
        <v>20.707446808510632</v>
      </c>
      <c r="PI151" s="40">
        <v>24.383191489361703</v>
      </c>
      <c r="PJ151" s="40">
        <v>21.925744680851068</v>
      </c>
      <c r="PK151" s="40">
        <v>19.265531914893629</v>
      </c>
      <c r="PL151" s="7">
        <f t="shared" si="248"/>
        <v>1.2182978723404361</v>
      </c>
      <c r="PM151" s="7">
        <v>1.8</v>
      </c>
      <c r="PN151" s="7">
        <f t="shared" si="249"/>
        <v>-0.91800000000000015</v>
      </c>
      <c r="PO151" s="7">
        <f t="shared" si="250"/>
        <v>0.33812881803425704</v>
      </c>
      <c r="PP151" s="40">
        <v>53.677872340425523</v>
      </c>
      <c r="PQ151" s="15">
        <f t="shared" si="251"/>
        <v>136.34179574468084</v>
      </c>
      <c r="PR151" s="5">
        <v>182</v>
      </c>
      <c r="PS151" s="15">
        <f t="shared" si="252"/>
        <v>45.658204255319163</v>
      </c>
      <c r="PT151" s="41">
        <v>0.4159357142857143</v>
      </c>
      <c r="PU151" s="41">
        <v>0.20202380952380952</v>
      </c>
      <c r="PV151" s="41">
        <v>7.3145238095238096E-2</v>
      </c>
      <c r="PW151" s="41">
        <v>0.35284047619047626</v>
      </c>
      <c r="PX151" s="41">
        <v>0.10933333333333332</v>
      </c>
      <c r="PY151" s="41">
        <v>7.9942857142857121E-2</v>
      </c>
      <c r="PZ151" s="41">
        <v>0.57010609375774546</v>
      </c>
      <c r="QA151" s="41">
        <v>0.51466383526966109</v>
      </c>
      <c r="QB151" s="41">
        <v>0.68818974898777086</v>
      </c>
      <c r="QC151" s="41">
        <v>0.64452546138467137</v>
      </c>
      <c r="QD151" s="41">
        <v>0.29980857370099329</v>
      </c>
      <c r="QE151" s="41">
        <v>0.46967377729076115</v>
      </c>
      <c r="QF151" s="41">
        <v>0.33597202368276885</v>
      </c>
      <c r="QG151" s="42">
        <v>28.269999999999992</v>
      </c>
      <c r="QH151" s="42">
        <v>31.471190476190468</v>
      </c>
      <c r="QI151" s="42">
        <v>26.148571428571408</v>
      </c>
      <c r="QJ151" s="42">
        <v>25.217142857142871</v>
      </c>
      <c r="QK151" s="7">
        <f t="shared" si="253"/>
        <v>-2.1214285714285843</v>
      </c>
      <c r="QL151" s="7">
        <v>3.2</v>
      </c>
      <c r="QM151" s="7">
        <f t="shared" si="254"/>
        <v>-3.8719999999999999</v>
      </c>
      <c r="QN151" s="7">
        <f t="shared" si="255"/>
        <v>0.1888019228398852</v>
      </c>
      <c r="QO151" s="42">
        <v>53.716190476190484</v>
      </c>
      <c r="QP151" s="15">
        <f t="shared" si="256"/>
        <v>136.43912380952384</v>
      </c>
      <c r="QQ151" s="5">
        <v>186</v>
      </c>
      <c r="QR151" s="15">
        <f t="shared" si="257"/>
        <v>49.560876190476165</v>
      </c>
      <c r="QS151" s="7">
        <f t="shared" si="192"/>
        <v>-750.62111462830683</v>
      </c>
      <c r="QT151" s="7">
        <f t="shared" si="193"/>
        <v>-751.68643960780275</v>
      </c>
      <c r="QU151" s="7">
        <f t="shared" si="194"/>
        <v>-0.78714369714080368</v>
      </c>
    </row>
    <row r="152" spans="1:463" x14ac:dyDescent="0.25">
      <c r="A152" s="5">
        <v>3</v>
      </c>
      <c r="B152" s="5">
        <v>16</v>
      </c>
      <c r="C152" s="6">
        <v>1601</v>
      </c>
      <c r="D152" s="5">
        <v>31</v>
      </c>
      <c r="E152" s="5">
        <v>1</v>
      </c>
      <c r="F152" s="5">
        <v>69.599999999999994</v>
      </c>
      <c r="G152" s="15">
        <v>162.4</v>
      </c>
      <c r="H152" s="15">
        <f t="shared" si="195"/>
        <v>232</v>
      </c>
      <c r="I152" s="7">
        <f t="shared" si="196"/>
        <v>0.39753255654557917</v>
      </c>
      <c r="J152" s="5" t="s">
        <v>11</v>
      </c>
      <c r="K152" s="9">
        <v>300</v>
      </c>
      <c r="L152" s="9">
        <f t="shared" si="197"/>
        <v>336.00000000000006</v>
      </c>
      <c r="M152" s="15">
        <v>59.12</v>
      </c>
      <c r="N152" s="15">
        <v>18</v>
      </c>
      <c r="O152" s="15">
        <v>22.880000000000003</v>
      </c>
      <c r="P152" s="15">
        <v>51.12</v>
      </c>
      <c r="Q152" s="15">
        <v>20</v>
      </c>
      <c r="R152" s="15">
        <v>28.88</v>
      </c>
      <c r="S152" s="15">
        <v>32.400000000000006</v>
      </c>
      <c r="T152" s="15">
        <v>30.72</v>
      </c>
      <c r="U152" s="15">
        <v>36.880000000000003</v>
      </c>
      <c r="V152" s="15">
        <v>46.4</v>
      </c>
      <c r="W152" s="15">
        <v>20.72</v>
      </c>
      <c r="X152" s="15">
        <v>32.880000000000003</v>
      </c>
      <c r="Y152" s="15">
        <v>50.4</v>
      </c>
      <c r="Z152" s="15">
        <v>22.72</v>
      </c>
      <c r="AA152" s="15">
        <v>26.880000000000003</v>
      </c>
      <c r="AB152" s="15">
        <v>54.400000000000006</v>
      </c>
      <c r="AC152" s="15">
        <v>20.72</v>
      </c>
      <c r="AD152" s="15">
        <v>24.880000000000003</v>
      </c>
      <c r="AE152" s="5">
        <v>41</v>
      </c>
      <c r="AF152" s="5">
        <v>8.4</v>
      </c>
      <c r="AG152" s="5">
        <v>7.2</v>
      </c>
      <c r="AH152" s="5">
        <v>0.48</v>
      </c>
      <c r="AI152" s="5" t="s">
        <v>56</v>
      </c>
      <c r="AJ152" s="9">
        <v>-9999</v>
      </c>
      <c r="AK152" s="5">
        <v>283</v>
      </c>
      <c r="AL152" s="5">
        <v>0.99</v>
      </c>
      <c r="AM152" s="5">
        <v>4311</v>
      </c>
      <c r="AN152" s="5">
        <v>234</v>
      </c>
      <c r="AO152" s="5">
        <v>258</v>
      </c>
      <c r="AP152" s="5">
        <v>25.4</v>
      </c>
      <c r="AQ152" s="5">
        <v>0</v>
      </c>
      <c r="AR152" s="5">
        <v>3</v>
      </c>
      <c r="AS152" s="5">
        <v>85</v>
      </c>
      <c r="AT152" s="5">
        <v>8</v>
      </c>
      <c r="AU152" s="5">
        <v>4</v>
      </c>
      <c r="AV152" s="5">
        <v>32</v>
      </c>
      <c r="AW152" s="5">
        <v>49</v>
      </c>
      <c r="AX152" s="5">
        <v>0.8</v>
      </c>
      <c r="AY152" s="9">
        <v>-9999</v>
      </c>
      <c r="AZ152" s="9">
        <v>-9999</v>
      </c>
      <c r="BA152" s="9">
        <v>-9999</v>
      </c>
      <c r="BB152" s="9">
        <v>-9999</v>
      </c>
      <c r="BC152" s="49">
        <v>0.2</v>
      </c>
      <c r="BD152" s="49">
        <v>9.16</v>
      </c>
      <c r="BE152" s="7">
        <f t="shared" si="271"/>
        <v>-59992.4</v>
      </c>
      <c r="BF152" s="9">
        <v>-9999</v>
      </c>
      <c r="BG152" s="9">
        <v>-9999</v>
      </c>
      <c r="BH152" s="9">
        <v>-9999</v>
      </c>
      <c r="BI152" s="9">
        <v>-9999</v>
      </c>
      <c r="BJ152" s="9">
        <v>-9999</v>
      </c>
      <c r="BK152" s="69">
        <v>2.59</v>
      </c>
      <c r="BL152" s="9">
        <v>-9999</v>
      </c>
      <c r="BM152" s="9">
        <v>-9999</v>
      </c>
      <c r="BN152" s="9">
        <v>-9999</v>
      </c>
      <c r="BO152" s="23">
        <v>23.37</v>
      </c>
      <c r="BP152" s="7">
        <f t="shared" si="258"/>
        <v>1558.0000000000002</v>
      </c>
      <c r="BQ152" s="7">
        <v>2.7527336468558277</v>
      </c>
      <c r="BR152" s="7">
        <f t="shared" si="259"/>
        <v>42.887590218013798</v>
      </c>
      <c r="BS152" s="24">
        <v>83.28</v>
      </c>
      <c r="BT152" s="7">
        <f t="shared" si="260"/>
        <v>5552.0000000000009</v>
      </c>
      <c r="BU152" s="25">
        <v>1.6</v>
      </c>
      <c r="BV152" s="7">
        <f t="shared" si="261"/>
        <v>88.832000000000022</v>
      </c>
      <c r="BW152" s="26">
        <v>105.9</v>
      </c>
      <c r="BX152" s="7">
        <f t="shared" si="262"/>
        <v>7060.0000000000009</v>
      </c>
      <c r="BY152" s="5">
        <v>1.36</v>
      </c>
      <c r="BZ152" s="7">
        <f t="shared" si="263"/>
        <v>96.01600000000002</v>
      </c>
      <c r="CA152" s="9">
        <v>-9999</v>
      </c>
      <c r="CB152" s="9">
        <v>-9999</v>
      </c>
      <c r="CC152" s="9">
        <v>-9999</v>
      </c>
      <c r="CD152" s="15">
        <f t="shared" si="198"/>
        <v>999800.01</v>
      </c>
      <c r="CE152" s="7">
        <v>96.28</v>
      </c>
      <c r="CF152" s="7">
        <v>4.6020000000000003</v>
      </c>
      <c r="CG152" s="7">
        <v>209.21338548457192</v>
      </c>
      <c r="CH152" s="7">
        <f t="shared" si="199"/>
        <v>209.21338548457192</v>
      </c>
      <c r="CI152" s="7">
        <f>CH152/(BX152)</f>
        <v>2.9633624006313298E-2</v>
      </c>
      <c r="CJ152" s="11">
        <v>-9999</v>
      </c>
      <c r="CK152" s="7">
        <f t="shared" si="200"/>
        <v>-20919.246414602345</v>
      </c>
      <c r="CL152" s="9">
        <v>-9999</v>
      </c>
      <c r="CM152" s="9">
        <v>-9999</v>
      </c>
      <c r="CN152" s="7">
        <f t="shared" si="201"/>
        <v>1000</v>
      </c>
      <c r="CO152" s="9">
        <v>-9999</v>
      </c>
      <c r="CP152" s="7">
        <v>0.73210833333333347</v>
      </c>
      <c r="CQ152" s="7">
        <v>0.52549999999999997</v>
      </c>
      <c r="CR152" s="7">
        <v>0.46760833333333324</v>
      </c>
      <c r="CS152" s="7">
        <v>0.22032983333333336</v>
      </c>
      <c r="CT152" s="7">
        <v>0.16414912500000001</v>
      </c>
      <c r="CU152" s="7">
        <v>4.8487499999999999</v>
      </c>
      <c r="CV152" s="7">
        <v>4.6262499999999998</v>
      </c>
      <c r="CW152" s="7">
        <v>4.6154166666666656</v>
      </c>
      <c r="CX152" s="7">
        <v>4.5199999999999996</v>
      </c>
      <c r="CY152" s="7">
        <f t="shared" si="202"/>
        <v>-0.23333333333333428</v>
      </c>
      <c r="CZ152" s="7">
        <v>0.7</v>
      </c>
      <c r="DA152" s="7">
        <f t="shared" si="203"/>
        <v>1.105</v>
      </c>
      <c r="DB152" s="7">
        <f t="shared" si="264"/>
        <v>-0.3116026387272024</v>
      </c>
      <c r="DC152" s="7">
        <v>40.888888888888886</v>
      </c>
      <c r="DD152" s="7">
        <v>0.73979130434782614</v>
      </c>
      <c r="DE152" s="7">
        <v>0.51127391304347836</v>
      </c>
      <c r="DF152" s="7">
        <v>0.45532608695652177</v>
      </c>
      <c r="DG152" s="7">
        <v>0.23792130434782607</v>
      </c>
      <c r="DH152" s="7">
        <v>0.18254560869565217</v>
      </c>
      <c r="DI152" s="7">
        <v>7.454782608695651</v>
      </c>
      <c r="DJ152" s="7">
        <v>8.3417391304347834</v>
      </c>
      <c r="DK152" s="7">
        <v>8.5986956521739124</v>
      </c>
      <c r="DL152" s="7">
        <v>7.8273913043478265</v>
      </c>
      <c r="DM152" s="7">
        <f t="shared" si="204"/>
        <v>1.1439130434782614</v>
      </c>
      <c r="DN152" s="7">
        <v>0.8</v>
      </c>
      <c r="DO152" s="7">
        <f t="shared" si="205"/>
        <v>0.7799999999999998</v>
      </c>
      <c r="DP152" s="7">
        <f t="shared" si="206"/>
        <v>7.8769057029926731E-2</v>
      </c>
      <c r="DQ152" s="7">
        <v>23.502608695652171</v>
      </c>
      <c r="DR152" s="7">
        <v>0.80310000000000015</v>
      </c>
      <c r="DS152" s="7">
        <v>0.60465833333333319</v>
      </c>
      <c r="DT152" s="7">
        <v>0.49525624999999995</v>
      </c>
      <c r="DU152" s="7">
        <v>0.72786875000000018</v>
      </c>
      <c r="DV152" s="7">
        <v>0.49938750000000015</v>
      </c>
      <c r="DW152" s="7">
        <v>0.32009375000000001</v>
      </c>
      <c r="DX152" s="7">
        <v>0.23309733333333335</v>
      </c>
      <c r="DY152" s="7">
        <v>0.18615800000000005</v>
      </c>
      <c r="DZ152" s="7">
        <v>0.23697224999999988</v>
      </c>
      <c r="EA152" s="7">
        <v>0.19011479166666664</v>
      </c>
      <c r="EB152" s="7">
        <v>9.5431291666666654E-2</v>
      </c>
      <c r="EC152" s="7">
        <v>9.9495624999999976E-2</v>
      </c>
      <c r="ED152" s="7">
        <v>0.14080235416666667</v>
      </c>
      <c r="EE152" s="7">
        <v>3.9139375000000007</v>
      </c>
      <c r="EF152" s="7">
        <v>5.4035416666666665</v>
      </c>
      <c r="EG152" s="7">
        <v>5.2839583333333326</v>
      </c>
      <c r="EH152" s="7">
        <v>5.0172916666666696</v>
      </c>
      <c r="EI152" s="7">
        <f t="shared" si="207"/>
        <v>1.3700208333333319</v>
      </c>
      <c r="EJ152" s="7">
        <v>0.6</v>
      </c>
      <c r="EK152" s="7">
        <f t="shared" si="208"/>
        <v>1.43</v>
      </c>
      <c r="EL152" s="7">
        <f t="shared" si="265"/>
        <v>-1.5108102434928971E-2</v>
      </c>
      <c r="EM152" s="15">
        <v>43.767083333333339</v>
      </c>
      <c r="EN152" s="15">
        <f t="shared" si="209"/>
        <v>111.16839166666668</v>
      </c>
      <c r="EO152" s="5">
        <v>112</v>
      </c>
      <c r="EP152" s="15">
        <f t="shared" si="210"/>
        <v>0.83160833333332107</v>
      </c>
      <c r="EQ152" s="27">
        <v>1.0342043478260869</v>
      </c>
      <c r="ER152" s="27">
        <v>-1.2369565217391305</v>
      </c>
      <c r="ES152" s="27">
        <v>0.48957826086956507</v>
      </c>
      <c r="ET152" s="27">
        <v>0.81881304347826078</v>
      </c>
      <c r="EU152" s="27">
        <v>0.68543043478260868</v>
      </c>
      <c r="EV152" s="27">
        <v>0.19996086956521736</v>
      </c>
      <c r="EW152" s="27">
        <v>0.20195221739130439</v>
      </c>
      <c r="EX152" s="27">
        <v>8.8345782608695675E-2</v>
      </c>
      <c r="EY152" s="27">
        <v>0.35648034782608684</v>
      </c>
      <c r="EZ152" s="27">
        <v>0.25127313043478261</v>
      </c>
      <c r="FA152" s="27">
        <v>3.4937388260869566</v>
      </c>
      <c r="FB152" s="27">
        <v>2.3123457826086957</v>
      </c>
      <c r="FC152" s="27">
        <v>-12.751061956521735</v>
      </c>
      <c r="FD152" s="27">
        <v>10.041739130434781</v>
      </c>
      <c r="FE152" s="27">
        <v>8.527826086956523</v>
      </c>
      <c r="FF152" s="27">
        <v>8.2695652173913032</v>
      </c>
      <c r="FG152" s="27">
        <v>7.7021739130434774</v>
      </c>
      <c r="FH152" s="27">
        <f t="shared" si="211"/>
        <v>-1.7721739130434777</v>
      </c>
      <c r="FI152" s="7">
        <v>0.9</v>
      </c>
      <c r="FJ152" s="7">
        <f t="shared" si="212"/>
        <v>0.45499999999999963</v>
      </c>
      <c r="FK152" s="7">
        <f t="shared" si="266"/>
        <v>-0.45038906229392867</v>
      </c>
      <c r="FL152" s="27">
        <v>21.906521739130433</v>
      </c>
      <c r="FM152" s="28">
        <v>-9999</v>
      </c>
      <c r="FN152" s="28">
        <v>-9999</v>
      </c>
      <c r="FO152" s="28">
        <v>-9999</v>
      </c>
      <c r="FP152" s="94">
        <v>0.61451111111111112</v>
      </c>
      <c r="FQ152" s="94">
        <v>0.42133703703703707</v>
      </c>
      <c r="FR152" s="94">
        <v>0.26779259259259264</v>
      </c>
      <c r="FS152" s="94">
        <v>0.53703703703703709</v>
      </c>
      <c r="FT152" s="94">
        <v>0.26828518518518513</v>
      </c>
      <c r="FU152" s="94">
        <v>0.19142592592592592</v>
      </c>
      <c r="FV152" s="94">
        <v>0.39276262962962954</v>
      </c>
      <c r="FW152" s="94">
        <v>0.33438585185185188</v>
      </c>
      <c r="FX152" s="94">
        <v>0.39371418518518508</v>
      </c>
      <c r="FY152" s="94">
        <v>0.33537714814814829</v>
      </c>
      <c r="FZ152" s="94">
        <v>0.22293077777777781</v>
      </c>
      <c r="GA152" s="94">
        <v>0.22404729629629624</v>
      </c>
      <c r="GB152" s="94">
        <v>0.18645081481481482</v>
      </c>
      <c r="GC152" s="94">
        <v>17.437407407407413</v>
      </c>
      <c r="GD152" s="94">
        <v>19.353333333333332</v>
      </c>
      <c r="GE152" s="94">
        <v>17.491851851851848</v>
      </c>
      <c r="GF152" s="94">
        <v>17.641481481481478</v>
      </c>
      <c r="GG152" s="7">
        <f t="shared" si="213"/>
        <v>5.4444444444435192E-2</v>
      </c>
      <c r="GH152" s="7">
        <v>0.5</v>
      </c>
      <c r="GI152" s="7">
        <f t="shared" si="214"/>
        <v>1.7549999999999999</v>
      </c>
      <c r="GJ152" s="7">
        <f t="shared" si="267"/>
        <v>-0.46654473403444841</v>
      </c>
      <c r="GK152" s="96">
        <v>14.888888888888889</v>
      </c>
      <c r="GL152" s="15">
        <f t="shared" si="215"/>
        <v>37.817777777777778</v>
      </c>
      <c r="GM152" s="5">
        <v>102</v>
      </c>
      <c r="GN152" s="9">
        <v>-9999</v>
      </c>
      <c r="GO152" s="60">
        <v>-9999</v>
      </c>
      <c r="GP152" s="60">
        <v>-9999</v>
      </c>
      <c r="GQ152" s="60">
        <v>-9999</v>
      </c>
      <c r="GR152" s="60">
        <v>-9999</v>
      </c>
      <c r="GS152" s="60">
        <v>-9999</v>
      </c>
      <c r="GT152" s="60">
        <v>-9999</v>
      </c>
      <c r="GU152" s="60">
        <v>-9999</v>
      </c>
      <c r="GV152" s="60">
        <v>-9999</v>
      </c>
      <c r="GW152" s="60">
        <v>-9999</v>
      </c>
      <c r="GX152" s="60">
        <v>-9999</v>
      </c>
      <c r="GY152" s="60">
        <v>-9999</v>
      </c>
      <c r="GZ152" s="60">
        <v>-9999</v>
      </c>
      <c r="HA152" s="60">
        <v>-9999</v>
      </c>
      <c r="HB152" s="60">
        <v>-9999</v>
      </c>
      <c r="HC152" s="60">
        <v>-9999</v>
      </c>
      <c r="HD152" s="60">
        <v>-9999</v>
      </c>
      <c r="HE152" s="60">
        <v>-9999</v>
      </c>
      <c r="HF152" s="98">
        <f t="shared" si="37"/>
        <v>0</v>
      </c>
      <c r="HG152" s="60">
        <v>-9999</v>
      </c>
      <c r="HH152" s="98">
        <f t="shared" si="38"/>
        <v>32500.13</v>
      </c>
      <c r="HI152" s="98">
        <f t="shared" si="95"/>
        <v>1.0001661807930087</v>
      </c>
      <c r="HJ152" s="60">
        <v>-9999</v>
      </c>
      <c r="HK152" s="100">
        <f t="shared" si="40"/>
        <v>-25397.46</v>
      </c>
      <c r="HL152" s="60">
        <v>-9999</v>
      </c>
      <c r="HM152" s="100">
        <f t="shared" si="41"/>
        <v>15398.46</v>
      </c>
      <c r="HN152" s="101">
        <v>0.64577575757575756</v>
      </c>
      <c r="HO152" s="101">
        <v>0.34927272727272723</v>
      </c>
      <c r="HP152" s="101">
        <v>0.18248787878787881</v>
      </c>
      <c r="HQ152" s="101">
        <v>0.56466969696969693</v>
      </c>
      <c r="HR152" s="101">
        <v>0.23098787878787877</v>
      </c>
      <c r="HS152" s="101">
        <v>0.1439787878787879</v>
      </c>
      <c r="HT152" s="101">
        <v>0.47338276550216002</v>
      </c>
      <c r="HU152" s="101">
        <v>0.41972243971877649</v>
      </c>
      <c r="HV152" s="101">
        <v>0.56002160824420311</v>
      </c>
      <c r="HW152" s="101">
        <v>0.51246322375943587</v>
      </c>
      <c r="HX152" s="101">
        <v>0.20505510406279012</v>
      </c>
      <c r="HY152" s="101">
        <v>0.3161948599156294</v>
      </c>
      <c r="HZ152" s="101">
        <v>0.29790551779545327</v>
      </c>
      <c r="IA152" s="101">
        <v>18.504848484848473</v>
      </c>
      <c r="IB152" s="101">
        <v>18.123939393939402</v>
      </c>
      <c r="IC152" s="101">
        <v>17.690000000000001</v>
      </c>
      <c r="ID152" s="101">
        <v>17.737878787878792</v>
      </c>
      <c r="IE152" s="7">
        <f t="shared" si="216"/>
        <v>-0.81484848484847205</v>
      </c>
      <c r="IF152" s="7">
        <v>1.5</v>
      </c>
      <c r="IG152" s="7">
        <f t="shared" si="217"/>
        <v>-1.4950000000000001</v>
      </c>
      <c r="IH152" s="7">
        <f t="shared" si="218"/>
        <v>9.8644164634014209E-2</v>
      </c>
      <c r="II152" s="102">
        <v>36.330606060606058</v>
      </c>
      <c r="IJ152" s="15">
        <f t="shared" si="219"/>
        <v>92.279739393939394</v>
      </c>
      <c r="IK152" s="5">
        <v>97.5</v>
      </c>
      <c r="IL152" s="15">
        <f t="shared" si="220"/>
        <v>5.2202606060606058</v>
      </c>
      <c r="IM152" s="29">
        <v>0.6666968750000003</v>
      </c>
      <c r="IN152" s="29">
        <v>0.35751562499999989</v>
      </c>
      <c r="IO152" s="29">
        <v>0.18001562499999998</v>
      </c>
      <c r="IP152" s="29">
        <v>0.58927499999999999</v>
      </c>
      <c r="IQ152" s="29">
        <v>0.21762187500000005</v>
      </c>
      <c r="IR152" s="29">
        <v>0.14630625</v>
      </c>
      <c r="IS152" s="29">
        <v>0.50786100411109791</v>
      </c>
      <c r="IT152" s="29">
        <v>0.46084252415202887</v>
      </c>
      <c r="IU152" s="29">
        <v>0.57530526310255137</v>
      </c>
      <c r="IV152" s="29">
        <v>0.53278954391108413</v>
      </c>
      <c r="IW152" s="29">
        <v>0.24418987380728255</v>
      </c>
      <c r="IX152" s="29">
        <v>0.33222722629306262</v>
      </c>
      <c r="IY152" s="29">
        <v>0.30170845175622868</v>
      </c>
      <c r="IZ152" s="29">
        <v>16.111562499999998</v>
      </c>
      <c r="JA152" s="29">
        <v>17.66343749999999</v>
      </c>
      <c r="JB152" s="29">
        <v>17.882812499999996</v>
      </c>
      <c r="JC152" s="29">
        <v>17.243750000000006</v>
      </c>
      <c r="JD152" s="29">
        <f t="shared" si="221"/>
        <v>1.7712499999999984</v>
      </c>
      <c r="JE152" s="7">
        <v>1.2</v>
      </c>
      <c r="JF152" s="7">
        <f t="shared" si="222"/>
        <v>-0.52</v>
      </c>
      <c r="JG152" s="7">
        <f t="shared" si="223"/>
        <v>0.38703547297297269</v>
      </c>
      <c r="JH152" s="86">
        <v>35.94250000000001</v>
      </c>
      <c r="JI152" s="15">
        <f t="shared" si="224"/>
        <v>91.293950000000024</v>
      </c>
      <c r="JJ152" s="5">
        <v>103.5</v>
      </c>
      <c r="JK152" s="15">
        <f t="shared" si="225"/>
        <v>12.206049999999976</v>
      </c>
      <c r="JL152" s="30">
        <v>0.52167575757575757</v>
      </c>
      <c r="JM152" s="30">
        <v>0.26436363636363636</v>
      </c>
      <c r="JN152" s="30">
        <v>0.13193333333333332</v>
      </c>
      <c r="JO152" s="30">
        <v>0.44976969696969699</v>
      </c>
      <c r="JP152" s="30">
        <v>0.16370303030303027</v>
      </c>
      <c r="JQ152" s="30">
        <v>0.10643636363636363</v>
      </c>
      <c r="JR152" s="30">
        <v>0.52227742639591457</v>
      </c>
      <c r="JS152" s="30">
        <v>0.46659760703731001</v>
      </c>
      <c r="JT152" s="30">
        <v>0.59664043383466681</v>
      </c>
      <c r="JU152" s="30">
        <v>0.54700860753315117</v>
      </c>
      <c r="JV152" s="30">
        <v>0.23553687760193681</v>
      </c>
      <c r="JW152" s="30">
        <v>0.33525890376040735</v>
      </c>
      <c r="JX152" s="30">
        <v>0.32731763445202988</v>
      </c>
      <c r="JY152" s="30">
        <v>24.476363636363622</v>
      </c>
      <c r="JZ152" s="30">
        <v>28.156060606060588</v>
      </c>
      <c r="KA152" s="30">
        <v>28.799999999999983</v>
      </c>
      <c r="KB152" s="30">
        <v>26.997878787878776</v>
      </c>
      <c r="KC152" s="30">
        <f t="shared" si="226"/>
        <v>4.3236363636363606</v>
      </c>
      <c r="KD152" s="7">
        <v>1.8</v>
      </c>
      <c r="KE152" s="7">
        <f t="shared" si="227"/>
        <v>-2.4700000000000006</v>
      </c>
      <c r="KF152" s="7">
        <f t="shared" si="228"/>
        <v>0.86323206653575102</v>
      </c>
      <c r="KG152" s="85">
        <v>34.233030303030311</v>
      </c>
      <c r="KH152" s="15">
        <f t="shared" si="229"/>
        <v>86.951896969696989</v>
      </c>
      <c r="KI152" s="5">
        <v>103.5</v>
      </c>
      <c r="KJ152" s="15">
        <f t="shared" si="268"/>
        <v>16.548103030303011</v>
      </c>
      <c r="KK152" s="31">
        <v>0.46688947368421063</v>
      </c>
      <c r="KL152" s="31">
        <v>0.23948157894736835</v>
      </c>
      <c r="KM152" s="31">
        <v>0.1016394736842105</v>
      </c>
      <c r="KN152" s="31">
        <v>0.4032</v>
      </c>
      <c r="KO152" s="31">
        <v>0.12649736842105264</v>
      </c>
      <c r="KP152" s="31">
        <v>9.1278947368421071E-2</v>
      </c>
      <c r="KQ152" s="31">
        <v>0.57364044052729535</v>
      </c>
      <c r="KR152" s="31">
        <v>0.52250656625069325</v>
      </c>
      <c r="KS152" s="31">
        <v>0.64289993316151528</v>
      </c>
      <c r="KT152" s="31">
        <v>0.59790781313741226</v>
      </c>
      <c r="KU152" s="31">
        <v>0.30907173490750872</v>
      </c>
      <c r="KV152" s="31">
        <v>0.40543097354891033</v>
      </c>
      <c r="KW152" s="31">
        <v>0.32194753404809068</v>
      </c>
      <c r="KX152" s="32">
        <v>24.912368421052626</v>
      </c>
      <c r="KY152" s="32">
        <v>26.412894736842109</v>
      </c>
      <c r="KZ152" s="32">
        <v>26.638684210526307</v>
      </c>
      <c r="LA152" s="32">
        <v>26.060789473684196</v>
      </c>
      <c r="LB152" s="7">
        <f t="shared" si="230"/>
        <v>1.7263157894736807</v>
      </c>
      <c r="LC152" s="7">
        <v>0.9</v>
      </c>
      <c r="LD152" s="7">
        <f t="shared" si="231"/>
        <v>0.45499999999999963</v>
      </c>
      <c r="LE152" s="7">
        <f t="shared" si="270"/>
        <v>0.25709116066201843</v>
      </c>
      <c r="LF152" s="32">
        <v>31.508684210526319</v>
      </c>
      <c r="LG152" s="15">
        <f t="shared" si="232"/>
        <v>80.032057894736852</v>
      </c>
      <c r="LH152" s="5">
        <v>103.5</v>
      </c>
      <c r="LI152" s="15">
        <f t="shared" si="233"/>
        <v>23.467942105263148</v>
      </c>
      <c r="LJ152" s="33">
        <v>0.40341176470588247</v>
      </c>
      <c r="LK152" s="33">
        <v>0.22252058823529408</v>
      </c>
      <c r="LL152" s="33">
        <v>0.10874705882352939</v>
      </c>
      <c r="LM152" s="33">
        <v>0.34996470588235284</v>
      </c>
      <c r="LN152" s="33">
        <v>0.13449411764705882</v>
      </c>
      <c r="LO152" s="33">
        <v>9.1347058823529406E-2</v>
      </c>
      <c r="LP152" s="33">
        <v>0.49978856007126399</v>
      </c>
      <c r="LQ152" s="33">
        <v>0.44473110067762961</v>
      </c>
      <c r="LR152" s="33">
        <v>0.57537928949996953</v>
      </c>
      <c r="LS152" s="33">
        <v>0.52634409988492747</v>
      </c>
      <c r="LT152" s="33">
        <v>0.24663192833780478</v>
      </c>
      <c r="LU152" s="33">
        <v>0.34444516615041826</v>
      </c>
      <c r="LV152" s="33">
        <v>0.28889537746382338</v>
      </c>
      <c r="LW152" s="33">
        <v>26.214411764705876</v>
      </c>
      <c r="LX152" s="33">
        <v>31.338823529411751</v>
      </c>
      <c r="LY152" s="33">
        <v>31.247058823529407</v>
      </c>
      <c r="LZ152" s="33">
        <v>31.079705882352936</v>
      </c>
      <c r="MA152" s="7">
        <f t="shared" si="234"/>
        <v>5.0326470588235317</v>
      </c>
      <c r="MB152" s="7">
        <v>1.7</v>
      </c>
      <c r="MC152" s="7">
        <f t="shared" si="235"/>
        <v>-2.1449999999999996</v>
      </c>
      <c r="MD152" s="7">
        <f t="shared" si="236"/>
        <v>0.95131173741862574</v>
      </c>
      <c r="ME152" s="7">
        <f t="shared" si="237"/>
        <v>2.9603806228373717</v>
      </c>
      <c r="MF152" s="84">
        <v>29.23411764705882</v>
      </c>
      <c r="MG152" s="15">
        <f t="shared" si="238"/>
        <v>74.254658823529411</v>
      </c>
      <c r="MH152" s="5">
        <v>103.5</v>
      </c>
      <c r="MI152" s="15">
        <f t="shared" si="239"/>
        <v>29.245341176470589</v>
      </c>
      <c r="MJ152" s="34">
        <v>0.36031764705882352</v>
      </c>
      <c r="MK152" s="34">
        <v>0.20971176470588238</v>
      </c>
      <c r="ML152" s="34">
        <v>0.12002352941176468</v>
      </c>
      <c r="MM152" s="34">
        <v>0.30822941176470586</v>
      </c>
      <c r="MN152" s="34">
        <v>0.13810588235294119</v>
      </c>
      <c r="MO152" s="34">
        <v>9.2464705882352949E-2</v>
      </c>
      <c r="MP152" s="34">
        <v>0.44495989316311496</v>
      </c>
      <c r="MQ152" s="34">
        <v>0.38103704908839547</v>
      </c>
      <c r="MR152" s="34">
        <v>0.49987668377352629</v>
      </c>
      <c r="MS152" s="34">
        <v>0.43950735616367753</v>
      </c>
      <c r="MT152" s="34">
        <v>0.205970184150049</v>
      </c>
      <c r="MU152" s="34">
        <v>0.27223411352613575</v>
      </c>
      <c r="MV152" s="34">
        <v>0.26356537935916374</v>
      </c>
      <c r="MW152" s="35">
        <v>0.26309230769230763</v>
      </c>
      <c r="MX152" s="35">
        <v>0.16229230769230771</v>
      </c>
      <c r="MY152" s="35">
        <v>0.10393846153846152</v>
      </c>
      <c r="MZ152" s="35">
        <v>0.22366923076923081</v>
      </c>
      <c r="NA152" s="35">
        <v>0.10694615384615386</v>
      </c>
      <c r="NB152" s="35">
        <v>7.1707692307692306E-2</v>
      </c>
      <c r="NC152" s="35">
        <v>0.42134934966875803</v>
      </c>
      <c r="ND152" s="35">
        <v>0.35278097471146191</v>
      </c>
      <c r="NE152" s="35">
        <v>0.43313398584320856</v>
      </c>
      <c r="NF152" s="35">
        <v>0.36529390890533631</v>
      </c>
      <c r="NG152" s="35">
        <v>0.205736665428423</v>
      </c>
      <c r="NH152" s="35">
        <v>0.21953920924919507</v>
      </c>
      <c r="NI152" s="35">
        <v>0.23636992524312889</v>
      </c>
      <c r="NJ152" s="36">
        <v>27.723076923076924</v>
      </c>
      <c r="NK152" s="36">
        <v>34.234230769230777</v>
      </c>
      <c r="NL152" s="36">
        <v>35.809230769230766</v>
      </c>
      <c r="NM152" s="36">
        <v>35.952692307692296</v>
      </c>
      <c r="NN152" s="7">
        <f t="shared" si="240"/>
        <v>8.0861538461538416</v>
      </c>
      <c r="NO152" s="7">
        <v>2.2999999999999998</v>
      </c>
      <c r="NP152" s="7">
        <f t="shared" si="241"/>
        <v>-1.9729999999999999</v>
      </c>
      <c r="NQ152" s="7">
        <f t="shared" si="242"/>
        <v>1.3643230497970757</v>
      </c>
      <c r="NR152" s="36">
        <v>74.2473076923077</v>
      </c>
      <c r="NS152" s="9">
        <f t="shared" si="190"/>
        <v>188.58816153846155</v>
      </c>
      <c r="NT152" s="5">
        <v>194</v>
      </c>
      <c r="NU152" s="9">
        <f t="shared" si="191"/>
        <v>5.4118384615384514</v>
      </c>
      <c r="NV152" s="37">
        <v>0.33166774193548382</v>
      </c>
      <c r="NW152" s="37">
        <v>0.21748387096774191</v>
      </c>
      <c r="NX152" s="37">
        <v>0.14934838709677417</v>
      </c>
      <c r="NY152" s="37">
        <v>0.28494838709677417</v>
      </c>
      <c r="NZ152" s="37">
        <v>0.15167419354838713</v>
      </c>
      <c r="OA152" s="37">
        <v>0.10275161290322579</v>
      </c>
      <c r="OB152" s="37">
        <v>0.37211896663375083</v>
      </c>
      <c r="OC152" s="37">
        <v>0.30536975529796417</v>
      </c>
      <c r="OD152" s="37">
        <v>0.37894471652966283</v>
      </c>
      <c r="OE152" s="37">
        <v>0.31250912879618897</v>
      </c>
      <c r="OF152" s="37">
        <v>0.17838919498660621</v>
      </c>
      <c r="OG152" s="37">
        <v>0.18600611737587672</v>
      </c>
      <c r="OH152" s="37">
        <v>0.20767131807036388</v>
      </c>
      <c r="OI152" s="38">
        <v>20.816129032258054</v>
      </c>
      <c r="OJ152" s="38">
        <v>27.186774193548384</v>
      </c>
      <c r="OK152" s="38">
        <v>28.609677419354835</v>
      </c>
      <c r="OL152" s="38">
        <v>28.319032258064524</v>
      </c>
      <c r="OM152" s="7">
        <f t="shared" si="243"/>
        <v>7.7935483870967808</v>
      </c>
      <c r="ON152" s="7">
        <v>1.5</v>
      </c>
      <c r="OO152" s="7">
        <f t="shared" si="244"/>
        <v>-0.28500000000000014</v>
      </c>
      <c r="OP152" s="7">
        <f t="shared" si="245"/>
        <v>1.421028740034614</v>
      </c>
      <c r="OQ152" s="38">
        <v>61.650645161290335</v>
      </c>
      <c r="OR152" s="15">
        <f t="shared" si="246"/>
        <v>156.59263870967746</v>
      </c>
      <c r="OS152" s="5">
        <v>170</v>
      </c>
      <c r="OT152" s="15">
        <f t="shared" si="247"/>
        <v>13.407361290322541</v>
      </c>
      <c r="OU152" s="39">
        <v>0.28181333333333336</v>
      </c>
      <c r="OV152" s="39">
        <v>0.19741666666666671</v>
      </c>
      <c r="OW152" s="39">
        <v>0.14707999999999999</v>
      </c>
      <c r="OX152" s="39">
        <v>0.24322666666666662</v>
      </c>
      <c r="OY152" s="39">
        <v>0.14412333333333333</v>
      </c>
      <c r="OZ152" s="39">
        <v>9.5760000000000012E-2</v>
      </c>
      <c r="PA152" s="39">
        <v>0.32280840534235578</v>
      </c>
      <c r="PB152" s="39">
        <v>0.2558018631503034</v>
      </c>
      <c r="PC152" s="39">
        <v>0.3136977557161918</v>
      </c>
      <c r="PD152" s="39">
        <v>0.24631081352995324</v>
      </c>
      <c r="PE152" s="39">
        <v>0.15592563349776817</v>
      </c>
      <c r="PF152" s="39">
        <v>0.14604858575059618</v>
      </c>
      <c r="PG152" s="39">
        <v>0.1757362240731459</v>
      </c>
      <c r="PH152" s="40">
        <v>20.820333333333338</v>
      </c>
      <c r="PI152" s="40">
        <v>25.269666666666652</v>
      </c>
      <c r="PJ152" s="40">
        <v>27.674666666666656</v>
      </c>
      <c r="PK152" s="40">
        <v>27.42400000000001</v>
      </c>
      <c r="PL152" s="7">
        <f t="shared" si="248"/>
        <v>6.8543333333333187</v>
      </c>
      <c r="PM152" s="7">
        <v>1.8</v>
      </c>
      <c r="PN152" s="7">
        <f t="shared" si="249"/>
        <v>-0.91800000000000015</v>
      </c>
      <c r="PO152" s="7">
        <f t="shared" si="250"/>
        <v>1.2301888783370241</v>
      </c>
      <c r="PP152" s="40">
        <v>68.662666666666667</v>
      </c>
      <c r="PQ152" s="15">
        <f t="shared" si="251"/>
        <v>174.40317333333334</v>
      </c>
      <c r="PR152" s="5">
        <v>182</v>
      </c>
      <c r="PS152" s="15">
        <f t="shared" si="252"/>
        <v>7.596826666666658</v>
      </c>
      <c r="PT152" s="41">
        <v>0.2575129032258065</v>
      </c>
      <c r="PU152" s="41">
        <v>0.18357096774193546</v>
      </c>
      <c r="PV152" s="41">
        <v>0.14360322580645163</v>
      </c>
      <c r="PW152" s="41">
        <v>0.21827096774193552</v>
      </c>
      <c r="PX152" s="41">
        <v>0.13896774193548384</v>
      </c>
      <c r="PY152" s="41">
        <v>8.7267741935483853E-2</v>
      </c>
      <c r="PZ152" s="41">
        <v>0.29833454516585617</v>
      </c>
      <c r="QA152" s="41">
        <v>0.22165857407648701</v>
      </c>
      <c r="QB152" s="41">
        <v>0.28321760711649308</v>
      </c>
      <c r="QC152" s="41">
        <v>0.20596124510045247</v>
      </c>
      <c r="QD152" s="41">
        <v>0.13802919077788528</v>
      </c>
      <c r="QE152" s="41">
        <v>0.12188461012750086</v>
      </c>
      <c r="QF152" s="41">
        <v>0.16715574837099717</v>
      </c>
      <c r="QG152" s="42">
        <v>29.766451612903218</v>
      </c>
      <c r="QH152" s="42">
        <v>35.045483870967715</v>
      </c>
      <c r="QI152" s="42">
        <v>36.854838709677416</v>
      </c>
      <c r="QJ152" s="42">
        <v>36.878387096774205</v>
      </c>
      <c r="QK152" s="7">
        <f t="shared" si="253"/>
        <v>7.0883870967741984</v>
      </c>
      <c r="QL152" s="7">
        <v>3.2</v>
      </c>
      <c r="QM152" s="7">
        <f t="shared" si="254"/>
        <v>-3.8719999999999999</v>
      </c>
      <c r="QN152" s="7">
        <f t="shared" si="255"/>
        <v>1.1820952433966996</v>
      </c>
      <c r="QO152" s="42">
        <v>71.931290322580637</v>
      </c>
      <c r="QP152" s="15">
        <f t="shared" si="256"/>
        <v>182.70547741935482</v>
      </c>
      <c r="QQ152" s="5">
        <v>186</v>
      </c>
      <c r="QR152" s="15">
        <f t="shared" si="257"/>
        <v>3.2945225806451788</v>
      </c>
      <c r="QS152" s="7">
        <f t="shared" si="192"/>
        <v>-747.86799904972111</v>
      </c>
      <c r="QT152" s="7">
        <f t="shared" si="193"/>
        <v>-747.44212734603366</v>
      </c>
      <c r="QU152" s="7">
        <f t="shared" si="194"/>
        <v>3.1933626734751948</v>
      </c>
    </row>
    <row r="153" spans="1:463" x14ac:dyDescent="0.25">
      <c r="A153" s="5">
        <v>3</v>
      </c>
      <c r="B153" s="5">
        <v>16</v>
      </c>
      <c r="C153" s="6">
        <v>1602</v>
      </c>
      <c r="D153" s="9">
        <v>-9999</v>
      </c>
      <c r="E153" s="5">
        <v>2</v>
      </c>
      <c r="F153" s="5">
        <v>69.599999999999994</v>
      </c>
      <c r="G153" s="15">
        <v>200.2</v>
      </c>
      <c r="H153" s="15">
        <f t="shared" si="195"/>
        <v>269.79999999999995</v>
      </c>
      <c r="I153" s="7">
        <f t="shared" si="196"/>
        <v>0.46230294722412602</v>
      </c>
      <c r="J153" s="5" t="s">
        <v>11</v>
      </c>
      <c r="K153" s="9">
        <v>300</v>
      </c>
      <c r="L153" s="9">
        <f t="shared" si="197"/>
        <v>336.00000000000006</v>
      </c>
      <c r="M153" s="9">
        <v>-9999</v>
      </c>
      <c r="N153" s="9">
        <v>-9999</v>
      </c>
      <c r="O153" s="9">
        <v>-9999</v>
      </c>
      <c r="P153" s="9">
        <v>-9999</v>
      </c>
      <c r="Q153" s="9">
        <v>-9999</v>
      </c>
      <c r="R153" s="9">
        <v>-9999</v>
      </c>
      <c r="S153" s="9">
        <v>-9999</v>
      </c>
      <c r="T153" s="9">
        <v>-9999</v>
      </c>
      <c r="U153" s="9">
        <v>-9999</v>
      </c>
      <c r="V153" s="9">
        <v>-9999</v>
      </c>
      <c r="W153" s="9">
        <v>-9999</v>
      </c>
      <c r="X153" s="9">
        <v>-9999</v>
      </c>
      <c r="Y153" s="9">
        <v>-9999</v>
      </c>
      <c r="Z153" s="9">
        <v>-9999</v>
      </c>
      <c r="AA153" s="9">
        <v>-9999</v>
      </c>
      <c r="AB153" s="9">
        <v>-9999</v>
      </c>
      <c r="AC153" s="9">
        <v>-9999</v>
      </c>
      <c r="AD153" s="9">
        <v>-9999</v>
      </c>
      <c r="AE153" s="9">
        <v>-9999</v>
      </c>
      <c r="AF153" s="9">
        <v>-9999</v>
      </c>
      <c r="AG153" s="9">
        <v>-9999</v>
      </c>
      <c r="AH153" s="9">
        <v>-9999</v>
      </c>
      <c r="AI153" s="9">
        <v>-9999</v>
      </c>
      <c r="AJ153" s="9">
        <v>-9999</v>
      </c>
      <c r="AK153" s="9">
        <v>-9999</v>
      </c>
      <c r="AL153" s="9">
        <v>-9999</v>
      </c>
      <c r="AM153" s="9">
        <v>-9999</v>
      </c>
      <c r="AN153" s="9">
        <v>-9999</v>
      </c>
      <c r="AO153" s="9">
        <v>-9999</v>
      </c>
      <c r="AP153" s="9">
        <v>-9999</v>
      </c>
      <c r="AQ153" s="9">
        <v>-9999</v>
      </c>
      <c r="AR153" s="9">
        <v>-9999</v>
      </c>
      <c r="AS153" s="9">
        <v>-9999</v>
      </c>
      <c r="AT153" s="9">
        <v>-9999</v>
      </c>
      <c r="AU153" s="9">
        <v>-9999</v>
      </c>
      <c r="AV153" s="9">
        <v>-9999</v>
      </c>
      <c r="AW153" s="9">
        <v>-9999</v>
      </c>
      <c r="AX153" s="9">
        <v>-9999</v>
      </c>
      <c r="AY153" s="9">
        <v>-9999</v>
      </c>
      <c r="AZ153" s="9">
        <v>-9999</v>
      </c>
      <c r="BA153" s="9">
        <v>-9999</v>
      </c>
      <c r="BB153" s="9">
        <v>-9999</v>
      </c>
      <c r="BC153" s="9">
        <v>-9999</v>
      </c>
      <c r="BD153" s="9">
        <v>-9999</v>
      </c>
      <c r="BE153" s="7">
        <f t="shared" si="271"/>
        <v>-79992</v>
      </c>
      <c r="BF153" s="9">
        <v>-9999</v>
      </c>
      <c r="BG153" s="9">
        <v>-9999</v>
      </c>
      <c r="BH153" s="9">
        <v>-9999</v>
      </c>
      <c r="BI153" s="9">
        <v>-9999</v>
      </c>
      <c r="BJ153" s="9">
        <v>-9999</v>
      </c>
      <c r="BK153" s="9">
        <v>-9999</v>
      </c>
      <c r="BL153" s="9">
        <v>-9999</v>
      </c>
      <c r="BM153" s="9">
        <v>-9999</v>
      </c>
      <c r="BN153" s="9">
        <v>-9999</v>
      </c>
      <c r="BO153" s="44">
        <v>-9999</v>
      </c>
      <c r="BP153" s="9">
        <v>-9999</v>
      </c>
      <c r="BQ153" s="9">
        <v>-9999</v>
      </c>
      <c r="BR153" s="9">
        <v>-9999</v>
      </c>
      <c r="BS153" s="45">
        <v>-9999</v>
      </c>
      <c r="BT153" s="9">
        <v>-9999</v>
      </c>
      <c r="BU153" s="46">
        <v>-9999</v>
      </c>
      <c r="BV153" s="9">
        <v>-9999</v>
      </c>
      <c r="BW153" s="47">
        <v>-9999</v>
      </c>
      <c r="BX153" s="9">
        <v>-9999</v>
      </c>
      <c r="BY153" s="9">
        <v>-9999</v>
      </c>
      <c r="BZ153" s="9">
        <v>-9999</v>
      </c>
      <c r="CA153" s="7">
        <v>130.06</v>
      </c>
      <c r="CB153" s="7">
        <f t="shared" si="269"/>
        <v>867.06666666666672</v>
      </c>
      <c r="CC153" s="9">
        <v>-9999</v>
      </c>
      <c r="CD153" s="15">
        <f t="shared" si="198"/>
        <v>-86697.995999999999</v>
      </c>
      <c r="CE153" s="7">
        <v>63.61</v>
      </c>
      <c r="CF153" s="7">
        <v>4.3086640000000003</v>
      </c>
      <c r="CG153" s="7">
        <v>147.63276969380763</v>
      </c>
      <c r="CH153" s="7">
        <f t="shared" si="199"/>
        <v>147.63276969380763</v>
      </c>
      <c r="CI153" s="9">
        <v>-9999</v>
      </c>
      <c r="CJ153" s="11">
        <v>-9999</v>
      </c>
      <c r="CK153" s="7">
        <f t="shared" si="200"/>
        <v>-14761.800641683825</v>
      </c>
      <c r="CL153" s="9">
        <v>-9999</v>
      </c>
      <c r="CM153" s="9">
        <v>-9999</v>
      </c>
      <c r="CN153" s="7">
        <f t="shared" si="201"/>
        <v>1000</v>
      </c>
      <c r="CO153" s="9">
        <v>-9999</v>
      </c>
      <c r="CP153" s="7">
        <v>0.73330000000000006</v>
      </c>
      <c r="CQ153" s="7">
        <v>0.52010769230769227</v>
      </c>
      <c r="CR153" s="7">
        <v>0.46393076923076926</v>
      </c>
      <c r="CS153" s="7">
        <v>0.22502150000000001</v>
      </c>
      <c r="CT153" s="7">
        <v>0.17011299999999999</v>
      </c>
      <c r="CU153" s="7">
        <v>4.9707692307692311</v>
      </c>
      <c r="CV153" s="7">
        <v>5.2700000000000014</v>
      </c>
      <c r="CW153" s="7">
        <v>4.7973076923076912</v>
      </c>
      <c r="CX153" s="7">
        <v>4.8303846153846157</v>
      </c>
      <c r="CY153" s="7">
        <f t="shared" si="202"/>
        <v>-0.17346153846153989</v>
      </c>
      <c r="CZ153" s="7">
        <v>0.7</v>
      </c>
      <c r="DA153" s="7">
        <f t="shared" si="203"/>
        <v>1.105</v>
      </c>
      <c r="DB153" s="7">
        <f t="shared" si="264"/>
        <v>-0.29766275633563211</v>
      </c>
      <c r="DC153" s="7">
        <v>41</v>
      </c>
      <c r="DD153" s="7">
        <v>0.75007826086956531</v>
      </c>
      <c r="DE153" s="7">
        <v>0.50260434782608698</v>
      </c>
      <c r="DF153" s="7">
        <v>0.44940434782608701</v>
      </c>
      <c r="DG153" s="7">
        <v>0.25066626086956517</v>
      </c>
      <c r="DH153" s="7">
        <v>0.19757013043478261</v>
      </c>
      <c r="DI153" s="7">
        <v>6.8021739130434806</v>
      </c>
      <c r="DJ153" s="7">
        <v>7.6426086956521742</v>
      </c>
      <c r="DK153" s="7">
        <v>7.701739130434782</v>
      </c>
      <c r="DL153" s="7">
        <v>7.2278260869565223</v>
      </c>
      <c r="DM153" s="7">
        <f t="shared" si="204"/>
        <v>0.89956521739130135</v>
      </c>
      <c r="DN153" s="7">
        <v>0.8</v>
      </c>
      <c r="DO153" s="7">
        <f t="shared" si="205"/>
        <v>0.7799999999999998</v>
      </c>
      <c r="DP153" s="7">
        <f t="shared" si="206"/>
        <v>2.5879917184264398E-2</v>
      </c>
      <c r="DQ153" s="7">
        <v>21.755652173913042</v>
      </c>
      <c r="DR153" s="7">
        <v>0.81844222222222229</v>
      </c>
      <c r="DS153" s="7">
        <v>0.61091555555555566</v>
      </c>
      <c r="DT153" s="7">
        <v>0.49233333333333329</v>
      </c>
      <c r="DU153" s="7">
        <v>0.74064444444444466</v>
      </c>
      <c r="DV153" s="7">
        <v>0.49892000000000014</v>
      </c>
      <c r="DW153" s="7">
        <v>0.31904888888888888</v>
      </c>
      <c r="DX153" s="7">
        <v>0.2425743333333332</v>
      </c>
      <c r="DY153" s="7">
        <v>0.19505739999999999</v>
      </c>
      <c r="DZ153" s="7">
        <v>0.24873673333333335</v>
      </c>
      <c r="EA153" s="7">
        <v>0.20135424444444439</v>
      </c>
      <c r="EB153" s="7">
        <v>0.10104746666666667</v>
      </c>
      <c r="EC153" s="7">
        <v>0.10751773333333334</v>
      </c>
      <c r="ED153" s="7">
        <v>0.14509544444444444</v>
      </c>
      <c r="EE153" s="7">
        <v>3.8468444444444447</v>
      </c>
      <c r="EF153" s="7">
        <v>5.2768888888888901</v>
      </c>
      <c r="EG153" s="7">
        <v>5.352666666666666</v>
      </c>
      <c r="EH153" s="7">
        <v>5.0393333333333326</v>
      </c>
      <c r="EI153" s="7">
        <f t="shared" si="207"/>
        <v>1.5058222222222213</v>
      </c>
      <c r="EJ153" s="7">
        <v>0.6</v>
      </c>
      <c r="EK153" s="7">
        <f t="shared" si="208"/>
        <v>1.43</v>
      </c>
      <c r="EL153" s="7">
        <f t="shared" si="265"/>
        <v>1.9098796529526785E-2</v>
      </c>
      <c r="EM153" s="15">
        <v>43.711818181818188</v>
      </c>
      <c r="EN153" s="15">
        <f t="shared" si="209"/>
        <v>111.0280181818182</v>
      </c>
      <c r="EO153" s="5">
        <v>112</v>
      </c>
      <c r="EP153" s="15">
        <f t="shared" si="210"/>
        <v>0.97198181818180274</v>
      </c>
      <c r="EQ153" s="27">
        <v>1.0448142857142857</v>
      </c>
      <c r="ER153" s="27">
        <v>-1.256490476190476</v>
      </c>
      <c r="ES153" s="27">
        <v>0.47535714285714287</v>
      </c>
      <c r="ET153" s="27">
        <v>0.83019523809523799</v>
      </c>
      <c r="EU153" s="27">
        <v>0.67768095238095249</v>
      </c>
      <c r="EV153" s="27">
        <v>0.19498095238095237</v>
      </c>
      <c r="EW153" s="27">
        <v>0.21284857142857144</v>
      </c>
      <c r="EX153" s="27">
        <v>0.10096323809523808</v>
      </c>
      <c r="EY153" s="27">
        <v>0.37424861904761908</v>
      </c>
      <c r="EZ153" s="27">
        <v>0.2715077142857143</v>
      </c>
      <c r="FA153" s="27">
        <v>3.3469808095238101</v>
      </c>
      <c r="FB153" s="27">
        <v>2.217891714285714</v>
      </c>
      <c r="FC153" s="27">
        <v>-11.793330809523811</v>
      </c>
      <c r="FD153" s="27">
        <v>9.1871428571428577</v>
      </c>
      <c r="FE153" s="27">
        <v>7.7866666666666662</v>
      </c>
      <c r="FF153" s="27">
        <v>7.2857142857142856</v>
      </c>
      <c r="FG153" s="27">
        <v>7.0333333333333332</v>
      </c>
      <c r="FH153" s="27">
        <f t="shared" si="211"/>
        <v>-1.9014285714285721</v>
      </c>
      <c r="FI153" s="7">
        <v>0.9</v>
      </c>
      <c r="FJ153" s="7">
        <f t="shared" si="212"/>
        <v>0.45499999999999963</v>
      </c>
      <c r="FK153" s="7">
        <f t="shared" si="266"/>
        <v>-0.47652751697241086</v>
      </c>
      <c r="FL153" s="27">
        <v>19.897142857142857</v>
      </c>
      <c r="FM153" s="28">
        <v>-9999</v>
      </c>
      <c r="FN153" s="28">
        <v>-9999</v>
      </c>
      <c r="FO153" s="28">
        <v>-9999</v>
      </c>
      <c r="FP153" s="94">
        <v>0.63255384615384613</v>
      </c>
      <c r="FQ153" s="94">
        <v>0.41646538461538463</v>
      </c>
      <c r="FR153" s="94">
        <v>0.23807307692307694</v>
      </c>
      <c r="FS153" s="94">
        <v>0.55350384615384618</v>
      </c>
      <c r="FT153" s="94">
        <v>0.25447692307692305</v>
      </c>
      <c r="FU153" s="94">
        <v>0.18135384615384617</v>
      </c>
      <c r="FV153" s="94">
        <v>0.42619811538461544</v>
      </c>
      <c r="FW153" s="94">
        <v>0.37006276923076931</v>
      </c>
      <c r="FX153" s="94">
        <v>0.45349984615384609</v>
      </c>
      <c r="FY153" s="94">
        <v>0.39887407692307686</v>
      </c>
      <c r="FZ153" s="94">
        <v>0.2416501923076923</v>
      </c>
      <c r="GA153" s="94">
        <v>0.27350896153846155</v>
      </c>
      <c r="GB153" s="94">
        <v>0.20579780769230768</v>
      </c>
      <c r="GC153" s="94">
        <v>17.441923076923075</v>
      </c>
      <c r="GD153" s="94">
        <v>18.701538461538455</v>
      </c>
      <c r="GE153" s="94">
        <v>16.761923076923072</v>
      </c>
      <c r="GF153" s="94">
        <v>16.831923076923083</v>
      </c>
      <c r="GG153" s="7">
        <f t="shared" si="213"/>
        <v>-0.68000000000000327</v>
      </c>
      <c r="GH153" s="7">
        <v>0.5</v>
      </c>
      <c r="GI153" s="7">
        <f t="shared" si="214"/>
        <v>1.7549999999999999</v>
      </c>
      <c r="GJ153" s="7">
        <f t="shared" si="267"/>
        <v>-0.66803840877915033</v>
      </c>
      <c r="GK153" s="96">
        <v>17.153846153846153</v>
      </c>
      <c r="GL153" s="15">
        <f t="shared" si="215"/>
        <v>43.57076923076923</v>
      </c>
      <c r="GM153" s="5">
        <v>102</v>
      </c>
      <c r="GN153" s="9">
        <v>-9999</v>
      </c>
      <c r="GO153" s="60">
        <v>-9999</v>
      </c>
      <c r="GP153" s="60">
        <v>-9999</v>
      </c>
      <c r="GQ153" s="60">
        <v>-9999</v>
      </c>
      <c r="GR153" s="60">
        <v>-9999</v>
      </c>
      <c r="GS153" s="60">
        <v>-9999</v>
      </c>
      <c r="GT153" s="60">
        <v>-9999</v>
      </c>
      <c r="GU153" s="60">
        <v>-9999</v>
      </c>
      <c r="GV153" s="60">
        <v>-9999</v>
      </c>
      <c r="GW153" s="60">
        <v>-9999</v>
      </c>
      <c r="GX153" s="60">
        <v>-9999</v>
      </c>
      <c r="GY153" s="60">
        <v>-9999</v>
      </c>
      <c r="GZ153" s="60">
        <v>-9999</v>
      </c>
      <c r="HA153" s="60">
        <v>-9999</v>
      </c>
      <c r="HB153" s="60">
        <v>-9999</v>
      </c>
      <c r="HC153" s="60">
        <v>-9999</v>
      </c>
      <c r="HD153" s="60">
        <v>-9999</v>
      </c>
      <c r="HE153" s="60">
        <v>-9999</v>
      </c>
      <c r="HF153" s="98">
        <f t="shared" si="37"/>
        <v>0</v>
      </c>
      <c r="HG153" s="60">
        <v>-9999</v>
      </c>
      <c r="HH153" s="98">
        <f t="shared" si="38"/>
        <v>32500.13</v>
      </c>
      <c r="HI153" s="98">
        <f t="shared" si="95"/>
        <v>1.0001661807930087</v>
      </c>
      <c r="HJ153" s="60">
        <v>-9999</v>
      </c>
      <c r="HK153" s="100">
        <f t="shared" si="40"/>
        <v>-25397.46</v>
      </c>
      <c r="HL153" s="60">
        <v>-9999</v>
      </c>
      <c r="HM153" s="100">
        <f t="shared" si="41"/>
        <v>15398.46</v>
      </c>
      <c r="HN153" s="101">
        <v>0.67151212121212112</v>
      </c>
      <c r="HO153" s="101">
        <v>0.34200303030303036</v>
      </c>
      <c r="HP153" s="101">
        <v>0.15864242424242422</v>
      </c>
      <c r="HQ153" s="101">
        <v>0.58357878787878781</v>
      </c>
      <c r="HR153" s="101">
        <v>0.20943636363636364</v>
      </c>
      <c r="HS153" s="101">
        <v>0.13527878787878786</v>
      </c>
      <c r="HT153" s="101">
        <v>0.5245250129007486</v>
      </c>
      <c r="HU153" s="101">
        <v>0.47193284393354673</v>
      </c>
      <c r="HV153" s="101">
        <v>0.61816436251507179</v>
      </c>
      <c r="HW153" s="101">
        <v>0.57310050381661071</v>
      </c>
      <c r="HX153" s="101">
        <v>0.24068135702820362</v>
      </c>
      <c r="HY153" s="101">
        <v>0.36747189286318366</v>
      </c>
      <c r="HZ153" s="101">
        <v>0.32507019662677938</v>
      </c>
      <c r="IA153" s="101">
        <v>18.465454545454548</v>
      </c>
      <c r="IB153" s="101">
        <v>16.886666666666667</v>
      </c>
      <c r="IC153" s="101">
        <v>16.448787878787869</v>
      </c>
      <c r="ID153" s="101">
        <v>17.050606060606064</v>
      </c>
      <c r="IE153" s="7">
        <f t="shared" si="216"/>
        <v>-2.0166666666666799</v>
      </c>
      <c r="IF153" s="7">
        <v>1.5</v>
      </c>
      <c r="IG153" s="7">
        <f t="shared" si="217"/>
        <v>-1.4950000000000001</v>
      </c>
      <c r="IH153" s="7">
        <f t="shared" si="218"/>
        <v>-7.5658689871889742E-2</v>
      </c>
      <c r="II153" s="102">
        <v>35.583333333333343</v>
      </c>
      <c r="IJ153" s="15">
        <f t="shared" si="219"/>
        <v>90.381666666666689</v>
      </c>
      <c r="IK153" s="5">
        <v>97.5</v>
      </c>
      <c r="IL153" s="15">
        <f t="shared" si="220"/>
        <v>7.118333333333311</v>
      </c>
      <c r="IM153" s="29">
        <v>0.69432666666666676</v>
      </c>
      <c r="IN153" s="29">
        <v>0.35520333333333343</v>
      </c>
      <c r="IO153" s="29">
        <v>0.15935666666666665</v>
      </c>
      <c r="IP153" s="29">
        <v>0.60997666666666672</v>
      </c>
      <c r="IQ153" s="29">
        <v>0.20350333333333334</v>
      </c>
      <c r="IR153" s="29">
        <v>0.1396766666666667</v>
      </c>
      <c r="IS153" s="29">
        <v>0.54696840626938803</v>
      </c>
      <c r="IT153" s="29">
        <v>0.4999283709718424</v>
      </c>
      <c r="IU153" s="29">
        <v>0.62708019726613884</v>
      </c>
      <c r="IV153" s="29">
        <v>0.58620302713257832</v>
      </c>
      <c r="IW153" s="29">
        <v>0.27205790265353963</v>
      </c>
      <c r="IX153" s="29">
        <v>0.38166825784462993</v>
      </c>
      <c r="IY153" s="29">
        <v>0.32309488379533341</v>
      </c>
      <c r="IZ153" s="29">
        <v>16.090666666666664</v>
      </c>
      <c r="JA153" s="29">
        <v>17.292333333333339</v>
      </c>
      <c r="JB153" s="29">
        <v>17.89266666666666</v>
      </c>
      <c r="JC153" s="29">
        <v>17.254999999999999</v>
      </c>
      <c r="JD153" s="29">
        <f t="shared" si="221"/>
        <v>1.801999999999996</v>
      </c>
      <c r="JE153" s="7">
        <v>1.2</v>
      </c>
      <c r="JF153" s="7">
        <f t="shared" si="222"/>
        <v>-0.52</v>
      </c>
      <c r="JG153" s="7">
        <f t="shared" si="223"/>
        <v>0.39222972972972908</v>
      </c>
      <c r="JH153" s="86">
        <v>35.146666666666661</v>
      </c>
      <c r="JI153" s="15">
        <f t="shared" si="224"/>
        <v>89.272533333333314</v>
      </c>
      <c r="JJ153" s="5">
        <v>103.5</v>
      </c>
      <c r="JK153" s="15">
        <f t="shared" si="225"/>
        <v>14.227466666666686</v>
      </c>
      <c r="JL153" s="30">
        <v>0.53821818181818182</v>
      </c>
      <c r="JM153" s="30">
        <v>0.25920000000000004</v>
      </c>
      <c r="JN153" s="30">
        <v>0.11798484848484846</v>
      </c>
      <c r="JO153" s="30">
        <v>0.4673000000000001</v>
      </c>
      <c r="JP153" s="30">
        <v>0.1502</v>
      </c>
      <c r="JQ153" s="30">
        <v>0.10172727272727271</v>
      </c>
      <c r="JR153" s="30">
        <v>0.56371004521259593</v>
      </c>
      <c r="JS153" s="30">
        <v>0.51359044015071009</v>
      </c>
      <c r="JT153" s="30">
        <v>0.6407489338267327</v>
      </c>
      <c r="JU153" s="30">
        <v>0.59735797065168861</v>
      </c>
      <c r="JV153" s="30">
        <v>0.26666692125584812</v>
      </c>
      <c r="JW153" s="30">
        <v>0.3754382739538884</v>
      </c>
      <c r="JX153" s="30">
        <v>0.3498289627887301</v>
      </c>
      <c r="JY153" s="30">
        <v>24.463939393939384</v>
      </c>
      <c r="JZ153" s="30">
        <v>28.275757575757559</v>
      </c>
      <c r="KA153" s="30">
        <v>27.713939393939388</v>
      </c>
      <c r="KB153" s="30">
        <v>26.741515151515141</v>
      </c>
      <c r="KC153" s="30">
        <f t="shared" si="226"/>
        <v>3.2500000000000036</v>
      </c>
      <c r="KD153" s="7">
        <v>1.8</v>
      </c>
      <c r="KE153" s="7">
        <f t="shared" si="227"/>
        <v>-2.4700000000000006</v>
      </c>
      <c r="KF153" s="7">
        <f t="shared" si="228"/>
        <v>0.72681067344345662</v>
      </c>
      <c r="KG153" s="85">
        <v>33.606666666666669</v>
      </c>
      <c r="KH153" s="15">
        <f t="shared" si="229"/>
        <v>85.360933333333335</v>
      </c>
      <c r="KI153" s="5">
        <v>103.5</v>
      </c>
      <c r="KJ153" s="15">
        <f t="shared" si="268"/>
        <v>18.139066666666665</v>
      </c>
      <c r="KK153" s="31">
        <v>0.48132750000000002</v>
      </c>
      <c r="KL153" s="31">
        <v>0.23352499999999998</v>
      </c>
      <c r="KM153" s="31">
        <v>9.0024999999999994E-2</v>
      </c>
      <c r="KN153" s="31">
        <v>0.41355749999999991</v>
      </c>
      <c r="KO153" s="31">
        <v>0.11499249999999998</v>
      </c>
      <c r="KP153" s="31">
        <v>8.7982499999999991E-2</v>
      </c>
      <c r="KQ153" s="31">
        <v>0.61448219469505905</v>
      </c>
      <c r="KR153" s="31">
        <v>0.56519329056246914</v>
      </c>
      <c r="KS153" s="31">
        <v>0.68491175497688173</v>
      </c>
      <c r="KT153" s="31">
        <v>0.64268373753536223</v>
      </c>
      <c r="KU153" s="31">
        <v>0.34065799998456409</v>
      </c>
      <c r="KV153" s="31">
        <v>0.44428099101045415</v>
      </c>
      <c r="KW153" s="31">
        <v>0.3463729702812392</v>
      </c>
      <c r="KX153" s="32">
        <v>25.016000000000012</v>
      </c>
      <c r="KY153" s="32">
        <v>27.546000000000003</v>
      </c>
      <c r="KZ153" s="32">
        <v>26.000249999999987</v>
      </c>
      <c r="LA153" s="32">
        <v>25.612999999999989</v>
      </c>
      <c r="LB153" s="7">
        <f t="shared" si="230"/>
        <v>0.98424999999997453</v>
      </c>
      <c r="LC153" s="7">
        <v>0.9</v>
      </c>
      <c r="LD153" s="7">
        <f t="shared" si="231"/>
        <v>0.45499999999999963</v>
      </c>
      <c r="LE153" s="7">
        <f t="shared" si="270"/>
        <v>0.10702730030333163</v>
      </c>
      <c r="LF153" s="32">
        <v>30.230749999999993</v>
      </c>
      <c r="LG153" s="15">
        <f t="shared" si="232"/>
        <v>76.786104999999978</v>
      </c>
      <c r="LH153" s="5">
        <v>103.5</v>
      </c>
      <c r="LI153" s="15">
        <f t="shared" si="233"/>
        <v>26.713895000000022</v>
      </c>
      <c r="LJ153" s="33">
        <v>0.42831578947368409</v>
      </c>
      <c r="LK153" s="33">
        <v>0.2173315789473684</v>
      </c>
      <c r="LL153" s="33">
        <v>9.3805263157894739E-2</v>
      </c>
      <c r="LM153" s="33">
        <v>0.36612368421052627</v>
      </c>
      <c r="LN153" s="33">
        <v>0.12386052631578949</v>
      </c>
      <c r="LO153" s="33">
        <v>8.7621052631578947E-2</v>
      </c>
      <c r="LP153" s="33">
        <v>0.55120734394217719</v>
      </c>
      <c r="LQ153" s="33">
        <v>0.49444661246948579</v>
      </c>
      <c r="LR153" s="33">
        <v>0.64071816273216109</v>
      </c>
      <c r="LS153" s="33">
        <v>0.59251307234817507</v>
      </c>
      <c r="LT153" s="33">
        <v>0.27389805196163469</v>
      </c>
      <c r="LU153" s="33">
        <v>0.39806589716966645</v>
      </c>
      <c r="LV153" s="33">
        <v>0.32675157236643299</v>
      </c>
      <c r="LW153" s="33">
        <v>25.980263157894736</v>
      </c>
      <c r="LX153" s="33">
        <v>29.847894736842083</v>
      </c>
      <c r="LY153" s="33">
        <v>30.119736842105251</v>
      </c>
      <c r="LZ153" s="33">
        <v>28.789210526315788</v>
      </c>
      <c r="MA153" s="7">
        <f t="shared" si="234"/>
        <v>4.1394736842105146</v>
      </c>
      <c r="MB153" s="7">
        <v>1.7</v>
      </c>
      <c r="MC153" s="7">
        <f t="shared" si="235"/>
        <v>-2.1449999999999996</v>
      </c>
      <c r="MD153" s="7">
        <f t="shared" si="236"/>
        <v>0.83293223117435577</v>
      </c>
      <c r="ME153" s="7">
        <f t="shared" si="237"/>
        <v>2.434984520123832</v>
      </c>
      <c r="MF153" s="84">
        <v>29.233947368421056</v>
      </c>
      <c r="MG153" s="15">
        <f t="shared" si="238"/>
        <v>74.254226315789481</v>
      </c>
      <c r="MH153" s="5">
        <v>103.5</v>
      </c>
      <c r="MI153" s="15">
        <f t="shared" si="239"/>
        <v>29.245773684210519</v>
      </c>
      <c r="MJ153" s="34">
        <v>0.36095294117647059</v>
      </c>
      <c r="MK153" s="34">
        <v>0.20891176470588238</v>
      </c>
      <c r="ML153" s="34">
        <v>0.11517058823529411</v>
      </c>
      <c r="MM153" s="34">
        <v>0.31758823529411762</v>
      </c>
      <c r="MN153" s="34">
        <v>0.13678235294117649</v>
      </c>
      <c r="MO153" s="34">
        <v>9.2870588235294121E-2</v>
      </c>
      <c r="MP153" s="34">
        <v>0.45032283741642898</v>
      </c>
      <c r="MQ153" s="34">
        <v>0.39825793089984607</v>
      </c>
      <c r="MR153" s="34">
        <v>0.5164690375819484</v>
      </c>
      <c r="MS153" s="34">
        <v>0.46825460424373427</v>
      </c>
      <c r="MT153" s="34">
        <v>0.20913938990920086</v>
      </c>
      <c r="MU153" s="34">
        <v>0.29023462265102823</v>
      </c>
      <c r="MV153" s="34">
        <v>0.266520135651658</v>
      </c>
      <c r="MW153" s="35">
        <v>0.27899199999999991</v>
      </c>
      <c r="MX153" s="35">
        <v>0.157724</v>
      </c>
      <c r="MY153" s="35">
        <v>9.1828000000000007E-2</v>
      </c>
      <c r="MZ153" s="35">
        <v>0.23209999999999995</v>
      </c>
      <c r="NA153" s="35">
        <v>9.9431999999999993E-2</v>
      </c>
      <c r="NB153" s="35">
        <v>7.0855999999999975E-2</v>
      </c>
      <c r="NC153" s="35">
        <v>0.47306740808767506</v>
      </c>
      <c r="ND153" s="35">
        <v>0.39970736366183224</v>
      </c>
      <c r="NE153" s="35">
        <v>0.50320186352495244</v>
      </c>
      <c r="NF153" s="35">
        <v>0.43256310048029861</v>
      </c>
      <c r="NG153" s="35">
        <v>0.22699505841929679</v>
      </c>
      <c r="NH153" s="35">
        <v>0.26449664303508508</v>
      </c>
      <c r="NI153" s="35">
        <v>0.27639029937790388</v>
      </c>
      <c r="NJ153" s="36">
        <v>27.581199999999999</v>
      </c>
      <c r="NK153" s="36">
        <v>33.113600000000012</v>
      </c>
      <c r="NL153" s="36">
        <v>34.815999999999995</v>
      </c>
      <c r="NM153" s="36">
        <v>35.029599999999981</v>
      </c>
      <c r="NN153" s="7">
        <f t="shared" si="240"/>
        <v>7.2347999999999963</v>
      </c>
      <c r="NO153" s="7">
        <v>2.2999999999999998</v>
      </c>
      <c r="NP153" s="7">
        <f t="shared" si="241"/>
        <v>-1.9729999999999999</v>
      </c>
      <c r="NQ153" s="7">
        <f t="shared" si="242"/>
        <v>1.2488539264885385</v>
      </c>
      <c r="NR153" s="36">
        <v>69.008800000000008</v>
      </c>
      <c r="NS153" s="9">
        <f t="shared" si="190"/>
        <v>175.28235200000003</v>
      </c>
      <c r="NT153" s="5">
        <v>194</v>
      </c>
      <c r="NU153" s="9">
        <f t="shared" si="191"/>
        <v>18.717647999999969</v>
      </c>
      <c r="NV153" s="37">
        <v>0.33789062500000006</v>
      </c>
      <c r="NW153" s="37">
        <v>0.215940625</v>
      </c>
      <c r="NX153" s="37">
        <v>0.14256562500000003</v>
      </c>
      <c r="NY153" s="37">
        <v>0.29285312499999994</v>
      </c>
      <c r="NZ153" s="37">
        <v>0.14993437500000001</v>
      </c>
      <c r="OA153" s="37">
        <v>0.10120625000000004</v>
      </c>
      <c r="OB153" s="37">
        <v>0.38480835160727733</v>
      </c>
      <c r="OC153" s="37">
        <v>0.32288994346880978</v>
      </c>
      <c r="OD153" s="37">
        <v>0.40586934881744241</v>
      </c>
      <c r="OE153" s="37">
        <v>0.34508397128280427</v>
      </c>
      <c r="OF153" s="37">
        <v>0.18067510471361509</v>
      </c>
      <c r="OG153" s="37">
        <v>0.20485024682810341</v>
      </c>
      <c r="OH153" s="37">
        <v>0.21951084391387457</v>
      </c>
      <c r="OI153" s="38">
        <v>20.679062499999997</v>
      </c>
      <c r="OJ153" s="38">
        <v>25.391874999999988</v>
      </c>
      <c r="OK153" s="38">
        <v>28.039062499999989</v>
      </c>
      <c r="OL153" s="38">
        <v>27.782187500000006</v>
      </c>
      <c r="OM153" s="7">
        <f t="shared" si="243"/>
        <v>7.3599999999999923</v>
      </c>
      <c r="ON153" s="7">
        <v>1.5</v>
      </c>
      <c r="OO153" s="7">
        <f t="shared" si="244"/>
        <v>-0.28500000000000014</v>
      </c>
      <c r="OP153" s="7">
        <f t="shared" si="245"/>
        <v>1.3447669305189081</v>
      </c>
      <c r="OQ153" s="38">
        <v>59.267187500000006</v>
      </c>
      <c r="OR153" s="15">
        <f t="shared" si="246"/>
        <v>150.53865625</v>
      </c>
      <c r="OS153" s="5">
        <v>170</v>
      </c>
      <c r="OT153" s="15">
        <f t="shared" si="247"/>
        <v>19.461343749999997</v>
      </c>
      <c r="OU153" s="39">
        <v>0.2832566666666666</v>
      </c>
      <c r="OV153" s="39">
        <v>0.19845666666666664</v>
      </c>
      <c r="OW153" s="39">
        <v>0.14324333333333333</v>
      </c>
      <c r="OX153" s="39">
        <v>0.24481666666666665</v>
      </c>
      <c r="OY153" s="39">
        <v>0.13987000000000002</v>
      </c>
      <c r="OZ153" s="39">
        <v>9.4706666666666675E-2</v>
      </c>
      <c r="PA153" s="39">
        <v>0.33813867377232693</v>
      </c>
      <c r="PB153" s="39">
        <v>0.27257760719374091</v>
      </c>
      <c r="PC153" s="39">
        <v>0.3274680949161089</v>
      </c>
      <c r="PD153" s="39">
        <v>0.26138168020686864</v>
      </c>
      <c r="PE153" s="39">
        <v>0.17330581702331418</v>
      </c>
      <c r="PF153" s="39">
        <v>0.16159212307979468</v>
      </c>
      <c r="PG153" s="39">
        <v>0.17522399862026503</v>
      </c>
      <c r="PH153" s="40">
        <v>20.904000000000003</v>
      </c>
      <c r="PI153" s="40">
        <v>24.38999999999999</v>
      </c>
      <c r="PJ153" s="40">
        <v>26.797333333333324</v>
      </c>
      <c r="PK153" s="40">
        <v>25.997666666666671</v>
      </c>
      <c r="PL153" s="7">
        <f t="shared" si="248"/>
        <v>5.8933333333333202</v>
      </c>
      <c r="PM153" s="7">
        <v>1.8</v>
      </c>
      <c r="PN153" s="7">
        <f t="shared" si="249"/>
        <v>-0.91800000000000015</v>
      </c>
      <c r="PO153" s="7">
        <f t="shared" si="250"/>
        <v>1.0780837817874833</v>
      </c>
      <c r="PP153" s="40">
        <v>68.907333333333327</v>
      </c>
      <c r="PQ153" s="15">
        <f t="shared" si="251"/>
        <v>175.02462666666665</v>
      </c>
      <c r="PR153" s="5">
        <v>182</v>
      </c>
      <c r="PS153" s="15">
        <f t="shared" si="252"/>
        <v>6.9753733333333514</v>
      </c>
      <c r="PT153" s="41">
        <v>0.26134333333333332</v>
      </c>
      <c r="PU153" s="41">
        <v>0.18262666666666669</v>
      </c>
      <c r="PV153" s="41">
        <v>0.14047666666666667</v>
      </c>
      <c r="PW153" s="41">
        <v>0.22020666666666669</v>
      </c>
      <c r="PX153" s="41">
        <v>0.13823333333333335</v>
      </c>
      <c r="PY153" s="41">
        <v>8.8489999999999985E-2</v>
      </c>
      <c r="PZ153" s="41">
        <v>0.30742226797321115</v>
      </c>
      <c r="QA153" s="41">
        <v>0.22849845432728613</v>
      </c>
      <c r="QB153" s="41">
        <v>0.29993564887810903</v>
      </c>
      <c r="QC153" s="41">
        <v>0.22068629412393662</v>
      </c>
      <c r="QD153" s="41">
        <v>0.13807015639034456</v>
      </c>
      <c r="QE153" s="41">
        <v>0.13001853235874367</v>
      </c>
      <c r="QF153" s="41">
        <v>0.17686513610927915</v>
      </c>
      <c r="QG153" s="42">
        <v>29.757000000000019</v>
      </c>
      <c r="QH153" s="42">
        <v>33.393999999999991</v>
      </c>
      <c r="QI153" s="42">
        <v>35.176333333333318</v>
      </c>
      <c r="QJ153" s="42">
        <v>35.768333333333317</v>
      </c>
      <c r="QK153" s="7">
        <f t="shared" si="253"/>
        <v>5.4193333333332987</v>
      </c>
      <c r="QL153" s="7">
        <v>3.2</v>
      </c>
      <c r="QM153" s="7">
        <f t="shared" si="254"/>
        <v>-3.8719999999999999</v>
      </c>
      <c r="QN153" s="7">
        <f t="shared" si="255"/>
        <v>1.002085130859933</v>
      </c>
      <c r="QO153" s="42">
        <v>71.789000000000001</v>
      </c>
      <c r="QP153" s="15">
        <f t="shared" si="256"/>
        <v>182.34406000000001</v>
      </c>
      <c r="QQ153" s="5">
        <v>186</v>
      </c>
      <c r="QR153" s="15">
        <f t="shared" si="257"/>
        <v>3.6559399999999869</v>
      </c>
      <c r="QS153" s="7">
        <f t="shared" si="192"/>
        <v>-748.54590605156216</v>
      </c>
      <c r="QT153" s="7">
        <f t="shared" si="193"/>
        <v>-748.19966046327147</v>
      </c>
      <c r="QU153" s="7">
        <f t="shared" si="194"/>
        <v>2.5377628719233893</v>
      </c>
    </row>
    <row r="154" spans="1:463" x14ac:dyDescent="0.25">
      <c r="A154" s="5">
        <v>3</v>
      </c>
      <c r="B154" s="5">
        <v>16</v>
      </c>
      <c r="C154" s="6">
        <v>1603</v>
      </c>
      <c r="D154" s="9">
        <v>-9999</v>
      </c>
      <c r="E154" s="5">
        <v>3</v>
      </c>
      <c r="F154" s="5">
        <v>69.599999999999994</v>
      </c>
      <c r="G154" s="15">
        <v>243.6</v>
      </c>
      <c r="H154" s="15">
        <f t="shared" si="195"/>
        <v>313.2</v>
      </c>
      <c r="I154" s="7">
        <f t="shared" si="196"/>
        <v>0.53666895133653181</v>
      </c>
      <c r="J154" s="5" t="s">
        <v>11</v>
      </c>
      <c r="K154" s="9">
        <v>300</v>
      </c>
      <c r="L154" s="9">
        <f t="shared" si="197"/>
        <v>336.00000000000006</v>
      </c>
      <c r="M154" s="9">
        <v>-9999</v>
      </c>
      <c r="N154" s="9">
        <v>-9999</v>
      </c>
      <c r="O154" s="9">
        <v>-9999</v>
      </c>
      <c r="P154" s="9">
        <v>-9999</v>
      </c>
      <c r="Q154" s="9">
        <v>-9999</v>
      </c>
      <c r="R154" s="9">
        <v>-9999</v>
      </c>
      <c r="S154" s="9">
        <v>-9999</v>
      </c>
      <c r="T154" s="9">
        <v>-9999</v>
      </c>
      <c r="U154" s="9">
        <v>-9999</v>
      </c>
      <c r="V154" s="9">
        <v>-9999</v>
      </c>
      <c r="W154" s="9">
        <v>-9999</v>
      </c>
      <c r="X154" s="9">
        <v>-9999</v>
      </c>
      <c r="Y154" s="9">
        <v>-9999</v>
      </c>
      <c r="Z154" s="9">
        <v>-9999</v>
      </c>
      <c r="AA154" s="9">
        <v>-9999</v>
      </c>
      <c r="AB154" s="9">
        <v>-9999</v>
      </c>
      <c r="AC154" s="9">
        <v>-9999</v>
      </c>
      <c r="AD154" s="9">
        <v>-9999</v>
      </c>
      <c r="AE154" s="5">
        <v>42</v>
      </c>
      <c r="AF154" s="9">
        <v>-9999</v>
      </c>
      <c r="AG154" s="9">
        <v>-9999</v>
      </c>
      <c r="AH154" s="9">
        <v>-9999</v>
      </c>
      <c r="AI154" s="9">
        <v>-9999</v>
      </c>
      <c r="AJ154" s="9">
        <v>-9999</v>
      </c>
      <c r="AK154" s="9">
        <v>-9999</v>
      </c>
      <c r="AL154" s="9">
        <v>-9999</v>
      </c>
      <c r="AM154" s="9">
        <v>-9999</v>
      </c>
      <c r="AN154" s="9">
        <v>-9999</v>
      </c>
      <c r="AO154" s="9">
        <v>-9999</v>
      </c>
      <c r="AP154" s="9">
        <v>-9999</v>
      </c>
      <c r="AQ154" s="9">
        <v>-9999</v>
      </c>
      <c r="AR154" s="9">
        <v>-9999</v>
      </c>
      <c r="AS154" s="9">
        <v>-9999</v>
      </c>
      <c r="AT154" s="9">
        <v>-9999</v>
      </c>
      <c r="AU154" s="9">
        <v>-9999</v>
      </c>
      <c r="AV154" s="9">
        <v>-9999</v>
      </c>
      <c r="AW154" s="9">
        <v>-9999</v>
      </c>
      <c r="AX154" s="9">
        <v>-9999</v>
      </c>
      <c r="AY154" s="9">
        <v>-9999</v>
      </c>
      <c r="AZ154" s="9">
        <v>-9999</v>
      </c>
      <c r="BA154" s="9">
        <v>-9999</v>
      </c>
      <c r="BB154" s="9">
        <v>-9999</v>
      </c>
      <c r="BC154" s="9">
        <v>-9999</v>
      </c>
      <c r="BD154" s="9">
        <v>-9999</v>
      </c>
      <c r="BE154" s="7">
        <f t="shared" si="271"/>
        <v>-79992</v>
      </c>
      <c r="BF154" s="9">
        <v>-9999</v>
      </c>
      <c r="BG154" s="9">
        <v>-9999</v>
      </c>
      <c r="BH154" s="9">
        <v>-9999</v>
      </c>
      <c r="BI154" s="9">
        <v>-9999</v>
      </c>
      <c r="BJ154" s="9">
        <v>-9999</v>
      </c>
      <c r="BK154" s="9">
        <v>-9999</v>
      </c>
      <c r="BL154" s="9">
        <v>-9999</v>
      </c>
      <c r="BM154" s="9">
        <v>-9999</v>
      </c>
      <c r="BN154" s="9">
        <v>-9999</v>
      </c>
      <c r="BO154" s="23">
        <v>33.03</v>
      </c>
      <c r="BP154" s="7">
        <f t="shared" si="258"/>
        <v>2202.0000000000005</v>
      </c>
      <c r="BQ154" s="7">
        <v>2.2630423404457991</v>
      </c>
      <c r="BR154" s="7">
        <f t="shared" si="259"/>
        <v>49.832192336616508</v>
      </c>
      <c r="BS154" s="24">
        <v>124.43</v>
      </c>
      <c r="BT154" s="7">
        <f t="shared" si="260"/>
        <v>8295.3333333333339</v>
      </c>
      <c r="BU154" s="25">
        <v>1.4</v>
      </c>
      <c r="BV154" s="7">
        <f t="shared" si="261"/>
        <v>116.13466666666667</v>
      </c>
      <c r="BW154" s="26">
        <v>173.09</v>
      </c>
      <c r="BX154" s="7">
        <f t="shared" si="262"/>
        <v>11539.333333333334</v>
      </c>
      <c r="BY154" s="5">
        <v>1.6</v>
      </c>
      <c r="BZ154" s="7">
        <f t="shared" si="263"/>
        <v>184.62933333333334</v>
      </c>
      <c r="CA154" s="9">
        <v>-9999</v>
      </c>
      <c r="CB154" s="9">
        <v>-9999</v>
      </c>
      <c r="CC154" s="5">
        <v>3.39</v>
      </c>
      <c r="CD154" s="15">
        <f t="shared" si="198"/>
        <v>-338.96609999999998</v>
      </c>
      <c r="CE154" s="7">
        <v>201.16</v>
      </c>
      <c r="CF154" s="7">
        <v>4.2598000000000003</v>
      </c>
      <c r="CG154" s="7">
        <v>472.22874313348046</v>
      </c>
      <c r="CH154" s="7">
        <f t="shared" si="199"/>
        <v>472.22874313348046</v>
      </c>
      <c r="CI154" s="7">
        <f>CH154/(BX154)</f>
        <v>4.0923399081415485E-2</v>
      </c>
      <c r="CJ154" s="11">
        <v>-9999</v>
      </c>
      <c r="CK154" s="7">
        <f t="shared" si="200"/>
        <v>16.00855439222499</v>
      </c>
      <c r="CL154" s="7">
        <v>23.9</v>
      </c>
      <c r="CM154" s="7">
        <v>474</v>
      </c>
      <c r="CN154" s="7">
        <f t="shared" si="201"/>
        <v>50.42194092827004</v>
      </c>
      <c r="CO154" s="7">
        <v>0</v>
      </c>
      <c r="CP154" s="7">
        <v>0.7425407407407405</v>
      </c>
      <c r="CQ154" s="7">
        <v>0.52734444444444428</v>
      </c>
      <c r="CR154" s="7">
        <v>0.47095555555555563</v>
      </c>
      <c r="CS154" s="7">
        <v>0.22364703703703709</v>
      </c>
      <c r="CT154" s="7">
        <v>0.16930099999999998</v>
      </c>
      <c r="CU154" s="7">
        <v>4.7855555555555558</v>
      </c>
      <c r="CV154" s="7">
        <v>4.8522222222222222</v>
      </c>
      <c r="CW154" s="7">
        <v>4.3933333333333326</v>
      </c>
      <c r="CX154" s="7">
        <v>4.4970370370370372</v>
      </c>
      <c r="CY154" s="7">
        <f t="shared" si="202"/>
        <v>-0.39222222222222314</v>
      </c>
      <c r="CZ154" s="7">
        <v>0.7</v>
      </c>
      <c r="DA154" s="7">
        <f t="shared" si="203"/>
        <v>1.105</v>
      </c>
      <c r="DB154" s="7">
        <f t="shared" si="264"/>
        <v>-0.34859655930668759</v>
      </c>
      <c r="DC154" s="7">
        <v>41.3</v>
      </c>
      <c r="DD154" s="7">
        <v>0.75457200000000013</v>
      </c>
      <c r="DE154" s="7">
        <v>0.50386800000000009</v>
      </c>
      <c r="DF154" s="7">
        <v>0.44989199999999996</v>
      </c>
      <c r="DG154" s="7">
        <v>0.25285716000000003</v>
      </c>
      <c r="DH154" s="7">
        <v>0.19912880000000002</v>
      </c>
      <c r="DI154" s="7">
        <v>7.4428000000000001</v>
      </c>
      <c r="DJ154" s="7">
        <v>8.3095999999999997</v>
      </c>
      <c r="DK154" s="7">
        <v>8.565199999999999</v>
      </c>
      <c r="DL154" s="7">
        <v>7.741200000000001</v>
      </c>
      <c r="DM154" s="7">
        <f t="shared" si="204"/>
        <v>1.122399999999999</v>
      </c>
      <c r="DN154" s="7">
        <v>0.8</v>
      </c>
      <c r="DO154" s="7">
        <f t="shared" si="205"/>
        <v>0.7799999999999998</v>
      </c>
      <c r="DP154" s="7">
        <f t="shared" si="206"/>
        <v>7.4112554112553908E-2</v>
      </c>
      <c r="DQ154" s="7">
        <v>23.5688</v>
      </c>
      <c r="DR154" s="7">
        <v>0.83109148936170207</v>
      </c>
      <c r="DS154" s="7">
        <v>0.6209446808510638</v>
      </c>
      <c r="DT154" s="7">
        <v>0.5001936170212764</v>
      </c>
      <c r="DU154" s="7">
        <v>0.7538638297872341</v>
      </c>
      <c r="DV154" s="7">
        <v>0.51018723404255317</v>
      </c>
      <c r="DW154" s="7">
        <v>0.32358297872340419</v>
      </c>
      <c r="DX154" s="7">
        <v>0.23918329787234041</v>
      </c>
      <c r="DY154" s="7">
        <v>0.1927401914893617</v>
      </c>
      <c r="DZ154" s="7">
        <v>0.248525914893617</v>
      </c>
      <c r="EA154" s="7">
        <v>0.20227627659574474</v>
      </c>
      <c r="EB154" s="7">
        <v>9.8061893617021292E-2</v>
      </c>
      <c r="EC154" s="7">
        <v>0.10786676595744681</v>
      </c>
      <c r="ED154" s="7">
        <v>0.1445147446808511</v>
      </c>
      <c r="EE154" s="7">
        <v>3.9428085106382982</v>
      </c>
      <c r="EF154" s="7">
        <v>5.5478723404255321</v>
      </c>
      <c r="EG154" s="7">
        <v>5.6434680851063836</v>
      </c>
      <c r="EH154" s="7">
        <v>4.9853191489361688</v>
      </c>
      <c r="EI154" s="7">
        <f t="shared" si="207"/>
        <v>1.7006595744680855</v>
      </c>
      <c r="EJ154" s="7">
        <v>0.6</v>
      </c>
      <c r="EK154" s="7">
        <f t="shared" si="208"/>
        <v>1.43</v>
      </c>
      <c r="EL154" s="7">
        <f t="shared" si="265"/>
        <v>6.8176215231255791E-2</v>
      </c>
      <c r="EM154" s="15">
        <v>43.388749999999995</v>
      </c>
      <c r="EN154" s="15">
        <f t="shared" si="209"/>
        <v>110.20742499999999</v>
      </c>
      <c r="EO154" s="5">
        <v>112</v>
      </c>
      <c r="EP154" s="15">
        <f t="shared" si="210"/>
        <v>1.7925750000000136</v>
      </c>
      <c r="EQ154" s="27">
        <v>1.0485333333333333</v>
      </c>
      <c r="ER154" s="27">
        <v>-1.2371904761904764</v>
      </c>
      <c r="ES154" s="27">
        <v>0.4824904761904763</v>
      </c>
      <c r="ET154" s="27">
        <v>0.83661904761904793</v>
      </c>
      <c r="EU154" s="27">
        <v>0.6885809523809524</v>
      </c>
      <c r="EV154" s="27">
        <v>0.19754761904761903</v>
      </c>
      <c r="EW154" s="27">
        <v>0.20659409523809524</v>
      </c>
      <c r="EX154" s="27">
        <v>9.6762761904761893E-2</v>
      </c>
      <c r="EY154" s="27">
        <v>0.36909066666666668</v>
      </c>
      <c r="EZ154" s="27">
        <v>0.26813552380952382</v>
      </c>
      <c r="FA154" s="27">
        <v>3.5190258095238094</v>
      </c>
      <c r="FB154" s="27">
        <v>2.2808942380952377</v>
      </c>
      <c r="FC154" s="27">
        <v>33.572282190476194</v>
      </c>
      <c r="FD154" s="27">
        <v>10.125714285714285</v>
      </c>
      <c r="FE154" s="27">
        <v>8.4714285714285733</v>
      </c>
      <c r="FF154" s="27">
        <v>7.78095238095238</v>
      </c>
      <c r="FG154" s="27">
        <v>7.7380952380952381</v>
      </c>
      <c r="FH154" s="27">
        <f t="shared" si="211"/>
        <v>-2.3447619047619046</v>
      </c>
      <c r="FI154" s="7">
        <v>0.9</v>
      </c>
      <c r="FJ154" s="7">
        <f t="shared" si="212"/>
        <v>0.45499999999999963</v>
      </c>
      <c r="FK154" s="7">
        <f t="shared" si="266"/>
        <v>-0.56618036496701796</v>
      </c>
      <c r="FL154" s="27">
        <v>21.672380952380951</v>
      </c>
      <c r="FM154" s="28">
        <v>-9999</v>
      </c>
      <c r="FN154" s="28">
        <v>-9999</v>
      </c>
      <c r="FO154" s="28">
        <v>-9999</v>
      </c>
      <c r="FP154" s="94">
        <v>0.61990714285714277</v>
      </c>
      <c r="FQ154" s="94">
        <v>0.41279642857142856</v>
      </c>
      <c r="FR154" s="94">
        <v>0.24560000000000001</v>
      </c>
      <c r="FS154" s="94">
        <v>0.54421785714285709</v>
      </c>
      <c r="FT154" s="94">
        <v>0.25776071428571423</v>
      </c>
      <c r="FU154" s="94">
        <v>0.18175357142857143</v>
      </c>
      <c r="FV154" s="94">
        <v>0.41261128571428579</v>
      </c>
      <c r="FW154" s="94">
        <v>0.35740421428571428</v>
      </c>
      <c r="FX154" s="94">
        <v>0.43234307142857137</v>
      </c>
      <c r="FY154" s="94">
        <v>0.37824285714285705</v>
      </c>
      <c r="FZ154" s="94">
        <v>0.2316978928571429</v>
      </c>
      <c r="GA154" s="94">
        <v>0.25455010714285725</v>
      </c>
      <c r="GB154" s="94">
        <v>0.19998928571428573</v>
      </c>
      <c r="GC154" s="94">
        <v>18.143928571428567</v>
      </c>
      <c r="GD154" s="94">
        <v>19.107142857142854</v>
      </c>
      <c r="GE154" s="94">
        <v>18.019642857142852</v>
      </c>
      <c r="GF154" s="94">
        <v>16.946785714285721</v>
      </c>
      <c r="GG154" s="7">
        <f t="shared" si="213"/>
        <v>-0.12428571428571544</v>
      </c>
      <c r="GH154" s="7">
        <v>0.5</v>
      </c>
      <c r="GI154" s="7">
        <f t="shared" si="214"/>
        <v>1.7549999999999999</v>
      </c>
      <c r="GJ154" s="7">
        <f t="shared" si="267"/>
        <v>-0.51557907113462687</v>
      </c>
      <c r="GK154" s="96">
        <v>13.285714285714286</v>
      </c>
      <c r="GL154" s="15">
        <f t="shared" si="215"/>
        <v>33.745714285714286</v>
      </c>
      <c r="GM154" s="5">
        <v>102</v>
      </c>
      <c r="GN154" s="9">
        <v>-9999</v>
      </c>
      <c r="GO154" s="60">
        <v>-9999</v>
      </c>
      <c r="GP154" s="60">
        <v>-9999</v>
      </c>
      <c r="GQ154" s="60">
        <v>-9999</v>
      </c>
      <c r="GR154" s="60">
        <v>-9999</v>
      </c>
      <c r="GS154" s="60">
        <v>-9999</v>
      </c>
      <c r="GT154" s="60">
        <v>-9999</v>
      </c>
      <c r="GU154" s="60">
        <v>-9999</v>
      </c>
      <c r="GV154" s="60">
        <v>-9999</v>
      </c>
      <c r="GW154" s="60">
        <v>-9999</v>
      </c>
      <c r="GX154" s="60">
        <v>-9999</v>
      </c>
      <c r="GY154" s="60">
        <v>-9999</v>
      </c>
      <c r="GZ154" s="60">
        <v>-9999</v>
      </c>
      <c r="HA154" s="60">
        <v>-9999</v>
      </c>
      <c r="HB154" s="60">
        <v>-9999</v>
      </c>
      <c r="HC154" s="60">
        <v>-9999</v>
      </c>
      <c r="HD154" s="60">
        <v>-9999</v>
      </c>
      <c r="HE154" s="60">
        <v>-9999</v>
      </c>
      <c r="HF154" s="98">
        <f t="shared" si="37"/>
        <v>0</v>
      </c>
      <c r="HG154" s="60">
        <v>-9999</v>
      </c>
      <c r="HH154" s="98">
        <f t="shared" si="38"/>
        <v>32500.13</v>
      </c>
      <c r="HI154" s="98">
        <f t="shared" si="95"/>
        <v>1.0001661807930087</v>
      </c>
      <c r="HJ154" s="60">
        <v>-9999</v>
      </c>
      <c r="HK154" s="100">
        <f t="shared" si="40"/>
        <v>-25397.46</v>
      </c>
      <c r="HL154" s="60">
        <v>-9999</v>
      </c>
      <c r="HM154" s="100">
        <f t="shared" si="41"/>
        <v>15398.46</v>
      </c>
      <c r="HN154" s="101">
        <v>0.66405882352941192</v>
      </c>
      <c r="HO154" s="101">
        <v>0.35236176470588232</v>
      </c>
      <c r="HP154" s="101">
        <v>0.1731264705882353</v>
      </c>
      <c r="HQ154" s="101">
        <v>0.58309999999999984</v>
      </c>
      <c r="HR154" s="101">
        <v>0.21942941176470587</v>
      </c>
      <c r="HS154" s="101">
        <v>0.14203529411764709</v>
      </c>
      <c r="HT154" s="101">
        <v>0.50332259316577399</v>
      </c>
      <c r="HU154" s="101">
        <v>0.45334961313673194</v>
      </c>
      <c r="HV154" s="101">
        <v>0.58691405911218564</v>
      </c>
      <c r="HW154" s="101">
        <v>0.54268669353636145</v>
      </c>
      <c r="HX154" s="101">
        <v>0.23298412569247914</v>
      </c>
      <c r="HY154" s="101">
        <v>0.34223566890513102</v>
      </c>
      <c r="HZ154" s="101">
        <v>0.30662436407575933</v>
      </c>
      <c r="IA154" s="101">
        <v>18.459117647058829</v>
      </c>
      <c r="IB154" s="101">
        <v>17.212058823529404</v>
      </c>
      <c r="IC154" s="101">
        <v>16.555588235294117</v>
      </c>
      <c r="ID154" s="101">
        <v>16.662352941176472</v>
      </c>
      <c r="IE154" s="7">
        <f t="shared" si="216"/>
        <v>-1.9035294117647119</v>
      </c>
      <c r="IF154" s="7">
        <v>1.5</v>
      </c>
      <c r="IG154" s="7">
        <f t="shared" si="217"/>
        <v>-1.4950000000000001</v>
      </c>
      <c r="IH154" s="7">
        <f t="shared" si="218"/>
        <v>-5.9250095977478143E-2</v>
      </c>
      <c r="II154" s="102">
        <v>35.292647058823547</v>
      </c>
      <c r="IJ154" s="15">
        <f t="shared" si="219"/>
        <v>89.643323529411816</v>
      </c>
      <c r="IK154" s="5">
        <v>97.5</v>
      </c>
      <c r="IL154" s="15">
        <f t="shared" si="220"/>
        <v>7.8566764705881837</v>
      </c>
      <c r="IM154" s="29">
        <v>0.67937500000000006</v>
      </c>
      <c r="IN154" s="29">
        <v>0.35872812500000001</v>
      </c>
      <c r="IO154" s="29">
        <v>0.16475625000000002</v>
      </c>
      <c r="IP154" s="29">
        <v>0.60074062500000003</v>
      </c>
      <c r="IQ154" s="29">
        <v>0.21186562499999997</v>
      </c>
      <c r="IR154" s="29">
        <v>0.14267812499999999</v>
      </c>
      <c r="IS154" s="29">
        <v>0.5246986416000643</v>
      </c>
      <c r="IT154" s="29">
        <v>0.47883875593896968</v>
      </c>
      <c r="IU154" s="29">
        <v>0.61010870023399022</v>
      </c>
      <c r="IV154" s="29">
        <v>0.57017632921431893</v>
      </c>
      <c r="IW154" s="29">
        <v>0.25789880407148091</v>
      </c>
      <c r="IX154" s="29">
        <v>0.37169426968366731</v>
      </c>
      <c r="IY154" s="29">
        <v>0.30887482591125698</v>
      </c>
      <c r="IZ154" s="29">
        <v>16.042812499999997</v>
      </c>
      <c r="JA154" s="29">
        <v>17.300000000000004</v>
      </c>
      <c r="JB154" s="29">
        <v>17.768124999999991</v>
      </c>
      <c r="JC154" s="29">
        <v>16.276874999999993</v>
      </c>
      <c r="JD154" s="29">
        <f t="shared" si="221"/>
        <v>1.725312499999994</v>
      </c>
      <c r="JE154" s="7">
        <v>1.2</v>
      </c>
      <c r="JF154" s="7">
        <f t="shared" si="222"/>
        <v>-0.52</v>
      </c>
      <c r="JG154" s="7">
        <f t="shared" si="223"/>
        <v>0.37927576013513414</v>
      </c>
      <c r="JH154" s="86">
        <v>34.969062499999993</v>
      </c>
      <c r="JI154" s="15">
        <f t="shared" si="224"/>
        <v>88.821418749999978</v>
      </c>
      <c r="JJ154" s="5">
        <v>103.5</v>
      </c>
      <c r="JK154" s="15">
        <f t="shared" si="225"/>
        <v>14.678581250000022</v>
      </c>
      <c r="JL154" s="30">
        <v>0.53072941176470589</v>
      </c>
      <c r="JM154" s="30">
        <v>0.24908529411764704</v>
      </c>
      <c r="JN154" s="30">
        <v>0.10849117647058823</v>
      </c>
      <c r="JO154" s="30">
        <v>0.45854411764705877</v>
      </c>
      <c r="JP154" s="30">
        <v>0.13949411764705882</v>
      </c>
      <c r="JQ154" s="30">
        <v>9.5488235294117624E-2</v>
      </c>
      <c r="JR154" s="30">
        <v>0.58371552078851796</v>
      </c>
      <c r="JS154" s="30">
        <v>0.53394981314126255</v>
      </c>
      <c r="JT154" s="30">
        <v>0.66096469257046475</v>
      </c>
      <c r="JU154" s="30">
        <v>0.61794451505511683</v>
      </c>
      <c r="JV154" s="30">
        <v>0.2827102896088674</v>
      </c>
      <c r="JW154" s="30">
        <v>0.39454952909263252</v>
      </c>
      <c r="JX154" s="30">
        <v>0.36106500123774399</v>
      </c>
      <c r="JY154" s="30">
        <v>24.340882352941168</v>
      </c>
      <c r="JZ154" s="30">
        <v>26.172941176470573</v>
      </c>
      <c r="KA154" s="30">
        <v>24.801176470588221</v>
      </c>
      <c r="KB154" s="30">
        <v>23.665882352941168</v>
      </c>
      <c r="KC154" s="30">
        <f t="shared" si="226"/>
        <v>0.4602941176470523</v>
      </c>
      <c r="KD154" s="7">
        <v>1.8</v>
      </c>
      <c r="KE154" s="7">
        <f t="shared" si="227"/>
        <v>-2.4700000000000006</v>
      </c>
      <c r="KF154" s="7">
        <f t="shared" si="228"/>
        <v>0.3723372449360931</v>
      </c>
      <c r="KG154" s="85">
        <v>33.64411764705882</v>
      </c>
      <c r="KH154" s="15">
        <f t="shared" si="229"/>
        <v>85.456058823529403</v>
      </c>
      <c r="KI154" s="5">
        <v>103.5</v>
      </c>
      <c r="KJ154" s="15">
        <f t="shared" si="268"/>
        <v>18.043941176470597</v>
      </c>
      <c r="KK154" s="31">
        <v>0.48180487804878042</v>
      </c>
      <c r="KL154" s="31">
        <v>0.22452926829268297</v>
      </c>
      <c r="KM154" s="31">
        <v>7.8470731707317068E-2</v>
      </c>
      <c r="KN154" s="31">
        <v>0.41375121951219512</v>
      </c>
      <c r="KO154" s="31">
        <v>0.10028536585365858</v>
      </c>
      <c r="KP154" s="31">
        <v>7.9997560975609741E-2</v>
      </c>
      <c r="KQ154" s="31">
        <v>0.65609566491395332</v>
      </c>
      <c r="KR154" s="31">
        <v>0.610634480794363</v>
      </c>
      <c r="KS154" s="31">
        <v>0.72038704325621084</v>
      </c>
      <c r="KT154" s="31">
        <v>0.68183062010339679</v>
      </c>
      <c r="KU154" s="31">
        <v>0.3844207869781669</v>
      </c>
      <c r="KV154" s="31">
        <v>0.48400979056163174</v>
      </c>
      <c r="KW154" s="31">
        <v>0.36407974932484255</v>
      </c>
      <c r="KX154" s="32">
        <v>25.289024390243906</v>
      </c>
      <c r="KY154" s="32">
        <v>25.385121951219507</v>
      </c>
      <c r="KZ154" s="32">
        <v>25.7080487804878</v>
      </c>
      <c r="LA154" s="32">
        <v>24.730731707317062</v>
      </c>
      <c r="LB154" s="7">
        <f t="shared" si="230"/>
        <v>0.41902439024389437</v>
      </c>
      <c r="LC154" s="7">
        <v>0.9</v>
      </c>
      <c r="LD154" s="7">
        <f t="shared" si="231"/>
        <v>0.45499999999999963</v>
      </c>
      <c r="LE154" s="7">
        <f t="shared" si="270"/>
        <v>-7.2751485856633472E-3</v>
      </c>
      <c r="LF154" s="32">
        <v>31.173902439024392</v>
      </c>
      <c r="LG154" s="15">
        <f t="shared" si="232"/>
        <v>79.18171219512196</v>
      </c>
      <c r="LH154" s="5">
        <v>103.5</v>
      </c>
      <c r="LI154" s="15">
        <f t="shared" si="233"/>
        <v>24.31828780487804</v>
      </c>
      <c r="LJ154" s="33">
        <v>0.44330769230769235</v>
      </c>
      <c r="LK154" s="33">
        <v>0.20389743589743595</v>
      </c>
      <c r="LL154" s="33">
        <v>7.0835897435897438E-2</v>
      </c>
      <c r="LM154" s="33">
        <v>0.37937692307692306</v>
      </c>
      <c r="LN154" s="33">
        <v>0.10352820512820511</v>
      </c>
      <c r="LO154" s="33">
        <v>7.7061538461538431E-2</v>
      </c>
      <c r="LP154" s="33">
        <v>0.62133347493467306</v>
      </c>
      <c r="LQ154" s="33">
        <v>0.57118987808504307</v>
      </c>
      <c r="LR154" s="33">
        <v>0.72534288595962115</v>
      </c>
      <c r="LS154" s="33">
        <v>0.68647316790687862</v>
      </c>
      <c r="LT154" s="33">
        <v>0.32790489182577015</v>
      </c>
      <c r="LU154" s="33">
        <v>0.48910120540397228</v>
      </c>
      <c r="LV154" s="33">
        <v>0.3698333666775146</v>
      </c>
      <c r="LW154" s="33">
        <v>25.826666666666672</v>
      </c>
      <c r="LX154" s="33">
        <v>29.232307692307675</v>
      </c>
      <c r="LY154" s="33">
        <v>29.296666666666663</v>
      </c>
      <c r="LZ154" s="33">
        <v>27.734358974358976</v>
      </c>
      <c r="MA154" s="7">
        <f t="shared" si="234"/>
        <v>3.4699999999999918</v>
      </c>
      <c r="MB154" s="7">
        <v>1.7</v>
      </c>
      <c r="MC154" s="7">
        <f t="shared" si="235"/>
        <v>-2.1449999999999996</v>
      </c>
      <c r="MD154" s="7">
        <f t="shared" si="236"/>
        <v>0.7442014579191506</v>
      </c>
      <c r="ME154" s="7">
        <f t="shared" si="237"/>
        <v>2.0411764705882307</v>
      </c>
      <c r="MF154" s="84">
        <v>27.931794871794871</v>
      </c>
      <c r="MG154" s="15">
        <f t="shared" si="238"/>
        <v>70.946758974358971</v>
      </c>
      <c r="MH154" s="5">
        <v>103.5</v>
      </c>
      <c r="MI154" s="15">
        <f t="shared" si="239"/>
        <v>32.553241025641029</v>
      </c>
      <c r="MJ154" s="34">
        <v>0.39350588235294115</v>
      </c>
      <c r="MK154" s="34">
        <v>0.2021235294117647</v>
      </c>
      <c r="ML154" s="34">
        <v>9.4329411764705884E-2</v>
      </c>
      <c r="MM154" s="34">
        <v>0.33661764705882358</v>
      </c>
      <c r="MN154" s="34">
        <v>0.12165882352941176</v>
      </c>
      <c r="MO154" s="34">
        <v>8.6082352941176457E-2</v>
      </c>
      <c r="MP154" s="34">
        <v>0.52706327790755247</v>
      </c>
      <c r="MQ154" s="34">
        <v>0.46824293362540853</v>
      </c>
      <c r="MR154" s="34">
        <v>0.61287625859594486</v>
      </c>
      <c r="MS154" s="34">
        <v>0.56168938568075366</v>
      </c>
      <c r="MT154" s="34">
        <v>0.24888844823196757</v>
      </c>
      <c r="MU154" s="34">
        <v>0.36427752338807068</v>
      </c>
      <c r="MV154" s="34">
        <v>0.32083567355150749</v>
      </c>
      <c r="MW154" s="35">
        <v>0.32452499999999995</v>
      </c>
      <c r="MX154" s="35">
        <v>0.15441249999999998</v>
      </c>
      <c r="MY154" s="35">
        <v>6.7187500000000011E-2</v>
      </c>
      <c r="MZ154" s="35">
        <v>0.27163749999999992</v>
      </c>
      <c r="NA154" s="35">
        <v>8.036666666666667E-2</v>
      </c>
      <c r="NB154" s="35">
        <v>6.1754166666666659E-2</v>
      </c>
      <c r="NC154" s="35">
        <v>0.59729250148337643</v>
      </c>
      <c r="ND154" s="35">
        <v>0.53791565644944539</v>
      </c>
      <c r="NE154" s="35">
        <v>0.65181989235574433</v>
      </c>
      <c r="NF154" s="35">
        <v>0.59859130756677681</v>
      </c>
      <c r="NG154" s="35">
        <v>0.3180162655046706</v>
      </c>
      <c r="NH154" s="35">
        <v>0.39899768430557431</v>
      </c>
      <c r="NI154" s="35">
        <v>0.35083949315155477</v>
      </c>
      <c r="NJ154" s="36">
        <v>27.186250000000005</v>
      </c>
      <c r="NK154" s="36">
        <v>32.028333333333343</v>
      </c>
      <c r="NL154" s="36">
        <v>32.793333333333329</v>
      </c>
      <c r="NM154" s="36">
        <v>33.895833333333321</v>
      </c>
      <c r="NN154" s="7">
        <f t="shared" si="240"/>
        <v>5.6070833333333248</v>
      </c>
      <c r="NO154" s="7">
        <v>2.2999999999999998</v>
      </c>
      <c r="NP154" s="7">
        <f t="shared" si="241"/>
        <v>-1.9729999999999999</v>
      </c>
      <c r="NQ154" s="7">
        <f t="shared" si="242"/>
        <v>1.0280867127808659</v>
      </c>
      <c r="NR154" s="36">
        <v>62.01333333333335</v>
      </c>
      <c r="NS154" s="9">
        <f t="shared" si="190"/>
        <v>157.5138666666667</v>
      </c>
      <c r="NT154" s="5">
        <v>194</v>
      </c>
      <c r="NU154" s="9">
        <f t="shared" si="191"/>
        <v>36.486133333333299</v>
      </c>
      <c r="NV154" s="37">
        <v>0.3928939393939393</v>
      </c>
      <c r="NW154" s="37">
        <v>0.21773636363636364</v>
      </c>
      <c r="NX154" s="37">
        <v>0.12147272727272726</v>
      </c>
      <c r="NY154" s="37">
        <v>0.33828181818181818</v>
      </c>
      <c r="NZ154" s="37">
        <v>0.13563939393939392</v>
      </c>
      <c r="OA154" s="37">
        <v>9.8906060606060608E-2</v>
      </c>
      <c r="OB154" s="37">
        <v>0.48073279592113849</v>
      </c>
      <c r="OC154" s="37">
        <v>0.42181500425071122</v>
      </c>
      <c r="OD154" s="37">
        <v>0.52141067011568332</v>
      </c>
      <c r="OE154" s="37">
        <v>0.4657780741125882</v>
      </c>
      <c r="OF154" s="37">
        <v>0.23301574965370153</v>
      </c>
      <c r="OG154" s="37">
        <v>0.2861034998045402</v>
      </c>
      <c r="OH154" s="37">
        <v>0.28236396524057877</v>
      </c>
      <c r="OI154" s="38">
        <v>20.486969696969691</v>
      </c>
      <c r="OJ154" s="38">
        <v>23.766060606060606</v>
      </c>
      <c r="OK154" s="38">
        <v>25.674545454545449</v>
      </c>
      <c r="OL154" s="38">
        <v>25.679696969696977</v>
      </c>
      <c r="OM154" s="7">
        <f t="shared" si="243"/>
        <v>5.1875757575757575</v>
      </c>
      <c r="ON154" s="7">
        <v>1.5</v>
      </c>
      <c r="OO154" s="7">
        <f t="shared" si="244"/>
        <v>-0.28500000000000014</v>
      </c>
      <c r="OP154" s="7">
        <f t="shared" si="245"/>
        <v>0.96263425814876991</v>
      </c>
      <c r="OQ154" s="38">
        <v>55.995151515151527</v>
      </c>
      <c r="OR154" s="15">
        <f t="shared" si="246"/>
        <v>142.22768484848487</v>
      </c>
      <c r="OS154" s="5">
        <v>170</v>
      </c>
      <c r="OT154" s="15">
        <f t="shared" si="247"/>
        <v>27.77231515151513</v>
      </c>
      <c r="OU154" s="39">
        <v>0.32199032258064514</v>
      </c>
      <c r="OV154" s="39">
        <v>0.2003935483870968</v>
      </c>
      <c r="OW154" s="39">
        <v>0.12792258064516127</v>
      </c>
      <c r="OX154" s="39">
        <v>0.27786451612903229</v>
      </c>
      <c r="OY154" s="39">
        <v>0.13347741935483873</v>
      </c>
      <c r="OZ154" s="39">
        <v>9.1838709677419347E-2</v>
      </c>
      <c r="PA154" s="39">
        <v>0.40965031814108571</v>
      </c>
      <c r="PB154" s="39">
        <v>0.34617941864762142</v>
      </c>
      <c r="PC154" s="39">
        <v>0.42764390698467641</v>
      </c>
      <c r="PD154" s="39">
        <v>0.36535422962219871</v>
      </c>
      <c r="PE154" s="39">
        <v>0.20033364733955014</v>
      </c>
      <c r="PF154" s="39">
        <v>0.22223781157192993</v>
      </c>
      <c r="PG154" s="39">
        <v>0.22960597764099047</v>
      </c>
      <c r="PH154" s="40">
        <v>21.306129032258063</v>
      </c>
      <c r="PI154" s="40">
        <v>23.769354838709667</v>
      </c>
      <c r="PJ154" s="40">
        <v>24.649999999999991</v>
      </c>
      <c r="PK154" s="40">
        <v>24.748709677419356</v>
      </c>
      <c r="PL154" s="7">
        <f t="shared" si="248"/>
        <v>3.3438709677419283</v>
      </c>
      <c r="PM154" s="7">
        <v>1.8</v>
      </c>
      <c r="PN154" s="7">
        <f t="shared" si="249"/>
        <v>-0.91800000000000015</v>
      </c>
      <c r="PO154" s="7">
        <f t="shared" si="250"/>
        <v>0.67456014050996016</v>
      </c>
      <c r="PP154" s="40">
        <v>62.693548387096783</v>
      </c>
      <c r="PQ154" s="15">
        <f t="shared" si="251"/>
        <v>159.24161290322584</v>
      </c>
      <c r="PR154" s="5">
        <v>182</v>
      </c>
      <c r="PS154" s="15">
        <f t="shared" si="252"/>
        <v>22.758387096774157</v>
      </c>
      <c r="PT154" s="41">
        <v>0.2948969696969696</v>
      </c>
      <c r="PU154" s="41">
        <v>0.1896121212121212</v>
      </c>
      <c r="PV154" s="41">
        <v>0.13390606060606061</v>
      </c>
      <c r="PW154" s="41">
        <v>0.24874242424242426</v>
      </c>
      <c r="PX154" s="41">
        <v>0.13597878787878787</v>
      </c>
      <c r="PY154" s="41">
        <v>9.1790909090909076E-2</v>
      </c>
      <c r="PZ154" s="41">
        <v>0.36499691073999319</v>
      </c>
      <c r="QA154" s="41">
        <v>0.29013311081130655</v>
      </c>
      <c r="QB154" s="41">
        <v>0.37142292934688614</v>
      </c>
      <c r="QC154" s="41">
        <v>0.29714310749765482</v>
      </c>
      <c r="QD154" s="41">
        <v>0.16460279219582089</v>
      </c>
      <c r="QE154" s="41">
        <v>0.17265450257974285</v>
      </c>
      <c r="QF154" s="41">
        <v>0.21420635567384716</v>
      </c>
      <c r="QG154" s="42">
        <v>29.816363636363633</v>
      </c>
      <c r="QH154" s="42">
        <v>30.857878787878779</v>
      </c>
      <c r="QI154" s="42">
        <v>32.256363636363652</v>
      </c>
      <c r="QJ154" s="42">
        <v>33.046060606060621</v>
      </c>
      <c r="QK154" s="7">
        <f t="shared" si="253"/>
        <v>2.440000000000019</v>
      </c>
      <c r="QL154" s="7">
        <v>3.2</v>
      </c>
      <c r="QM154" s="7">
        <f t="shared" si="254"/>
        <v>-3.8719999999999999</v>
      </c>
      <c r="QN154" s="7">
        <f t="shared" si="255"/>
        <v>0.68075927523727553</v>
      </c>
      <c r="QO154" s="42">
        <v>64.419393939393942</v>
      </c>
      <c r="QP154" s="15">
        <f t="shared" si="256"/>
        <v>163.62526060606061</v>
      </c>
      <c r="QQ154" s="5">
        <v>186</v>
      </c>
      <c r="QR154" s="15">
        <f t="shared" si="257"/>
        <v>22.374739393939393</v>
      </c>
      <c r="QS154" s="7">
        <f t="shared" si="192"/>
        <v>-749.24226915549946</v>
      </c>
      <c r="QT154" s="7">
        <f t="shared" si="193"/>
        <v>-749.08092993073228</v>
      </c>
      <c r="QU154" s="7">
        <f t="shared" si="194"/>
        <v>1.5370187392459782</v>
      </c>
    </row>
    <row r="155" spans="1:463" x14ac:dyDescent="0.25">
      <c r="A155" s="5">
        <v>3</v>
      </c>
      <c r="B155" s="5">
        <v>16</v>
      </c>
      <c r="C155" s="6">
        <v>1604</v>
      </c>
      <c r="D155" s="9">
        <v>-9999</v>
      </c>
      <c r="E155" s="5">
        <v>4</v>
      </c>
      <c r="F155" s="5">
        <v>69.599999999999994</v>
      </c>
      <c r="G155" s="15">
        <v>292.7</v>
      </c>
      <c r="H155" s="15">
        <f t="shared" si="195"/>
        <v>362.29999999999995</v>
      </c>
      <c r="I155" s="7">
        <f t="shared" si="196"/>
        <v>0.62080191912268667</v>
      </c>
      <c r="J155" s="5" t="s">
        <v>11</v>
      </c>
      <c r="K155" s="9">
        <v>300</v>
      </c>
      <c r="L155" s="9">
        <f t="shared" si="197"/>
        <v>336.00000000000006</v>
      </c>
      <c r="M155" s="9">
        <v>-9999</v>
      </c>
      <c r="N155" s="9">
        <v>-9999</v>
      </c>
      <c r="O155" s="9">
        <v>-9999</v>
      </c>
      <c r="P155" s="9">
        <v>-9999</v>
      </c>
      <c r="Q155" s="9">
        <v>-9999</v>
      </c>
      <c r="R155" s="9">
        <v>-9999</v>
      </c>
      <c r="S155" s="9">
        <v>-9999</v>
      </c>
      <c r="T155" s="9">
        <v>-9999</v>
      </c>
      <c r="U155" s="9">
        <v>-9999</v>
      </c>
      <c r="V155" s="9">
        <v>-9999</v>
      </c>
      <c r="W155" s="9">
        <v>-9999</v>
      </c>
      <c r="X155" s="9">
        <v>-9999</v>
      </c>
      <c r="Y155" s="9">
        <v>-9999</v>
      </c>
      <c r="Z155" s="9">
        <v>-9999</v>
      </c>
      <c r="AA155" s="9">
        <v>-9999</v>
      </c>
      <c r="AB155" s="9">
        <v>-9999</v>
      </c>
      <c r="AC155" s="9">
        <v>-9999</v>
      </c>
      <c r="AD155" s="9">
        <v>-9999</v>
      </c>
      <c r="AE155" s="9">
        <v>-9999</v>
      </c>
      <c r="AF155" s="9">
        <v>-9999</v>
      </c>
      <c r="AG155" s="9">
        <v>-9999</v>
      </c>
      <c r="AH155" s="9">
        <v>-9999</v>
      </c>
      <c r="AI155" s="9">
        <v>-9999</v>
      </c>
      <c r="AJ155" s="9">
        <v>-9999</v>
      </c>
      <c r="AK155" s="9">
        <v>-9999</v>
      </c>
      <c r="AL155" s="9">
        <v>-9999</v>
      </c>
      <c r="AM155" s="9">
        <v>-9999</v>
      </c>
      <c r="AN155" s="9">
        <v>-9999</v>
      </c>
      <c r="AO155" s="9">
        <v>-9999</v>
      </c>
      <c r="AP155" s="9">
        <v>-9999</v>
      </c>
      <c r="AQ155" s="9">
        <v>-9999</v>
      </c>
      <c r="AR155" s="9">
        <v>-9999</v>
      </c>
      <c r="AS155" s="9">
        <v>-9999</v>
      </c>
      <c r="AT155" s="9">
        <v>-9999</v>
      </c>
      <c r="AU155" s="9">
        <v>-9999</v>
      </c>
      <c r="AV155" s="9">
        <v>-9999</v>
      </c>
      <c r="AW155" s="9">
        <v>-9999</v>
      </c>
      <c r="AX155" s="9">
        <v>-9999</v>
      </c>
      <c r="AY155" s="9">
        <v>-9999</v>
      </c>
      <c r="AZ155" s="9">
        <v>-9999</v>
      </c>
      <c r="BA155" s="9">
        <v>-9999</v>
      </c>
      <c r="BB155" s="9">
        <v>-9999</v>
      </c>
      <c r="BC155" s="9">
        <v>-9999</v>
      </c>
      <c r="BD155" s="9">
        <v>-9999</v>
      </c>
      <c r="BE155" s="7">
        <f t="shared" si="271"/>
        <v>-79992</v>
      </c>
      <c r="BF155" s="9">
        <v>-9999</v>
      </c>
      <c r="BG155" s="9">
        <v>-9999</v>
      </c>
      <c r="BH155" s="9">
        <v>-9999</v>
      </c>
      <c r="BI155" s="9">
        <v>-9999</v>
      </c>
      <c r="BJ155" s="9">
        <v>-9999</v>
      </c>
      <c r="BK155" s="9">
        <v>-9999</v>
      </c>
      <c r="BL155" s="9">
        <v>-9999</v>
      </c>
      <c r="BM155" s="9">
        <v>-9999</v>
      </c>
      <c r="BN155" s="9">
        <v>-9999</v>
      </c>
      <c r="BO155" s="44">
        <v>-9999</v>
      </c>
      <c r="BP155" s="9">
        <v>-9999</v>
      </c>
      <c r="BQ155" s="9">
        <v>-9999</v>
      </c>
      <c r="BR155" s="9">
        <v>-9999</v>
      </c>
      <c r="BS155" s="45">
        <v>-9999</v>
      </c>
      <c r="BT155" s="9">
        <v>-9999</v>
      </c>
      <c r="BU155" s="46">
        <v>-9999</v>
      </c>
      <c r="BV155" s="9">
        <v>-9999</v>
      </c>
      <c r="BW155" s="47">
        <v>-9999</v>
      </c>
      <c r="BX155" s="9">
        <v>-9999</v>
      </c>
      <c r="BY155" s="9">
        <v>-9999</v>
      </c>
      <c r="BZ155" s="9">
        <v>-9999</v>
      </c>
      <c r="CA155" s="7">
        <v>512.76</v>
      </c>
      <c r="CB155" s="7">
        <f t="shared" si="269"/>
        <v>3418.4</v>
      </c>
      <c r="CC155" s="5">
        <v>3.4</v>
      </c>
      <c r="CD155" s="15">
        <f t="shared" si="198"/>
        <v>116.2256</v>
      </c>
      <c r="CE155" s="7">
        <v>666.98</v>
      </c>
      <c r="CF155" s="7">
        <v>4.5311999999999992</v>
      </c>
      <c r="CG155" s="7">
        <v>1471.9721045197743</v>
      </c>
      <c r="CH155" s="7">
        <f t="shared" si="199"/>
        <v>1471.9721045197743</v>
      </c>
      <c r="CI155" s="9">
        <v>-9999</v>
      </c>
      <c r="CJ155" s="3">
        <v>59.6</v>
      </c>
      <c r="CK155" s="7">
        <f t="shared" si="200"/>
        <v>50.047051553672325</v>
      </c>
      <c r="CL155" s="7">
        <v>69.599999999999994</v>
      </c>
      <c r="CM155" s="7">
        <v>1310</v>
      </c>
      <c r="CN155" s="7">
        <f t="shared" si="201"/>
        <v>53.12977099236641</v>
      </c>
      <c r="CO155" s="7">
        <v>0</v>
      </c>
      <c r="CP155" s="7">
        <v>0.73695599999999994</v>
      </c>
      <c r="CQ155" s="7">
        <v>0.522096</v>
      </c>
      <c r="CR155" s="7">
        <v>0.46722400000000008</v>
      </c>
      <c r="CS155" s="7">
        <v>0.22386348</v>
      </c>
      <c r="CT155" s="7">
        <v>0.17047372</v>
      </c>
      <c r="CU155" s="7">
        <v>5.1848000000000001</v>
      </c>
      <c r="CV155" s="7">
        <v>5.2403999999999993</v>
      </c>
      <c r="CW155" s="7">
        <v>4.9951999999999996</v>
      </c>
      <c r="CX155" s="7">
        <v>4.6920000000000002</v>
      </c>
      <c r="CY155" s="7">
        <f t="shared" si="202"/>
        <v>-0.18960000000000043</v>
      </c>
      <c r="CZ155" s="7">
        <v>0.7</v>
      </c>
      <c r="DA155" s="7">
        <f t="shared" si="203"/>
        <v>1.105</v>
      </c>
      <c r="DB155" s="7">
        <f t="shared" si="264"/>
        <v>-0.30142025611175793</v>
      </c>
      <c r="DC155" s="7">
        <v>42.1</v>
      </c>
      <c r="DD155" s="7">
        <v>0.73837826086956526</v>
      </c>
      <c r="DE155" s="7">
        <v>0.49594347826086954</v>
      </c>
      <c r="DF155" s="7">
        <v>0.44266086956521733</v>
      </c>
      <c r="DG155" s="7">
        <v>0.25023117391304345</v>
      </c>
      <c r="DH155" s="7">
        <v>0.19625595652173916</v>
      </c>
      <c r="DI155" s="7">
        <v>6.7969565217391299</v>
      </c>
      <c r="DJ155" s="7">
        <v>7.6426086956521742</v>
      </c>
      <c r="DK155" s="7">
        <v>7.7869565217391301</v>
      </c>
      <c r="DL155" s="7">
        <v>7.0365217391304338</v>
      </c>
      <c r="DM155" s="7">
        <f t="shared" si="204"/>
        <v>0.99000000000000021</v>
      </c>
      <c r="DN155" s="7">
        <v>0.8</v>
      </c>
      <c r="DO155" s="7">
        <f t="shared" si="205"/>
        <v>0.7799999999999998</v>
      </c>
      <c r="DP155" s="7">
        <f t="shared" si="206"/>
        <v>4.5454545454545532E-2</v>
      </c>
      <c r="DQ155" s="7">
        <v>21.806521739130435</v>
      </c>
      <c r="DR155" s="7">
        <v>0.81162000000000001</v>
      </c>
      <c r="DS155" s="7">
        <v>0.60878666666666681</v>
      </c>
      <c r="DT155" s="7">
        <v>0.49152666666666633</v>
      </c>
      <c r="DU155" s="7">
        <v>0.73903111111111131</v>
      </c>
      <c r="DV155" s="7">
        <v>0.49876888888888909</v>
      </c>
      <c r="DW155" s="7">
        <v>0.31714888888888904</v>
      </c>
      <c r="DX155" s="7">
        <v>0.23857488888888881</v>
      </c>
      <c r="DY155" s="7">
        <v>0.19396677777777782</v>
      </c>
      <c r="DZ155" s="7">
        <v>0.24551762222222223</v>
      </c>
      <c r="EA155" s="7">
        <v>0.20105408888888887</v>
      </c>
      <c r="EB155" s="7">
        <v>9.9379533333333325E-2</v>
      </c>
      <c r="EC155" s="7">
        <v>0.10665991111111114</v>
      </c>
      <c r="ED155" s="7">
        <v>0.14258944444444444</v>
      </c>
      <c r="EE155" s="7">
        <v>3.6847555555555553</v>
      </c>
      <c r="EF155" s="7">
        <v>5.1837777777777765</v>
      </c>
      <c r="EG155" s="7">
        <v>4.8010000000000002</v>
      </c>
      <c r="EH155" s="7">
        <v>4.6883555555555541</v>
      </c>
      <c r="EI155" s="7">
        <f t="shared" si="207"/>
        <v>1.1162444444444448</v>
      </c>
      <c r="EJ155" s="7">
        <v>0.6</v>
      </c>
      <c r="EK155" s="7">
        <f t="shared" si="208"/>
        <v>1.43</v>
      </c>
      <c r="EL155" s="7">
        <f t="shared" si="265"/>
        <v>-7.9031626084522688E-2</v>
      </c>
      <c r="EM155" s="15">
        <v>43.602727272727265</v>
      </c>
      <c r="EN155" s="15">
        <f t="shared" si="209"/>
        <v>110.75092727272725</v>
      </c>
      <c r="EO155" s="5">
        <v>112</v>
      </c>
      <c r="EP155" s="15">
        <f t="shared" si="210"/>
        <v>1.2490727272727469</v>
      </c>
      <c r="EQ155" s="27">
        <v>1.0393857142857141</v>
      </c>
      <c r="ER155" s="27">
        <v>-1.2522857142857144</v>
      </c>
      <c r="ES155" s="27">
        <v>0.47431428571428569</v>
      </c>
      <c r="ET155" s="27">
        <v>0.82424285714285717</v>
      </c>
      <c r="EU155" s="27">
        <v>0.67384285714285719</v>
      </c>
      <c r="EV155" s="27">
        <v>0.19854285714285713</v>
      </c>
      <c r="EW155" s="27">
        <v>0.21292504761904757</v>
      </c>
      <c r="EX155" s="27">
        <v>9.9829238095238068E-2</v>
      </c>
      <c r="EY155" s="27">
        <v>0.37285647619047618</v>
      </c>
      <c r="EZ155" s="27">
        <v>0.26891366666666666</v>
      </c>
      <c r="FA155" s="27">
        <v>3.3330301428571429</v>
      </c>
      <c r="FB155" s="27">
        <v>2.2205749523809528</v>
      </c>
      <c r="FC155" s="27">
        <v>-11.346534904761905</v>
      </c>
      <c r="FD155" s="27">
        <v>9.1380952380952376</v>
      </c>
      <c r="FE155" s="27">
        <v>7.303809523809524</v>
      </c>
      <c r="FF155" s="27">
        <v>7.1933333333333334</v>
      </c>
      <c r="FG155" s="27">
        <v>7.0376190476190477</v>
      </c>
      <c r="FH155" s="27">
        <f t="shared" si="211"/>
        <v>-1.9447619047619042</v>
      </c>
      <c r="FI155" s="7">
        <v>0.9</v>
      </c>
      <c r="FJ155" s="7">
        <f t="shared" si="212"/>
        <v>0.45499999999999963</v>
      </c>
      <c r="FK155" s="7">
        <f t="shared" si="266"/>
        <v>-0.48529057730271058</v>
      </c>
      <c r="FL155" s="27">
        <v>20.10857142857143</v>
      </c>
      <c r="FM155" s="28">
        <v>-9999</v>
      </c>
      <c r="FN155" s="28">
        <v>-9999</v>
      </c>
      <c r="FO155" s="28">
        <v>-9999</v>
      </c>
      <c r="FP155" s="94">
        <v>0.60727777777777781</v>
      </c>
      <c r="FQ155" s="94">
        <v>0.40813703703703702</v>
      </c>
      <c r="FR155" s="94">
        <v>0.24581111111111117</v>
      </c>
      <c r="FS155" s="94">
        <v>0.52872962962962955</v>
      </c>
      <c r="FT155" s="94">
        <v>0.26165185185185186</v>
      </c>
      <c r="FU155" s="94">
        <v>0.18176296296296293</v>
      </c>
      <c r="FV155" s="94">
        <v>0.3977337407407408</v>
      </c>
      <c r="FW155" s="94">
        <v>0.33799996296296297</v>
      </c>
      <c r="FX155" s="94">
        <v>0.42455740740740738</v>
      </c>
      <c r="FY155" s="94">
        <v>0.3663506666666666</v>
      </c>
      <c r="FZ155" s="94">
        <v>0.21921629629629627</v>
      </c>
      <c r="GA155" s="94">
        <v>0.25005159259259258</v>
      </c>
      <c r="GB155" s="94">
        <v>0.19577255555555556</v>
      </c>
      <c r="GC155" s="94">
        <v>17.445555555555558</v>
      </c>
      <c r="GD155" s="94">
        <v>18.469259259259257</v>
      </c>
      <c r="GE155" s="94">
        <v>16.43148148148148</v>
      </c>
      <c r="GF155" s="94">
        <v>16.418518518518507</v>
      </c>
      <c r="GG155" s="7">
        <f t="shared" si="213"/>
        <v>-1.0140740740740775</v>
      </c>
      <c r="GH155" s="7">
        <v>0.5</v>
      </c>
      <c r="GI155" s="7">
        <f t="shared" si="214"/>
        <v>1.7549999999999999</v>
      </c>
      <c r="GJ155" s="7">
        <f t="shared" si="267"/>
        <v>-0.75969110399837503</v>
      </c>
      <c r="GK155" s="96">
        <v>15.407407407407407</v>
      </c>
      <c r="GL155" s="15">
        <f t="shared" si="215"/>
        <v>39.13481481481481</v>
      </c>
      <c r="GM155" s="5">
        <v>102</v>
      </c>
      <c r="GN155" s="9">
        <v>-9999</v>
      </c>
      <c r="GO155" s="60">
        <v>-9999</v>
      </c>
      <c r="GP155" s="60">
        <v>-9999</v>
      </c>
      <c r="GQ155" s="60">
        <v>-9999</v>
      </c>
      <c r="GR155" s="60">
        <v>-9999</v>
      </c>
      <c r="GS155" s="60">
        <v>-9999</v>
      </c>
      <c r="GT155" s="60">
        <v>-9999</v>
      </c>
      <c r="GU155" s="60">
        <v>-9999</v>
      </c>
      <c r="GV155" s="60">
        <v>-9999</v>
      </c>
      <c r="GW155" s="60">
        <v>-9999</v>
      </c>
      <c r="GX155" s="60">
        <v>-9999</v>
      </c>
      <c r="GY155" s="60">
        <v>-9999</v>
      </c>
      <c r="GZ155" s="60">
        <v>-9999</v>
      </c>
      <c r="HA155" s="60">
        <v>-9999</v>
      </c>
      <c r="HB155" s="60">
        <v>-9999</v>
      </c>
      <c r="HC155" s="60">
        <v>-9999</v>
      </c>
      <c r="HD155" s="60">
        <v>-9999</v>
      </c>
      <c r="HE155" s="60">
        <v>-9999</v>
      </c>
      <c r="HF155" s="98">
        <f t="shared" si="37"/>
        <v>0</v>
      </c>
      <c r="HG155" s="60">
        <v>-9999</v>
      </c>
      <c r="HH155" s="98">
        <f t="shared" si="38"/>
        <v>32500.13</v>
      </c>
      <c r="HI155" s="98">
        <f t="shared" si="95"/>
        <v>1.0001661807930087</v>
      </c>
      <c r="HJ155" s="60">
        <v>-9999</v>
      </c>
      <c r="HK155" s="100">
        <f t="shared" si="40"/>
        <v>-25397.46</v>
      </c>
      <c r="HL155" s="60">
        <v>-9999</v>
      </c>
      <c r="HM155" s="100">
        <f t="shared" si="41"/>
        <v>15398.46</v>
      </c>
      <c r="HN155" s="101">
        <v>0.64796923076923063</v>
      </c>
      <c r="HO155" s="101">
        <v>0.34883589743589744</v>
      </c>
      <c r="HP155" s="101">
        <v>0.17687692307692307</v>
      </c>
      <c r="HQ155" s="101">
        <v>0.56590256410256412</v>
      </c>
      <c r="HR155" s="101">
        <v>0.22607179487179488</v>
      </c>
      <c r="HS155" s="101">
        <v>0.14166410256410258</v>
      </c>
      <c r="HT155" s="101">
        <v>0.48278235969635946</v>
      </c>
      <c r="HU155" s="101">
        <v>0.42929269870257331</v>
      </c>
      <c r="HV155" s="101">
        <v>0.57146629454924103</v>
      </c>
      <c r="HW155" s="101">
        <v>0.524336159996593</v>
      </c>
      <c r="HX155" s="101">
        <v>0.21462656664002999</v>
      </c>
      <c r="HY155" s="101">
        <v>0.32895025574243458</v>
      </c>
      <c r="HZ155" s="101">
        <v>0.29985481059428165</v>
      </c>
      <c r="IA155" s="101">
        <v>18.482820512820524</v>
      </c>
      <c r="IB155" s="101">
        <v>16.105384615384608</v>
      </c>
      <c r="IC155" s="101">
        <v>16.190000000000012</v>
      </c>
      <c r="ID155" s="101">
        <v>16.9725641025641</v>
      </c>
      <c r="IE155" s="7">
        <f t="shared" si="216"/>
        <v>-2.2928205128205121</v>
      </c>
      <c r="IF155" s="7">
        <v>1.5</v>
      </c>
      <c r="IG155" s="7">
        <f t="shared" si="217"/>
        <v>-1.4950000000000001</v>
      </c>
      <c r="IH155" s="7">
        <f t="shared" si="218"/>
        <v>-0.11571000911102422</v>
      </c>
      <c r="II155" s="102">
        <v>35.695128205128199</v>
      </c>
      <c r="IJ155" s="15">
        <f t="shared" si="219"/>
        <v>90.665625641025628</v>
      </c>
      <c r="IK155" s="5">
        <v>97.5</v>
      </c>
      <c r="IL155" s="15">
        <f t="shared" si="220"/>
        <v>6.8343743589743724</v>
      </c>
      <c r="IM155" s="29">
        <v>0.66606562499999999</v>
      </c>
      <c r="IN155" s="29">
        <v>0.35489375000000012</v>
      </c>
      <c r="IO155" s="29">
        <v>0.16998749999999996</v>
      </c>
      <c r="IP155" s="29">
        <v>0.58985625000000008</v>
      </c>
      <c r="IQ155" s="29">
        <v>0.208221875</v>
      </c>
      <c r="IR155" s="29">
        <v>0.14049687500000002</v>
      </c>
      <c r="IS155" s="29">
        <v>0.5236269344996809</v>
      </c>
      <c r="IT155" s="29">
        <v>0.47821894358476114</v>
      </c>
      <c r="IU155" s="29">
        <v>0.59462453546579652</v>
      </c>
      <c r="IV155" s="29">
        <v>0.55396438824914673</v>
      </c>
      <c r="IW155" s="29">
        <v>0.26118778354253946</v>
      </c>
      <c r="IX155" s="29">
        <v>0.35494137051012964</v>
      </c>
      <c r="IY155" s="29">
        <v>0.30465747313389191</v>
      </c>
      <c r="IZ155" s="29">
        <v>16.133125</v>
      </c>
      <c r="JA155" s="29">
        <v>17.036562500000002</v>
      </c>
      <c r="JB155" s="29">
        <v>17.116250000000004</v>
      </c>
      <c r="JC155" s="29">
        <v>15.29374999999999</v>
      </c>
      <c r="JD155" s="29">
        <f t="shared" si="221"/>
        <v>0.98312500000000469</v>
      </c>
      <c r="JE155" s="7">
        <v>1.2</v>
      </c>
      <c r="JF155" s="7">
        <f t="shared" si="222"/>
        <v>-0.52</v>
      </c>
      <c r="JG155" s="7">
        <f t="shared" si="223"/>
        <v>0.25390625000000078</v>
      </c>
      <c r="JH155" s="86">
        <v>35.0628125</v>
      </c>
      <c r="JI155" s="15">
        <f t="shared" si="224"/>
        <v>89.059543750000003</v>
      </c>
      <c r="JJ155" s="5">
        <v>103.5</v>
      </c>
      <c r="JK155" s="15">
        <f t="shared" si="225"/>
        <v>14.440456249999997</v>
      </c>
      <c r="JL155" s="30">
        <v>0.52001388888888889</v>
      </c>
      <c r="JM155" s="30">
        <v>0.23780833333333332</v>
      </c>
      <c r="JN155" s="30">
        <v>9.9922222222222218E-2</v>
      </c>
      <c r="JO155" s="30">
        <v>0.4487444444444445</v>
      </c>
      <c r="JP155" s="30">
        <v>0.12900555555555551</v>
      </c>
      <c r="JQ155" s="30">
        <v>8.6816666666666639E-2</v>
      </c>
      <c r="JR155" s="30">
        <v>0.60243384987068471</v>
      </c>
      <c r="JS155" s="30">
        <v>0.5537518377571522</v>
      </c>
      <c r="JT155" s="30">
        <v>0.67860126617673844</v>
      </c>
      <c r="JU155" s="30">
        <v>0.63695443721545542</v>
      </c>
      <c r="JV155" s="30">
        <v>0.29760107135642921</v>
      </c>
      <c r="JW155" s="30">
        <v>0.41125910272795213</v>
      </c>
      <c r="JX155" s="30">
        <v>0.37228892505744138</v>
      </c>
      <c r="JY155" s="30">
        <v>24.233333333333324</v>
      </c>
      <c r="JZ155" s="30">
        <v>22.811944444444428</v>
      </c>
      <c r="KA155" s="30">
        <v>22.729166666666657</v>
      </c>
      <c r="KB155" s="30">
        <v>21.815833333333337</v>
      </c>
      <c r="KC155" s="30">
        <f t="shared" si="226"/>
        <v>-1.5041666666666664</v>
      </c>
      <c r="KD155" s="7">
        <v>1.8</v>
      </c>
      <c r="KE155" s="7">
        <f t="shared" si="227"/>
        <v>-2.4700000000000006</v>
      </c>
      <c r="KF155" s="7">
        <f t="shared" si="228"/>
        <v>0.12272342227869557</v>
      </c>
      <c r="KG155" s="85">
        <v>33.658055555555535</v>
      </c>
      <c r="KH155" s="15">
        <f t="shared" si="229"/>
        <v>85.491461111111064</v>
      </c>
      <c r="KI155" s="5">
        <v>103.5</v>
      </c>
      <c r="KJ155" s="15">
        <f t="shared" si="268"/>
        <v>18.008538888888936</v>
      </c>
      <c r="KK155" s="31">
        <v>0.47472000000000003</v>
      </c>
      <c r="KL155" s="31">
        <v>0.20893750000000005</v>
      </c>
      <c r="KM155" s="31">
        <v>5.8734999999999996E-2</v>
      </c>
      <c r="KN155" s="31">
        <v>0.40672499999999995</v>
      </c>
      <c r="KO155" s="31">
        <v>8.154249999999999E-2</v>
      </c>
      <c r="KP155" s="31">
        <v>6.8335000000000007E-2</v>
      </c>
      <c r="KQ155" s="31">
        <v>0.70579585125597943</v>
      </c>
      <c r="KR155" s="31">
        <v>0.66503748738019519</v>
      </c>
      <c r="KS155" s="31">
        <v>0.7795352083339353</v>
      </c>
      <c r="KT155" s="31">
        <v>0.74739835894657947</v>
      </c>
      <c r="KU155" s="31">
        <v>0.43967132867474118</v>
      </c>
      <c r="KV155" s="31">
        <v>0.5637310245934356</v>
      </c>
      <c r="KW155" s="31">
        <v>0.38763487886845482</v>
      </c>
      <c r="KX155" s="32">
        <v>25.463250000000009</v>
      </c>
      <c r="KY155" s="32">
        <v>23.348249999999993</v>
      </c>
      <c r="KZ155" s="32">
        <v>23.030499999999989</v>
      </c>
      <c r="LA155" s="32">
        <v>22.565999999999995</v>
      </c>
      <c r="LB155" s="7">
        <f t="shared" si="230"/>
        <v>-2.43275000000002</v>
      </c>
      <c r="LC155" s="7">
        <v>0.9</v>
      </c>
      <c r="LD155" s="7">
        <f t="shared" si="231"/>
        <v>0.45499999999999963</v>
      </c>
      <c r="LE155" s="7">
        <f t="shared" si="270"/>
        <v>-0.58397371081901306</v>
      </c>
      <c r="LF155" s="32">
        <v>30.75599999999999</v>
      </c>
      <c r="LG155" s="15">
        <f t="shared" si="232"/>
        <v>78.120239999999981</v>
      </c>
      <c r="LH155" s="5">
        <v>103.5</v>
      </c>
      <c r="LI155" s="15">
        <f t="shared" si="233"/>
        <v>25.379760000000019</v>
      </c>
      <c r="LJ155" s="33">
        <v>0.46868249999999989</v>
      </c>
      <c r="LK155" s="33">
        <v>0.1935325</v>
      </c>
      <c r="LL155" s="33">
        <v>5.3660000000000006E-2</v>
      </c>
      <c r="LM155" s="33">
        <v>0.39975249999999996</v>
      </c>
      <c r="LN155" s="33">
        <v>8.0619999999999997E-2</v>
      </c>
      <c r="LO155" s="33">
        <v>6.5649999999999986E-2</v>
      </c>
      <c r="LP155" s="33">
        <v>0.70545754904271252</v>
      </c>
      <c r="LQ155" s="33">
        <v>0.66327208583896369</v>
      </c>
      <c r="LR155" s="33">
        <v>0.79427818904228098</v>
      </c>
      <c r="LS155" s="33">
        <v>0.76317589742654368</v>
      </c>
      <c r="LT155" s="33">
        <v>0.41224607106929356</v>
      </c>
      <c r="LU155" s="33">
        <v>0.56714355021956275</v>
      </c>
      <c r="LV155" s="33">
        <v>0.41488586536005057</v>
      </c>
      <c r="LW155" s="33">
        <v>25.572250000000004</v>
      </c>
      <c r="LX155" s="33">
        <v>26.264250000000015</v>
      </c>
      <c r="LY155" s="33">
        <v>26.020499999999991</v>
      </c>
      <c r="LZ155" s="33">
        <v>25.147499999999987</v>
      </c>
      <c r="MA155" s="7">
        <f t="shared" si="234"/>
        <v>0.44824999999998738</v>
      </c>
      <c r="MB155" s="7">
        <v>1.7</v>
      </c>
      <c r="MC155" s="7">
        <f t="shared" si="235"/>
        <v>-2.1449999999999996</v>
      </c>
      <c r="MD155" s="7">
        <f t="shared" si="236"/>
        <v>0.34370444002650591</v>
      </c>
      <c r="ME155" s="7">
        <f t="shared" si="237"/>
        <v>0.26367647058822785</v>
      </c>
      <c r="MF155" s="84">
        <v>27.552500000000009</v>
      </c>
      <c r="MG155" s="15">
        <f t="shared" si="238"/>
        <v>69.98335000000003</v>
      </c>
      <c r="MH155" s="5">
        <v>103.5</v>
      </c>
      <c r="MI155" s="15">
        <f t="shared" si="239"/>
        <v>33.51664999999997</v>
      </c>
      <c r="MJ155" s="34">
        <v>0.45975625000000003</v>
      </c>
      <c r="MK155" s="34">
        <v>0.20011250000000003</v>
      </c>
      <c r="ML155" s="34">
        <v>6.1337500000000003E-2</v>
      </c>
      <c r="MM155" s="34">
        <v>0.39765624999999999</v>
      </c>
      <c r="MN155" s="34">
        <v>9.6125000000000002E-2</v>
      </c>
      <c r="MO155" s="34">
        <v>7.7700000000000005E-2</v>
      </c>
      <c r="MP155" s="34">
        <v>0.65123736529333753</v>
      </c>
      <c r="MQ155" s="34">
        <v>0.60873050230904069</v>
      </c>
      <c r="MR155" s="34">
        <v>0.76271318373064789</v>
      </c>
      <c r="MS155" s="34">
        <v>0.73133094723328573</v>
      </c>
      <c r="MT155" s="34">
        <v>0.35146537190750726</v>
      </c>
      <c r="MU155" s="34">
        <v>0.53110540359525016</v>
      </c>
      <c r="MV155" s="34">
        <v>0.39153910432461464</v>
      </c>
      <c r="MW155" s="35">
        <v>0.34643599999999997</v>
      </c>
      <c r="MX155" s="35">
        <v>0.14763200000000004</v>
      </c>
      <c r="MY155" s="35">
        <v>4.8167999999999996E-2</v>
      </c>
      <c r="MZ155" s="35">
        <v>0.28867599999999993</v>
      </c>
      <c r="NA155" s="35">
        <v>6.3944000000000001E-2</v>
      </c>
      <c r="NB155" s="35">
        <v>5.5503999999999998E-2</v>
      </c>
      <c r="NC155" s="35">
        <v>0.6871582628148909</v>
      </c>
      <c r="ND155" s="35">
        <v>0.63610549882768941</v>
      </c>
      <c r="NE155" s="35">
        <v>0.75455131211124837</v>
      </c>
      <c r="NF155" s="35">
        <v>0.71270066469813742</v>
      </c>
      <c r="NG155" s="35">
        <v>0.39689453801037317</v>
      </c>
      <c r="NH155" s="35">
        <v>0.50916225539210347</v>
      </c>
      <c r="NI155" s="35">
        <v>0.40152954384315254</v>
      </c>
      <c r="NJ155" s="36">
        <v>26.669599999999999</v>
      </c>
      <c r="NK155" s="36">
        <v>29.018799999999992</v>
      </c>
      <c r="NL155" s="36">
        <v>30.947199999999984</v>
      </c>
      <c r="NM155" s="36">
        <v>31.439199999999982</v>
      </c>
      <c r="NN155" s="7">
        <f t="shared" si="240"/>
        <v>4.2775999999999854</v>
      </c>
      <c r="NO155" s="7">
        <v>2.2999999999999998</v>
      </c>
      <c r="NP155" s="7">
        <f t="shared" si="241"/>
        <v>-1.9729999999999999</v>
      </c>
      <c r="NQ155" s="7">
        <f t="shared" si="242"/>
        <v>0.84776888647768689</v>
      </c>
      <c r="NR155" s="36">
        <v>59.942799999999991</v>
      </c>
      <c r="NS155" s="9">
        <f t="shared" si="190"/>
        <v>152.25471199999998</v>
      </c>
      <c r="NT155" s="5">
        <v>194</v>
      </c>
      <c r="NU155" s="9">
        <f t="shared" si="191"/>
        <v>41.745288000000016</v>
      </c>
      <c r="NV155" s="37">
        <v>0.42270000000000008</v>
      </c>
      <c r="NW155" s="37">
        <v>0.21724117647058822</v>
      </c>
      <c r="NX155" s="37">
        <v>8.9417647058823546E-2</v>
      </c>
      <c r="NY155" s="37">
        <v>0.36800588235294118</v>
      </c>
      <c r="NZ155" s="37">
        <v>0.11754705882352941</v>
      </c>
      <c r="OA155" s="37">
        <v>9.1861764705882351E-2</v>
      </c>
      <c r="OB155" s="37">
        <v>0.56249917210616351</v>
      </c>
      <c r="OC155" s="37">
        <v>0.51399413238716607</v>
      </c>
      <c r="OD155" s="37">
        <v>0.64844071632521239</v>
      </c>
      <c r="OE155" s="37">
        <v>0.60734814883255384</v>
      </c>
      <c r="OF155" s="37">
        <v>0.29886267031824504</v>
      </c>
      <c r="OG155" s="37">
        <v>0.41891209641302501</v>
      </c>
      <c r="OH155" s="37">
        <v>0.31907541078624113</v>
      </c>
      <c r="OI155" s="38">
        <v>20.583235294117642</v>
      </c>
      <c r="OJ155" s="38">
        <v>23.034705882352924</v>
      </c>
      <c r="OK155" s="38">
        <v>24.55941176470586</v>
      </c>
      <c r="OL155" s="38">
        <v>24.187352941176471</v>
      </c>
      <c r="OM155" s="7">
        <f t="shared" si="243"/>
        <v>3.9761764705882179</v>
      </c>
      <c r="ON155" s="7">
        <v>1.5</v>
      </c>
      <c r="OO155" s="7">
        <f t="shared" si="244"/>
        <v>-0.28500000000000014</v>
      </c>
      <c r="OP155" s="7">
        <f t="shared" si="245"/>
        <v>0.74954731232862226</v>
      </c>
      <c r="OQ155" s="38">
        <v>51.244705882352946</v>
      </c>
      <c r="OR155" s="15">
        <f t="shared" si="246"/>
        <v>130.1615529411765</v>
      </c>
      <c r="OS155" s="5">
        <v>170</v>
      </c>
      <c r="OT155" s="15">
        <f t="shared" si="247"/>
        <v>39.838447058823505</v>
      </c>
      <c r="OU155" s="39">
        <v>0.33946774193548396</v>
      </c>
      <c r="OV155" s="39">
        <v>0.19661935483870968</v>
      </c>
      <c r="OW155" s="39">
        <v>0.10804193548387096</v>
      </c>
      <c r="OX155" s="39">
        <v>0.29385483870967738</v>
      </c>
      <c r="OY155" s="39">
        <v>0.1221290322580645</v>
      </c>
      <c r="OZ155" s="39">
        <v>9.0009677419354853E-2</v>
      </c>
      <c r="PA155" s="39">
        <v>0.46908631802075235</v>
      </c>
      <c r="PB155" s="39">
        <v>0.41070466138247186</v>
      </c>
      <c r="PC155" s="39">
        <v>0.5155012901548669</v>
      </c>
      <c r="PD155" s="39">
        <v>0.460760265502283</v>
      </c>
      <c r="PE155" s="39">
        <v>0.23381055844632517</v>
      </c>
      <c r="PF155" s="39">
        <v>0.29259678731857836</v>
      </c>
      <c r="PG155" s="39">
        <v>0.26497810435221991</v>
      </c>
      <c r="PH155" s="40">
        <v>21.575483870967734</v>
      </c>
      <c r="PI155" s="40">
        <v>22.033548387096769</v>
      </c>
      <c r="PJ155" s="40">
        <v>24.062580645161272</v>
      </c>
      <c r="PK155" s="40">
        <v>22.776129032258051</v>
      </c>
      <c r="PL155" s="7">
        <f t="shared" si="248"/>
        <v>2.4870967741935388</v>
      </c>
      <c r="PM155" s="7">
        <v>1.8</v>
      </c>
      <c r="PN155" s="7">
        <f t="shared" si="249"/>
        <v>-0.91800000000000015</v>
      </c>
      <c r="PO155" s="7">
        <f t="shared" si="250"/>
        <v>0.53895168948932237</v>
      </c>
      <c r="PP155" s="40">
        <v>60.160645161290311</v>
      </c>
      <c r="PQ155" s="15">
        <f t="shared" si="251"/>
        <v>152.80803870967739</v>
      </c>
      <c r="PR155" s="5">
        <v>182</v>
      </c>
      <c r="PS155" s="15">
        <f t="shared" si="252"/>
        <v>29.19196129032261</v>
      </c>
      <c r="PT155" s="41">
        <v>0.31070312500000002</v>
      </c>
      <c r="PU155" s="41">
        <v>0.19139062500000006</v>
      </c>
      <c r="PV155" s="41">
        <v>0.11413437500000001</v>
      </c>
      <c r="PW155" s="41">
        <v>0.25876250000000006</v>
      </c>
      <c r="PX155" s="41">
        <v>0.12554375000000001</v>
      </c>
      <c r="PY155" s="41">
        <v>8.7178125000000009E-2</v>
      </c>
      <c r="PZ155" s="41">
        <v>0.42275093055808149</v>
      </c>
      <c r="QA155" s="41">
        <v>0.34544760225463977</v>
      </c>
      <c r="QB155" s="41">
        <v>0.46091160272852988</v>
      </c>
      <c r="QC155" s="41">
        <v>0.38653894349919243</v>
      </c>
      <c r="QD155" s="41">
        <v>0.20801095923566207</v>
      </c>
      <c r="QE155" s="41">
        <v>0.25324249224437978</v>
      </c>
      <c r="QF155" s="41">
        <v>0.23620763514812232</v>
      </c>
      <c r="QG155" s="42">
        <v>29.635312500000005</v>
      </c>
      <c r="QH155" s="42">
        <v>29.461562500000007</v>
      </c>
      <c r="QI155" s="42">
        <v>29.129999999999992</v>
      </c>
      <c r="QJ155" s="42">
        <v>30.067187500000021</v>
      </c>
      <c r="QK155" s="7">
        <f t="shared" si="253"/>
        <v>-0.50531250000001293</v>
      </c>
      <c r="QL155" s="7">
        <v>3.2</v>
      </c>
      <c r="QM155" s="7">
        <f t="shared" si="254"/>
        <v>-3.8719999999999999</v>
      </c>
      <c r="QN155" s="7">
        <f t="shared" si="255"/>
        <v>0.36310262079378636</v>
      </c>
      <c r="QO155" s="42">
        <v>67.597500000000011</v>
      </c>
      <c r="QP155" s="15">
        <f t="shared" si="256"/>
        <v>171.69765000000004</v>
      </c>
      <c r="QQ155" s="5">
        <v>186</v>
      </c>
      <c r="QR155" s="15">
        <f t="shared" si="257"/>
        <v>14.302349999999961</v>
      </c>
      <c r="QS155" s="7">
        <f t="shared" si="192"/>
        <v>-750.68678039306735</v>
      </c>
      <c r="QT155" s="7">
        <f t="shared" si="193"/>
        <v>-750.52219816220406</v>
      </c>
      <c r="QU155" s="7">
        <f t="shared" si="194"/>
        <v>0.27650823314638351</v>
      </c>
    </row>
    <row r="156" spans="1:463" x14ac:dyDescent="0.25">
      <c r="A156" s="5">
        <v>3</v>
      </c>
      <c r="B156" s="5">
        <v>16</v>
      </c>
      <c r="C156" s="6">
        <v>1605</v>
      </c>
      <c r="D156" s="9">
        <v>-9999</v>
      </c>
      <c r="E156" s="5">
        <v>5</v>
      </c>
      <c r="F156" s="5">
        <v>69.599999999999994</v>
      </c>
      <c r="G156" s="15">
        <v>347.3</v>
      </c>
      <c r="H156" s="15">
        <f t="shared" si="195"/>
        <v>416.9</v>
      </c>
      <c r="I156" s="7">
        <f t="shared" si="196"/>
        <v>0.71435915010281004</v>
      </c>
      <c r="J156" s="5" t="s">
        <v>11</v>
      </c>
      <c r="K156" s="9">
        <v>300</v>
      </c>
      <c r="L156" s="9">
        <f t="shared" si="197"/>
        <v>336.00000000000006</v>
      </c>
      <c r="M156" s="9">
        <v>-9999</v>
      </c>
      <c r="N156" s="9">
        <v>-9999</v>
      </c>
      <c r="O156" s="9">
        <v>-9999</v>
      </c>
      <c r="P156" s="9">
        <v>-9999</v>
      </c>
      <c r="Q156" s="9">
        <v>-9999</v>
      </c>
      <c r="R156" s="9">
        <v>-9999</v>
      </c>
      <c r="S156" s="9">
        <v>-9999</v>
      </c>
      <c r="T156" s="9">
        <v>-9999</v>
      </c>
      <c r="U156" s="9">
        <v>-9999</v>
      </c>
      <c r="V156" s="9">
        <v>-9999</v>
      </c>
      <c r="W156" s="9">
        <v>-9999</v>
      </c>
      <c r="X156" s="9">
        <v>-9999</v>
      </c>
      <c r="Y156" s="9">
        <v>-9999</v>
      </c>
      <c r="Z156" s="9">
        <v>-9999</v>
      </c>
      <c r="AA156" s="9">
        <v>-9999</v>
      </c>
      <c r="AB156" s="9">
        <v>-9999</v>
      </c>
      <c r="AC156" s="9">
        <v>-9999</v>
      </c>
      <c r="AD156" s="9">
        <v>-9999</v>
      </c>
      <c r="AE156" s="9">
        <v>-9999</v>
      </c>
      <c r="AF156" s="9">
        <v>-9999</v>
      </c>
      <c r="AG156" s="9">
        <v>-9999</v>
      </c>
      <c r="AH156" s="9">
        <v>-9999</v>
      </c>
      <c r="AI156" s="9">
        <v>-9999</v>
      </c>
      <c r="AJ156" s="9">
        <v>-9999</v>
      </c>
      <c r="AK156" s="9">
        <v>-9999</v>
      </c>
      <c r="AL156" s="9">
        <v>-9999</v>
      </c>
      <c r="AM156" s="9">
        <v>-9999</v>
      </c>
      <c r="AN156" s="9">
        <v>-9999</v>
      </c>
      <c r="AO156" s="9">
        <v>-9999</v>
      </c>
      <c r="AP156" s="9">
        <v>-9999</v>
      </c>
      <c r="AQ156" s="9">
        <v>-9999</v>
      </c>
      <c r="AR156" s="9">
        <v>-9999</v>
      </c>
      <c r="AS156" s="9">
        <v>-9999</v>
      </c>
      <c r="AT156" s="9">
        <v>-9999</v>
      </c>
      <c r="AU156" s="9">
        <v>-9999</v>
      </c>
      <c r="AV156" s="9">
        <v>-9999</v>
      </c>
      <c r="AW156" s="9">
        <v>-9999</v>
      </c>
      <c r="AX156" s="9">
        <v>-9999</v>
      </c>
      <c r="AY156" s="9">
        <v>-9999</v>
      </c>
      <c r="AZ156" s="9">
        <v>-9999</v>
      </c>
      <c r="BA156" s="9">
        <v>-9999</v>
      </c>
      <c r="BB156" s="9">
        <v>-9999</v>
      </c>
      <c r="BC156" s="9">
        <v>-9999</v>
      </c>
      <c r="BD156" s="9">
        <v>-9999</v>
      </c>
      <c r="BE156" s="7">
        <f t="shared" si="271"/>
        <v>-79992</v>
      </c>
      <c r="BF156" s="9">
        <v>-9999</v>
      </c>
      <c r="BG156" s="9">
        <v>-9999</v>
      </c>
      <c r="BH156" s="9">
        <v>-9999</v>
      </c>
      <c r="BI156" s="9">
        <v>-9999</v>
      </c>
      <c r="BJ156" s="9">
        <v>-9999</v>
      </c>
      <c r="BK156" s="9">
        <v>-9999</v>
      </c>
      <c r="BL156" s="9">
        <v>-9999</v>
      </c>
      <c r="BM156" s="9">
        <v>-9999</v>
      </c>
      <c r="BN156" s="9">
        <v>-9999</v>
      </c>
      <c r="BO156" s="23">
        <v>22.37</v>
      </c>
      <c r="BP156" s="7">
        <f t="shared" si="258"/>
        <v>1491.3333333333335</v>
      </c>
      <c r="BQ156" s="7">
        <v>2.3954893084291182</v>
      </c>
      <c r="BR156" s="7">
        <f t="shared" si="259"/>
        <v>35.724730553039585</v>
      </c>
      <c r="BS156" s="24">
        <v>126.87</v>
      </c>
      <c r="BT156" s="7">
        <f t="shared" si="260"/>
        <v>8458.0000000000018</v>
      </c>
      <c r="BU156" s="25">
        <v>1.83</v>
      </c>
      <c r="BV156" s="7">
        <f t="shared" si="261"/>
        <v>154.78140000000002</v>
      </c>
      <c r="BW156" s="26">
        <v>212.22</v>
      </c>
      <c r="BX156" s="7">
        <f t="shared" si="262"/>
        <v>14148</v>
      </c>
      <c r="BY156" s="5">
        <v>1.39</v>
      </c>
      <c r="BZ156" s="7">
        <f t="shared" si="263"/>
        <v>196.65719999999999</v>
      </c>
      <c r="CA156" s="9">
        <v>-9999</v>
      </c>
      <c r="CB156" s="9">
        <v>-9999</v>
      </c>
      <c r="CC156" s="5">
        <v>3.18</v>
      </c>
      <c r="CD156" s="15">
        <f t="shared" si="198"/>
        <v>-317.96820000000002</v>
      </c>
      <c r="CE156" s="7">
        <v>1024.5</v>
      </c>
      <c r="CF156" s="7">
        <v>4.6551</v>
      </c>
      <c r="CG156" s="7">
        <v>2200.8120126313079</v>
      </c>
      <c r="CH156" s="7">
        <f t="shared" si="199"/>
        <v>2200.8120126313079</v>
      </c>
      <c r="CI156" s="7">
        <f>CH156/(BX156)</f>
        <v>0.15555640462477438</v>
      </c>
      <c r="CJ156" s="3">
        <v>59.5</v>
      </c>
      <c r="CK156" s="7">
        <f t="shared" si="200"/>
        <v>69.985822001675601</v>
      </c>
      <c r="CL156" s="7">
        <v>69.900000000000006</v>
      </c>
      <c r="CM156" s="7">
        <v>1380</v>
      </c>
      <c r="CN156" s="7">
        <f t="shared" si="201"/>
        <v>50.652173913043477</v>
      </c>
      <c r="CO156" s="7">
        <v>0</v>
      </c>
      <c r="CP156" s="7">
        <v>0.74137599999999992</v>
      </c>
      <c r="CQ156" s="7">
        <v>0.50802800000000015</v>
      </c>
      <c r="CR156" s="7">
        <v>0.45721199999999995</v>
      </c>
      <c r="CS156" s="7">
        <v>0.23729232</v>
      </c>
      <c r="CT156" s="7">
        <v>0.18719424000000001</v>
      </c>
      <c r="CU156" s="7">
        <v>4.6704000000000008</v>
      </c>
      <c r="CV156" s="7">
        <v>4.6140000000000008</v>
      </c>
      <c r="CW156" s="7">
        <v>4.2759999999999998</v>
      </c>
      <c r="CX156" s="7">
        <v>4.1796000000000006</v>
      </c>
      <c r="CY156" s="7">
        <f t="shared" si="202"/>
        <v>-0.39440000000000097</v>
      </c>
      <c r="CZ156" s="7">
        <v>0.7</v>
      </c>
      <c r="DA156" s="7">
        <f t="shared" si="203"/>
        <v>1.105</v>
      </c>
      <c r="DB156" s="7">
        <f t="shared" si="264"/>
        <v>-0.3491036088474973</v>
      </c>
      <c r="DC156" s="7">
        <v>40.555555555555557</v>
      </c>
      <c r="DD156" s="7">
        <v>0.73840400000000017</v>
      </c>
      <c r="DE156" s="7">
        <v>0.48473999999999995</v>
      </c>
      <c r="DF156" s="7">
        <v>0.43443199999999998</v>
      </c>
      <c r="DG156" s="7">
        <v>0.25941624000000002</v>
      </c>
      <c r="DH156" s="7">
        <v>0.20787023999999998</v>
      </c>
      <c r="DI156" s="7">
        <v>7.4024000000000001</v>
      </c>
      <c r="DJ156" s="7">
        <v>8.3051999999999992</v>
      </c>
      <c r="DK156" s="7">
        <v>8.4784000000000006</v>
      </c>
      <c r="DL156" s="7">
        <v>7.7904000000000009</v>
      </c>
      <c r="DM156" s="7">
        <f t="shared" si="204"/>
        <v>1.0760000000000005</v>
      </c>
      <c r="DN156" s="7">
        <v>0.8</v>
      </c>
      <c r="DO156" s="7">
        <f t="shared" si="205"/>
        <v>0.7799999999999998</v>
      </c>
      <c r="DP156" s="7">
        <f t="shared" si="206"/>
        <v>6.4069264069264206E-2</v>
      </c>
      <c r="DQ156" s="7">
        <v>23.623200000000001</v>
      </c>
      <c r="DR156" s="7">
        <v>0.8260057692307694</v>
      </c>
      <c r="DS156" s="7">
        <v>0.60646538461538479</v>
      </c>
      <c r="DT156" s="7">
        <v>0.47644230769230766</v>
      </c>
      <c r="DU156" s="7">
        <v>0.74615192307692324</v>
      </c>
      <c r="DV156" s="7">
        <v>0.48895576923076933</v>
      </c>
      <c r="DW156" s="7">
        <v>0.31158076923076916</v>
      </c>
      <c r="DX156" s="7">
        <v>0.25669630769230767</v>
      </c>
      <c r="DY156" s="7">
        <v>0.20876773076923077</v>
      </c>
      <c r="DZ156" s="7">
        <v>0.26852544230769232</v>
      </c>
      <c r="EA156" s="7">
        <v>0.2209104038461539</v>
      </c>
      <c r="EB156" s="7">
        <v>0.10810230769230768</v>
      </c>
      <c r="EC156" s="7">
        <v>0.1206490384615384</v>
      </c>
      <c r="ED156" s="7">
        <v>0.15300413461538462</v>
      </c>
      <c r="EE156" s="7">
        <v>3.7813846153846149</v>
      </c>
      <c r="EF156" s="7">
        <v>5.3207692307692316</v>
      </c>
      <c r="EG156" s="7">
        <v>4.8326923076923096</v>
      </c>
      <c r="EH156" s="7">
        <v>4.6386538461538471</v>
      </c>
      <c r="EI156" s="7">
        <f t="shared" si="207"/>
        <v>1.0513076923076947</v>
      </c>
      <c r="EJ156" s="7">
        <v>0.6</v>
      </c>
      <c r="EK156" s="7">
        <f t="shared" si="208"/>
        <v>1.43</v>
      </c>
      <c r="EL156" s="7">
        <f t="shared" si="265"/>
        <v>-9.5388490602595757E-2</v>
      </c>
      <c r="EM156" s="15">
        <v>43.603076923076905</v>
      </c>
      <c r="EN156" s="15">
        <f t="shared" si="209"/>
        <v>110.75181538461534</v>
      </c>
      <c r="EO156" s="5">
        <v>112</v>
      </c>
      <c r="EP156" s="15">
        <f t="shared" si="210"/>
        <v>1.248184615384659</v>
      </c>
      <c r="EQ156" s="27">
        <v>1.0280349999999998</v>
      </c>
      <c r="ER156" s="27">
        <v>-1.2617899999999997</v>
      </c>
      <c r="ES156" s="27">
        <v>0.45901500000000006</v>
      </c>
      <c r="ET156" s="27">
        <v>0.81183499999999997</v>
      </c>
      <c r="EU156" s="27">
        <v>0.66214499999999998</v>
      </c>
      <c r="EV156" s="27">
        <v>0.18644499999999997</v>
      </c>
      <c r="EW156" s="27">
        <v>0.21562530000000005</v>
      </c>
      <c r="EX156" s="27">
        <v>0.1014977</v>
      </c>
      <c r="EY156" s="27">
        <v>0.38192949999999998</v>
      </c>
      <c r="EZ156" s="27">
        <v>0.27759039999999996</v>
      </c>
      <c r="FA156" s="27">
        <v>3.2258892500000003</v>
      </c>
      <c r="FB156" s="27">
        <v>2.1477114999999998</v>
      </c>
      <c r="FC156" s="27">
        <v>-11.40613445</v>
      </c>
      <c r="FD156" s="27">
        <v>9.584500000000002</v>
      </c>
      <c r="FE156" s="27">
        <v>7.7730000000000006</v>
      </c>
      <c r="FF156" s="27">
        <v>7.5564999999999998</v>
      </c>
      <c r="FG156" s="27">
        <v>7.319</v>
      </c>
      <c r="FH156" s="27">
        <f t="shared" si="211"/>
        <v>-2.0280000000000022</v>
      </c>
      <c r="FI156" s="7">
        <v>0.9</v>
      </c>
      <c r="FJ156" s="7">
        <f t="shared" si="212"/>
        <v>0.45499999999999963</v>
      </c>
      <c r="FK156" s="7">
        <f t="shared" si="266"/>
        <v>-0.50212335692618837</v>
      </c>
      <c r="FL156" s="27">
        <v>20.887000000000004</v>
      </c>
      <c r="FM156" s="28">
        <v>-9999</v>
      </c>
      <c r="FN156" s="28">
        <v>-9999</v>
      </c>
      <c r="FO156" s="28">
        <v>-9999</v>
      </c>
      <c r="FP156" s="94">
        <v>0.59493200000000002</v>
      </c>
      <c r="FQ156" s="94">
        <v>0.39857600000000004</v>
      </c>
      <c r="FR156" s="94">
        <v>0.23864800000000003</v>
      </c>
      <c r="FS156" s="94">
        <v>0.51933600000000002</v>
      </c>
      <c r="FT156" s="94">
        <v>0.25178000000000006</v>
      </c>
      <c r="FU156" s="94">
        <v>0.175376</v>
      </c>
      <c r="FV156" s="94">
        <v>0.40671207999999998</v>
      </c>
      <c r="FW156" s="94">
        <v>0.34821027999999993</v>
      </c>
      <c r="FX156" s="94">
        <v>0.42867896000000011</v>
      </c>
      <c r="FY156" s="94">
        <v>0.37163763999999999</v>
      </c>
      <c r="FZ156" s="94">
        <v>0.22729195999999999</v>
      </c>
      <c r="GA156" s="94">
        <v>0.25362080000000004</v>
      </c>
      <c r="GB156" s="94">
        <v>0.19753183999999993</v>
      </c>
      <c r="GC156" s="94">
        <v>17.327200000000001</v>
      </c>
      <c r="GD156" s="94">
        <v>18.487199999999998</v>
      </c>
      <c r="GE156" s="94">
        <v>16.613600000000005</v>
      </c>
      <c r="GF156" s="94">
        <v>16.489599999999992</v>
      </c>
      <c r="GG156" s="7">
        <f t="shared" si="213"/>
        <v>-0.71359999999999602</v>
      </c>
      <c r="GH156" s="7">
        <v>0.5</v>
      </c>
      <c r="GI156" s="7">
        <f t="shared" si="214"/>
        <v>1.7549999999999999</v>
      </c>
      <c r="GJ156" s="7">
        <f t="shared" si="267"/>
        <v>-0.6772565157750331</v>
      </c>
      <c r="GK156" s="96">
        <v>17.16</v>
      </c>
      <c r="GL156" s="15">
        <f t="shared" si="215"/>
        <v>43.586399999999998</v>
      </c>
      <c r="GM156" s="5">
        <v>102</v>
      </c>
      <c r="GN156" s="9">
        <v>-9999</v>
      </c>
      <c r="GO156" s="60">
        <v>-9999</v>
      </c>
      <c r="GP156" s="60">
        <v>-9999</v>
      </c>
      <c r="GQ156" s="60">
        <v>-9999</v>
      </c>
      <c r="GR156" s="60">
        <v>-9999</v>
      </c>
      <c r="GS156" s="60">
        <v>-9999</v>
      </c>
      <c r="GT156" s="60">
        <v>-9999</v>
      </c>
      <c r="GU156" s="60">
        <v>-9999</v>
      </c>
      <c r="GV156" s="60">
        <v>-9999</v>
      </c>
      <c r="GW156" s="60">
        <v>-9999</v>
      </c>
      <c r="GX156" s="60">
        <v>-9999</v>
      </c>
      <c r="GY156" s="60">
        <v>-9999</v>
      </c>
      <c r="GZ156" s="60">
        <v>-9999</v>
      </c>
      <c r="HA156" s="60">
        <v>-9999</v>
      </c>
      <c r="HB156" s="60">
        <v>-9999</v>
      </c>
      <c r="HC156" s="60">
        <v>-9999</v>
      </c>
      <c r="HD156" s="60">
        <v>-9999</v>
      </c>
      <c r="HE156" s="60">
        <v>-9999</v>
      </c>
      <c r="HF156" s="98">
        <f t="shared" si="37"/>
        <v>0</v>
      </c>
      <c r="HG156" s="60">
        <v>-9999</v>
      </c>
      <c r="HH156" s="98">
        <f t="shared" si="38"/>
        <v>32500.13</v>
      </c>
      <c r="HI156" s="98">
        <f t="shared" si="95"/>
        <v>1.0001661807930087</v>
      </c>
      <c r="HJ156" s="60">
        <v>-9999</v>
      </c>
      <c r="HK156" s="100">
        <f t="shared" si="40"/>
        <v>-25397.46</v>
      </c>
      <c r="HL156" s="60">
        <v>-9999</v>
      </c>
      <c r="HM156" s="100">
        <f t="shared" si="41"/>
        <v>15398.46</v>
      </c>
      <c r="HN156" s="101">
        <v>0.64451750000000008</v>
      </c>
      <c r="HO156" s="101">
        <v>0.34379249999999995</v>
      </c>
      <c r="HP156" s="101">
        <v>0.17613750000000009</v>
      </c>
      <c r="HQ156" s="101">
        <v>0.56140750000000006</v>
      </c>
      <c r="HR156" s="101">
        <v>0.22491499999999998</v>
      </c>
      <c r="HS156" s="101">
        <v>0.1411075</v>
      </c>
      <c r="HT156" s="101">
        <v>0.48305133482853524</v>
      </c>
      <c r="HU156" s="101">
        <v>0.42857480764534894</v>
      </c>
      <c r="HV156" s="101">
        <v>0.57219834965298344</v>
      </c>
      <c r="HW156" s="101">
        <v>0.52400716209960163</v>
      </c>
      <c r="HX156" s="101">
        <v>0.21005978063132971</v>
      </c>
      <c r="HY156" s="101">
        <v>0.32532305556024388</v>
      </c>
      <c r="HZ156" s="101">
        <v>0.30446820362890031</v>
      </c>
      <c r="IA156" s="101">
        <v>18.559750000000001</v>
      </c>
      <c r="IB156" s="101">
        <v>16.804249999999993</v>
      </c>
      <c r="IC156" s="101">
        <v>16.494500000000009</v>
      </c>
      <c r="ID156" s="101">
        <v>17.201000000000008</v>
      </c>
      <c r="IE156" s="7">
        <f t="shared" si="216"/>
        <v>-2.0652499999999918</v>
      </c>
      <c r="IF156" s="7">
        <v>1.5</v>
      </c>
      <c r="IG156" s="7">
        <f t="shared" si="217"/>
        <v>-1.4950000000000001</v>
      </c>
      <c r="IH156" s="7">
        <f t="shared" si="218"/>
        <v>-8.2704858593182259E-2</v>
      </c>
      <c r="II156" s="102">
        <v>36.297750000000008</v>
      </c>
      <c r="IJ156" s="15">
        <f t="shared" si="219"/>
        <v>92.196285000000017</v>
      </c>
      <c r="IK156" s="5">
        <v>97.5</v>
      </c>
      <c r="IL156" s="15">
        <f t="shared" si="220"/>
        <v>5.3037149999999826</v>
      </c>
      <c r="IM156" s="29">
        <v>0.65327948717948714</v>
      </c>
      <c r="IN156" s="29">
        <v>0.35145128205128207</v>
      </c>
      <c r="IO156" s="29">
        <v>0.16698974358974361</v>
      </c>
      <c r="IP156" s="29">
        <v>0.57877948717948702</v>
      </c>
      <c r="IQ156" s="29">
        <v>0.21090769230769227</v>
      </c>
      <c r="IR156" s="29">
        <v>0.13873333333333335</v>
      </c>
      <c r="IS156" s="29">
        <v>0.51260931410351573</v>
      </c>
      <c r="IT156" s="29">
        <v>0.46681379311109866</v>
      </c>
      <c r="IU156" s="29">
        <v>0.59367771188053597</v>
      </c>
      <c r="IV156" s="29">
        <v>0.55342084751446052</v>
      </c>
      <c r="IW156" s="29">
        <v>0.25158957291880968</v>
      </c>
      <c r="IX156" s="29">
        <v>0.3585155776953115</v>
      </c>
      <c r="IY156" s="29">
        <v>0.30040751020618106</v>
      </c>
      <c r="IZ156" s="29">
        <v>16.221538461538461</v>
      </c>
      <c r="JA156" s="29">
        <v>16.764871794871787</v>
      </c>
      <c r="JB156" s="29">
        <v>16.510512820512822</v>
      </c>
      <c r="JC156" s="29">
        <v>14.627179487179486</v>
      </c>
      <c r="JD156" s="29">
        <f t="shared" si="221"/>
        <v>0.28897435897436097</v>
      </c>
      <c r="JE156" s="7">
        <v>1.2</v>
      </c>
      <c r="JF156" s="7">
        <f t="shared" si="222"/>
        <v>-0.52</v>
      </c>
      <c r="JG156" s="7">
        <f t="shared" si="223"/>
        <v>0.1366510741510745</v>
      </c>
      <c r="JH156" s="86">
        <v>36.465384615384615</v>
      </c>
      <c r="JI156" s="15">
        <f t="shared" si="224"/>
        <v>92.622076923076918</v>
      </c>
      <c r="JJ156" s="5">
        <v>103.5</v>
      </c>
      <c r="JK156" s="15">
        <f t="shared" si="225"/>
        <v>10.877923076923082</v>
      </c>
      <c r="JL156" s="30">
        <v>0.50922647058823522</v>
      </c>
      <c r="JM156" s="30">
        <v>0.23525000000000001</v>
      </c>
      <c r="JN156" s="30">
        <v>9.7838235294117629E-2</v>
      </c>
      <c r="JO156" s="30">
        <v>0.43754411764705881</v>
      </c>
      <c r="JP156" s="30">
        <v>0.12583529411764705</v>
      </c>
      <c r="JQ156" s="30">
        <v>8.8041176470588262E-2</v>
      </c>
      <c r="JR156" s="30">
        <v>0.60417368666343374</v>
      </c>
      <c r="JS156" s="30">
        <v>0.55411518491947509</v>
      </c>
      <c r="JT156" s="30">
        <v>0.67824370915555532</v>
      </c>
      <c r="JU156" s="30">
        <v>0.63551659639671698</v>
      </c>
      <c r="JV156" s="30">
        <v>0.3047374411969459</v>
      </c>
      <c r="JW156" s="30">
        <v>0.41608206359453348</v>
      </c>
      <c r="JX156" s="30">
        <v>0.36791191725633654</v>
      </c>
      <c r="JY156" s="30">
        <v>24.039705882352941</v>
      </c>
      <c r="JZ156" s="30">
        <v>22.479117647058814</v>
      </c>
      <c r="KA156" s="30">
        <v>21.620588235294107</v>
      </c>
      <c r="KB156" s="30">
        <v>21.08235294117647</v>
      </c>
      <c r="KC156" s="30">
        <f t="shared" si="226"/>
        <v>-2.4191176470588331</v>
      </c>
      <c r="KD156" s="7">
        <v>1.8</v>
      </c>
      <c r="KE156" s="7">
        <f t="shared" si="227"/>
        <v>-2.4700000000000006</v>
      </c>
      <c r="KF156" s="7">
        <f t="shared" si="228"/>
        <v>6.4653561551674069E-3</v>
      </c>
      <c r="KG156" s="85">
        <v>34.698823529411762</v>
      </c>
      <c r="KH156" s="15">
        <f t="shared" si="229"/>
        <v>88.13501176470588</v>
      </c>
      <c r="KI156" s="5">
        <v>103.5</v>
      </c>
      <c r="KJ156" s="15">
        <f t="shared" si="268"/>
        <v>15.36498823529412</v>
      </c>
      <c r="KK156" s="31">
        <v>0.46052631578947378</v>
      </c>
      <c r="KL156" s="31">
        <v>0.20266842105263158</v>
      </c>
      <c r="KM156" s="31">
        <v>5.5413157894736859E-2</v>
      </c>
      <c r="KN156" s="31">
        <v>0.39206842105263157</v>
      </c>
      <c r="KO156" s="31">
        <v>7.8999999999999987E-2</v>
      </c>
      <c r="KP156" s="31">
        <v>6.5413157894736826E-2</v>
      </c>
      <c r="KQ156" s="31">
        <v>0.70702628488795038</v>
      </c>
      <c r="KR156" s="31">
        <v>0.66457058250375822</v>
      </c>
      <c r="KS156" s="31">
        <v>0.78548717301405113</v>
      </c>
      <c r="KT156" s="31">
        <v>0.75252468517131155</v>
      </c>
      <c r="KU156" s="31">
        <v>0.44031828340447932</v>
      </c>
      <c r="KV156" s="31">
        <v>0.57301118817478491</v>
      </c>
      <c r="KW156" s="31">
        <v>0.38837478390356067</v>
      </c>
      <c r="KX156" s="32">
        <v>25.522368421052636</v>
      </c>
      <c r="KY156" s="32">
        <v>23.481315789473665</v>
      </c>
      <c r="KZ156" s="32">
        <v>23.006578947368414</v>
      </c>
      <c r="LA156" s="32">
        <v>22.661052631578947</v>
      </c>
      <c r="LB156" s="7">
        <f t="shared" si="230"/>
        <v>-2.5157894736842223</v>
      </c>
      <c r="LC156" s="7">
        <v>0.9</v>
      </c>
      <c r="LD156" s="7">
        <f t="shared" si="231"/>
        <v>0.45499999999999963</v>
      </c>
      <c r="LE156" s="7">
        <f t="shared" si="270"/>
        <v>-0.60076632430419041</v>
      </c>
      <c r="LF156" s="32">
        <v>34.869736842105247</v>
      </c>
      <c r="LG156" s="15">
        <f t="shared" si="232"/>
        <v>88.569131578947335</v>
      </c>
      <c r="LH156" s="5">
        <v>103.5</v>
      </c>
      <c r="LI156" s="15">
        <f t="shared" si="233"/>
        <v>14.930868421052665</v>
      </c>
      <c r="LJ156" s="33">
        <v>0.46991249999999996</v>
      </c>
      <c r="LK156" s="33">
        <v>0.18770499999999998</v>
      </c>
      <c r="LL156" s="33">
        <v>4.8177499999999977E-2</v>
      </c>
      <c r="LM156" s="33">
        <v>0.39813500000000002</v>
      </c>
      <c r="LN156" s="33">
        <v>7.4299999999999991E-2</v>
      </c>
      <c r="LO156" s="33">
        <v>6.3492500000000021E-2</v>
      </c>
      <c r="LP156" s="33">
        <v>0.72532789424553679</v>
      </c>
      <c r="LQ156" s="33">
        <v>0.68416539787369257</v>
      </c>
      <c r="LR156" s="33">
        <v>0.81365315197660704</v>
      </c>
      <c r="LS156" s="33">
        <v>0.78416175321349946</v>
      </c>
      <c r="LT156" s="33">
        <v>0.43369056460527061</v>
      </c>
      <c r="LU156" s="33">
        <v>0.59345685747281673</v>
      </c>
      <c r="LV156" s="33">
        <v>0.42807908206247652</v>
      </c>
      <c r="LW156" s="33">
        <v>25.267999999999994</v>
      </c>
      <c r="LX156" s="33">
        <v>24.850750000000023</v>
      </c>
      <c r="LY156" s="33">
        <v>24.481249999999996</v>
      </c>
      <c r="LZ156" s="33">
        <v>23.824000000000002</v>
      </c>
      <c r="MA156" s="7">
        <f t="shared" si="234"/>
        <v>-0.78674999999999784</v>
      </c>
      <c r="MB156" s="7">
        <v>1.7</v>
      </c>
      <c r="MC156" s="7">
        <f t="shared" si="235"/>
        <v>-2.1449999999999996</v>
      </c>
      <c r="MD156" s="7">
        <f t="shared" si="236"/>
        <v>0.18001988071570599</v>
      </c>
      <c r="ME156" s="7">
        <f t="shared" si="237"/>
        <v>-0.46279411764705758</v>
      </c>
      <c r="MF156" s="84">
        <v>32.89725</v>
      </c>
      <c r="MG156" s="15">
        <f t="shared" si="238"/>
        <v>83.559015000000002</v>
      </c>
      <c r="MH156" s="5">
        <v>103.5</v>
      </c>
      <c r="MI156" s="15">
        <f t="shared" si="239"/>
        <v>19.940984999999998</v>
      </c>
      <c r="MJ156" s="34">
        <v>0.46932499999999999</v>
      </c>
      <c r="MK156" s="34">
        <v>0.19378750000000003</v>
      </c>
      <c r="ML156" s="34">
        <v>5.2043749999999993E-2</v>
      </c>
      <c r="MM156" s="34">
        <v>0.40059999999999996</v>
      </c>
      <c r="MN156" s="34">
        <v>8.5218749999999996E-2</v>
      </c>
      <c r="MO156" s="34">
        <v>7.0362500000000008E-2</v>
      </c>
      <c r="MP156" s="34">
        <v>0.6925289258789884</v>
      </c>
      <c r="MQ156" s="34">
        <v>0.64911269504672997</v>
      </c>
      <c r="MR156" s="34">
        <v>0.80039533526462014</v>
      </c>
      <c r="MS156" s="34">
        <v>0.77027364466029147</v>
      </c>
      <c r="MT156" s="34">
        <v>0.38977692448800266</v>
      </c>
      <c r="MU156" s="34">
        <v>0.57772673469500013</v>
      </c>
      <c r="MV156" s="34">
        <v>0.41532977534602183</v>
      </c>
      <c r="MW156" s="35">
        <v>0.36928518518518522</v>
      </c>
      <c r="MX156" s="35">
        <v>0.14700740740740742</v>
      </c>
      <c r="MY156" s="35">
        <v>3.8396296296296296E-2</v>
      </c>
      <c r="MZ156" s="35">
        <v>0.30464814814814817</v>
      </c>
      <c r="NA156" s="35">
        <v>5.7451851851851851E-2</v>
      </c>
      <c r="NB156" s="35">
        <v>5.1507407407407411E-2</v>
      </c>
      <c r="NC156" s="35">
        <v>0.72901445970931411</v>
      </c>
      <c r="ND156" s="35">
        <v>0.68116653319281451</v>
      </c>
      <c r="NE156" s="35">
        <v>0.81050851895930387</v>
      </c>
      <c r="NF156" s="35">
        <v>0.77496025089220655</v>
      </c>
      <c r="NG156" s="35">
        <v>0.43847236046106108</v>
      </c>
      <c r="NH156" s="35">
        <v>0.58754252835371501</v>
      </c>
      <c r="NI156" s="35">
        <v>0.42934253780129839</v>
      </c>
      <c r="NJ156" s="36">
        <v>26.424444444444447</v>
      </c>
      <c r="NK156" s="36">
        <v>28.579999999999991</v>
      </c>
      <c r="NL156" s="36">
        <v>29.149259259259249</v>
      </c>
      <c r="NM156" s="36">
        <v>29.939629629629625</v>
      </c>
      <c r="NN156" s="7">
        <f t="shared" si="240"/>
        <v>2.7248148148148026</v>
      </c>
      <c r="NO156" s="7">
        <v>2.2999999999999998</v>
      </c>
      <c r="NP156" s="7">
        <f t="shared" si="241"/>
        <v>-1.9729999999999999</v>
      </c>
      <c r="NQ156" s="7">
        <f t="shared" si="242"/>
        <v>0.63716462970497789</v>
      </c>
      <c r="NR156" s="36">
        <v>55.153703703703705</v>
      </c>
      <c r="NS156" s="9">
        <f t="shared" si="190"/>
        <v>140.09040740740741</v>
      </c>
      <c r="NT156" s="5">
        <v>194</v>
      </c>
      <c r="NU156" s="9">
        <f t="shared" si="191"/>
        <v>53.909592592592588</v>
      </c>
      <c r="NV156" s="37">
        <v>0.47276363636363622</v>
      </c>
      <c r="NW156" s="37">
        <v>0.21352727272727273</v>
      </c>
      <c r="NX156" s="37">
        <v>7.1627272727272734E-2</v>
      </c>
      <c r="NY156" s="37">
        <v>0.40506363636363629</v>
      </c>
      <c r="NZ156" s="37">
        <v>0.10457878787878787</v>
      </c>
      <c r="OA156" s="37">
        <v>8.8060606060606061E-2</v>
      </c>
      <c r="OB156" s="37">
        <v>0.63472043182232729</v>
      </c>
      <c r="OC156" s="37">
        <v>0.58717287681255248</v>
      </c>
      <c r="OD156" s="37">
        <v>0.73440245734574172</v>
      </c>
      <c r="OE156" s="37">
        <v>0.6976173590119169</v>
      </c>
      <c r="OF156" s="37">
        <v>0.34316659110010789</v>
      </c>
      <c r="OG156" s="37">
        <v>0.49925806554216801</v>
      </c>
      <c r="OH156" s="37">
        <v>0.37539943189573427</v>
      </c>
      <c r="OI156" s="38">
        <v>20.623939393939391</v>
      </c>
      <c r="OJ156" s="38">
        <v>23.808181818181826</v>
      </c>
      <c r="OK156" s="38">
        <v>24.579090909090919</v>
      </c>
      <c r="OL156" s="38">
        <v>24.232424242424234</v>
      </c>
      <c r="OM156" s="7">
        <f t="shared" si="243"/>
        <v>3.9551515151515275</v>
      </c>
      <c r="ON156" s="7">
        <v>1.5</v>
      </c>
      <c r="OO156" s="7">
        <f t="shared" si="244"/>
        <v>-0.28500000000000014</v>
      </c>
      <c r="OP156" s="7">
        <f t="shared" si="245"/>
        <v>0.74584899123157911</v>
      </c>
      <c r="OQ156" s="38">
        <v>47.589393939393943</v>
      </c>
      <c r="OR156" s="15">
        <f t="shared" si="246"/>
        <v>120.87706060606062</v>
      </c>
      <c r="OS156" s="5">
        <v>170</v>
      </c>
      <c r="OT156" s="15">
        <f t="shared" si="247"/>
        <v>49.122939393939376</v>
      </c>
      <c r="OU156" s="39">
        <v>0.36453548387096779</v>
      </c>
      <c r="OV156" s="39">
        <v>0.19994516129032264</v>
      </c>
      <c r="OW156" s="39">
        <v>9.3764516129032277E-2</v>
      </c>
      <c r="OX156" s="39">
        <v>0.31252580645161282</v>
      </c>
      <c r="OY156" s="39">
        <v>0.11575161290322579</v>
      </c>
      <c r="OZ156" s="39">
        <v>8.7787096774193579E-2</v>
      </c>
      <c r="PA156" s="39">
        <v>0.51523269481143263</v>
      </c>
      <c r="PB156" s="39">
        <v>0.45573647299092673</v>
      </c>
      <c r="PC156" s="39">
        <v>0.58901639088250801</v>
      </c>
      <c r="PD156" s="39">
        <v>0.53595772989629986</v>
      </c>
      <c r="PE156" s="39">
        <v>0.2664694858180971</v>
      </c>
      <c r="PF156" s="39">
        <v>0.3638414708814508</v>
      </c>
      <c r="PG156" s="39">
        <v>0.28969734679754328</v>
      </c>
      <c r="PH156" s="40">
        <v>21.466774193548385</v>
      </c>
      <c r="PI156" s="40">
        <v>20.9258064516129</v>
      </c>
      <c r="PJ156" s="40">
        <v>22.822580645161299</v>
      </c>
      <c r="PK156" s="40">
        <v>22.790967741935479</v>
      </c>
      <c r="PL156" s="7">
        <f t="shared" si="248"/>
        <v>1.3558064516129136</v>
      </c>
      <c r="PM156" s="7">
        <v>1.8</v>
      </c>
      <c r="PN156" s="7">
        <f t="shared" si="249"/>
        <v>-0.91800000000000015</v>
      </c>
      <c r="PO156" s="7">
        <f t="shared" si="250"/>
        <v>0.35989339215145832</v>
      </c>
      <c r="PP156" s="40">
        <v>53.908387096774199</v>
      </c>
      <c r="PQ156" s="15">
        <f t="shared" si="251"/>
        <v>136.92730322580647</v>
      </c>
      <c r="PR156" s="5">
        <v>182</v>
      </c>
      <c r="PS156" s="15">
        <f t="shared" si="252"/>
        <v>45.072696774193531</v>
      </c>
      <c r="PT156" s="41">
        <v>0.33079687500000005</v>
      </c>
      <c r="PU156" s="41">
        <v>0.18389999999999998</v>
      </c>
      <c r="PV156" s="41">
        <v>9.9115625000000027E-2</v>
      </c>
      <c r="PW156" s="41">
        <v>0.27787812499999998</v>
      </c>
      <c r="PX156" s="41">
        <v>0.11464374999999999</v>
      </c>
      <c r="PY156" s="41">
        <v>8.2540625000000006E-2</v>
      </c>
      <c r="PZ156" s="41">
        <v>0.4820010408047003</v>
      </c>
      <c r="QA156" s="41">
        <v>0.41273313936167266</v>
      </c>
      <c r="QB156" s="41">
        <v>0.53600799495458284</v>
      </c>
      <c r="QC156" s="41">
        <v>0.4719676787104875</v>
      </c>
      <c r="QD156" s="41">
        <v>0.23236470277851159</v>
      </c>
      <c r="QE156" s="41">
        <v>0.3017674591828764</v>
      </c>
      <c r="QF156" s="41">
        <v>0.28275372279936134</v>
      </c>
      <c r="QG156" s="42">
        <v>29.699062499999997</v>
      </c>
      <c r="QH156" s="42">
        <v>27.239687500000006</v>
      </c>
      <c r="QI156" s="42">
        <v>28.641874999999992</v>
      </c>
      <c r="QJ156" s="42">
        <v>28.685000000000013</v>
      </c>
      <c r="QK156" s="7">
        <f t="shared" si="253"/>
        <v>-1.0571875000000048</v>
      </c>
      <c r="QL156" s="7">
        <v>3.2</v>
      </c>
      <c r="QM156" s="7">
        <f t="shared" si="254"/>
        <v>-3.8719999999999999</v>
      </c>
      <c r="QN156" s="7">
        <f t="shared" si="255"/>
        <v>0.30358202113891231</v>
      </c>
      <c r="QO156" s="42">
        <v>62.483124999999994</v>
      </c>
      <c r="QP156" s="15">
        <f t="shared" si="256"/>
        <v>158.70713749999999</v>
      </c>
      <c r="QQ156" s="5">
        <v>186</v>
      </c>
      <c r="QR156" s="15">
        <f t="shared" si="257"/>
        <v>27.292862500000012</v>
      </c>
      <c r="QS156" s="7">
        <f t="shared" si="192"/>
        <v>-750.96038844369491</v>
      </c>
      <c r="QT156" s="7">
        <f t="shared" si="193"/>
        <v>-750.97622860581714</v>
      </c>
      <c r="QU156" s="7">
        <f t="shared" si="194"/>
        <v>-0.16997229137551911</v>
      </c>
    </row>
    <row r="157" spans="1:463" x14ac:dyDescent="0.25">
      <c r="A157" s="5">
        <v>3</v>
      </c>
      <c r="B157" s="5">
        <v>16</v>
      </c>
      <c r="C157" s="6">
        <v>1606</v>
      </c>
      <c r="D157" s="9">
        <v>-9999</v>
      </c>
      <c r="E157" s="5">
        <v>6</v>
      </c>
      <c r="F157" s="5">
        <v>69.599999999999994</v>
      </c>
      <c r="G157" s="15">
        <v>404.7</v>
      </c>
      <c r="H157" s="15">
        <f t="shared" si="195"/>
        <v>474.29999999999995</v>
      </c>
      <c r="I157" s="7">
        <f t="shared" si="196"/>
        <v>0.81271418779986282</v>
      </c>
      <c r="J157" s="5" t="s">
        <v>11</v>
      </c>
      <c r="K157" s="9">
        <v>300</v>
      </c>
      <c r="L157" s="9">
        <f t="shared" si="197"/>
        <v>336.00000000000006</v>
      </c>
      <c r="M157" s="9">
        <v>-9999</v>
      </c>
      <c r="N157" s="9">
        <v>-9999</v>
      </c>
      <c r="O157" s="9">
        <v>-9999</v>
      </c>
      <c r="P157" s="9">
        <v>-9999</v>
      </c>
      <c r="Q157" s="9">
        <v>-9999</v>
      </c>
      <c r="R157" s="9">
        <v>-9999</v>
      </c>
      <c r="S157" s="9">
        <v>-9999</v>
      </c>
      <c r="T157" s="9">
        <v>-9999</v>
      </c>
      <c r="U157" s="9">
        <v>-9999</v>
      </c>
      <c r="V157" s="9">
        <v>-9999</v>
      </c>
      <c r="W157" s="9">
        <v>-9999</v>
      </c>
      <c r="X157" s="9">
        <v>-9999</v>
      </c>
      <c r="Y157" s="9">
        <v>-9999</v>
      </c>
      <c r="Z157" s="9">
        <v>-9999</v>
      </c>
      <c r="AA157" s="9">
        <v>-9999</v>
      </c>
      <c r="AB157" s="9">
        <v>-9999</v>
      </c>
      <c r="AC157" s="9">
        <v>-9999</v>
      </c>
      <c r="AD157" s="9">
        <v>-9999</v>
      </c>
      <c r="AE157" s="5">
        <v>43</v>
      </c>
      <c r="AF157" s="9">
        <v>-9999</v>
      </c>
      <c r="AG157" s="9">
        <v>-9999</v>
      </c>
      <c r="AH157" s="9">
        <v>-9999</v>
      </c>
      <c r="AI157" s="9">
        <v>-9999</v>
      </c>
      <c r="AJ157" s="9">
        <v>-9999</v>
      </c>
      <c r="AK157" s="9">
        <v>-9999</v>
      </c>
      <c r="AL157" s="9">
        <v>-9999</v>
      </c>
      <c r="AM157" s="9">
        <v>-9999</v>
      </c>
      <c r="AN157" s="9">
        <v>-9999</v>
      </c>
      <c r="AO157" s="9">
        <v>-9999</v>
      </c>
      <c r="AP157" s="9">
        <v>-9999</v>
      </c>
      <c r="AQ157" s="9">
        <v>-9999</v>
      </c>
      <c r="AR157" s="9">
        <v>-9999</v>
      </c>
      <c r="AS157" s="9">
        <v>-9999</v>
      </c>
      <c r="AT157" s="9">
        <v>-9999</v>
      </c>
      <c r="AU157" s="9">
        <v>-9999</v>
      </c>
      <c r="AV157" s="9">
        <v>-9999</v>
      </c>
      <c r="AW157" s="9">
        <v>-9999</v>
      </c>
      <c r="AX157" s="9">
        <v>-9999</v>
      </c>
      <c r="AY157" s="9">
        <v>-9999</v>
      </c>
      <c r="AZ157" s="9">
        <v>-9999</v>
      </c>
      <c r="BA157" s="9">
        <v>-9999</v>
      </c>
      <c r="BB157" s="9">
        <v>-9999</v>
      </c>
      <c r="BC157" s="9">
        <v>-9999</v>
      </c>
      <c r="BD157" s="9">
        <v>-9999</v>
      </c>
      <c r="BE157" s="7">
        <f t="shared" si="271"/>
        <v>-79992</v>
      </c>
      <c r="BF157" s="9">
        <v>-9999</v>
      </c>
      <c r="BG157" s="9">
        <v>-9999</v>
      </c>
      <c r="BH157" s="9">
        <v>-9999</v>
      </c>
      <c r="BI157" s="9">
        <v>-9999</v>
      </c>
      <c r="BJ157" s="9">
        <v>-9999</v>
      </c>
      <c r="BK157" s="69">
        <v>3.2800000000000002</v>
      </c>
      <c r="BL157" s="9">
        <v>-9999</v>
      </c>
      <c r="BM157" s="9">
        <v>-9999</v>
      </c>
      <c r="BN157" s="9">
        <v>-9999</v>
      </c>
      <c r="BO157" s="44">
        <v>-9999</v>
      </c>
      <c r="BP157" s="9">
        <v>-9999</v>
      </c>
      <c r="BQ157" s="9">
        <v>-9999</v>
      </c>
      <c r="BR157" s="9">
        <v>-9999</v>
      </c>
      <c r="BS157" s="45">
        <v>-9999</v>
      </c>
      <c r="BT157" s="9">
        <v>-9999</v>
      </c>
      <c r="BU157" s="46">
        <v>-9999</v>
      </c>
      <c r="BV157" s="9">
        <v>-9999</v>
      </c>
      <c r="BW157" s="47">
        <v>-9999</v>
      </c>
      <c r="BX157" s="9">
        <v>-9999</v>
      </c>
      <c r="BY157" s="9">
        <v>-9999</v>
      </c>
      <c r="BZ157" s="9">
        <v>-9999</v>
      </c>
      <c r="CA157" s="7">
        <v>741.92</v>
      </c>
      <c r="CB157" s="7">
        <f t="shared" si="269"/>
        <v>4946.1333333333332</v>
      </c>
      <c r="CC157" s="5">
        <v>3.04</v>
      </c>
      <c r="CD157" s="15">
        <f t="shared" si="198"/>
        <v>150.36245333333332</v>
      </c>
      <c r="CE157" s="7">
        <v>982.6</v>
      </c>
      <c r="CF157" s="7">
        <v>4.6078999999999999</v>
      </c>
      <c r="CG157" s="7">
        <v>2132.4247488009723</v>
      </c>
      <c r="CH157" s="7">
        <f t="shared" si="199"/>
        <v>2132.4247488009723</v>
      </c>
      <c r="CI157" s="9">
        <v>-9999</v>
      </c>
      <c r="CJ157" s="3">
        <v>60.4</v>
      </c>
      <c r="CK157" s="7">
        <f t="shared" si="200"/>
        <v>64.825712363549556</v>
      </c>
      <c r="CL157" s="7">
        <v>174</v>
      </c>
      <c r="CM157" s="7">
        <v>3155</v>
      </c>
      <c r="CN157" s="7">
        <f t="shared" si="201"/>
        <v>55.150554675118862</v>
      </c>
      <c r="CO157" s="7">
        <v>0</v>
      </c>
      <c r="CP157" s="7">
        <v>0.72081153846153845</v>
      </c>
      <c r="CQ157" s="7">
        <v>0.52128846153846164</v>
      </c>
      <c r="CR157" s="7">
        <v>0.46385769230769242</v>
      </c>
      <c r="CS157" s="7">
        <v>0.21675034615384622</v>
      </c>
      <c r="CT157" s="7">
        <v>0.16048799999999996</v>
      </c>
      <c r="CU157" s="7">
        <v>4.9826923076923082</v>
      </c>
      <c r="CV157" s="7">
        <v>4.5742307692307698</v>
      </c>
      <c r="CW157" s="7">
        <v>4.6526923076923072</v>
      </c>
      <c r="CX157" s="7">
        <v>4.4634615384615399</v>
      </c>
      <c r="CY157" s="7">
        <f t="shared" si="202"/>
        <v>-0.33000000000000096</v>
      </c>
      <c r="CZ157" s="7">
        <v>0.7</v>
      </c>
      <c r="DA157" s="7">
        <f t="shared" si="203"/>
        <v>1.105</v>
      </c>
      <c r="DB157" s="7">
        <f t="shared" si="264"/>
        <v>-0.33410942956926681</v>
      </c>
      <c r="DC157" s="7">
        <v>40.700000000000003</v>
      </c>
      <c r="DD157" s="7">
        <v>0.73696249999999985</v>
      </c>
      <c r="DE157" s="7">
        <v>0.50675416666666662</v>
      </c>
      <c r="DF157" s="7">
        <v>0.4501666666666666</v>
      </c>
      <c r="DG157" s="7">
        <v>0.2415153333333333</v>
      </c>
      <c r="DH157" s="7">
        <v>0.18500133333333332</v>
      </c>
      <c r="DI157" s="7">
        <v>7.1104166666666657</v>
      </c>
      <c r="DJ157" s="7">
        <v>7.9791666666666687</v>
      </c>
      <c r="DK157" s="7">
        <v>8.2229166666666647</v>
      </c>
      <c r="DL157" s="7">
        <v>7.5962500000000013</v>
      </c>
      <c r="DM157" s="7">
        <f t="shared" si="204"/>
        <v>1.1124999999999989</v>
      </c>
      <c r="DN157" s="7">
        <v>0.8</v>
      </c>
      <c r="DO157" s="7">
        <f t="shared" si="205"/>
        <v>0.7799999999999998</v>
      </c>
      <c r="DP157" s="7">
        <f t="shared" si="206"/>
        <v>7.1969696969696767E-2</v>
      </c>
      <c r="DQ157" s="7">
        <v>22.59375</v>
      </c>
      <c r="DR157" s="7">
        <v>0.79900208333333345</v>
      </c>
      <c r="DS157" s="7">
        <v>0.60150416666666673</v>
      </c>
      <c r="DT157" s="7">
        <v>0.49493958333333321</v>
      </c>
      <c r="DU157" s="7">
        <v>0.7245166666666667</v>
      </c>
      <c r="DV157" s="7">
        <v>0.49839583333333315</v>
      </c>
      <c r="DW157" s="7">
        <v>0.3197124999999999</v>
      </c>
      <c r="DX157" s="7">
        <v>0.23165062500000003</v>
      </c>
      <c r="DY157" s="7">
        <v>0.1848880416666667</v>
      </c>
      <c r="DZ157" s="7">
        <v>0.23488812499999998</v>
      </c>
      <c r="EA157" s="7">
        <v>0.18819427083333332</v>
      </c>
      <c r="EB157" s="7">
        <v>9.3851750000000053E-2</v>
      </c>
      <c r="EC157" s="7">
        <v>9.7240333333333318E-2</v>
      </c>
      <c r="ED157" s="7">
        <v>0.14086900000000005</v>
      </c>
      <c r="EE157" s="7">
        <v>3.7471666666666668</v>
      </c>
      <c r="EF157" s="7">
        <v>5.319583333333334</v>
      </c>
      <c r="EG157" s="7">
        <v>4.8585416666666648</v>
      </c>
      <c r="EH157" s="7">
        <v>4.6896458333333317</v>
      </c>
      <c r="EI157" s="7">
        <f t="shared" si="207"/>
        <v>1.111374999999998</v>
      </c>
      <c r="EJ157" s="7">
        <v>0.6</v>
      </c>
      <c r="EK157" s="7">
        <f t="shared" si="208"/>
        <v>1.43</v>
      </c>
      <c r="EL157" s="7">
        <f t="shared" si="265"/>
        <v>-8.0258186397985362E-2</v>
      </c>
      <c r="EM157" s="15">
        <v>43.623749999999994</v>
      </c>
      <c r="EN157" s="15">
        <f t="shared" si="209"/>
        <v>110.80432499999999</v>
      </c>
      <c r="EO157" s="5">
        <v>112</v>
      </c>
      <c r="EP157" s="15">
        <f t="shared" si="210"/>
        <v>1.1956750000000085</v>
      </c>
      <c r="EQ157" s="27">
        <v>1.0330181818181818</v>
      </c>
      <c r="ER157" s="27">
        <v>-1.252722727272727</v>
      </c>
      <c r="ES157" s="27">
        <v>0.4844090909090909</v>
      </c>
      <c r="ET157" s="27">
        <v>0.81298636363636367</v>
      </c>
      <c r="EU157" s="27">
        <v>0.68625909090909099</v>
      </c>
      <c r="EV157" s="27">
        <v>0.20324545454545453</v>
      </c>
      <c r="EW157" s="27">
        <v>0.20106495454545456</v>
      </c>
      <c r="EX157" s="27">
        <v>8.3998090909090911E-2</v>
      </c>
      <c r="EY157" s="27">
        <v>0.36096122727272734</v>
      </c>
      <c r="EZ157" s="27">
        <v>0.25269449999999999</v>
      </c>
      <c r="FA157" s="27">
        <v>3.4264731818181815</v>
      </c>
      <c r="FB157" s="27">
        <v>2.2621838636363636</v>
      </c>
      <c r="FC157" s="27">
        <v>-11.303225500000002</v>
      </c>
      <c r="FD157" s="27">
        <v>9.6381818181818186</v>
      </c>
      <c r="FE157" s="27">
        <v>7.9986363636363649</v>
      </c>
      <c r="FF157" s="27">
        <v>8</v>
      </c>
      <c r="FG157" s="27">
        <v>7.39</v>
      </c>
      <c r="FH157" s="27">
        <f t="shared" si="211"/>
        <v>-1.6381818181818186</v>
      </c>
      <c r="FI157" s="7">
        <v>0.9</v>
      </c>
      <c r="FJ157" s="7">
        <f t="shared" si="212"/>
        <v>0.45499999999999963</v>
      </c>
      <c r="FK157" s="7">
        <f t="shared" si="266"/>
        <v>-0.42329258203879033</v>
      </c>
      <c r="FL157" s="27">
        <v>20.982727272727274</v>
      </c>
      <c r="FM157" s="28">
        <v>-9999</v>
      </c>
      <c r="FN157" s="28">
        <v>-9999</v>
      </c>
      <c r="FO157" s="28">
        <v>-9999</v>
      </c>
      <c r="FP157" s="94">
        <v>0.61054615384615385</v>
      </c>
      <c r="FQ157" s="94">
        <v>0.42414230769230765</v>
      </c>
      <c r="FR157" s="94">
        <v>0.27564230769230769</v>
      </c>
      <c r="FS157" s="94">
        <v>0.52797307692307693</v>
      </c>
      <c r="FT157" s="94">
        <v>0.27864615384615382</v>
      </c>
      <c r="FU157" s="94">
        <v>0.19485769230769234</v>
      </c>
      <c r="FV157" s="94">
        <v>0.37340169230769232</v>
      </c>
      <c r="FW157" s="94">
        <v>0.30934161538461541</v>
      </c>
      <c r="FX157" s="94">
        <v>0.37791350000000001</v>
      </c>
      <c r="FY157" s="94">
        <v>0.31414253846153845</v>
      </c>
      <c r="FZ157" s="94">
        <v>0.20733138461538461</v>
      </c>
      <c r="GA157" s="94">
        <v>0.21266488461538463</v>
      </c>
      <c r="GB157" s="94">
        <v>0.17980157692307691</v>
      </c>
      <c r="GC157" s="94">
        <v>18.067692307692308</v>
      </c>
      <c r="GD157" s="94">
        <v>19.491153846153843</v>
      </c>
      <c r="GE157" s="94">
        <v>18.612307692307699</v>
      </c>
      <c r="GF157" s="94">
        <v>17.453846153846147</v>
      </c>
      <c r="GG157" s="7">
        <f t="shared" si="213"/>
        <v>0.5446153846153905</v>
      </c>
      <c r="GH157" s="7">
        <v>0.5</v>
      </c>
      <c r="GI157" s="7">
        <f t="shared" si="214"/>
        <v>1.7549999999999999</v>
      </c>
      <c r="GJ157" s="7">
        <f t="shared" si="267"/>
        <v>-0.33206710984488591</v>
      </c>
      <c r="GK157" s="96">
        <v>16.73076923076923</v>
      </c>
      <c r="GL157" s="15">
        <f t="shared" si="215"/>
        <v>42.496153846153845</v>
      </c>
      <c r="GM157" s="5">
        <v>102</v>
      </c>
      <c r="GN157" s="9">
        <v>-9999</v>
      </c>
      <c r="GO157" s="60">
        <v>-9999</v>
      </c>
      <c r="GP157" s="60">
        <v>-9999</v>
      </c>
      <c r="GQ157" s="60">
        <v>-9999</v>
      </c>
      <c r="GR157" s="60">
        <v>-9999</v>
      </c>
      <c r="GS157" s="60">
        <v>-9999</v>
      </c>
      <c r="GT157" s="60">
        <v>-9999</v>
      </c>
      <c r="GU157" s="60">
        <v>-9999</v>
      </c>
      <c r="GV157" s="60">
        <v>-9999</v>
      </c>
      <c r="GW157" s="60">
        <v>-9999</v>
      </c>
      <c r="GX157" s="60">
        <v>-9999</v>
      </c>
      <c r="GY157" s="60">
        <v>-9999</v>
      </c>
      <c r="GZ157" s="60">
        <v>-9999</v>
      </c>
      <c r="HA157" s="60">
        <v>-9999</v>
      </c>
      <c r="HB157" s="60">
        <v>-9999</v>
      </c>
      <c r="HC157" s="60">
        <v>-9999</v>
      </c>
      <c r="HD157" s="60">
        <v>-9999</v>
      </c>
      <c r="HE157" s="60">
        <v>-9999</v>
      </c>
      <c r="HF157" s="98">
        <f t="shared" si="37"/>
        <v>0</v>
      </c>
      <c r="HG157" s="60">
        <v>-9999</v>
      </c>
      <c r="HH157" s="98">
        <f t="shared" si="38"/>
        <v>32500.13</v>
      </c>
      <c r="HI157" s="98">
        <f t="shared" si="95"/>
        <v>1.0001661807930087</v>
      </c>
      <c r="HJ157" s="60">
        <v>-9999</v>
      </c>
      <c r="HK157" s="100">
        <f t="shared" si="40"/>
        <v>-25397.46</v>
      </c>
      <c r="HL157" s="60">
        <v>-9999</v>
      </c>
      <c r="HM157" s="100">
        <f t="shared" si="41"/>
        <v>15398.46</v>
      </c>
      <c r="HN157" s="101">
        <v>0.6273142857142856</v>
      </c>
      <c r="HO157" s="101">
        <v>0.34942380952380964</v>
      </c>
      <c r="HP157" s="101">
        <v>0.19017380952380952</v>
      </c>
      <c r="HQ157" s="101">
        <v>0.5471785714285714</v>
      </c>
      <c r="HR157" s="101">
        <v>0.23781904761904754</v>
      </c>
      <c r="HS157" s="101">
        <v>0.14559523809523806</v>
      </c>
      <c r="HT157" s="101">
        <v>0.45040000730150159</v>
      </c>
      <c r="HU157" s="101">
        <v>0.3944855004894004</v>
      </c>
      <c r="HV157" s="101">
        <v>0.53573243642452406</v>
      </c>
      <c r="HW157" s="101">
        <v>0.48532418823027995</v>
      </c>
      <c r="HX157" s="101">
        <v>0.19057562852830387</v>
      </c>
      <c r="HY157" s="101">
        <v>0.29694889466221225</v>
      </c>
      <c r="HZ157" s="101">
        <v>0.2845510982624323</v>
      </c>
      <c r="IA157" s="101">
        <v>18.547142857142862</v>
      </c>
      <c r="IB157" s="101">
        <v>17.440952380952375</v>
      </c>
      <c r="IC157" s="101">
        <v>17.54452380952382</v>
      </c>
      <c r="ID157" s="101">
        <v>17.237142857142867</v>
      </c>
      <c r="IE157" s="7">
        <f t="shared" si="216"/>
        <v>-1.0026190476190422</v>
      </c>
      <c r="IF157" s="7">
        <v>1.5</v>
      </c>
      <c r="IG157" s="7">
        <f t="shared" si="217"/>
        <v>-1.4950000000000001</v>
      </c>
      <c r="IH157" s="7">
        <f t="shared" si="218"/>
        <v>7.1411305639007674E-2</v>
      </c>
      <c r="II157" s="102">
        <v>36.997619047619047</v>
      </c>
      <c r="IJ157" s="15">
        <f t="shared" si="219"/>
        <v>93.973952380952383</v>
      </c>
      <c r="IK157" s="5">
        <v>97.5</v>
      </c>
      <c r="IL157" s="15">
        <f t="shared" si="220"/>
        <v>3.5260476190476169</v>
      </c>
      <c r="IM157" s="29">
        <v>0.64683939393939405</v>
      </c>
      <c r="IN157" s="29">
        <v>0.35830909090909091</v>
      </c>
      <c r="IO157" s="29">
        <v>0.18296363636363636</v>
      </c>
      <c r="IP157" s="29">
        <v>0.57239999999999991</v>
      </c>
      <c r="IQ157" s="29">
        <v>0.21688181818181818</v>
      </c>
      <c r="IR157" s="29">
        <v>0.14340606060606065</v>
      </c>
      <c r="IS157" s="29">
        <v>0.49807187591751367</v>
      </c>
      <c r="IT157" s="29">
        <v>0.45097934024428193</v>
      </c>
      <c r="IU157" s="29">
        <v>0.55994727918517195</v>
      </c>
      <c r="IV157" s="29">
        <v>0.51669285597858328</v>
      </c>
      <c r="IW157" s="29">
        <v>0.24683495911535958</v>
      </c>
      <c r="IX157" s="29">
        <v>0.32580687481548715</v>
      </c>
      <c r="IY157" s="29">
        <v>0.28693379568776051</v>
      </c>
      <c r="IZ157" s="29">
        <v>16.325454545454548</v>
      </c>
      <c r="JA157" s="29">
        <v>17.195757575757572</v>
      </c>
      <c r="JB157" s="29">
        <v>17.431212121212123</v>
      </c>
      <c r="JC157" s="29">
        <v>15.20606060606061</v>
      </c>
      <c r="JD157" s="29">
        <f t="shared" si="221"/>
        <v>1.1057575757575755</v>
      </c>
      <c r="JE157" s="7">
        <v>1.2</v>
      </c>
      <c r="JF157" s="7">
        <f t="shared" si="222"/>
        <v>-0.52</v>
      </c>
      <c r="JG157" s="7">
        <f t="shared" si="223"/>
        <v>0.2746212121212121</v>
      </c>
      <c r="JH157" s="86">
        <v>36.619393939393937</v>
      </c>
      <c r="JI157" s="15">
        <f t="shared" si="224"/>
        <v>93.013260606060598</v>
      </c>
      <c r="JJ157" s="5">
        <v>103.5</v>
      </c>
      <c r="JK157" s="15">
        <f t="shared" si="225"/>
        <v>10.486739393939402</v>
      </c>
      <c r="JL157" s="30">
        <v>0.50084444444444443</v>
      </c>
      <c r="JM157" s="30">
        <v>0.23594444444444443</v>
      </c>
      <c r="JN157" s="30">
        <v>0.10545277777777778</v>
      </c>
      <c r="JO157" s="30">
        <v>0.4359777777777778</v>
      </c>
      <c r="JP157" s="30">
        <v>0.13016666666666665</v>
      </c>
      <c r="JQ157" s="30">
        <v>8.9158333333333339E-2</v>
      </c>
      <c r="JR157" s="30">
        <v>0.58796609517128751</v>
      </c>
      <c r="JS157" s="30">
        <v>0.54108793834511792</v>
      </c>
      <c r="JT157" s="30">
        <v>0.65300431114443547</v>
      </c>
      <c r="JU157" s="30">
        <v>0.61185019785393591</v>
      </c>
      <c r="JV157" s="30">
        <v>0.29047642716505045</v>
      </c>
      <c r="JW157" s="30">
        <v>0.38498786524392492</v>
      </c>
      <c r="JX157" s="30">
        <v>0.35932197868282356</v>
      </c>
      <c r="JY157" s="30">
        <v>23.976944444444449</v>
      </c>
      <c r="JZ157" s="30">
        <v>23.376111111111097</v>
      </c>
      <c r="KA157" s="30">
        <v>23.281111111111095</v>
      </c>
      <c r="KB157" s="30">
        <v>21.318333333333346</v>
      </c>
      <c r="KC157" s="30">
        <f t="shared" si="226"/>
        <v>-0.69583333333335418</v>
      </c>
      <c r="KD157" s="7">
        <v>1.8</v>
      </c>
      <c r="KE157" s="7">
        <f t="shared" si="227"/>
        <v>-2.4700000000000006</v>
      </c>
      <c r="KF157" s="7">
        <f t="shared" si="228"/>
        <v>0.22543413807708337</v>
      </c>
      <c r="KG157" s="85">
        <v>34.885277777777773</v>
      </c>
      <c r="KH157" s="15">
        <f t="shared" si="229"/>
        <v>88.608605555555542</v>
      </c>
      <c r="KI157" s="5">
        <v>103.5</v>
      </c>
      <c r="KJ157" s="15">
        <f t="shared" si="268"/>
        <v>14.891394444444458</v>
      </c>
      <c r="KK157" s="31">
        <v>0.45722564102564106</v>
      </c>
      <c r="KL157" s="31">
        <v>0.20091794871794869</v>
      </c>
      <c r="KM157" s="31">
        <v>5.8992307692307691E-2</v>
      </c>
      <c r="KN157" s="31">
        <v>0.38654871794871792</v>
      </c>
      <c r="KO157" s="31">
        <v>8.0748717948717935E-2</v>
      </c>
      <c r="KP157" s="31">
        <v>6.5584615384615394E-2</v>
      </c>
      <c r="KQ157" s="31">
        <v>0.69949116864771932</v>
      </c>
      <c r="KR157" s="31">
        <v>0.6544330992702323</v>
      </c>
      <c r="KS157" s="31">
        <v>0.77256125207098203</v>
      </c>
      <c r="KT157" s="31">
        <v>0.73640138570521896</v>
      </c>
      <c r="KU157" s="31">
        <v>0.42795351880984012</v>
      </c>
      <c r="KV157" s="31">
        <v>0.54917848387869173</v>
      </c>
      <c r="KW157" s="31">
        <v>0.38908855651659452</v>
      </c>
      <c r="KX157" s="32">
        <v>25.625897435897439</v>
      </c>
      <c r="KY157" s="32">
        <v>23.992307692307712</v>
      </c>
      <c r="KZ157" s="32">
        <v>23.437948717948736</v>
      </c>
      <c r="LA157" s="32">
        <v>22.707179487179499</v>
      </c>
      <c r="LB157" s="7">
        <f t="shared" si="230"/>
        <v>-2.1879487179487036</v>
      </c>
      <c r="LC157" s="7">
        <v>0.9</v>
      </c>
      <c r="LD157" s="7">
        <f t="shared" si="231"/>
        <v>0.45499999999999963</v>
      </c>
      <c r="LE157" s="7">
        <f t="shared" si="270"/>
        <v>-0.53446890150630999</v>
      </c>
      <c r="LF157" s="32">
        <v>33.978974358974376</v>
      </c>
      <c r="LG157" s="15">
        <f t="shared" si="232"/>
        <v>86.306594871794914</v>
      </c>
      <c r="LH157" s="5">
        <v>103.5</v>
      </c>
      <c r="LI157" s="15">
        <f t="shared" si="233"/>
        <v>17.193405128205086</v>
      </c>
      <c r="LJ157" s="33">
        <v>0.45841891891891873</v>
      </c>
      <c r="LK157" s="33">
        <v>0.18505135135135137</v>
      </c>
      <c r="LL157" s="33">
        <v>4.7475675675675663E-2</v>
      </c>
      <c r="LM157" s="33">
        <v>0.38992702702702708</v>
      </c>
      <c r="LN157" s="33">
        <v>7.4427027027027054E-2</v>
      </c>
      <c r="LO157" s="33">
        <v>6.0367567567567566E-2</v>
      </c>
      <c r="LP157" s="33">
        <v>0.72009658837433066</v>
      </c>
      <c r="LQ157" s="33">
        <v>0.67898781032732591</v>
      </c>
      <c r="LR157" s="33">
        <v>0.81317919756739709</v>
      </c>
      <c r="LS157" s="33">
        <v>0.78385019914531207</v>
      </c>
      <c r="LT157" s="33">
        <v>0.42758844340800639</v>
      </c>
      <c r="LU157" s="33">
        <v>0.59493901555109419</v>
      </c>
      <c r="LV157" s="33">
        <v>0.42445151013900623</v>
      </c>
      <c r="LW157" s="33">
        <v>25.019459459459462</v>
      </c>
      <c r="LX157" s="33">
        <v>24.691351351351361</v>
      </c>
      <c r="LY157" s="33">
        <v>25.024864864864856</v>
      </c>
      <c r="LZ157" s="33">
        <v>22.908648648648647</v>
      </c>
      <c r="MA157" s="7">
        <f t="shared" si="234"/>
        <v>5.405405405394248E-3</v>
      </c>
      <c r="MB157" s="7">
        <v>1.7</v>
      </c>
      <c r="MC157" s="7">
        <f t="shared" si="235"/>
        <v>-2.1449999999999996</v>
      </c>
      <c r="MD157" s="7">
        <f t="shared" si="236"/>
        <v>0.28501065678003895</v>
      </c>
      <c r="ME157" s="7">
        <f t="shared" si="237"/>
        <v>3.1796502384672048E-3</v>
      </c>
      <c r="MF157" s="84">
        <v>34.351351351351347</v>
      </c>
      <c r="MG157" s="15">
        <f t="shared" si="238"/>
        <v>87.252432432432428</v>
      </c>
      <c r="MH157" s="5">
        <v>103.5</v>
      </c>
      <c r="MI157" s="15">
        <f t="shared" si="239"/>
        <v>16.247567567567572</v>
      </c>
      <c r="MJ157" s="34">
        <v>0.47050000000000003</v>
      </c>
      <c r="MK157" s="34">
        <v>0.18830588235294118</v>
      </c>
      <c r="ML157" s="34">
        <v>4.7747058823529406E-2</v>
      </c>
      <c r="MM157" s="34">
        <v>0.40571764705882357</v>
      </c>
      <c r="MN157" s="34">
        <v>7.6888235294117646E-2</v>
      </c>
      <c r="MO157" s="34">
        <v>6.5435294117647064E-2</v>
      </c>
      <c r="MP157" s="34">
        <v>0.71841215994750751</v>
      </c>
      <c r="MQ157" s="34">
        <v>0.6809224502137089</v>
      </c>
      <c r="MR157" s="34">
        <v>0.81567256559576506</v>
      </c>
      <c r="MS157" s="34">
        <v>0.78953195452680225</v>
      </c>
      <c r="MT157" s="34">
        <v>0.42021431402082404</v>
      </c>
      <c r="MU157" s="34">
        <v>0.59638505245187412</v>
      </c>
      <c r="MV157" s="34">
        <v>0.42795942067764531</v>
      </c>
      <c r="MW157" s="35">
        <v>0.38963103448275865</v>
      </c>
      <c r="MX157" s="35">
        <v>0.1466965517241379</v>
      </c>
      <c r="MY157" s="35">
        <v>3.3679310344827587E-2</v>
      </c>
      <c r="MZ157" s="35">
        <v>0.32772413793103461</v>
      </c>
      <c r="NA157" s="35">
        <v>4.9979310344827596E-2</v>
      </c>
      <c r="NB157" s="35">
        <v>4.7124137931034489E-2</v>
      </c>
      <c r="NC157" s="35">
        <v>0.76890502047605791</v>
      </c>
      <c r="ND157" s="35">
        <v>0.73201888167863693</v>
      </c>
      <c r="NE157" s="35">
        <v>0.83789030198708914</v>
      </c>
      <c r="NF157" s="35">
        <v>0.81092976068033018</v>
      </c>
      <c r="NG157" s="35">
        <v>0.49255230424175911</v>
      </c>
      <c r="NH157" s="35">
        <v>0.62838480307546185</v>
      </c>
      <c r="NI157" s="35">
        <v>0.44931553474379926</v>
      </c>
      <c r="NJ157" s="36">
        <v>26.223448275862058</v>
      </c>
      <c r="NK157" s="36">
        <v>24.47275862068965</v>
      </c>
      <c r="NL157" s="36">
        <v>26.892413793103461</v>
      </c>
      <c r="NM157" s="36">
        <v>28.327586206896541</v>
      </c>
      <c r="NN157" s="7">
        <f t="shared" si="240"/>
        <v>0.66896551724140352</v>
      </c>
      <c r="NO157" s="7">
        <v>2.2999999999999998</v>
      </c>
      <c r="NP157" s="7">
        <f t="shared" si="241"/>
        <v>-1.9729999999999999</v>
      </c>
      <c r="NQ157" s="7">
        <f t="shared" si="242"/>
        <v>0.35832978668674942</v>
      </c>
      <c r="NR157" s="36">
        <v>62.31413793103448</v>
      </c>
      <c r="NS157" s="9">
        <f t="shared" si="190"/>
        <v>158.27791034482757</v>
      </c>
      <c r="NT157" s="5">
        <v>194</v>
      </c>
      <c r="NU157" s="9">
        <f t="shared" si="191"/>
        <v>35.722089655172425</v>
      </c>
      <c r="NV157" s="37">
        <v>0.50611515151515163</v>
      </c>
      <c r="NW157" s="37">
        <v>0.20881818181818185</v>
      </c>
      <c r="NX157" s="37">
        <v>6.1148484848484848E-2</v>
      </c>
      <c r="NY157" s="37">
        <v>0.43435757575757578</v>
      </c>
      <c r="NZ157" s="37">
        <v>9.0812121212121233E-2</v>
      </c>
      <c r="OA157" s="37">
        <v>7.9460606060606037E-2</v>
      </c>
      <c r="OB157" s="37">
        <v>0.69241172070210411</v>
      </c>
      <c r="OC157" s="37">
        <v>0.65029017307946113</v>
      </c>
      <c r="OD157" s="37">
        <v>0.78132954421832135</v>
      </c>
      <c r="OE157" s="37">
        <v>0.74953975502081172</v>
      </c>
      <c r="OF157" s="37">
        <v>0.39416870832936474</v>
      </c>
      <c r="OG157" s="37">
        <v>0.54804525991080444</v>
      </c>
      <c r="OH157" s="37">
        <v>0.41249841021258887</v>
      </c>
      <c r="OI157" s="38">
        <v>20.251818181818184</v>
      </c>
      <c r="OJ157" s="38">
        <v>20.9709090909091</v>
      </c>
      <c r="OK157" s="38">
        <v>23.416969696969712</v>
      </c>
      <c r="OL157" s="38">
        <v>23.381212121212108</v>
      </c>
      <c r="OM157" s="7">
        <f t="shared" si="243"/>
        <v>3.1651515151515284</v>
      </c>
      <c r="ON157" s="7">
        <v>1.5</v>
      </c>
      <c r="OO157" s="7">
        <f t="shared" si="244"/>
        <v>-0.28500000000000014</v>
      </c>
      <c r="OP157" s="7">
        <f t="shared" si="245"/>
        <v>0.60688681005303924</v>
      </c>
      <c r="OQ157" s="38">
        <v>46.611818181818172</v>
      </c>
      <c r="OR157" s="15">
        <f t="shared" si="246"/>
        <v>118.39401818181815</v>
      </c>
      <c r="OS157" s="5">
        <v>170</v>
      </c>
      <c r="OT157" s="15">
        <f t="shared" si="247"/>
        <v>51.605981818181846</v>
      </c>
      <c r="OU157" s="39">
        <v>0.44429999999999992</v>
      </c>
      <c r="OV157" s="39">
        <v>0.18846363636363636</v>
      </c>
      <c r="OW157" s="39">
        <v>6.0342424242424239E-2</v>
      </c>
      <c r="OX157" s="39">
        <v>0.38424242424242439</v>
      </c>
      <c r="OY157" s="39">
        <v>8.6145454545454553E-2</v>
      </c>
      <c r="OZ157" s="39">
        <v>7.5378787878787892E-2</v>
      </c>
      <c r="PA157" s="39">
        <v>0.66927685840584961</v>
      </c>
      <c r="PB157" s="39">
        <v>0.62772556542869318</v>
      </c>
      <c r="PC157" s="39">
        <v>0.75403190447440915</v>
      </c>
      <c r="PD157" s="39">
        <v>0.72155735675121391</v>
      </c>
      <c r="PE157" s="39">
        <v>0.37257228431738504</v>
      </c>
      <c r="PF157" s="39">
        <v>0.51598798257335476</v>
      </c>
      <c r="PG157" s="39">
        <v>0.398810035829888</v>
      </c>
      <c r="PH157" s="40">
        <v>21.384242424242419</v>
      </c>
      <c r="PI157" s="40">
        <v>20.083939393939399</v>
      </c>
      <c r="PJ157" s="40">
        <v>21.264242424242429</v>
      </c>
      <c r="PK157" s="40">
        <v>21.937878787878784</v>
      </c>
      <c r="PL157" s="7">
        <f t="shared" si="248"/>
        <v>-0.11999999999999034</v>
      </c>
      <c r="PM157" s="7">
        <v>1.8</v>
      </c>
      <c r="PN157" s="7">
        <f t="shared" si="249"/>
        <v>-0.91800000000000015</v>
      </c>
      <c r="PO157" s="7">
        <f t="shared" si="250"/>
        <v>0.12630579297246119</v>
      </c>
      <c r="PP157" s="40">
        <v>49.995454545454521</v>
      </c>
      <c r="PQ157" s="15">
        <f t="shared" si="251"/>
        <v>126.98845454545449</v>
      </c>
      <c r="PR157" s="5">
        <v>182</v>
      </c>
      <c r="PS157" s="15">
        <f t="shared" si="252"/>
        <v>55.011545454545512</v>
      </c>
      <c r="PT157" s="41">
        <v>0.38530833333333347</v>
      </c>
      <c r="PU157" s="41">
        <v>0.17975833333333335</v>
      </c>
      <c r="PV157" s="41">
        <v>7.1511111111111123E-2</v>
      </c>
      <c r="PW157" s="41">
        <v>0.33252777777777776</v>
      </c>
      <c r="PX157" s="41">
        <v>9.1524999999999981E-2</v>
      </c>
      <c r="PY157" s="41">
        <v>7.3950000000000002E-2</v>
      </c>
      <c r="PZ157" s="41">
        <v>0.60689468338385921</v>
      </c>
      <c r="QA157" s="41">
        <v>0.55967086764861573</v>
      </c>
      <c r="QB157" s="41">
        <v>0.6770947565039549</v>
      </c>
      <c r="QC157" s="41">
        <v>0.63675172649245282</v>
      </c>
      <c r="QD157" s="41">
        <v>0.32609375970910448</v>
      </c>
      <c r="QE157" s="41">
        <v>0.43352605927861604</v>
      </c>
      <c r="QF157" s="41">
        <v>0.35578201073875099</v>
      </c>
      <c r="QG157" s="42">
        <v>29.537222222222226</v>
      </c>
      <c r="QH157" s="42">
        <v>24.507222222222211</v>
      </c>
      <c r="QI157" s="42">
        <v>25.916666666666657</v>
      </c>
      <c r="QJ157" s="42">
        <v>27.385833333333338</v>
      </c>
      <c r="QK157" s="7">
        <f t="shared" si="253"/>
        <v>-3.6205555555555691</v>
      </c>
      <c r="QL157" s="7">
        <v>3.2</v>
      </c>
      <c r="QM157" s="7">
        <f t="shared" si="254"/>
        <v>-3.8719999999999999</v>
      </c>
      <c r="QN157" s="7">
        <f t="shared" si="255"/>
        <v>2.7118684689865273E-2</v>
      </c>
      <c r="QO157" s="42">
        <v>58.344444444444463</v>
      </c>
      <c r="QP157" s="15">
        <f t="shared" si="256"/>
        <v>148.19488888888893</v>
      </c>
      <c r="QQ157" s="5">
        <v>186</v>
      </c>
      <c r="QR157" s="15">
        <f t="shared" si="257"/>
        <v>37.805111111111074</v>
      </c>
      <c r="QS157" s="7">
        <f t="shared" si="192"/>
        <v>-751.49687053981825</v>
      </c>
      <c r="QT157" s="7">
        <f t="shared" si="193"/>
        <v>-751.02455364887578</v>
      </c>
      <c r="QU157" s="7">
        <f t="shared" si="194"/>
        <v>-0.20491292880516829</v>
      </c>
    </row>
    <row r="158" spans="1:463" x14ac:dyDescent="0.25">
      <c r="A158" s="5">
        <v>3</v>
      </c>
      <c r="B158" s="5">
        <v>16</v>
      </c>
      <c r="C158" s="6">
        <v>1607</v>
      </c>
      <c r="D158" s="5">
        <v>32</v>
      </c>
      <c r="E158" s="5">
        <v>7</v>
      </c>
      <c r="F158" s="5">
        <v>69.599999999999994</v>
      </c>
      <c r="G158" s="15">
        <v>472</v>
      </c>
      <c r="H158" s="15">
        <f t="shared" si="195"/>
        <v>541.6</v>
      </c>
      <c r="I158" s="7">
        <f t="shared" si="196"/>
        <v>0.92803289924605892</v>
      </c>
      <c r="J158" s="5" t="s">
        <v>11</v>
      </c>
      <c r="K158" s="9">
        <v>300</v>
      </c>
      <c r="L158" s="9">
        <f t="shared" si="197"/>
        <v>336.00000000000006</v>
      </c>
      <c r="M158" s="15">
        <v>55.679999999999993</v>
      </c>
      <c r="N158" s="15">
        <v>21.439999999999998</v>
      </c>
      <c r="O158" s="15">
        <v>22.880000000000003</v>
      </c>
      <c r="P158" s="15">
        <v>57.68</v>
      </c>
      <c r="Q158" s="15">
        <v>19.439999999999998</v>
      </c>
      <c r="R158" s="15">
        <v>22.880000000000003</v>
      </c>
      <c r="S158" s="15">
        <v>56.96</v>
      </c>
      <c r="T158" s="15">
        <v>19.439999999999998</v>
      </c>
      <c r="U158" s="15">
        <v>23.6</v>
      </c>
      <c r="V158" s="15">
        <v>52.959999999999994</v>
      </c>
      <c r="W158" s="15">
        <v>17.439999999999998</v>
      </c>
      <c r="X158" s="15">
        <v>29.600000000000005</v>
      </c>
      <c r="Y158" s="15">
        <v>49.679999999999993</v>
      </c>
      <c r="Z158" s="15">
        <v>23.439999999999998</v>
      </c>
      <c r="AA158" s="15">
        <v>26.880000000000003</v>
      </c>
      <c r="AB158" s="15">
        <v>60.96</v>
      </c>
      <c r="AC158" s="15">
        <v>13.439999999999998</v>
      </c>
      <c r="AD158" s="15">
        <v>25.6</v>
      </c>
      <c r="AE158" s="9">
        <v>-9999</v>
      </c>
      <c r="AF158" s="5">
        <v>8.6</v>
      </c>
      <c r="AG158" s="5">
        <v>7.2</v>
      </c>
      <c r="AH158" s="5">
        <v>0.36</v>
      </c>
      <c r="AI158" s="5" t="s">
        <v>56</v>
      </c>
      <c r="AJ158" s="9">
        <v>-9999</v>
      </c>
      <c r="AK158" s="5">
        <v>259</v>
      </c>
      <c r="AL158" s="5">
        <v>0.57999999999999996</v>
      </c>
      <c r="AM158" s="5">
        <v>4292</v>
      </c>
      <c r="AN158" s="5">
        <v>239</v>
      </c>
      <c r="AO158" s="5">
        <v>287</v>
      </c>
      <c r="AP158" s="5">
        <v>25.4</v>
      </c>
      <c r="AQ158" s="5">
        <v>0</v>
      </c>
      <c r="AR158" s="5">
        <v>3</v>
      </c>
      <c r="AS158" s="5">
        <v>84</v>
      </c>
      <c r="AT158" s="5">
        <v>8</v>
      </c>
      <c r="AU158" s="5">
        <v>5</v>
      </c>
      <c r="AV158" s="5">
        <v>26</v>
      </c>
      <c r="AW158" s="5">
        <v>43</v>
      </c>
      <c r="AX158" s="5">
        <v>0.6</v>
      </c>
      <c r="AY158" s="9">
        <v>-9999</v>
      </c>
      <c r="AZ158" s="9">
        <v>-9999</v>
      </c>
      <c r="BA158" s="9">
        <v>-9999</v>
      </c>
      <c r="BB158" s="9">
        <v>-9999</v>
      </c>
      <c r="BC158" s="49">
        <v>0.02</v>
      </c>
      <c r="BD158" s="49">
        <v>0.04</v>
      </c>
      <c r="BE158" s="7">
        <f t="shared" si="271"/>
        <v>-59992.800000000003</v>
      </c>
      <c r="BF158" s="9">
        <v>-9999</v>
      </c>
      <c r="BG158" s="9">
        <v>-9999</v>
      </c>
      <c r="BH158" s="9">
        <v>-9999</v>
      </c>
      <c r="BI158" s="9">
        <v>-9999</v>
      </c>
      <c r="BJ158" s="9">
        <v>-9999</v>
      </c>
      <c r="BK158" s="9">
        <v>-9999</v>
      </c>
      <c r="BL158" s="9">
        <v>-9999</v>
      </c>
      <c r="BM158" s="9">
        <v>-9999</v>
      </c>
      <c r="BN158" s="9">
        <v>-9999</v>
      </c>
      <c r="BO158" s="23">
        <v>23.42</v>
      </c>
      <c r="BP158" s="7">
        <f t="shared" si="258"/>
        <v>1561.3333333333337</v>
      </c>
      <c r="BQ158" s="7">
        <v>3.0023546129094409</v>
      </c>
      <c r="BR158" s="7">
        <f t="shared" si="259"/>
        <v>46.876763356226085</v>
      </c>
      <c r="BS158" s="24">
        <v>122.31</v>
      </c>
      <c r="BT158" s="7">
        <f t="shared" si="260"/>
        <v>8154.0000000000009</v>
      </c>
      <c r="BU158" s="25">
        <v>2.14</v>
      </c>
      <c r="BV158" s="7">
        <f t="shared" si="261"/>
        <v>174.49560000000002</v>
      </c>
      <c r="BW158" s="26">
        <v>294.56</v>
      </c>
      <c r="BX158" s="7">
        <f t="shared" si="262"/>
        <v>19637.333333333336</v>
      </c>
      <c r="BY158" s="5">
        <v>1.49</v>
      </c>
      <c r="BZ158" s="7">
        <f t="shared" si="263"/>
        <v>292.59626666666668</v>
      </c>
      <c r="CA158" s="9">
        <v>-9999</v>
      </c>
      <c r="CB158" s="9">
        <v>-9999</v>
      </c>
      <c r="CC158" s="5">
        <v>2.87</v>
      </c>
      <c r="CD158" s="15">
        <f t="shared" si="198"/>
        <v>-286.97129999999999</v>
      </c>
      <c r="CE158" s="7">
        <v>486.55</v>
      </c>
      <c r="CF158" s="7">
        <v>4.5370999999999997</v>
      </c>
      <c r="CG158" s="7">
        <v>1072.3810363448019</v>
      </c>
      <c r="CH158" s="9">
        <v>-9999</v>
      </c>
      <c r="CI158" s="9">
        <v>-9999</v>
      </c>
      <c r="CJ158" s="3">
        <v>60.3</v>
      </c>
      <c r="CK158" s="7">
        <f t="shared" si="200"/>
        <v>-286.97129999999999</v>
      </c>
      <c r="CL158" s="7">
        <v>182.2</v>
      </c>
      <c r="CM158" s="7">
        <v>3039</v>
      </c>
      <c r="CN158" s="7">
        <f t="shared" si="201"/>
        <v>59.95393221454426</v>
      </c>
      <c r="CO158" s="7">
        <v>0</v>
      </c>
      <c r="CP158" s="7">
        <v>0.73156666666666659</v>
      </c>
      <c r="CQ158" s="7">
        <v>0.52627407407407412</v>
      </c>
      <c r="CR158" s="7">
        <v>0.46875185185185181</v>
      </c>
      <c r="CS158" s="7">
        <v>0.21890862962962956</v>
      </c>
      <c r="CT158" s="7">
        <v>0.16314577777777778</v>
      </c>
      <c r="CU158" s="7">
        <v>4.7959259259259266</v>
      </c>
      <c r="CV158" s="7">
        <v>4.7881481481481485</v>
      </c>
      <c r="CW158" s="7">
        <v>4.4844444444444447</v>
      </c>
      <c r="CX158" s="7">
        <v>4.25</v>
      </c>
      <c r="CY158" s="7">
        <f t="shared" si="202"/>
        <v>-0.31148148148148191</v>
      </c>
      <c r="CZ158" s="7">
        <v>0.7</v>
      </c>
      <c r="DA158" s="7">
        <f t="shared" si="203"/>
        <v>1.105</v>
      </c>
      <c r="DB158" s="7">
        <f t="shared" si="264"/>
        <v>-0.32979778381408192</v>
      </c>
      <c r="DC158" s="7">
        <v>42.4</v>
      </c>
      <c r="DD158" s="7">
        <v>0.74285199999999985</v>
      </c>
      <c r="DE158" s="7">
        <v>0.51314000000000004</v>
      </c>
      <c r="DF158" s="7">
        <v>0.45467199999999997</v>
      </c>
      <c r="DG158" s="7">
        <v>0.24054168000000001</v>
      </c>
      <c r="DH158" s="7">
        <v>0.18279204000000004</v>
      </c>
      <c r="DI158" s="7">
        <v>6.8079999999999998</v>
      </c>
      <c r="DJ158" s="7">
        <v>7.6543999999999981</v>
      </c>
      <c r="DK158" s="7">
        <v>7.8887999999999998</v>
      </c>
      <c r="DL158" s="7">
        <v>7.2291999999999996</v>
      </c>
      <c r="DM158" s="7">
        <f t="shared" si="204"/>
        <v>1.0808</v>
      </c>
      <c r="DN158" s="7">
        <v>0.8</v>
      </c>
      <c r="DO158" s="7">
        <f t="shared" si="205"/>
        <v>0.7799999999999998</v>
      </c>
      <c r="DP158" s="7">
        <f t="shared" si="206"/>
        <v>6.5108225108225129E-2</v>
      </c>
      <c r="DQ158" s="7">
        <v>21.705599999999993</v>
      </c>
      <c r="DR158" s="7">
        <v>0.80853409090909101</v>
      </c>
      <c r="DS158" s="7">
        <v>0.61466818181818172</v>
      </c>
      <c r="DT158" s="7">
        <v>0.50562954545454553</v>
      </c>
      <c r="DU158" s="7">
        <v>0.73667272727272715</v>
      </c>
      <c r="DV158" s="7">
        <v>0.5096613636363635</v>
      </c>
      <c r="DW158" s="7">
        <v>0.324734090909091</v>
      </c>
      <c r="DX158" s="7">
        <v>0.22645956818181823</v>
      </c>
      <c r="DY158" s="7">
        <v>0.18195670454545451</v>
      </c>
      <c r="DZ158" s="7">
        <v>0.23014186363636363</v>
      </c>
      <c r="EA158" s="7">
        <v>0.18572479545454545</v>
      </c>
      <c r="EB158" s="7">
        <v>9.3364977272727273E-2</v>
      </c>
      <c r="EC158" s="7">
        <v>9.7247613636363625E-2</v>
      </c>
      <c r="ED158" s="7">
        <v>0.13597584090909093</v>
      </c>
      <c r="EE158" s="7">
        <v>3.8369318181818177</v>
      </c>
      <c r="EF158" s="7">
        <v>5.4050000000000002</v>
      </c>
      <c r="EG158" s="7">
        <v>5.0167499999999983</v>
      </c>
      <c r="EH158" s="7">
        <v>4.8068181818181799</v>
      </c>
      <c r="EI158" s="7">
        <f t="shared" si="207"/>
        <v>1.1798181818181805</v>
      </c>
      <c r="EJ158" s="7">
        <v>0.6</v>
      </c>
      <c r="EK158" s="7">
        <f t="shared" si="208"/>
        <v>1.43</v>
      </c>
      <c r="EL158" s="7">
        <f t="shared" si="265"/>
        <v>-6.3018090222120737E-2</v>
      </c>
      <c r="EM158" s="15">
        <v>43.469545454545454</v>
      </c>
      <c r="EN158" s="15">
        <f t="shared" si="209"/>
        <v>110.41264545454545</v>
      </c>
      <c r="EO158" s="5">
        <v>112</v>
      </c>
      <c r="EP158" s="15">
        <f t="shared" si="210"/>
        <v>1.587354545454545</v>
      </c>
      <c r="EQ158" s="27">
        <v>1.054152380952381</v>
      </c>
      <c r="ER158" s="27">
        <v>-1.2543857142857142</v>
      </c>
      <c r="ES158" s="27">
        <v>0.48356666666666664</v>
      </c>
      <c r="ET158" s="27">
        <v>0.80485238095238099</v>
      </c>
      <c r="EU158" s="27">
        <v>0.68245714285714287</v>
      </c>
      <c r="EV158" s="27">
        <v>0.18977142857142856</v>
      </c>
      <c r="EW158" s="27">
        <v>0.21311199999999997</v>
      </c>
      <c r="EX158" s="27">
        <v>8.2120619047619067E-2</v>
      </c>
      <c r="EY158" s="27">
        <v>0.37004014285714287</v>
      </c>
      <c r="EZ158" s="27">
        <v>0.24919123809523805</v>
      </c>
      <c r="FA158" s="27">
        <v>3.3902730476190479</v>
      </c>
      <c r="FB158" s="27">
        <v>2.2560873809523811</v>
      </c>
      <c r="FC158" s="27">
        <v>-12.838677619047619</v>
      </c>
      <c r="FD158" s="27">
        <v>9.1757142857142853</v>
      </c>
      <c r="FE158" s="27">
        <v>7.2090476190476185</v>
      </c>
      <c r="FF158" s="27">
        <v>7.4961904761904758</v>
      </c>
      <c r="FG158" s="27">
        <v>6.97047619047619</v>
      </c>
      <c r="FH158" s="27">
        <f t="shared" si="211"/>
        <v>-1.6795238095238094</v>
      </c>
      <c r="FI158" s="7">
        <v>0.9</v>
      </c>
      <c r="FJ158" s="7">
        <f t="shared" si="212"/>
        <v>0.45499999999999963</v>
      </c>
      <c r="FK158" s="7">
        <f t="shared" si="266"/>
        <v>-0.43165294429197348</v>
      </c>
      <c r="FL158" s="27">
        <v>20.230476190476192</v>
      </c>
      <c r="FM158" s="28">
        <v>-9999</v>
      </c>
      <c r="FN158" s="28">
        <v>-9999</v>
      </c>
      <c r="FO158" s="28">
        <v>-9999</v>
      </c>
      <c r="FP158" s="94">
        <v>0.59336086956521739</v>
      </c>
      <c r="FQ158" s="94">
        <v>0.42449130434782611</v>
      </c>
      <c r="FR158" s="94">
        <v>0.27942173913043478</v>
      </c>
      <c r="FS158" s="94">
        <v>0.52245652173913038</v>
      </c>
      <c r="FT158" s="94">
        <v>0.28180000000000005</v>
      </c>
      <c r="FU158" s="94">
        <v>0.19407826086956523</v>
      </c>
      <c r="FV158" s="94">
        <v>0.35586973913043474</v>
      </c>
      <c r="FW158" s="94">
        <v>0.29915930434782606</v>
      </c>
      <c r="FX158" s="94">
        <v>0.35955591304347828</v>
      </c>
      <c r="FY158" s="94">
        <v>0.30312856521739129</v>
      </c>
      <c r="FZ158" s="94">
        <v>0.20235560869565217</v>
      </c>
      <c r="GA158" s="94">
        <v>0.20689869565217392</v>
      </c>
      <c r="GB158" s="94">
        <v>0.16548695652173914</v>
      </c>
      <c r="GC158" s="94">
        <v>15.688260869565221</v>
      </c>
      <c r="GD158" s="94">
        <v>16.91782608695652</v>
      </c>
      <c r="GE158" s="94">
        <v>16.299130434782615</v>
      </c>
      <c r="GF158" s="94">
        <v>15.6895652173913</v>
      </c>
      <c r="GG158" s="7">
        <f t="shared" si="213"/>
        <v>0.61086956521739388</v>
      </c>
      <c r="GH158" s="7">
        <v>0.5</v>
      </c>
      <c r="GI158" s="7">
        <f t="shared" si="214"/>
        <v>1.7549999999999999</v>
      </c>
      <c r="GJ158" s="7">
        <f t="shared" si="267"/>
        <v>-0.3138903799129234</v>
      </c>
      <c r="GK158" s="96">
        <v>19.782608695652176</v>
      </c>
      <c r="GL158" s="15">
        <f t="shared" si="215"/>
        <v>50.247826086956529</v>
      </c>
      <c r="GM158" s="5">
        <v>102</v>
      </c>
      <c r="GN158" s="9">
        <v>-9999</v>
      </c>
      <c r="GO158" s="60">
        <v>-9999</v>
      </c>
      <c r="GP158" s="60">
        <v>-9999</v>
      </c>
      <c r="GQ158" s="60">
        <v>-9999</v>
      </c>
      <c r="GR158" s="60">
        <v>-9999</v>
      </c>
      <c r="GS158" s="60">
        <v>-9999</v>
      </c>
      <c r="GT158" s="60">
        <v>-9999</v>
      </c>
      <c r="GU158" s="60">
        <v>-9999</v>
      </c>
      <c r="GV158" s="60">
        <v>-9999</v>
      </c>
      <c r="GW158" s="60">
        <v>-9999</v>
      </c>
      <c r="GX158" s="60">
        <v>-9999</v>
      </c>
      <c r="GY158" s="60">
        <v>-9999</v>
      </c>
      <c r="GZ158" s="60">
        <v>-9999</v>
      </c>
      <c r="HA158" s="60">
        <v>-9999</v>
      </c>
      <c r="HB158" s="60">
        <v>-9999</v>
      </c>
      <c r="HC158" s="60">
        <v>-9999</v>
      </c>
      <c r="HD158" s="60">
        <v>-9999</v>
      </c>
      <c r="HE158" s="60">
        <v>-9999</v>
      </c>
      <c r="HF158" s="98">
        <f t="shared" si="37"/>
        <v>0</v>
      </c>
      <c r="HG158" s="60">
        <v>-9999</v>
      </c>
      <c r="HH158" s="98">
        <f t="shared" si="38"/>
        <v>32500.13</v>
      </c>
      <c r="HI158" s="98">
        <f t="shared" si="95"/>
        <v>1.0001661807930087</v>
      </c>
      <c r="HJ158" s="60">
        <v>-9999</v>
      </c>
      <c r="HK158" s="100">
        <f t="shared" si="40"/>
        <v>-25397.46</v>
      </c>
      <c r="HL158" s="60">
        <v>-9999</v>
      </c>
      <c r="HM158" s="100">
        <f t="shared" si="41"/>
        <v>15398.46</v>
      </c>
      <c r="HN158" s="101">
        <v>0.63220000000000021</v>
      </c>
      <c r="HO158" s="101">
        <v>0.34452749999999993</v>
      </c>
      <c r="HP158" s="101">
        <v>0.18495999999999996</v>
      </c>
      <c r="HQ158" s="101">
        <v>0.55258750000000012</v>
      </c>
      <c r="HR158" s="101">
        <v>0.2310100000000001</v>
      </c>
      <c r="HS158" s="101">
        <v>0.1415025</v>
      </c>
      <c r="HT158" s="101">
        <v>0.46526297223366536</v>
      </c>
      <c r="HU158" s="101">
        <v>0.41102994372240576</v>
      </c>
      <c r="HV158" s="101">
        <v>0.54794116893389699</v>
      </c>
      <c r="HW158" s="101">
        <v>0.49917426174560264</v>
      </c>
      <c r="HX158" s="101">
        <v>0.19808464076359114</v>
      </c>
      <c r="HY158" s="101">
        <v>0.30272462546621409</v>
      </c>
      <c r="HZ158" s="101">
        <v>0.29453412771049914</v>
      </c>
      <c r="IA158" s="101">
        <v>18.561749999999996</v>
      </c>
      <c r="IB158" s="101">
        <v>16.497999999999994</v>
      </c>
      <c r="IC158" s="101">
        <v>16.484749999999991</v>
      </c>
      <c r="ID158" s="101">
        <v>16.841249999999995</v>
      </c>
      <c r="IE158" s="7">
        <f t="shared" si="216"/>
        <v>-2.0770000000000053</v>
      </c>
      <c r="IF158" s="7">
        <v>1.5</v>
      </c>
      <c r="IG158" s="7">
        <f t="shared" si="217"/>
        <v>-1.4950000000000001</v>
      </c>
      <c r="IH158" s="7">
        <f t="shared" si="218"/>
        <v>-8.4408992023205967E-2</v>
      </c>
      <c r="II158" s="102">
        <v>35.958499999999994</v>
      </c>
      <c r="IJ158" s="15">
        <f t="shared" si="219"/>
        <v>91.334589999999992</v>
      </c>
      <c r="IK158" s="5">
        <v>97.5</v>
      </c>
      <c r="IL158" s="15">
        <f t="shared" si="220"/>
        <v>6.1654100000000085</v>
      </c>
      <c r="IM158" s="29">
        <v>0.62987105263157905</v>
      </c>
      <c r="IN158" s="29">
        <v>0.34042368421052632</v>
      </c>
      <c r="IO158" s="29">
        <v>0.16212368421052631</v>
      </c>
      <c r="IP158" s="29">
        <v>0.55499736842105274</v>
      </c>
      <c r="IQ158" s="29">
        <v>0.19835789473684209</v>
      </c>
      <c r="IR158" s="29">
        <v>0.13027894736842108</v>
      </c>
      <c r="IS158" s="29">
        <v>0.52196373806408913</v>
      </c>
      <c r="IT158" s="29">
        <v>0.47455559306472361</v>
      </c>
      <c r="IU158" s="29">
        <v>0.59191869068018765</v>
      </c>
      <c r="IV158" s="29">
        <v>0.54919756973820666</v>
      </c>
      <c r="IW158" s="29">
        <v>0.26499381122672899</v>
      </c>
      <c r="IX158" s="29">
        <v>0.35807792534233762</v>
      </c>
      <c r="IY158" s="29">
        <v>0.2985650740820166</v>
      </c>
      <c r="IZ158" s="29">
        <v>16.546052631578952</v>
      </c>
      <c r="JA158" s="29">
        <v>15.672894736842107</v>
      </c>
      <c r="JB158" s="29">
        <v>15.068157894736851</v>
      </c>
      <c r="JC158" s="29">
        <v>14.437368421052629</v>
      </c>
      <c r="JD158" s="29">
        <f t="shared" si="221"/>
        <v>-1.4778947368421012</v>
      </c>
      <c r="JE158" s="7">
        <v>1.2</v>
      </c>
      <c r="JF158" s="7">
        <f t="shared" si="222"/>
        <v>-0.52</v>
      </c>
      <c r="JG158" s="7">
        <f t="shared" si="223"/>
        <v>-0.16180654338549005</v>
      </c>
      <c r="JH158" s="86">
        <v>36.185263157894738</v>
      </c>
      <c r="JI158" s="15">
        <f t="shared" si="224"/>
        <v>91.910568421052631</v>
      </c>
      <c r="JJ158" s="5">
        <v>103.5</v>
      </c>
      <c r="JK158" s="15">
        <f t="shared" si="225"/>
        <v>11.589431578947369</v>
      </c>
      <c r="JL158" s="30">
        <v>0.47467941176470596</v>
      </c>
      <c r="JM158" s="30">
        <v>0.21374117647058824</v>
      </c>
      <c r="JN158" s="30">
        <v>7.7991176470588217E-2</v>
      </c>
      <c r="JO158" s="30">
        <v>0.41218235294117644</v>
      </c>
      <c r="JP158" s="30">
        <v>0.10301176470588233</v>
      </c>
      <c r="JQ158" s="30">
        <v>7.2194117647058798E-2</v>
      </c>
      <c r="JR158" s="30">
        <v>0.64395012767532367</v>
      </c>
      <c r="JS158" s="30">
        <v>0.60085462337839335</v>
      </c>
      <c r="JT158" s="30">
        <v>0.71832774721196502</v>
      </c>
      <c r="JU158" s="30">
        <v>0.68236869159129132</v>
      </c>
      <c r="JV158" s="30">
        <v>0.35117626781785144</v>
      </c>
      <c r="JW158" s="30">
        <v>0.4690211490718128</v>
      </c>
      <c r="JX158" s="30">
        <v>0.37885593561921604</v>
      </c>
      <c r="JY158" s="30">
        <v>24.017352941176462</v>
      </c>
      <c r="JZ158" s="30">
        <v>21.504705882352933</v>
      </c>
      <c r="KA158" s="30">
        <v>21.606176470588231</v>
      </c>
      <c r="KB158" s="30">
        <v>21.228235294117631</v>
      </c>
      <c r="KC158" s="30">
        <f t="shared" si="226"/>
        <v>-2.4111764705882308</v>
      </c>
      <c r="KD158" s="7">
        <v>1.8</v>
      </c>
      <c r="KE158" s="7">
        <f t="shared" si="227"/>
        <v>-2.4700000000000006</v>
      </c>
      <c r="KF158" s="7">
        <f t="shared" si="228"/>
        <v>7.4744001793862541E-3</v>
      </c>
      <c r="KG158" s="85">
        <v>33.256176470588215</v>
      </c>
      <c r="KH158" s="15">
        <f t="shared" si="229"/>
        <v>84.470688235294062</v>
      </c>
      <c r="KI158" s="5">
        <v>103.5</v>
      </c>
      <c r="KJ158" s="15">
        <f t="shared" si="268"/>
        <v>19.029311764705938</v>
      </c>
      <c r="KK158" s="31">
        <v>0.46922222222222221</v>
      </c>
      <c r="KL158" s="31">
        <v>0.20077222222222221</v>
      </c>
      <c r="KM158" s="31">
        <v>4.6408333333333343E-2</v>
      </c>
      <c r="KN158" s="31">
        <v>0.39900000000000002</v>
      </c>
      <c r="KO158" s="31">
        <v>7.2783333333333325E-2</v>
      </c>
      <c r="KP158" s="31">
        <v>6.168333333333334E-2</v>
      </c>
      <c r="KQ158" s="31">
        <v>0.73070528953076963</v>
      </c>
      <c r="KR158" s="31">
        <v>0.69087428727726852</v>
      </c>
      <c r="KS158" s="31">
        <v>0.81957001452798151</v>
      </c>
      <c r="KT158" s="31">
        <v>0.79128538541313964</v>
      </c>
      <c r="KU158" s="31">
        <v>0.46776912910299906</v>
      </c>
      <c r="KV158" s="31">
        <v>0.62451840714763018</v>
      </c>
      <c r="KW158" s="31">
        <v>0.4001065054755133</v>
      </c>
      <c r="KX158" s="32">
        <v>25.670833333333345</v>
      </c>
      <c r="KY158" s="32">
        <v>23.332499999999996</v>
      </c>
      <c r="KZ158" s="32">
        <v>22.226388888888884</v>
      </c>
      <c r="LA158" s="32">
        <v>22.745833333333337</v>
      </c>
      <c r="LB158" s="7">
        <f t="shared" si="230"/>
        <v>-3.4444444444444606</v>
      </c>
      <c r="LC158" s="7">
        <v>0.9</v>
      </c>
      <c r="LD158" s="7">
        <f t="shared" si="231"/>
        <v>0.45499999999999963</v>
      </c>
      <c r="LE158" s="7">
        <f t="shared" si="270"/>
        <v>-0.78856308279968856</v>
      </c>
      <c r="LF158" s="32">
        <v>31.336388888888887</v>
      </c>
      <c r="LG158" s="15">
        <f t="shared" si="232"/>
        <v>79.594427777777781</v>
      </c>
      <c r="LH158" s="5">
        <v>103.5</v>
      </c>
      <c r="LI158" s="15">
        <f t="shared" si="233"/>
        <v>23.905572222222219</v>
      </c>
      <c r="LJ158" s="33">
        <v>0.49696315789473688</v>
      </c>
      <c r="LK158" s="33">
        <v>0.18991052631578947</v>
      </c>
      <c r="LL158" s="33">
        <v>3.5292105263157895E-2</v>
      </c>
      <c r="LM158" s="33">
        <v>0.41803157894736837</v>
      </c>
      <c r="LN158" s="33">
        <v>6.3215789473684225E-2</v>
      </c>
      <c r="LO158" s="33">
        <v>5.7450000000000001E-2</v>
      </c>
      <c r="LP158" s="33">
        <v>0.77387813271301198</v>
      </c>
      <c r="LQ158" s="33">
        <v>0.73671891229443032</v>
      </c>
      <c r="LR158" s="33">
        <v>0.86724078866542997</v>
      </c>
      <c r="LS158" s="33">
        <v>0.84389417730830019</v>
      </c>
      <c r="LT158" s="33">
        <v>0.50025059675969075</v>
      </c>
      <c r="LU158" s="33">
        <v>0.68666271945966917</v>
      </c>
      <c r="LV158" s="33">
        <v>0.44681364690506409</v>
      </c>
      <c r="LW158" s="33">
        <v>24.913947368421052</v>
      </c>
      <c r="LX158" s="33">
        <v>21.480789473684222</v>
      </c>
      <c r="LY158" s="33">
        <v>22.020526315789464</v>
      </c>
      <c r="LZ158" s="33">
        <v>20.283157894736835</v>
      </c>
      <c r="MA158" s="7">
        <f t="shared" si="234"/>
        <v>-2.893421052631588</v>
      </c>
      <c r="MB158" s="7">
        <v>1.7</v>
      </c>
      <c r="MC158" s="7">
        <f t="shared" si="235"/>
        <v>-2.1449999999999996</v>
      </c>
      <c r="MD158" s="7">
        <f t="shared" si="236"/>
        <v>-9.9194307837188661E-2</v>
      </c>
      <c r="ME158" s="7">
        <f t="shared" si="237"/>
        <v>-1.7020123839009342</v>
      </c>
      <c r="MF158" s="84">
        <v>30.551578947368416</v>
      </c>
      <c r="MG158" s="15">
        <f t="shared" si="238"/>
        <v>77.601010526315775</v>
      </c>
      <c r="MH158" s="5">
        <v>103.5</v>
      </c>
      <c r="MI158" s="15">
        <f t="shared" si="239"/>
        <v>25.898989473684225</v>
      </c>
      <c r="MJ158" s="34">
        <v>0.53463333333333329</v>
      </c>
      <c r="MK158" s="34">
        <v>0.1961333333333333</v>
      </c>
      <c r="ML158" s="34">
        <v>3.5388888888888886E-2</v>
      </c>
      <c r="MM158" s="34">
        <v>0.45329999999999998</v>
      </c>
      <c r="MN158" s="34">
        <v>6.8711111111111112E-2</v>
      </c>
      <c r="MO158" s="34">
        <v>6.1822222222222209E-2</v>
      </c>
      <c r="MP158" s="34">
        <v>0.77069418164836079</v>
      </c>
      <c r="MQ158" s="34">
        <v>0.73549163561645625</v>
      </c>
      <c r="MR158" s="34">
        <v>0.87460192254494162</v>
      </c>
      <c r="MS158" s="34">
        <v>0.85407483369980985</v>
      </c>
      <c r="MT158" s="34">
        <v>0.4798696039303475</v>
      </c>
      <c r="MU158" s="34">
        <v>0.69309706165271812</v>
      </c>
      <c r="MV158" s="34">
        <v>0.46221410735663454</v>
      </c>
      <c r="MW158" s="35">
        <v>0.43589354838709665</v>
      </c>
      <c r="MX158" s="35">
        <v>0.15694193548387095</v>
      </c>
      <c r="MY158" s="35">
        <v>2.6435483870967742E-2</v>
      </c>
      <c r="MZ158" s="35">
        <v>0.3661096774193548</v>
      </c>
      <c r="NA158" s="35">
        <v>4.6338709677419355E-2</v>
      </c>
      <c r="NB158" s="35">
        <v>4.5354838709677409E-2</v>
      </c>
      <c r="NC158" s="35">
        <v>0.807608338468356</v>
      </c>
      <c r="ND158" s="35">
        <v>0.77520745240090638</v>
      </c>
      <c r="NE158" s="35">
        <v>0.88549507062074695</v>
      </c>
      <c r="NF158" s="35">
        <v>0.8652453911126271</v>
      </c>
      <c r="NG158" s="35">
        <v>0.54374452513440463</v>
      </c>
      <c r="NH158" s="35">
        <v>0.71120593596130033</v>
      </c>
      <c r="NI158" s="35">
        <v>0.47032555372244989</v>
      </c>
      <c r="NJ158" s="36">
        <v>26.177096774193551</v>
      </c>
      <c r="NK158" s="36">
        <v>23.614516129032268</v>
      </c>
      <c r="NL158" s="36">
        <v>23.759677419354833</v>
      </c>
      <c r="NM158" s="36">
        <v>24.43774193548386</v>
      </c>
      <c r="NN158" s="7">
        <f t="shared" si="240"/>
        <v>-2.4174193548387173</v>
      </c>
      <c r="NO158" s="7">
        <v>2.2999999999999998</v>
      </c>
      <c r="NP158" s="7">
        <f t="shared" si="241"/>
        <v>-1.9729999999999999</v>
      </c>
      <c r="NQ158" s="7">
        <f t="shared" si="242"/>
        <v>-6.0276597699541218E-2</v>
      </c>
      <c r="NR158" s="36">
        <v>51.165483870967748</v>
      </c>
      <c r="NS158" s="9">
        <f t="shared" si="190"/>
        <v>129.96032903225807</v>
      </c>
      <c r="NT158" s="5">
        <v>194</v>
      </c>
      <c r="NU158" s="9">
        <f t="shared" si="191"/>
        <v>64.039670967741927</v>
      </c>
      <c r="NV158" s="37">
        <v>0.60291891891891869</v>
      </c>
      <c r="NW158" s="37">
        <v>0.23329189189189195</v>
      </c>
      <c r="NX158" s="37">
        <v>5.3156756756756775E-2</v>
      </c>
      <c r="NY158" s="37">
        <v>0.51988378378378375</v>
      </c>
      <c r="NZ158" s="37">
        <v>8.9435135135135152E-2</v>
      </c>
      <c r="OA158" s="37">
        <v>8.3929729729729716E-2</v>
      </c>
      <c r="OB158" s="37">
        <v>0.74143006291950897</v>
      </c>
      <c r="OC158" s="37">
        <v>0.70627120722621817</v>
      </c>
      <c r="OD158" s="37">
        <v>0.8377052586422461</v>
      </c>
      <c r="OE158" s="37">
        <v>0.81423562377857017</v>
      </c>
      <c r="OF158" s="37">
        <v>0.44556202871265072</v>
      </c>
      <c r="OG158" s="37">
        <v>0.62860283373555492</v>
      </c>
      <c r="OH158" s="37">
        <v>0.44159570124088549</v>
      </c>
      <c r="OI158" s="38">
        <v>20.080000000000002</v>
      </c>
      <c r="OJ158" s="38">
        <v>18.118918918918929</v>
      </c>
      <c r="OK158" s="38">
        <v>19.400000000000009</v>
      </c>
      <c r="OL158" s="38">
        <v>19.068918918918911</v>
      </c>
      <c r="OM158" s="7">
        <f t="shared" si="243"/>
        <v>-0.67999999999999261</v>
      </c>
      <c r="ON158" s="7">
        <v>1.5</v>
      </c>
      <c r="OO158" s="7">
        <f t="shared" si="244"/>
        <v>-0.28500000000000014</v>
      </c>
      <c r="OP158" s="7">
        <f t="shared" si="245"/>
        <v>-6.9481090589268685E-2</v>
      </c>
      <c r="OQ158" s="38">
        <v>39.895405405405391</v>
      </c>
      <c r="OR158" s="15">
        <f t="shared" si="246"/>
        <v>101.33432972972969</v>
      </c>
      <c r="OS158" s="5">
        <v>170</v>
      </c>
      <c r="OT158" s="15">
        <f t="shared" si="247"/>
        <v>68.665670270270311</v>
      </c>
      <c r="OU158" s="39">
        <v>0.5059636363636365</v>
      </c>
      <c r="OV158" s="39">
        <v>0.2080636363636364</v>
      </c>
      <c r="OW158" s="39">
        <v>5.274242424242425E-2</v>
      </c>
      <c r="OX158" s="39">
        <v>0.43917878787878795</v>
      </c>
      <c r="OY158" s="39">
        <v>8.4375757575757562E-2</v>
      </c>
      <c r="OZ158" s="39">
        <v>7.8478787878787856E-2</v>
      </c>
      <c r="PA158" s="39">
        <v>0.71381260307903072</v>
      </c>
      <c r="PB158" s="39">
        <v>0.67734727784908655</v>
      </c>
      <c r="PC158" s="39">
        <v>0.81094229710950838</v>
      </c>
      <c r="PD158" s="39">
        <v>0.78527467870655787</v>
      </c>
      <c r="PE158" s="39">
        <v>0.4229621238130995</v>
      </c>
      <c r="PF158" s="39">
        <v>0.59542647172891261</v>
      </c>
      <c r="PG158" s="39">
        <v>0.41672072349310146</v>
      </c>
      <c r="PH158" s="40">
        <v>21.33727272727273</v>
      </c>
      <c r="PI158" s="40">
        <v>20.5930303030303</v>
      </c>
      <c r="PJ158" s="40">
        <v>20.092121212121217</v>
      </c>
      <c r="PK158" s="40">
        <v>20.106969696969688</v>
      </c>
      <c r="PL158" s="7">
        <f t="shared" si="248"/>
        <v>-1.2451515151515125</v>
      </c>
      <c r="PM158" s="7">
        <v>1.8</v>
      </c>
      <c r="PN158" s="7">
        <f t="shared" si="249"/>
        <v>-0.91800000000000015</v>
      </c>
      <c r="PO158" s="7">
        <f t="shared" si="250"/>
        <v>-5.1780866595680958E-2</v>
      </c>
      <c r="PP158" s="40">
        <v>43.912424242424237</v>
      </c>
      <c r="PQ158" s="15">
        <f t="shared" si="251"/>
        <v>111.53755757575756</v>
      </c>
      <c r="PR158" s="5">
        <v>182</v>
      </c>
      <c r="PS158" s="15">
        <f t="shared" si="252"/>
        <v>70.46244242424244</v>
      </c>
      <c r="PT158" s="41">
        <v>0.48645833333333321</v>
      </c>
      <c r="PU158" s="41">
        <v>0.19704722222222223</v>
      </c>
      <c r="PV158" s="41">
        <v>5.5369444444444443E-2</v>
      </c>
      <c r="PW158" s="41">
        <v>0.41305000000000003</v>
      </c>
      <c r="PX158" s="41">
        <v>8.6269444444444426E-2</v>
      </c>
      <c r="PY158" s="41">
        <v>7.5369444444444433E-2</v>
      </c>
      <c r="PZ158" s="41">
        <v>0.69844835775868863</v>
      </c>
      <c r="QA158" s="41">
        <v>0.65415346935650776</v>
      </c>
      <c r="QB158" s="41">
        <v>0.79533218035634301</v>
      </c>
      <c r="QC158" s="41">
        <v>0.76326893543444929</v>
      </c>
      <c r="QD158" s="41">
        <v>0.39091931248044093</v>
      </c>
      <c r="QE158" s="41">
        <v>0.56100544851726453</v>
      </c>
      <c r="QF158" s="41">
        <v>0.4231351527403982</v>
      </c>
      <c r="QG158" s="42">
        <v>29.161944444444444</v>
      </c>
      <c r="QH158" s="42">
        <v>22.910277777777761</v>
      </c>
      <c r="QI158" s="42">
        <v>23.901111111111096</v>
      </c>
      <c r="QJ158" s="42">
        <v>23.565555555555562</v>
      </c>
      <c r="QK158" s="7">
        <f t="shared" si="253"/>
        <v>-5.2608333333333483</v>
      </c>
      <c r="QL158" s="7">
        <v>3.2</v>
      </c>
      <c r="QM158" s="7">
        <f t="shared" si="254"/>
        <v>-3.8719999999999999</v>
      </c>
      <c r="QN158" s="7">
        <f t="shared" si="255"/>
        <v>-0.14978789186080116</v>
      </c>
      <c r="QO158" s="42">
        <v>48.031666666666659</v>
      </c>
      <c r="QP158" s="15">
        <f t="shared" si="256"/>
        <v>122.00043333333332</v>
      </c>
      <c r="QQ158" s="5">
        <v>186</v>
      </c>
      <c r="QR158" s="15">
        <f t="shared" si="257"/>
        <v>63.999566666666681</v>
      </c>
      <c r="QS158" s="7">
        <f t="shared" si="192"/>
        <v>-752.74942254402754</v>
      </c>
      <c r="QT158" s="7">
        <f t="shared" si="193"/>
        <v>-752.74069382895675</v>
      </c>
      <c r="QU158" s="7">
        <f t="shared" si="194"/>
        <v>-1.6766289977167839</v>
      </c>
    </row>
    <row r="159" spans="1:463" x14ac:dyDescent="0.25">
      <c r="A159" s="5">
        <v>3</v>
      </c>
      <c r="B159" s="5">
        <v>16</v>
      </c>
      <c r="C159" s="6">
        <v>1608</v>
      </c>
      <c r="D159" s="9">
        <v>-9999</v>
      </c>
      <c r="E159" s="5">
        <v>8</v>
      </c>
      <c r="F159" s="5">
        <v>69.599999999999994</v>
      </c>
      <c r="G159" s="15">
        <v>514</v>
      </c>
      <c r="H159" s="15">
        <f t="shared" si="195"/>
        <v>583.6</v>
      </c>
      <c r="I159" s="7">
        <f t="shared" si="196"/>
        <v>1</v>
      </c>
      <c r="J159" s="5" t="s">
        <v>11</v>
      </c>
      <c r="K159" s="9">
        <v>300</v>
      </c>
      <c r="L159" s="9">
        <f t="shared" si="197"/>
        <v>336.00000000000006</v>
      </c>
      <c r="M159" s="9">
        <v>-9999</v>
      </c>
      <c r="N159" s="9">
        <v>-9999</v>
      </c>
      <c r="O159" s="9">
        <v>-9999</v>
      </c>
      <c r="P159" s="9">
        <v>-9999</v>
      </c>
      <c r="Q159" s="9">
        <v>-9999</v>
      </c>
      <c r="R159" s="9">
        <v>-9999</v>
      </c>
      <c r="S159" s="9">
        <v>-9999</v>
      </c>
      <c r="T159" s="9">
        <v>-9999</v>
      </c>
      <c r="U159" s="9">
        <v>-9999</v>
      </c>
      <c r="V159" s="9">
        <v>-9999</v>
      </c>
      <c r="W159" s="9">
        <v>-9999</v>
      </c>
      <c r="X159" s="9">
        <v>-9999</v>
      </c>
      <c r="Y159" s="9">
        <v>-9999</v>
      </c>
      <c r="Z159" s="9">
        <v>-9999</v>
      </c>
      <c r="AA159" s="9">
        <v>-9999</v>
      </c>
      <c r="AB159" s="9">
        <v>-9999</v>
      </c>
      <c r="AC159" s="9">
        <v>-9999</v>
      </c>
      <c r="AD159" s="9">
        <v>-9999</v>
      </c>
      <c r="AE159" s="5">
        <v>44</v>
      </c>
      <c r="AF159" s="9">
        <v>-9999</v>
      </c>
      <c r="AG159" s="9">
        <v>-9999</v>
      </c>
      <c r="AH159" s="9">
        <v>-9999</v>
      </c>
      <c r="AI159" s="9">
        <v>-9999</v>
      </c>
      <c r="AJ159" s="9">
        <v>-9999</v>
      </c>
      <c r="AK159" s="9">
        <v>-9999</v>
      </c>
      <c r="AL159" s="9">
        <v>-9999</v>
      </c>
      <c r="AM159" s="9">
        <v>-9999</v>
      </c>
      <c r="AN159" s="9">
        <v>-9999</v>
      </c>
      <c r="AO159" s="9">
        <v>-9999</v>
      </c>
      <c r="AP159" s="9">
        <v>-9999</v>
      </c>
      <c r="AQ159" s="9">
        <v>-9999</v>
      </c>
      <c r="AR159" s="9">
        <v>-9999</v>
      </c>
      <c r="AS159" s="9">
        <v>-9999</v>
      </c>
      <c r="AT159" s="9">
        <v>-9999</v>
      </c>
      <c r="AU159" s="9">
        <v>-9999</v>
      </c>
      <c r="AV159" s="9">
        <v>-9999</v>
      </c>
      <c r="AW159" s="9">
        <v>-9999</v>
      </c>
      <c r="AX159" s="9">
        <v>-9999</v>
      </c>
      <c r="AY159" s="9">
        <v>-9999</v>
      </c>
      <c r="AZ159" s="9">
        <v>-9999</v>
      </c>
      <c r="BA159" s="9">
        <v>-9999</v>
      </c>
      <c r="BB159" s="9">
        <v>-9999</v>
      </c>
      <c r="BC159" s="9">
        <v>-9999</v>
      </c>
      <c r="BD159" s="9">
        <v>-9999</v>
      </c>
      <c r="BE159" s="7">
        <f t="shared" si="271"/>
        <v>-79992</v>
      </c>
      <c r="BF159" s="9">
        <v>-9999</v>
      </c>
      <c r="BG159" s="9">
        <v>-9999</v>
      </c>
      <c r="BH159" s="9">
        <v>-9999</v>
      </c>
      <c r="BI159" s="9">
        <v>-9999</v>
      </c>
      <c r="BJ159" s="9">
        <v>-9999</v>
      </c>
      <c r="BK159" s="9">
        <v>-9999</v>
      </c>
      <c r="BL159" s="9">
        <v>-9999</v>
      </c>
      <c r="BM159" s="9">
        <v>-9999</v>
      </c>
      <c r="BN159" s="9">
        <v>-9999</v>
      </c>
      <c r="BO159" s="44">
        <v>-9999</v>
      </c>
      <c r="BP159" s="9">
        <v>-9999</v>
      </c>
      <c r="BQ159" s="9">
        <v>-9999</v>
      </c>
      <c r="BR159" s="9">
        <v>-9999</v>
      </c>
      <c r="BS159" s="45">
        <v>-9999</v>
      </c>
      <c r="BT159" s="9">
        <v>-9999</v>
      </c>
      <c r="BU159" s="46">
        <v>-9999</v>
      </c>
      <c r="BV159" s="9">
        <v>-9999</v>
      </c>
      <c r="BW159" s="47">
        <v>-9999</v>
      </c>
      <c r="BX159" s="9">
        <v>-9999</v>
      </c>
      <c r="BY159" s="9">
        <v>-9999</v>
      </c>
      <c r="BZ159" s="9">
        <v>-9999</v>
      </c>
      <c r="CA159" s="7">
        <v>985.28</v>
      </c>
      <c r="CB159" s="7">
        <f t="shared" si="269"/>
        <v>6568.5333333333328</v>
      </c>
      <c r="CC159" s="5">
        <v>3</v>
      </c>
      <c r="CD159" s="15">
        <f t="shared" si="198"/>
        <v>197.05599999999998</v>
      </c>
      <c r="CE159" s="7">
        <v>8890</v>
      </c>
      <c r="CF159" s="7">
        <v>4.3247</v>
      </c>
      <c r="CG159" s="7">
        <v>20556.339168034778</v>
      </c>
      <c r="CH159" s="9">
        <v>-9999</v>
      </c>
      <c r="CI159" s="9">
        <v>-9999</v>
      </c>
      <c r="CJ159" s="11">
        <v>-9999</v>
      </c>
      <c r="CK159" s="7">
        <f t="shared" si="200"/>
        <v>-299.97000000000003</v>
      </c>
      <c r="CL159" s="7">
        <v>164.5</v>
      </c>
      <c r="CM159" s="7">
        <v>3157</v>
      </c>
      <c r="CN159" s="7">
        <f t="shared" si="201"/>
        <v>52.106430155210646</v>
      </c>
      <c r="CO159" s="7">
        <v>0</v>
      </c>
      <c r="CP159" s="7">
        <v>0.72231538461538447</v>
      </c>
      <c r="CQ159" s="7">
        <v>0.5297115384615384</v>
      </c>
      <c r="CR159" s="7">
        <v>0.47001538461538445</v>
      </c>
      <c r="CS159" s="7">
        <v>0.21151711538461537</v>
      </c>
      <c r="CT159" s="7">
        <v>0.15373750000000003</v>
      </c>
      <c r="CU159" s="7">
        <v>4.969615384615385</v>
      </c>
      <c r="CV159" s="7">
        <v>4.5038461538461556</v>
      </c>
      <c r="CW159" s="7">
        <v>4.582692307692307</v>
      </c>
      <c r="CX159" s="7">
        <v>4.4180769230769235</v>
      </c>
      <c r="CY159" s="7">
        <f t="shared" si="202"/>
        <v>-0.38692307692307804</v>
      </c>
      <c r="CZ159" s="7">
        <v>0.7</v>
      </c>
      <c r="DA159" s="7">
        <f t="shared" si="203"/>
        <v>1.105</v>
      </c>
      <c r="DB159" s="7">
        <f t="shared" si="264"/>
        <v>-0.34736276529058863</v>
      </c>
      <c r="DC159" s="7">
        <v>41.857142857142854</v>
      </c>
      <c r="DD159" s="7">
        <v>0.73855416666666673</v>
      </c>
      <c r="DE159" s="7">
        <v>0.52067499999999989</v>
      </c>
      <c r="DF159" s="7">
        <v>0.45927916666666674</v>
      </c>
      <c r="DG159" s="7">
        <v>0.23301058333333333</v>
      </c>
      <c r="DH159" s="7">
        <v>0.17286737499999996</v>
      </c>
      <c r="DI159" s="7">
        <v>7.0366666666666662</v>
      </c>
      <c r="DJ159" s="7">
        <v>7.9679166666666665</v>
      </c>
      <c r="DK159" s="7">
        <v>8.2120833333333341</v>
      </c>
      <c r="DL159" s="7">
        <v>7.4641666666666673</v>
      </c>
      <c r="DM159" s="7">
        <f t="shared" si="204"/>
        <v>1.1754166666666679</v>
      </c>
      <c r="DN159" s="7">
        <v>0.8</v>
      </c>
      <c r="DO159" s="7">
        <f t="shared" si="205"/>
        <v>0.7799999999999998</v>
      </c>
      <c r="DP159" s="7">
        <f t="shared" si="206"/>
        <v>8.5588023088023379E-2</v>
      </c>
      <c r="DQ159" s="7">
        <v>22.585833333333337</v>
      </c>
      <c r="DR159" s="7">
        <v>0.8065342105263158</v>
      </c>
      <c r="DS159" s="7">
        <v>0.61587894736842097</v>
      </c>
      <c r="DT159" s="7">
        <v>0.5121342105263158</v>
      </c>
      <c r="DU159" s="7">
        <v>0.73033947368421059</v>
      </c>
      <c r="DV159" s="7">
        <v>0.51260526315789479</v>
      </c>
      <c r="DW159" s="7">
        <v>0.32725263157894741</v>
      </c>
      <c r="DX159" s="7">
        <v>0.22270634210526313</v>
      </c>
      <c r="DY159" s="7">
        <v>0.17509139473684207</v>
      </c>
      <c r="DZ159" s="7">
        <v>0.22309944736842113</v>
      </c>
      <c r="EA159" s="7">
        <v>0.17549526315789474</v>
      </c>
      <c r="EB159" s="7">
        <v>9.150968421052634E-2</v>
      </c>
      <c r="EC159" s="7">
        <v>9.1938315789473687E-2</v>
      </c>
      <c r="ED159" s="7">
        <v>0.13390821052631577</v>
      </c>
      <c r="EE159" s="7">
        <v>3.8698684210526326</v>
      </c>
      <c r="EF159" s="7">
        <v>5.4050000000000002</v>
      </c>
      <c r="EG159" s="7">
        <v>5.0752894736842107</v>
      </c>
      <c r="EH159" s="7">
        <v>4.8581578947368422</v>
      </c>
      <c r="EI159" s="7">
        <f t="shared" si="207"/>
        <v>1.2054210526315781</v>
      </c>
      <c r="EJ159" s="7">
        <v>0.6</v>
      </c>
      <c r="EK159" s="7">
        <f t="shared" si="208"/>
        <v>1.43</v>
      </c>
      <c r="EL159" s="7">
        <f t="shared" si="265"/>
        <v>-5.6569004374917339E-2</v>
      </c>
      <c r="EM159" s="15">
        <v>43.577368421052633</v>
      </c>
      <c r="EN159" s="15">
        <f t="shared" si="209"/>
        <v>110.68651578947369</v>
      </c>
      <c r="EO159" s="5">
        <v>112</v>
      </c>
      <c r="EP159" s="15">
        <f t="shared" si="210"/>
        <v>1.3134842105263118</v>
      </c>
      <c r="EQ159" s="27">
        <v>1.0191095238095238</v>
      </c>
      <c r="ER159" s="27">
        <v>-1.2575904761904764</v>
      </c>
      <c r="ES159" s="27">
        <v>0.49114761904761906</v>
      </c>
      <c r="ET159" s="27">
        <v>0.80845238095238092</v>
      </c>
      <c r="EU159" s="27">
        <v>0.68713333333333326</v>
      </c>
      <c r="EV159" s="27">
        <v>0.19941428571428568</v>
      </c>
      <c r="EW159" s="27">
        <v>0.19413647619047619</v>
      </c>
      <c r="EX159" s="27">
        <v>8.0800761904761903E-2</v>
      </c>
      <c r="EY159" s="27">
        <v>0.34917119047619044</v>
      </c>
      <c r="EZ159" s="27">
        <v>0.24384523809523811</v>
      </c>
      <c r="FA159" s="27">
        <v>3.414196571428572</v>
      </c>
      <c r="FB159" s="27">
        <v>2.2839838571428563</v>
      </c>
      <c r="FC159" s="27">
        <v>-10.079422333333332</v>
      </c>
      <c r="FD159" s="27">
        <v>10.10047619047619</v>
      </c>
      <c r="FE159" s="27">
        <v>8.2857142857142847</v>
      </c>
      <c r="FF159" s="27">
        <v>7.9895238095238081</v>
      </c>
      <c r="FG159" s="27">
        <v>7.6780952380952368</v>
      </c>
      <c r="FH159" s="27">
        <f t="shared" si="211"/>
        <v>-2.1109523809523818</v>
      </c>
      <c r="FI159" s="7">
        <v>0.9</v>
      </c>
      <c r="FJ159" s="7">
        <f t="shared" si="212"/>
        <v>0.45499999999999963</v>
      </c>
      <c r="FK159" s="7">
        <f t="shared" si="266"/>
        <v>-0.51889835812990526</v>
      </c>
      <c r="FL159" s="27">
        <v>20.004761904761907</v>
      </c>
      <c r="FM159" s="28">
        <v>-9999</v>
      </c>
      <c r="FN159" s="28">
        <v>-9999</v>
      </c>
      <c r="FO159" s="28">
        <v>-9999</v>
      </c>
      <c r="FP159" s="94">
        <v>0.58343181818181822</v>
      </c>
      <c r="FQ159" s="94">
        <v>0.42300909090909083</v>
      </c>
      <c r="FR159" s="94">
        <v>0.2923590909090909</v>
      </c>
      <c r="FS159" s="94">
        <v>0.51065000000000005</v>
      </c>
      <c r="FT159" s="94">
        <v>0.28969090909090911</v>
      </c>
      <c r="FU159" s="94">
        <v>0.19592272727272728</v>
      </c>
      <c r="FV159" s="94">
        <v>0.33654513636363637</v>
      </c>
      <c r="FW159" s="94">
        <v>0.27627036363636359</v>
      </c>
      <c r="FX159" s="94">
        <v>0.33236518181818175</v>
      </c>
      <c r="FY159" s="94">
        <v>0.27203113636363635</v>
      </c>
      <c r="FZ159" s="94">
        <v>0.18731704545454544</v>
      </c>
      <c r="GA159" s="94">
        <v>0.18293922727272732</v>
      </c>
      <c r="GB159" s="94">
        <v>0.15920836363636365</v>
      </c>
      <c r="GC159" s="94">
        <v>18.060909090909089</v>
      </c>
      <c r="GD159" s="94">
        <v>20.259999999999994</v>
      </c>
      <c r="GE159" s="94">
        <v>18.495000000000001</v>
      </c>
      <c r="GF159" s="94">
        <v>17.920909090909092</v>
      </c>
      <c r="GG159" s="7">
        <f t="shared" si="213"/>
        <v>0.43409090909091219</v>
      </c>
      <c r="GH159" s="7">
        <v>0.5</v>
      </c>
      <c r="GI159" s="7">
        <f t="shared" si="214"/>
        <v>1.7549999999999999</v>
      </c>
      <c r="GJ159" s="7">
        <f t="shared" si="267"/>
        <v>-0.36238932535228741</v>
      </c>
      <c r="GK159" s="96">
        <v>20.59090909090909</v>
      </c>
      <c r="GL159" s="15">
        <f t="shared" si="215"/>
        <v>52.300909090909087</v>
      </c>
      <c r="GM159" s="5">
        <v>102</v>
      </c>
      <c r="GN159" s="9">
        <v>-9999</v>
      </c>
      <c r="GO159" s="60">
        <v>-9999</v>
      </c>
      <c r="GP159" s="60">
        <v>-9999</v>
      </c>
      <c r="GQ159" s="60">
        <v>-9999</v>
      </c>
      <c r="GR159" s="60">
        <v>-9999</v>
      </c>
      <c r="GS159" s="60">
        <v>-9999</v>
      </c>
      <c r="GT159" s="60">
        <v>-9999</v>
      </c>
      <c r="GU159" s="60">
        <v>-9999</v>
      </c>
      <c r="GV159" s="60">
        <v>-9999</v>
      </c>
      <c r="GW159" s="60">
        <v>-9999</v>
      </c>
      <c r="GX159" s="60">
        <v>-9999</v>
      </c>
      <c r="GY159" s="60">
        <v>-9999</v>
      </c>
      <c r="GZ159" s="60">
        <v>-9999</v>
      </c>
      <c r="HA159" s="60">
        <v>-9999</v>
      </c>
      <c r="HB159" s="60">
        <v>-9999</v>
      </c>
      <c r="HC159" s="60">
        <v>-9999</v>
      </c>
      <c r="HD159" s="60">
        <v>-9999</v>
      </c>
      <c r="HE159" s="60">
        <v>-9999</v>
      </c>
      <c r="HF159" s="98">
        <f t="shared" si="37"/>
        <v>0</v>
      </c>
      <c r="HG159" s="60">
        <v>-9999</v>
      </c>
      <c r="HH159" s="98">
        <f t="shared" si="38"/>
        <v>32500.13</v>
      </c>
      <c r="HI159" s="98">
        <f t="shared" si="95"/>
        <v>1.0001661807930087</v>
      </c>
      <c r="HJ159" s="60">
        <v>-9999</v>
      </c>
      <c r="HK159" s="100">
        <f t="shared" si="40"/>
        <v>-25397.46</v>
      </c>
      <c r="HL159" s="60">
        <v>-9999</v>
      </c>
      <c r="HM159" s="100">
        <f t="shared" si="41"/>
        <v>15398.46</v>
      </c>
      <c r="HN159" s="101">
        <v>0.62311249999999985</v>
      </c>
      <c r="HO159" s="101">
        <v>0.3527575</v>
      </c>
      <c r="HP159" s="101">
        <v>0.20028499999999999</v>
      </c>
      <c r="HQ159" s="101">
        <v>0.54529000000000027</v>
      </c>
      <c r="HR159" s="101">
        <v>0.24189000000000002</v>
      </c>
      <c r="HS159" s="101">
        <v>0.14824999999999997</v>
      </c>
      <c r="HT159" s="101">
        <v>0.44092766753474522</v>
      </c>
      <c r="HU159" s="101">
        <v>0.38578541214383277</v>
      </c>
      <c r="HV159" s="101">
        <v>0.51415107037108254</v>
      </c>
      <c r="HW159" s="101">
        <v>0.46350273007971132</v>
      </c>
      <c r="HX159" s="101">
        <v>0.18694977471307805</v>
      </c>
      <c r="HY159" s="101">
        <v>0.27695256590632955</v>
      </c>
      <c r="HZ159" s="101">
        <v>0.27706977307143849</v>
      </c>
      <c r="IA159" s="101">
        <v>18.735250000000001</v>
      </c>
      <c r="IB159" s="101">
        <v>17.91675</v>
      </c>
      <c r="IC159" s="101">
        <v>17.400249999999989</v>
      </c>
      <c r="ID159" s="101">
        <v>17.823250000000002</v>
      </c>
      <c r="IE159" s="7">
        <f t="shared" si="216"/>
        <v>-1.3350000000000115</v>
      </c>
      <c r="IF159" s="7">
        <v>1.5</v>
      </c>
      <c r="IG159" s="7">
        <f t="shared" si="217"/>
        <v>-1.4950000000000001</v>
      </c>
      <c r="IH159" s="7">
        <f t="shared" si="218"/>
        <v>2.3205221174762668E-2</v>
      </c>
      <c r="II159" s="102">
        <v>36.262</v>
      </c>
      <c r="IJ159" s="15">
        <f t="shared" si="219"/>
        <v>92.10548</v>
      </c>
      <c r="IK159" s="5">
        <v>97.5</v>
      </c>
      <c r="IL159" s="15">
        <f t="shared" si="220"/>
        <v>5.39452</v>
      </c>
      <c r="IM159" s="29">
        <v>0.62445000000000006</v>
      </c>
      <c r="IN159" s="29">
        <v>0.3443261904761904</v>
      </c>
      <c r="IO159" s="29">
        <v>0.17491428571428569</v>
      </c>
      <c r="IP159" s="29">
        <v>0.55084999999999995</v>
      </c>
      <c r="IQ159" s="29">
        <v>0.21007857142857139</v>
      </c>
      <c r="IR159" s="29">
        <v>0.13500000000000004</v>
      </c>
      <c r="IS159" s="29">
        <v>0.49713306851354072</v>
      </c>
      <c r="IT159" s="29">
        <v>0.44857824992554612</v>
      </c>
      <c r="IU159" s="29">
        <v>0.56310776572196575</v>
      </c>
      <c r="IV159" s="29">
        <v>0.51904387094606352</v>
      </c>
      <c r="IW159" s="29">
        <v>0.24332707411450985</v>
      </c>
      <c r="IX159" s="29">
        <v>0.32848398982168459</v>
      </c>
      <c r="IY159" s="29">
        <v>0.28906052640730362</v>
      </c>
      <c r="IZ159" s="29">
        <v>16.891666666666669</v>
      </c>
      <c r="JA159" s="29">
        <v>16.737857142857145</v>
      </c>
      <c r="JB159" s="29">
        <v>16.753809523809522</v>
      </c>
      <c r="JC159" s="29">
        <v>15.52238095238096</v>
      </c>
      <c r="JD159" s="29">
        <f t="shared" si="221"/>
        <v>-0.1378571428571469</v>
      </c>
      <c r="JE159" s="7">
        <v>1.2</v>
      </c>
      <c r="JF159" s="7">
        <f t="shared" si="222"/>
        <v>-0.52</v>
      </c>
      <c r="JG159" s="7">
        <f t="shared" si="223"/>
        <v>6.4551158301157624E-2</v>
      </c>
      <c r="JH159" s="86">
        <v>36.292142857142856</v>
      </c>
      <c r="JI159" s="15">
        <f t="shared" si="224"/>
        <v>92.182042857142861</v>
      </c>
      <c r="JJ159" s="5">
        <v>103.5</v>
      </c>
      <c r="JK159" s="15">
        <f t="shared" si="225"/>
        <v>11.317957142857139</v>
      </c>
      <c r="JL159" s="30">
        <v>0.47885999999999995</v>
      </c>
      <c r="JM159" s="30">
        <v>0.22332000000000002</v>
      </c>
      <c r="JN159" s="30">
        <v>9.1099999999999973E-2</v>
      </c>
      <c r="JO159" s="30">
        <v>0.41235428571428573</v>
      </c>
      <c r="JP159" s="30">
        <v>0.11684571428571426</v>
      </c>
      <c r="JQ159" s="30">
        <v>7.8731428571428577E-2</v>
      </c>
      <c r="JR159" s="30">
        <v>0.60857524056103962</v>
      </c>
      <c r="JS159" s="30">
        <v>0.55961585240260547</v>
      </c>
      <c r="JT159" s="30">
        <v>0.68122138499825347</v>
      </c>
      <c r="JU159" s="30">
        <v>0.63937182970801387</v>
      </c>
      <c r="JV159" s="30">
        <v>0.31477644209886124</v>
      </c>
      <c r="JW159" s="30">
        <v>0.42439416235067895</v>
      </c>
      <c r="JX159" s="30">
        <v>0.36388422722409042</v>
      </c>
      <c r="JY159" s="30">
        <v>23.981714285714286</v>
      </c>
      <c r="JZ159" s="30">
        <v>22.647999999999993</v>
      </c>
      <c r="KA159" s="30">
        <v>22.530571428571417</v>
      </c>
      <c r="KB159" s="30">
        <v>21.319714285714294</v>
      </c>
      <c r="KC159" s="30">
        <f t="shared" si="226"/>
        <v>-1.4511428571428695</v>
      </c>
      <c r="KD159" s="7">
        <v>1.8</v>
      </c>
      <c r="KE159" s="7">
        <f t="shared" si="227"/>
        <v>-2.4700000000000006</v>
      </c>
      <c r="KF159" s="7">
        <f t="shared" si="228"/>
        <v>0.12946088219277396</v>
      </c>
      <c r="KG159" s="85">
        <v>34.715428571428575</v>
      </c>
      <c r="KH159" s="15">
        <f t="shared" si="229"/>
        <v>88.177188571428587</v>
      </c>
      <c r="KI159" s="5">
        <v>103.5</v>
      </c>
      <c r="KJ159" s="15">
        <f t="shared" si="268"/>
        <v>15.322811428571413</v>
      </c>
      <c r="KK159" s="31">
        <v>0.44190555555555566</v>
      </c>
      <c r="KL159" s="31">
        <v>0.1972777777777778</v>
      </c>
      <c r="KM159" s="31">
        <v>4.9911111111111107E-2</v>
      </c>
      <c r="KN159" s="31">
        <v>0.37658888888888881</v>
      </c>
      <c r="KO159" s="31">
        <v>7.5199999999999989E-2</v>
      </c>
      <c r="KP159" s="31">
        <v>6.3141666666666693E-2</v>
      </c>
      <c r="KQ159" s="31">
        <v>0.70821127386488436</v>
      </c>
      <c r="KR159" s="31">
        <v>0.6663538304546851</v>
      </c>
      <c r="KS159" s="31">
        <v>0.79689196439558729</v>
      </c>
      <c r="KT159" s="31">
        <v>0.76596537613234872</v>
      </c>
      <c r="KU159" s="31">
        <v>0.44844398032577437</v>
      </c>
      <c r="KV159" s="31">
        <v>0.59661731298906095</v>
      </c>
      <c r="KW159" s="31">
        <v>0.38202120767474473</v>
      </c>
      <c r="KX159" s="32">
        <v>25.453333333333333</v>
      </c>
      <c r="KY159" s="32">
        <v>21.989166666666662</v>
      </c>
      <c r="KZ159" s="32">
        <v>21.913888888888888</v>
      </c>
      <c r="LA159" s="32">
        <v>22.623333333333321</v>
      </c>
      <c r="LB159" s="7">
        <f t="shared" si="230"/>
        <v>-3.5394444444444453</v>
      </c>
      <c r="LC159" s="7">
        <v>0.9</v>
      </c>
      <c r="LD159" s="7">
        <f t="shared" si="231"/>
        <v>0.45499999999999963</v>
      </c>
      <c r="LE159" s="7">
        <f t="shared" si="270"/>
        <v>-0.80777440736995842</v>
      </c>
      <c r="LF159" s="32">
        <v>32.749722222222218</v>
      </c>
      <c r="LG159" s="15">
        <f t="shared" si="232"/>
        <v>83.184294444444433</v>
      </c>
      <c r="LH159" s="5">
        <v>103.5</v>
      </c>
      <c r="LI159" s="15">
        <f t="shared" si="233"/>
        <v>20.315705555555567</v>
      </c>
      <c r="LJ159" s="33">
        <v>0.47847560975609771</v>
      </c>
      <c r="LK159" s="33">
        <v>0.18505853658536583</v>
      </c>
      <c r="LL159" s="33">
        <v>4.0531707317073166E-2</v>
      </c>
      <c r="LM159" s="33">
        <v>0.40669268292682925</v>
      </c>
      <c r="LN159" s="33">
        <v>6.7312195121951232E-2</v>
      </c>
      <c r="LO159" s="33">
        <v>5.8965853658536613E-2</v>
      </c>
      <c r="LP159" s="33">
        <v>0.75272871902236627</v>
      </c>
      <c r="LQ159" s="33">
        <v>0.71530462353257318</v>
      </c>
      <c r="LR159" s="33">
        <v>0.84384854642986018</v>
      </c>
      <c r="LS159" s="33">
        <v>0.81898596263158685</v>
      </c>
      <c r="LT159" s="33">
        <v>0.46722172555943919</v>
      </c>
      <c r="LU159" s="33">
        <v>0.64199866180277154</v>
      </c>
      <c r="LV159" s="33">
        <v>0.44165387429364633</v>
      </c>
      <c r="LW159" s="33">
        <v>24.919268292682919</v>
      </c>
      <c r="LX159" s="33">
        <v>21.49024390243903</v>
      </c>
      <c r="LY159" s="33">
        <v>22.02999999999998</v>
      </c>
      <c r="LZ159" s="33">
        <v>21.189999999999991</v>
      </c>
      <c r="MA159" s="7">
        <f t="shared" si="234"/>
        <v>-2.8892682926829387</v>
      </c>
      <c r="MB159" s="7">
        <v>1.7</v>
      </c>
      <c r="MC159" s="7">
        <f t="shared" si="235"/>
        <v>-2.1449999999999996</v>
      </c>
      <c r="MD159" s="7">
        <f t="shared" si="236"/>
        <v>-9.8643908904299429E-2</v>
      </c>
      <c r="ME159" s="7">
        <f t="shared" si="237"/>
        <v>-1.6995695839311404</v>
      </c>
      <c r="MF159" s="84">
        <v>34.678048780487799</v>
      </c>
      <c r="MG159" s="15">
        <f t="shared" si="238"/>
        <v>88.082243902439018</v>
      </c>
      <c r="MH159" s="5">
        <v>103.5</v>
      </c>
      <c r="MI159" s="15">
        <f t="shared" si="239"/>
        <v>15.417756097560982</v>
      </c>
      <c r="MJ159" s="34">
        <v>0.52993888888888885</v>
      </c>
      <c r="MK159" s="34">
        <v>0.19116111111111114</v>
      </c>
      <c r="ML159" s="34">
        <v>3.5594444444444442E-2</v>
      </c>
      <c r="MM159" s="34">
        <v>0.45236666666666675</v>
      </c>
      <c r="MN159" s="34">
        <v>6.5950000000000009E-2</v>
      </c>
      <c r="MO159" s="34">
        <v>6.0077777777777772E-2</v>
      </c>
      <c r="MP159" s="34">
        <v>0.77812622546949217</v>
      </c>
      <c r="MQ159" s="34">
        <v>0.74464498940271184</v>
      </c>
      <c r="MR159" s="34">
        <v>0.87365884755480905</v>
      </c>
      <c r="MS159" s="34">
        <v>0.85317544041762472</v>
      </c>
      <c r="MT159" s="34">
        <v>0.48680903863500979</v>
      </c>
      <c r="MU159" s="34">
        <v>0.68594655039262853</v>
      </c>
      <c r="MV159" s="34">
        <v>0.4692673246682002</v>
      </c>
      <c r="MW159" s="35">
        <v>0.42101935483870961</v>
      </c>
      <c r="MX159" s="35">
        <v>0.15073870967741931</v>
      </c>
      <c r="MY159" s="35">
        <v>2.7916129032258066E-2</v>
      </c>
      <c r="MZ159" s="35">
        <v>0.34912258064516133</v>
      </c>
      <c r="NA159" s="35">
        <v>4.7141935483870953E-2</v>
      </c>
      <c r="NB159" s="35">
        <v>4.4558064516129023E-2</v>
      </c>
      <c r="NC159" s="35">
        <v>0.79789083309107001</v>
      </c>
      <c r="ND159" s="35">
        <v>0.76134465463876122</v>
      </c>
      <c r="NE159" s="35">
        <v>0.87510492177337551</v>
      </c>
      <c r="NF159" s="35">
        <v>0.85135637998890368</v>
      </c>
      <c r="NG159" s="35">
        <v>0.52313404521266749</v>
      </c>
      <c r="NH159" s="35">
        <v>0.68687959429113032</v>
      </c>
      <c r="NI159" s="35">
        <v>0.47221330264194367</v>
      </c>
      <c r="NJ159" s="36">
        <v>26.426451612903229</v>
      </c>
      <c r="NK159" s="36">
        <v>24.4183870967742</v>
      </c>
      <c r="NL159" s="36">
        <v>23.762258064516121</v>
      </c>
      <c r="NM159" s="36">
        <v>24.710967741935477</v>
      </c>
      <c r="NN159" s="7">
        <f t="shared" si="240"/>
        <v>-2.6641935483871073</v>
      </c>
      <c r="NO159" s="7">
        <v>2.2999999999999998</v>
      </c>
      <c r="NP159" s="7">
        <f t="shared" si="241"/>
        <v>-1.9729999999999999</v>
      </c>
      <c r="NQ159" s="7">
        <f t="shared" si="242"/>
        <v>-9.3746581905209195E-2</v>
      </c>
      <c r="NR159" s="36">
        <v>55.752580645161274</v>
      </c>
      <c r="NS159" s="9">
        <f t="shared" si="190"/>
        <v>141.61155483870965</v>
      </c>
      <c r="NT159" s="5">
        <v>194</v>
      </c>
      <c r="NU159" s="9">
        <f t="shared" si="191"/>
        <v>52.388445161290349</v>
      </c>
      <c r="NV159" s="37">
        <v>0.55880285714285716</v>
      </c>
      <c r="NW159" s="37">
        <v>0.22357142857142853</v>
      </c>
      <c r="NX159" s="37">
        <v>5.4094285714285727E-2</v>
      </c>
      <c r="NY159" s="37">
        <v>0.48057428571428573</v>
      </c>
      <c r="NZ159" s="37">
        <v>8.8037142857142855E-2</v>
      </c>
      <c r="OA159" s="37">
        <v>7.9522857142857117E-2</v>
      </c>
      <c r="OB159" s="37">
        <v>0.72687119839970349</v>
      </c>
      <c r="OC159" s="37">
        <v>0.68948922882107511</v>
      </c>
      <c r="OD159" s="37">
        <v>0.82273719181951344</v>
      </c>
      <c r="OE159" s="37">
        <v>0.79687852278697224</v>
      </c>
      <c r="OF159" s="37">
        <v>0.43429962631852509</v>
      </c>
      <c r="OG159" s="37">
        <v>0.60957232302775677</v>
      </c>
      <c r="OH159" s="37">
        <v>0.42754355989290516</v>
      </c>
      <c r="OI159" s="38">
        <v>20.11571428571429</v>
      </c>
      <c r="OJ159" s="38">
        <v>20.600285714285707</v>
      </c>
      <c r="OK159" s="38">
        <v>20.740285714285722</v>
      </c>
      <c r="OL159" s="38">
        <v>20.084857142857146</v>
      </c>
      <c r="OM159" s="7">
        <f t="shared" si="243"/>
        <v>0.62457142857143211</v>
      </c>
      <c r="ON159" s="7">
        <v>1.5</v>
      </c>
      <c r="OO159" s="7">
        <f t="shared" si="244"/>
        <v>-0.28500000000000014</v>
      </c>
      <c r="OP159" s="7">
        <f t="shared" si="245"/>
        <v>0.159994974242996</v>
      </c>
      <c r="OQ159" s="38">
        <v>42.338857142857137</v>
      </c>
      <c r="OR159" s="15">
        <f t="shared" si="246"/>
        <v>107.54069714285713</v>
      </c>
      <c r="OS159" s="5">
        <v>170</v>
      </c>
      <c r="OT159" s="15">
        <f t="shared" si="247"/>
        <v>62.459302857142873</v>
      </c>
      <c r="OU159" s="39">
        <v>0.48276176470588239</v>
      </c>
      <c r="OV159" s="39">
        <v>0.20562647058823527</v>
      </c>
      <c r="OW159" s="39">
        <v>5.4917647058823529E-2</v>
      </c>
      <c r="OX159" s="39">
        <v>0.42007352941176468</v>
      </c>
      <c r="OY159" s="39">
        <v>8.7717647058823525E-2</v>
      </c>
      <c r="OZ159" s="39">
        <v>7.7458823529411788E-2</v>
      </c>
      <c r="PA159" s="39">
        <v>0.69121912836618471</v>
      </c>
      <c r="PB159" s="39">
        <v>0.65341813386487024</v>
      </c>
      <c r="PC159" s="39">
        <v>0.79469186755848864</v>
      </c>
      <c r="PD159" s="39">
        <v>0.76774692546919698</v>
      </c>
      <c r="PE159" s="39">
        <v>0.40108670647155203</v>
      </c>
      <c r="PF159" s="39">
        <v>0.57767008466318204</v>
      </c>
      <c r="PG159" s="39">
        <v>0.40136056256888919</v>
      </c>
      <c r="PH159" s="40">
        <v>21.377941176470589</v>
      </c>
      <c r="PI159" s="40">
        <v>20.611764705882361</v>
      </c>
      <c r="PJ159" s="40">
        <v>20.235882352941186</v>
      </c>
      <c r="PK159" s="40">
        <v>20.206470588235302</v>
      </c>
      <c r="PL159" s="7">
        <f t="shared" si="248"/>
        <v>-1.1420588235294034</v>
      </c>
      <c r="PM159" s="7">
        <v>1.8</v>
      </c>
      <c r="PN159" s="7">
        <f t="shared" si="249"/>
        <v>-0.91800000000000015</v>
      </c>
      <c r="PO159" s="7">
        <f t="shared" si="250"/>
        <v>-3.5463568143305348E-2</v>
      </c>
      <c r="PP159" s="40">
        <v>46.591764705882362</v>
      </c>
      <c r="PQ159" s="15">
        <f t="shared" si="251"/>
        <v>118.3430823529412</v>
      </c>
      <c r="PR159" s="5">
        <v>182</v>
      </c>
      <c r="PS159" s="15">
        <f t="shared" si="252"/>
        <v>63.656917647058805</v>
      </c>
      <c r="PT159" s="41">
        <v>0.43871944444444444</v>
      </c>
      <c r="PU159" s="41">
        <v>0.1878444444444444</v>
      </c>
      <c r="PV159" s="41">
        <v>5.757499999999998E-2</v>
      </c>
      <c r="PW159" s="41">
        <v>0.37107777777777762</v>
      </c>
      <c r="PX159" s="41">
        <v>8.6591666666666678E-2</v>
      </c>
      <c r="PY159" s="41">
        <v>7.2077777777777796E-2</v>
      </c>
      <c r="PZ159" s="41">
        <v>0.66895296897068934</v>
      </c>
      <c r="QA159" s="41">
        <v>0.62032804092365923</v>
      </c>
      <c r="QB159" s="41">
        <v>0.76667279891213591</v>
      </c>
      <c r="QC159" s="41">
        <v>0.73013862221529691</v>
      </c>
      <c r="QD159" s="41">
        <v>0.3681717999082692</v>
      </c>
      <c r="QE159" s="41">
        <v>0.52990154356651253</v>
      </c>
      <c r="QF159" s="41">
        <v>0.3990493358237282</v>
      </c>
      <c r="QG159" s="42">
        <v>28.68</v>
      </c>
      <c r="QH159" s="42">
        <v>24.279999999999987</v>
      </c>
      <c r="QI159" s="42">
        <v>24.820555555555568</v>
      </c>
      <c r="QJ159" s="42">
        <v>24.171666666666667</v>
      </c>
      <c r="QK159" s="7">
        <f t="shared" si="253"/>
        <v>-3.8594444444444314</v>
      </c>
      <c r="QL159" s="7">
        <v>3.2</v>
      </c>
      <c r="QM159" s="7">
        <f t="shared" si="254"/>
        <v>-3.8719999999999999</v>
      </c>
      <c r="QN159" s="7">
        <f t="shared" si="255"/>
        <v>1.3541367078913429E-3</v>
      </c>
      <c r="QO159" s="42">
        <v>55.287500000000001</v>
      </c>
      <c r="QP159" s="15">
        <f t="shared" si="256"/>
        <v>140.43025</v>
      </c>
      <c r="QQ159" s="5">
        <v>186</v>
      </c>
      <c r="QR159" s="15">
        <f t="shared" si="257"/>
        <v>45.569749999999999</v>
      </c>
      <c r="QS159" s="7">
        <f t="shared" si="192"/>
        <v>-751.87360234502933</v>
      </c>
      <c r="QT159" s="7">
        <f t="shared" si="193"/>
        <v>-752.09636039909412</v>
      </c>
      <c r="QU159" s="7">
        <f t="shared" si="194"/>
        <v>-1.297329118780524</v>
      </c>
    </row>
    <row r="160" spans="1:463" x14ac:dyDescent="0.25">
      <c r="A160" s="5">
        <v>3</v>
      </c>
      <c r="B160" s="5">
        <v>16</v>
      </c>
      <c r="C160" s="6">
        <v>1609</v>
      </c>
      <c r="D160" s="9">
        <v>-9999</v>
      </c>
      <c r="E160" s="5">
        <v>9</v>
      </c>
      <c r="F160" s="5">
        <v>69.599999999999994</v>
      </c>
      <c r="G160" s="15">
        <v>549</v>
      </c>
      <c r="H160" s="15">
        <f t="shared" si="195"/>
        <v>618.6</v>
      </c>
      <c r="I160" s="7">
        <f t="shared" si="196"/>
        <v>1.0599725839616176</v>
      </c>
      <c r="J160" s="5" t="s">
        <v>11</v>
      </c>
      <c r="K160" s="9">
        <v>300</v>
      </c>
      <c r="L160" s="9">
        <f t="shared" si="197"/>
        <v>336.00000000000006</v>
      </c>
      <c r="M160" s="9">
        <v>-9999</v>
      </c>
      <c r="N160" s="9">
        <v>-9999</v>
      </c>
      <c r="O160" s="9">
        <v>-9999</v>
      </c>
      <c r="P160" s="9">
        <v>-9999</v>
      </c>
      <c r="Q160" s="9">
        <v>-9999</v>
      </c>
      <c r="R160" s="9">
        <v>-9999</v>
      </c>
      <c r="S160" s="9">
        <v>-9999</v>
      </c>
      <c r="T160" s="9">
        <v>-9999</v>
      </c>
      <c r="U160" s="9">
        <v>-9999</v>
      </c>
      <c r="V160" s="9">
        <v>-9999</v>
      </c>
      <c r="W160" s="9">
        <v>-9999</v>
      </c>
      <c r="X160" s="9">
        <v>-9999</v>
      </c>
      <c r="Y160" s="9">
        <v>-9999</v>
      </c>
      <c r="Z160" s="9">
        <v>-9999</v>
      </c>
      <c r="AA160" s="9">
        <v>-9999</v>
      </c>
      <c r="AB160" s="9">
        <v>-9999</v>
      </c>
      <c r="AC160" s="9">
        <v>-9999</v>
      </c>
      <c r="AD160" s="9">
        <v>-9999</v>
      </c>
      <c r="AE160" s="9">
        <v>-9999</v>
      </c>
      <c r="AF160" s="9">
        <v>-9999</v>
      </c>
      <c r="AG160" s="9">
        <v>-9999</v>
      </c>
      <c r="AH160" s="9">
        <v>-9999</v>
      </c>
      <c r="AI160" s="9">
        <v>-9999</v>
      </c>
      <c r="AJ160" s="9">
        <v>-9999</v>
      </c>
      <c r="AK160" s="9">
        <v>-9999</v>
      </c>
      <c r="AL160" s="9">
        <v>-9999</v>
      </c>
      <c r="AM160" s="9">
        <v>-9999</v>
      </c>
      <c r="AN160" s="9">
        <v>-9999</v>
      </c>
      <c r="AO160" s="9">
        <v>-9999</v>
      </c>
      <c r="AP160" s="9">
        <v>-9999</v>
      </c>
      <c r="AQ160" s="9">
        <v>-9999</v>
      </c>
      <c r="AR160" s="9">
        <v>-9999</v>
      </c>
      <c r="AS160" s="9">
        <v>-9999</v>
      </c>
      <c r="AT160" s="9">
        <v>-9999</v>
      </c>
      <c r="AU160" s="9">
        <v>-9999</v>
      </c>
      <c r="AV160" s="9">
        <v>-9999</v>
      </c>
      <c r="AW160" s="9">
        <v>-9999</v>
      </c>
      <c r="AX160" s="9">
        <v>-9999</v>
      </c>
      <c r="AY160" s="9">
        <v>-9999</v>
      </c>
      <c r="AZ160" s="9">
        <v>-9999</v>
      </c>
      <c r="BA160" s="9">
        <v>-9999</v>
      </c>
      <c r="BB160" s="9">
        <v>-9999</v>
      </c>
      <c r="BC160" s="9">
        <v>-9999</v>
      </c>
      <c r="BD160" s="9">
        <v>-9999</v>
      </c>
      <c r="BE160" s="7">
        <f t="shared" si="271"/>
        <v>-79992</v>
      </c>
      <c r="BF160" s="9">
        <v>-9999</v>
      </c>
      <c r="BG160" s="9">
        <v>-9999</v>
      </c>
      <c r="BH160" s="9">
        <v>-9999</v>
      </c>
      <c r="BI160" s="9">
        <v>-9999</v>
      </c>
      <c r="BJ160" s="9">
        <v>-9999</v>
      </c>
      <c r="BK160" s="9">
        <v>-9999</v>
      </c>
      <c r="BL160" s="9">
        <v>-9999</v>
      </c>
      <c r="BM160" s="9">
        <v>-9999</v>
      </c>
      <c r="BN160" s="9">
        <v>-9999</v>
      </c>
      <c r="BO160" s="23">
        <v>27.07</v>
      </c>
      <c r="BP160" s="7">
        <f t="shared" si="258"/>
        <v>1804.6666666666667</v>
      </c>
      <c r="BQ160" s="7">
        <v>2.877275200424382</v>
      </c>
      <c r="BR160" s="7">
        <f t="shared" si="259"/>
        <v>51.925226450325354</v>
      </c>
      <c r="BS160" s="24">
        <v>155.53</v>
      </c>
      <c r="BT160" s="7">
        <f t="shared" si="260"/>
        <v>10368.666666666668</v>
      </c>
      <c r="BU160" s="25">
        <v>2.1</v>
      </c>
      <c r="BV160" s="7">
        <f t="shared" si="261"/>
        <v>217.74200000000005</v>
      </c>
      <c r="BW160" s="26">
        <v>364.86</v>
      </c>
      <c r="BX160" s="7">
        <f t="shared" si="262"/>
        <v>24324.000000000004</v>
      </c>
      <c r="BY160" s="5">
        <v>1.36</v>
      </c>
      <c r="BZ160" s="7">
        <f t="shared" si="263"/>
        <v>330.80640000000005</v>
      </c>
      <c r="CA160" s="9">
        <v>-9999</v>
      </c>
      <c r="CB160" s="9">
        <v>-9999</v>
      </c>
      <c r="CC160" s="5">
        <v>2.83</v>
      </c>
      <c r="CD160" s="15">
        <f t="shared" si="198"/>
        <v>-282.9717</v>
      </c>
      <c r="CE160" s="7">
        <v>2513.4</v>
      </c>
      <c r="CF160" s="7">
        <v>4.3187999999999995</v>
      </c>
      <c r="CG160" s="7">
        <v>5819.672131147543</v>
      </c>
      <c r="CH160" s="7">
        <f t="shared" si="199"/>
        <v>5819.672131147543</v>
      </c>
      <c r="CI160" s="7">
        <f>CH160/(BX160)</f>
        <v>0.23925637769887939</v>
      </c>
      <c r="CJ160" s="3">
        <v>59.1</v>
      </c>
      <c r="CK160" s="7">
        <f t="shared" si="200"/>
        <v>164.69672131147547</v>
      </c>
      <c r="CL160" s="7">
        <v>167.3</v>
      </c>
      <c r="CM160" s="7">
        <v>3076</v>
      </c>
      <c r="CN160" s="7">
        <f t="shared" si="201"/>
        <v>54.388816644993497</v>
      </c>
      <c r="CO160" s="7">
        <v>0</v>
      </c>
      <c r="CP160" s="7">
        <v>0.73691111111111107</v>
      </c>
      <c r="CQ160" s="7">
        <v>0.52353333333333318</v>
      </c>
      <c r="CR160" s="7">
        <v>0.46762222222222233</v>
      </c>
      <c r="CS160" s="7">
        <v>0.22344825925925921</v>
      </c>
      <c r="CT160" s="7">
        <v>0.16916292592592588</v>
      </c>
      <c r="CU160" s="7">
        <v>4.7825925925925938</v>
      </c>
      <c r="CV160" s="7">
        <v>4.3422222222222224</v>
      </c>
      <c r="CW160" s="7">
        <v>4.4177777777777782</v>
      </c>
      <c r="CX160" s="7">
        <v>4.2585185185185184</v>
      </c>
      <c r="CY160" s="7">
        <f t="shared" si="202"/>
        <v>-0.36481481481481559</v>
      </c>
      <c r="CZ160" s="7">
        <v>0.7</v>
      </c>
      <c r="DA160" s="7">
        <f t="shared" si="203"/>
        <v>1.105</v>
      </c>
      <c r="DB160" s="7">
        <f t="shared" si="264"/>
        <v>-0.34221532358901413</v>
      </c>
      <c r="DC160" s="7">
        <v>43.2</v>
      </c>
      <c r="DD160" s="7">
        <v>0.74858750000000029</v>
      </c>
      <c r="DE160" s="7">
        <v>0.50310416666666657</v>
      </c>
      <c r="DF160" s="7">
        <v>0.44779999999999992</v>
      </c>
      <c r="DG160" s="7">
        <v>0.25133779166666664</v>
      </c>
      <c r="DH160" s="7">
        <v>0.19604166666666664</v>
      </c>
      <c r="DI160" s="7">
        <v>7.0274999999999999</v>
      </c>
      <c r="DJ160" s="7">
        <v>7.9629166666666684</v>
      </c>
      <c r="DK160" s="7">
        <v>8.2041666666666657</v>
      </c>
      <c r="DL160" s="7">
        <v>7.4570833333333324</v>
      </c>
      <c r="DM160" s="7">
        <f t="shared" si="204"/>
        <v>1.1766666666666659</v>
      </c>
      <c r="DN160" s="7">
        <v>0.8</v>
      </c>
      <c r="DO160" s="7">
        <f t="shared" si="205"/>
        <v>0.7799999999999998</v>
      </c>
      <c r="DP160" s="7">
        <f t="shared" si="206"/>
        <v>8.5858585858585704E-2</v>
      </c>
      <c r="DQ160" s="7">
        <v>22.581250000000001</v>
      </c>
      <c r="DR160" s="7">
        <v>0.80940263157894754</v>
      </c>
      <c r="DS160" s="7">
        <v>0.60799999999999998</v>
      </c>
      <c r="DT160" s="7">
        <v>0.49394736842105252</v>
      </c>
      <c r="DU160" s="7">
        <v>0.73477894736842109</v>
      </c>
      <c r="DV160" s="7">
        <v>0.49485000000000001</v>
      </c>
      <c r="DW160" s="7">
        <v>0.31733947368421056</v>
      </c>
      <c r="DX160" s="7">
        <v>0.24127644736842105</v>
      </c>
      <c r="DY160" s="7">
        <v>0.19521044736842103</v>
      </c>
      <c r="DZ160" s="7">
        <v>0.24194534210526317</v>
      </c>
      <c r="EA160" s="7">
        <v>0.19590965789473688</v>
      </c>
      <c r="EB160" s="7">
        <v>0.10287502631578943</v>
      </c>
      <c r="EC160" s="7">
        <v>0.10360236842105264</v>
      </c>
      <c r="ED160" s="7">
        <v>0.14192586842105262</v>
      </c>
      <c r="EE160" s="7">
        <v>3.8640263157894745</v>
      </c>
      <c r="EF160" s="7">
        <v>5.1892105263157902</v>
      </c>
      <c r="EG160" s="7">
        <v>4.6916842105263159</v>
      </c>
      <c r="EH160" s="7">
        <v>4.485263157894738</v>
      </c>
      <c r="EI160" s="7">
        <f t="shared" si="207"/>
        <v>0.82765789473684137</v>
      </c>
      <c r="EJ160" s="7">
        <v>0.6</v>
      </c>
      <c r="EK160" s="7">
        <f t="shared" si="208"/>
        <v>1.43</v>
      </c>
      <c r="EL160" s="7">
        <f t="shared" si="265"/>
        <v>-0.15172345220734471</v>
      </c>
      <c r="EM160" s="15">
        <v>43.767894736842116</v>
      </c>
      <c r="EN160" s="15">
        <f t="shared" si="209"/>
        <v>111.17045263157898</v>
      </c>
      <c r="EO160" s="5">
        <v>112</v>
      </c>
      <c r="EP160" s="15">
        <f t="shared" si="210"/>
        <v>0.82954736842101795</v>
      </c>
      <c r="EQ160" s="27">
        <v>1.043652380952381</v>
      </c>
      <c r="ER160" s="27">
        <v>-1.2684190476190476</v>
      </c>
      <c r="ES160" s="27">
        <v>0.48023333333333346</v>
      </c>
      <c r="ET160" s="27">
        <v>0.82298095238095215</v>
      </c>
      <c r="EU160" s="27">
        <v>0.68012380952380957</v>
      </c>
      <c r="EV160" s="27">
        <v>0.18958095238095241</v>
      </c>
      <c r="EW160" s="27">
        <v>0.21051685714285714</v>
      </c>
      <c r="EX160" s="27">
        <v>9.4413523809523808E-2</v>
      </c>
      <c r="EY160" s="27">
        <v>0.36930514285714289</v>
      </c>
      <c r="EZ160" s="27">
        <v>0.26227242857142857</v>
      </c>
      <c r="FA160" s="27">
        <v>3.317157047619046</v>
      </c>
      <c r="FB160" s="27">
        <v>2.2203030952380951</v>
      </c>
      <c r="FC160" s="27">
        <v>-10.886118142857146</v>
      </c>
      <c r="FD160" s="27">
        <v>9.2314285714285713</v>
      </c>
      <c r="FE160" s="27">
        <v>7.21142857142857</v>
      </c>
      <c r="FF160" s="27">
        <v>6.9995238095238097</v>
      </c>
      <c r="FG160" s="27">
        <v>6.975238095238093</v>
      </c>
      <c r="FH160" s="27">
        <f t="shared" si="211"/>
        <v>-2.2319047619047616</v>
      </c>
      <c r="FI160" s="7">
        <v>0.9</v>
      </c>
      <c r="FJ160" s="7">
        <f t="shared" si="212"/>
        <v>0.45499999999999963</v>
      </c>
      <c r="FK160" s="7">
        <f t="shared" si="266"/>
        <v>-0.54335788916173122</v>
      </c>
      <c r="FL160" s="27">
        <v>19.98</v>
      </c>
      <c r="FM160" s="28">
        <v>-9999</v>
      </c>
      <c r="FN160" s="28">
        <v>-9999</v>
      </c>
      <c r="FO160" s="28">
        <v>-9999</v>
      </c>
      <c r="FP160" s="94">
        <v>0.61943333333333339</v>
      </c>
      <c r="FQ160" s="94">
        <v>0.42746666666666661</v>
      </c>
      <c r="FR160" s="94">
        <v>0.27199583333333327</v>
      </c>
      <c r="FS160" s="94">
        <v>0.54595833333333332</v>
      </c>
      <c r="FT160" s="94">
        <v>0.27475833333333333</v>
      </c>
      <c r="FU160" s="94">
        <v>0.19281250000000003</v>
      </c>
      <c r="FV160" s="94">
        <v>0.38507158333333336</v>
      </c>
      <c r="FW160" s="94">
        <v>0.33022162500000002</v>
      </c>
      <c r="FX160" s="94">
        <v>0.38946070833333341</v>
      </c>
      <c r="FY160" s="94">
        <v>0.3347387083333333</v>
      </c>
      <c r="FZ160" s="94">
        <v>0.21768020833333335</v>
      </c>
      <c r="GA160" s="94">
        <v>0.22263304166666667</v>
      </c>
      <c r="GB160" s="94">
        <v>0.1829523333333333</v>
      </c>
      <c r="GC160" s="94">
        <v>17.426666666666666</v>
      </c>
      <c r="GD160" s="94">
        <v>18.403333333333329</v>
      </c>
      <c r="GE160" s="94">
        <v>17.107083333333328</v>
      </c>
      <c r="GF160" s="94">
        <v>16.77791666666667</v>
      </c>
      <c r="GG160" s="7">
        <f t="shared" si="213"/>
        <v>-0.31958333333333755</v>
      </c>
      <c r="GH160" s="7">
        <v>0.5</v>
      </c>
      <c r="GI160" s="7">
        <f t="shared" si="214"/>
        <v>1.7549999999999999</v>
      </c>
      <c r="GJ160" s="7">
        <f t="shared" si="267"/>
        <v>-0.56915866483767819</v>
      </c>
      <c r="GK160" s="96">
        <v>17.833333333333332</v>
      </c>
      <c r="GL160" s="15">
        <f t="shared" si="215"/>
        <v>45.296666666666667</v>
      </c>
      <c r="GM160" s="5">
        <v>102</v>
      </c>
      <c r="GN160" s="9">
        <v>-9999</v>
      </c>
      <c r="GO160" s="60">
        <v>-9999</v>
      </c>
      <c r="GP160" s="60">
        <v>-9999</v>
      </c>
      <c r="GQ160" s="60">
        <v>-9999</v>
      </c>
      <c r="GR160" s="60">
        <v>-9999</v>
      </c>
      <c r="GS160" s="60">
        <v>-9999</v>
      </c>
      <c r="GT160" s="60">
        <v>-9999</v>
      </c>
      <c r="GU160" s="60">
        <v>-9999</v>
      </c>
      <c r="GV160" s="60">
        <v>-9999</v>
      </c>
      <c r="GW160" s="60">
        <v>-9999</v>
      </c>
      <c r="GX160" s="60">
        <v>-9999</v>
      </c>
      <c r="GY160" s="60">
        <v>-9999</v>
      </c>
      <c r="GZ160" s="60">
        <v>-9999</v>
      </c>
      <c r="HA160" s="60">
        <v>-9999</v>
      </c>
      <c r="HB160" s="60">
        <v>-9999</v>
      </c>
      <c r="HC160" s="60">
        <v>-9999</v>
      </c>
      <c r="HD160" s="60">
        <v>-9999</v>
      </c>
      <c r="HE160" s="60">
        <v>-9999</v>
      </c>
      <c r="HF160" s="98">
        <f t="shared" si="37"/>
        <v>0</v>
      </c>
      <c r="HG160" s="60">
        <v>-9999</v>
      </c>
      <c r="HH160" s="98">
        <f t="shared" si="38"/>
        <v>32500.13</v>
      </c>
      <c r="HI160" s="98">
        <f t="shared" si="95"/>
        <v>1.0001661807930087</v>
      </c>
      <c r="HJ160" s="60">
        <v>-9999</v>
      </c>
      <c r="HK160" s="100">
        <f t="shared" si="40"/>
        <v>-25397.46</v>
      </c>
      <c r="HL160" s="60">
        <v>-9999</v>
      </c>
      <c r="HM160" s="100">
        <f t="shared" si="41"/>
        <v>15398.46</v>
      </c>
      <c r="HN160" s="101">
        <v>0.6332923076923076</v>
      </c>
      <c r="HO160" s="101">
        <v>0.35041538461538457</v>
      </c>
      <c r="HP160" s="101">
        <v>0.18170769230769229</v>
      </c>
      <c r="HQ160" s="101">
        <v>0.55213589743589742</v>
      </c>
      <c r="HR160" s="101">
        <v>0.2352461538461538</v>
      </c>
      <c r="HS160" s="101">
        <v>0.14165641025641026</v>
      </c>
      <c r="HT160" s="101">
        <v>0.45818796646440108</v>
      </c>
      <c r="HU160" s="101">
        <v>0.40252387464982381</v>
      </c>
      <c r="HV160" s="101">
        <v>0.55428178607281942</v>
      </c>
      <c r="HW160" s="101">
        <v>0.50500485154479113</v>
      </c>
      <c r="HX160" s="101">
        <v>0.19720115424139964</v>
      </c>
      <c r="HY160" s="101">
        <v>0.31798721197796348</v>
      </c>
      <c r="HZ160" s="101">
        <v>0.28734128736235387</v>
      </c>
      <c r="IA160" s="101">
        <v>18.818717948717946</v>
      </c>
      <c r="IB160" s="101">
        <v>17.45615384615385</v>
      </c>
      <c r="IC160" s="101">
        <v>16.497179487179483</v>
      </c>
      <c r="ID160" s="101">
        <v>17.114871794871803</v>
      </c>
      <c r="IE160" s="7">
        <f t="shared" si="216"/>
        <v>-2.3215384615384629</v>
      </c>
      <c r="IF160" s="7">
        <v>1.5</v>
      </c>
      <c r="IG160" s="7">
        <f t="shared" si="217"/>
        <v>-1.4950000000000001</v>
      </c>
      <c r="IH160" s="7">
        <f t="shared" si="218"/>
        <v>-0.11987504880905914</v>
      </c>
      <c r="II160" s="102">
        <v>36.543589743589742</v>
      </c>
      <c r="IJ160" s="15">
        <f t="shared" si="219"/>
        <v>92.820717948717942</v>
      </c>
      <c r="IK160" s="5">
        <v>97.5</v>
      </c>
      <c r="IL160" s="15">
        <f t="shared" si="220"/>
        <v>4.6792820512820583</v>
      </c>
      <c r="IM160" s="29">
        <v>0.63529999999999998</v>
      </c>
      <c r="IN160" s="29">
        <v>0.34663611111111103</v>
      </c>
      <c r="IO160" s="29">
        <v>0.17016944444444448</v>
      </c>
      <c r="IP160" s="29">
        <v>0.56394444444444447</v>
      </c>
      <c r="IQ160" s="29">
        <v>0.20473055555555553</v>
      </c>
      <c r="IR160" s="29">
        <v>0.13399722222222221</v>
      </c>
      <c r="IS160" s="29">
        <v>0.51219732624003245</v>
      </c>
      <c r="IT160" s="29">
        <v>0.46702765689519787</v>
      </c>
      <c r="IU160" s="29">
        <v>0.57753852659335614</v>
      </c>
      <c r="IV160" s="29">
        <v>0.53660861387754655</v>
      </c>
      <c r="IW160" s="29">
        <v>0.25744787975090472</v>
      </c>
      <c r="IX160" s="29">
        <v>0.34221787859223013</v>
      </c>
      <c r="IY160" s="29">
        <v>0.2936319338434511</v>
      </c>
      <c r="IZ160" s="29">
        <v>16.915277777777778</v>
      </c>
      <c r="JA160" s="29">
        <v>16.510277777777773</v>
      </c>
      <c r="JB160" s="29">
        <v>16.549722222222222</v>
      </c>
      <c r="JC160" s="29">
        <v>14.422500000000001</v>
      </c>
      <c r="JD160" s="29">
        <f t="shared" si="221"/>
        <v>-0.36555555555555586</v>
      </c>
      <c r="JE160" s="7">
        <v>1.2</v>
      </c>
      <c r="JF160" s="7">
        <f t="shared" si="222"/>
        <v>-0.52</v>
      </c>
      <c r="JG160" s="7">
        <f t="shared" si="223"/>
        <v>2.6088588588588542E-2</v>
      </c>
      <c r="JH160" s="86">
        <v>35.529166666666669</v>
      </c>
      <c r="JI160" s="15">
        <f t="shared" si="224"/>
        <v>90.244083333333336</v>
      </c>
      <c r="JJ160" s="5">
        <v>103.5</v>
      </c>
      <c r="JK160" s="15">
        <f t="shared" si="225"/>
        <v>13.255916666666664</v>
      </c>
      <c r="JL160" s="30">
        <v>0.47369189189189193</v>
      </c>
      <c r="JM160" s="30">
        <v>0.20889729729729731</v>
      </c>
      <c r="JN160" s="30">
        <v>7.8981081081081109E-2</v>
      </c>
      <c r="JO160" s="30">
        <v>0.40201891891891889</v>
      </c>
      <c r="JP160" s="30">
        <v>0.10577837837837839</v>
      </c>
      <c r="JQ160" s="30">
        <v>7.2599999999999984E-2</v>
      </c>
      <c r="JR160" s="30">
        <v>0.63473306327797951</v>
      </c>
      <c r="JS160" s="30">
        <v>0.58325134921984156</v>
      </c>
      <c r="JT160" s="30">
        <v>0.71438658459270077</v>
      </c>
      <c r="JU160" s="30">
        <v>0.67183900419474696</v>
      </c>
      <c r="JV160" s="30">
        <v>0.32822287185686649</v>
      </c>
      <c r="JW160" s="30">
        <v>0.4525383289606737</v>
      </c>
      <c r="JX160" s="30">
        <v>0.3875284597157157</v>
      </c>
      <c r="JY160" s="30">
        <v>24.174864864864858</v>
      </c>
      <c r="JZ160" s="30">
        <v>21.740810810810796</v>
      </c>
      <c r="KA160" s="30">
        <v>20.978108108108099</v>
      </c>
      <c r="KB160" s="30">
        <v>21.251621621621631</v>
      </c>
      <c r="KC160" s="30">
        <f t="shared" si="226"/>
        <v>-3.1967567567567592</v>
      </c>
      <c r="KD160" s="7">
        <v>1.8</v>
      </c>
      <c r="KE160" s="7">
        <f t="shared" si="227"/>
        <v>-2.4700000000000006</v>
      </c>
      <c r="KF160" s="7">
        <f t="shared" si="228"/>
        <v>-9.2345204162231062E-2</v>
      </c>
      <c r="KG160" s="85">
        <v>35.101081081081084</v>
      </c>
      <c r="KH160" s="15">
        <f t="shared" si="229"/>
        <v>89.156745945945957</v>
      </c>
      <c r="KI160" s="5">
        <v>103.5</v>
      </c>
      <c r="KJ160" s="15">
        <f t="shared" si="268"/>
        <v>14.343254054054043</v>
      </c>
      <c r="KK160" s="31">
        <v>0.45826216216216198</v>
      </c>
      <c r="KL160" s="31">
        <v>0.19530270270270272</v>
      </c>
      <c r="KM160" s="31">
        <v>4.8127027027027029E-2</v>
      </c>
      <c r="KN160" s="31">
        <v>0.3878189189189189</v>
      </c>
      <c r="KO160" s="31">
        <v>7.2921621621621635E-2</v>
      </c>
      <c r="KP160" s="31">
        <v>6.1110810810810795E-2</v>
      </c>
      <c r="KQ160" s="31">
        <v>0.72494727537104864</v>
      </c>
      <c r="KR160" s="31">
        <v>0.68305611901179875</v>
      </c>
      <c r="KS160" s="31">
        <v>0.80995668817338917</v>
      </c>
      <c r="KT160" s="31">
        <v>0.77946361648387974</v>
      </c>
      <c r="KU160" s="31">
        <v>0.45629056240345411</v>
      </c>
      <c r="KV160" s="31">
        <v>0.60524225306298729</v>
      </c>
      <c r="KW160" s="31">
        <v>0.40182417664171394</v>
      </c>
      <c r="KX160" s="32">
        <v>25.422972972972964</v>
      </c>
      <c r="KY160" s="32">
        <v>21.775675675675672</v>
      </c>
      <c r="KZ160" s="32">
        <v>22.051891891891874</v>
      </c>
      <c r="LA160" s="32">
        <v>22.18999999999998</v>
      </c>
      <c r="LB160" s="7">
        <f t="shared" si="230"/>
        <v>-3.3710810810810905</v>
      </c>
      <c r="LC160" s="7">
        <v>0.9</v>
      </c>
      <c r="LD160" s="7">
        <f t="shared" si="231"/>
        <v>0.45499999999999963</v>
      </c>
      <c r="LE160" s="7">
        <f t="shared" si="270"/>
        <v>-0.77372721558768254</v>
      </c>
      <c r="LF160" s="32">
        <v>34.720540540540547</v>
      </c>
      <c r="LG160" s="15">
        <f t="shared" si="232"/>
        <v>88.190172972972988</v>
      </c>
      <c r="LH160" s="5">
        <v>103.5</v>
      </c>
      <c r="LI160" s="15">
        <f t="shared" si="233"/>
        <v>15.309827027027012</v>
      </c>
      <c r="LJ160" s="33">
        <v>0.48340243902439012</v>
      </c>
      <c r="LK160" s="33">
        <v>0.18199999999999994</v>
      </c>
      <c r="LL160" s="33">
        <v>3.628536585365854E-2</v>
      </c>
      <c r="LM160" s="33">
        <v>0.41313414634146345</v>
      </c>
      <c r="LN160" s="33">
        <v>6.1365853658536584E-2</v>
      </c>
      <c r="LO160" s="33">
        <v>5.5197560975609739E-2</v>
      </c>
      <c r="LP160" s="33">
        <v>0.7742632605629437</v>
      </c>
      <c r="LQ160" s="33">
        <v>0.74114652802816761</v>
      </c>
      <c r="LR160" s="33">
        <v>0.86037237860308646</v>
      </c>
      <c r="LS160" s="33">
        <v>0.83854565573888573</v>
      </c>
      <c r="LT160" s="33">
        <v>0.49580311407442029</v>
      </c>
      <c r="LU160" s="33">
        <v>0.66779081141343877</v>
      </c>
      <c r="LV160" s="33">
        <v>0.45234729101368232</v>
      </c>
      <c r="LW160" s="33">
        <v>24.992439024390261</v>
      </c>
      <c r="LX160" s="33">
        <v>21.497560975609758</v>
      </c>
      <c r="LY160" s="33">
        <v>22.02999999999998</v>
      </c>
      <c r="LZ160" s="33">
        <v>21.33170731707316</v>
      </c>
      <c r="MA160" s="7">
        <f t="shared" si="234"/>
        <v>-2.9624390243902816</v>
      </c>
      <c r="MB160" s="7">
        <v>1.7</v>
      </c>
      <c r="MC160" s="7">
        <f t="shared" si="235"/>
        <v>-2.1449999999999996</v>
      </c>
      <c r="MD160" s="7">
        <f t="shared" si="236"/>
        <v>-0.10834181900467621</v>
      </c>
      <c r="ME160" s="7">
        <f t="shared" si="237"/>
        <v>-1.7426111908178128</v>
      </c>
      <c r="MF160" s="84">
        <v>35.90804878048781</v>
      </c>
      <c r="MG160" s="15">
        <f t="shared" si="238"/>
        <v>91.206443902439034</v>
      </c>
      <c r="MH160" s="5">
        <v>103.5</v>
      </c>
      <c r="MI160" s="15">
        <f t="shared" si="239"/>
        <v>12.293556097560966</v>
      </c>
      <c r="MJ160" s="34">
        <v>0.55320000000000003</v>
      </c>
      <c r="MK160" s="34">
        <v>0.20027894736842108</v>
      </c>
      <c r="ML160" s="34">
        <v>3.4499999999999996E-2</v>
      </c>
      <c r="MM160" s="34">
        <v>0.46859999999999991</v>
      </c>
      <c r="MN160" s="34">
        <v>6.8800000000000014E-2</v>
      </c>
      <c r="MO160" s="34">
        <v>6.3663157894736824E-2</v>
      </c>
      <c r="MP160" s="34">
        <v>0.77794857767677095</v>
      </c>
      <c r="MQ160" s="34">
        <v>0.74336351115518207</v>
      </c>
      <c r="MR160" s="34">
        <v>0.8822578117474722</v>
      </c>
      <c r="MS160" s="34">
        <v>0.86261162847580275</v>
      </c>
      <c r="MT160" s="34">
        <v>0.48786438515751746</v>
      </c>
      <c r="MU160" s="34">
        <v>0.70558124071596628</v>
      </c>
      <c r="MV160" s="34">
        <v>0.46773042146273652</v>
      </c>
      <c r="MW160" s="35">
        <v>0.43511875000000005</v>
      </c>
      <c r="MX160" s="35">
        <v>0.15398124999999999</v>
      </c>
      <c r="MY160" s="35">
        <v>2.8106249999999996E-2</v>
      </c>
      <c r="MZ160" s="35">
        <v>0.36153750000000001</v>
      </c>
      <c r="NA160" s="35">
        <v>4.725E-2</v>
      </c>
      <c r="NB160" s="35">
        <v>4.5215624999999995E-2</v>
      </c>
      <c r="NC160" s="35">
        <v>0.80362927179614885</v>
      </c>
      <c r="ND160" s="35">
        <v>0.76806969262214519</v>
      </c>
      <c r="NE160" s="35">
        <v>0.87812813928953748</v>
      </c>
      <c r="NF160" s="35">
        <v>0.85497337897559278</v>
      </c>
      <c r="NG160" s="35">
        <v>0.53001859793143158</v>
      </c>
      <c r="NH160" s="35">
        <v>0.69071690182804391</v>
      </c>
      <c r="NI160" s="35">
        <v>0.47673407108155996</v>
      </c>
      <c r="NJ160" s="36">
        <v>26.739375000000003</v>
      </c>
      <c r="NK160" s="36">
        <v>24.568750000000005</v>
      </c>
      <c r="NL160" s="36">
        <v>24.509374999999995</v>
      </c>
      <c r="NM160" s="36">
        <v>25.133124999999989</v>
      </c>
      <c r="NN160" s="7">
        <f t="shared" si="240"/>
        <v>-2.2300000000000075</v>
      </c>
      <c r="NO160" s="7">
        <v>2.2999999999999998</v>
      </c>
      <c r="NP160" s="7">
        <f t="shared" si="241"/>
        <v>-1.9729999999999999</v>
      </c>
      <c r="NQ160" s="7">
        <f t="shared" si="242"/>
        <v>-3.4856910348570143E-2</v>
      </c>
      <c r="NR160" s="36">
        <v>49.984374999999979</v>
      </c>
      <c r="NS160" s="9">
        <f t="shared" si="190"/>
        <v>126.96031249999994</v>
      </c>
      <c r="NT160" s="5">
        <v>194</v>
      </c>
      <c r="NU160" s="9">
        <f t="shared" si="191"/>
        <v>67.039687500000056</v>
      </c>
      <c r="NV160" s="37">
        <v>0.59895945945945961</v>
      </c>
      <c r="NW160" s="37">
        <v>0.23095405405405403</v>
      </c>
      <c r="NX160" s="37">
        <v>5.3578378378378373E-2</v>
      </c>
      <c r="NY160" s="37">
        <v>0.51205135135135138</v>
      </c>
      <c r="NZ160" s="37">
        <v>9.0078378378378357E-2</v>
      </c>
      <c r="OA160" s="37">
        <v>8.2348648648648659E-2</v>
      </c>
      <c r="OB160" s="37">
        <v>0.73793343855368232</v>
      </c>
      <c r="OC160" s="37">
        <v>0.70018627056558547</v>
      </c>
      <c r="OD160" s="37">
        <v>0.83514308667791837</v>
      </c>
      <c r="OE160" s="37">
        <v>0.80988028510602939</v>
      </c>
      <c r="OF160" s="37">
        <v>0.4383539086422068</v>
      </c>
      <c r="OG160" s="37">
        <v>0.6228620613751682</v>
      </c>
      <c r="OH160" s="37">
        <v>0.44270617414305269</v>
      </c>
      <c r="OI160" s="38">
        <v>20.33567567567567</v>
      </c>
      <c r="OJ160" s="38">
        <v>20.347297297297295</v>
      </c>
      <c r="OK160" s="38">
        <v>20.866486486486487</v>
      </c>
      <c r="OL160" s="38">
        <v>20.869189189189203</v>
      </c>
      <c r="OM160" s="7">
        <f t="shared" si="243"/>
        <v>0.53081081081081649</v>
      </c>
      <c r="ON160" s="7">
        <v>1.5</v>
      </c>
      <c r="OO160" s="7">
        <f t="shared" si="244"/>
        <v>-0.28500000000000014</v>
      </c>
      <c r="OP160" s="7">
        <f t="shared" si="245"/>
        <v>0.14350234139152446</v>
      </c>
      <c r="OQ160" s="38">
        <v>41.265135135135147</v>
      </c>
      <c r="OR160" s="15">
        <f t="shared" si="246"/>
        <v>104.81344324324327</v>
      </c>
      <c r="OS160" s="5">
        <v>170</v>
      </c>
      <c r="OT160" s="15">
        <f t="shared" si="247"/>
        <v>65.18655675675673</v>
      </c>
      <c r="OU160" s="39">
        <v>0.50059696969696965</v>
      </c>
      <c r="OV160" s="39">
        <v>0.21235151515151515</v>
      </c>
      <c r="OW160" s="39">
        <v>5.7184848484848491E-2</v>
      </c>
      <c r="OX160" s="39">
        <v>0.43416666666666665</v>
      </c>
      <c r="OY160" s="39">
        <v>9.0027272727272706E-2</v>
      </c>
      <c r="OZ160" s="39">
        <v>8.1490909090909086E-2</v>
      </c>
      <c r="PA160" s="39">
        <v>0.69444487736427729</v>
      </c>
      <c r="PB160" s="39">
        <v>0.65575655740327776</v>
      </c>
      <c r="PC160" s="39">
        <v>0.79440889787209712</v>
      </c>
      <c r="PD160" s="39">
        <v>0.76652578697119333</v>
      </c>
      <c r="PE160" s="39">
        <v>0.40463834054311887</v>
      </c>
      <c r="PF160" s="39">
        <v>0.57592417092716164</v>
      </c>
      <c r="PG160" s="39">
        <v>0.4038275807812175</v>
      </c>
      <c r="PH160" s="40">
        <v>21.214545454545455</v>
      </c>
      <c r="PI160" s="40">
        <v>20.511515151515148</v>
      </c>
      <c r="PJ160" s="40">
        <v>20.256666666666664</v>
      </c>
      <c r="PK160" s="40">
        <v>20.231212121212135</v>
      </c>
      <c r="PL160" s="7">
        <f t="shared" si="248"/>
        <v>-0.95787878787879066</v>
      </c>
      <c r="PM160" s="7">
        <v>1.8</v>
      </c>
      <c r="PN160" s="7">
        <f t="shared" si="249"/>
        <v>-0.91800000000000015</v>
      </c>
      <c r="PO160" s="7">
        <f t="shared" si="250"/>
        <v>-6.3119322378585802E-3</v>
      </c>
      <c r="PP160" s="40">
        <v>46.603939393939392</v>
      </c>
      <c r="PQ160" s="15">
        <f t="shared" si="251"/>
        <v>118.37400606060606</v>
      </c>
      <c r="PR160" s="5">
        <v>182</v>
      </c>
      <c r="PS160" s="15">
        <f t="shared" si="252"/>
        <v>63.625993939393936</v>
      </c>
      <c r="PT160" s="41">
        <v>0.46615384615384625</v>
      </c>
      <c r="PU160" s="41">
        <v>0.19508205128205122</v>
      </c>
      <c r="PV160" s="41">
        <v>5.9058974358974364E-2</v>
      </c>
      <c r="PW160" s="41">
        <v>0.39298717948717948</v>
      </c>
      <c r="PX160" s="41">
        <v>8.9323076923076949E-2</v>
      </c>
      <c r="PY160" s="41">
        <v>7.5317948717948724E-2</v>
      </c>
      <c r="PZ160" s="41">
        <v>0.67730055819843615</v>
      </c>
      <c r="QA160" s="41">
        <v>0.62810147153683205</v>
      </c>
      <c r="QB160" s="41">
        <v>0.77412071019218032</v>
      </c>
      <c r="QC160" s="41">
        <v>0.73747962328747052</v>
      </c>
      <c r="QD160" s="41">
        <v>0.37178480367962397</v>
      </c>
      <c r="QE160" s="41">
        <v>0.53528128401631414</v>
      </c>
      <c r="QF160" s="41">
        <v>0.40866710205179707</v>
      </c>
      <c r="QG160" s="42">
        <v>28.331794871794866</v>
      </c>
      <c r="QH160" s="42">
        <v>24.174615384615375</v>
      </c>
      <c r="QI160" s="42">
        <v>24.930256410256391</v>
      </c>
      <c r="QJ160" s="42">
        <v>24.326410256410256</v>
      </c>
      <c r="QK160" s="7">
        <f t="shared" si="253"/>
        <v>-3.4015384615384754</v>
      </c>
      <c r="QL160" s="7">
        <v>3.2</v>
      </c>
      <c r="QM160" s="7">
        <f t="shared" si="254"/>
        <v>-3.8719999999999999</v>
      </c>
      <c r="QN160" s="7">
        <f t="shared" si="255"/>
        <v>5.0740027875487974E-2</v>
      </c>
      <c r="QO160" s="42">
        <v>50.042820512820533</v>
      </c>
      <c r="QP160" s="15">
        <f t="shared" si="256"/>
        <v>127.10876410256415</v>
      </c>
      <c r="QQ160" s="5">
        <v>186</v>
      </c>
      <c r="QR160" s="15">
        <f t="shared" si="257"/>
        <v>58.891235897435848</v>
      </c>
      <c r="QS160" s="7">
        <f t="shared" si="192"/>
        <v>-752.27795158842059</v>
      </c>
      <c r="QT160" s="7">
        <f t="shared" si="193"/>
        <v>-752.42554018260057</v>
      </c>
      <c r="QU160" s="7">
        <f t="shared" si="194"/>
        <v>-1.5384467321869126</v>
      </c>
    </row>
    <row r="161" spans="1:463" x14ac:dyDescent="0.25">
      <c r="A161" s="5">
        <v>3</v>
      </c>
      <c r="B161" s="5">
        <v>16</v>
      </c>
      <c r="C161" s="6">
        <v>1610</v>
      </c>
      <c r="D161" s="9">
        <v>-9999</v>
      </c>
      <c r="E161" s="5">
        <v>10</v>
      </c>
      <c r="F161" s="5">
        <v>69.599999999999994</v>
      </c>
      <c r="G161" s="15">
        <v>589.70000000000005</v>
      </c>
      <c r="H161" s="15">
        <f t="shared" si="195"/>
        <v>659.30000000000007</v>
      </c>
      <c r="I161" s="7">
        <f t="shared" si="196"/>
        <v>1.1297121315969842</v>
      </c>
      <c r="J161" s="5" t="s">
        <v>11</v>
      </c>
      <c r="K161" s="9">
        <v>300</v>
      </c>
      <c r="L161" s="9">
        <f t="shared" si="197"/>
        <v>336.00000000000006</v>
      </c>
      <c r="M161" s="9">
        <v>-9999</v>
      </c>
      <c r="N161" s="9">
        <v>-9999</v>
      </c>
      <c r="O161" s="9">
        <v>-9999</v>
      </c>
      <c r="P161" s="9">
        <v>-9999</v>
      </c>
      <c r="Q161" s="9">
        <v>-9999</v>
      </c>
      <c r="R161" s="9">
        <v>-9999</v>
      </c>
      <c r="S161" s="9">
        <v>-9999</v>
      </c>
      <c r="T161" s="9">
        <v>-9999</v>
      </c>
      <c r="U161" s="9">
        <v>-9999</v>
      </c>
      <c r="V161" s="9">
        <v>-9999</v>
      </c>
      <c r="W161" s="9">
        <v>-9999</v>
      </c>
      <c r="X161" s="9">
        <v>-9999</v>
      </c>
      <c r="Y161" s="9">
        <v>-9999</v>
      </c>
      <c r="Z161" s="9">
        <v>-9999</v>
      </c>
      <c r="AA161" s="9">
        <v>-9999</v>
      </c>
      <c r="AB161" s="9">
        <v>-9999</v>
      </c>
      <c r="AC161" s="9">
        <v>-9999</v>
      </c>
      <c r="AD161" s="9">
        <v>-9999</v>
      </c>
      <c r="AE161" s="5">
        <v>45</v>
      </c>
      <c r="AF161" s="9">
        <v>-9999</v>
      </c>
      <c r="AG161" s="9">
        <v>-9999</v>
      </c>
      <c r="AH161" s="9">
        <v>-9999</v>
      </c>
      <c r="AI161" s="9">
        <v>-9999</v>
      </c>
      <c r="AJ161" s="9">
        <v>-9999</v>
      </c>
      <c r="AK161" s="9">
        <v>-9999</v>
      </c>
      <c r="AL161" s="9">
        <v>-9999</v>
      </c>
      <c r="AM161" s="9">
        <v>-9999</v>
      </c>
      <c r="AN161" s="9">
        <v>-9999</v>
      </c>
      <c r="AO161" s="9">
        <v>-9999</v>
      </c>
      <c r="AP161" s="9">
        <v>-9999</v>
      </c>
      <c r="AQ161" s="9">
        <v>-9999</v>
      </c>
      <c r="AR161" s="9">
        <v>-9999</v>
      </c>
      <c r="AS161" s="9">
        <v>-9999</v>
      </c>
      <c r="AT161" s="9">
        <v>-9999</v>
      </c>
      <c r="AU161" s="9">
        <v>-9999</v>
      </c>
      <c r="AV161" s="9">
        <v>-9999</v>
      </c>
      <c r="AW161" s="9">
        <v>-9999</v>
      </c>
      <c r="AX161" s="9">
        <v>-9999</v>
      </c>
      <c r="AY161" s="9">
        <v>-9999</v>
      </c>
      <c r="AZ161" s="9">
        <v>-9999</v>
      </c>
      <c r="BA161" s="9">
        <v>-9999</v>
      </c>
      <c r="BB161" s="9">
        <v>-9999</v>
      </c>
      <c r="BC161" s="9">
        <v>-9999</v>
      </c>
      <c r="BD161" s="9">
        <v>-9999</v>
      </c>
      <c r="BE161" s="7">
        <f t="shared" si="271"/>
        <v>-79992</v>
      </c>
      <c r="BF161" s="9">
        <v>-9999</v>
      </c>
      <c r="BG161" s="9">
        <v>-9999</v>
      </c>
      <c r="BH161" s="9">
        <v>-9999</v>
      </c>
      <c r="BI161" s="9">
        <v>-9999</v>
      </c>
      <c r="BJ161" s="9">
        <v>-9999</v>
      </c>
      <c r="BK161" s="9">
        <v>-9999</v>
      </c>
      <c r="BL161" s="9">
        <v>-9999</v>
      </c>
      <c r="BM161" s="9">
        <v>-9999</v>
      </c>
      <c r="BN161" s="9">
        <v>-9999</v>
      </c>
      <c r="BO161" s="44">
        <v>-9999</v>
      </c>
      <c r="BP161" s="9">
        <v>-9999</v>
      </c>
      <c r="BQ161" s="9">
        <v>-9999</v>
      </c>
      <c r="BR161" s="9">
        <v>-9999</v>
      </c>
      <c r="BS161" s="45">
        <v>-9999</v>
      </c>
      <c r="BT161" s="9">
        <v>-9999</v>
      </c>
      <c r="BU161" s="46">
        <v>-9999</v>
      </c>
      <c r="BV161" s="9">
        <v>-9999</v>
      </c>
      <c r="BW161" s="47">
        <v>-9999</v>
      </c>
      <c r="BX161" s="9">
        <v>-9999</v>
      </c>
      <c r="BY161" s="9">
        <v>-9999</v>
      </c>
      <c r="BZ161" s="9">
        <v>-9999</v>
      </c>
      <c r="CA161" s="7">
        <v>821.48</v>
      </c>
      <c r="CB161" s="7">
        <f t="shared" si="269"/>
        <v>5476.5333333333338</v>
      </c>
      <c r="CC161" s="5">
        <v>2.86</v>
      </c>
      <c r="CD161" s="15">
        <f t="shared" si="198"/>
        <v>156.62885333333332</v>
      </c>
      <c r="CE161" s="7">
        <v>3191.9</v>
      </c>
      <c r="CF161" s="7">
        <v>4.9441999999999995</v>
      </c>
      <c r="CG161" s="7">
        <v>6455.8472553699285</v>
      </c>
      <c r="CH161" s="7">
        <f t="shared" si="199"/>
        <v>6455.8472553699285</v>
      </c>
      <c r="CI161" s="9">
        <v>-9999</v>
      </c>
      <c r="CJ161" s="3">
        <v>59.9</v>
      </c>
      <c r="CK161" s="7">
        <f t="shared" si="200"/>
        <v>184.63723150357993</v>
      </c>
      <c r="CL161" s="7">
        <v>220.5</v>
      </c>
      <c r="CM161" s="7">
        <v>4002</v>
      </c>
      <c r="CN161" s="7">
        <f t="shared" si="201"/>
        <v>55.097451274362818</v>
      </c>
      <c r="CO161" s="7">
        <v>0</v>
      </c>
      <c r="CP161" s="7">
        <v>0.74046071428571414</v>
      </c>
      <c r="CQ161" s="7">
        <v>0.52390357142857147</v>
      </c>
      <c r="CR161" s="7">
        <v>0.46912142857142858</v>
      </c>
      <c r="CS161" s="7">
        <v>0.22425482142857142</v>
      </c>
      <c r="CT161" s="7">
        <v>0.17123528571428573</v>
      </c>
      <c r="CU161" s="7">
        <v>5.069285714285714</v>
      </c>
      <c r="CV161" s="7">
        <v>4.6839285714285719</v>
      </c>
      <c r="CW161" s="7">
        <v>4.6914285714285713</v>
      </c>
      <c r="CX161" s="7">
        <v>4.5214285714285722</v>
      </c>
      <c r="CY161" s="7">
        <f t="shared" si="202"/>
        <v>-0.37785714285714267</v>
      </c>
      <c r="CZ161" s="7">
        <v>0.7</v>
      </c>
      <c r="DA161" s="7">
        <f t="shared" si="203"/>
        <v>1.105</v>
      </c>
      <c r="DB161" s="7">
        <f t="shared" si="264"/>
        <v>-0.34525195409945114</v>
      </c>
      <c r="DC161" s="7">
        <v>40.81818181818182</v>
      </c>
      <c r="DD161" s="7">
        <v>0.75626956521739153</v>
      </c>
      <c r="DE161" s="7">
        <v>0.51403913043478255</v>
      </c>
      <c r="DF161" s="7">
        <v>0.45872608695652167</v>
      </c>
      <c r="DG161" s="7">
        <v>0.24487317391304347</v>
      </c>
      <c r="DH161" s="7">
        <v>0.19066199999999997</v>
      </c>
      <c r="DI161" s="7">
        <v>7.321739130434783</v>
      </c>
      <c r="DJ161" s="7">
        <v>8.3026086956521716</v>
      </c>
      <c r="DK161" s="7">
        <v>8.4652173913043498</v>
      </c>
      <c r="DL161" s="7">
        <v>7.7704347826086959</v>
      </c>
      <c r="DM161" s="7">
        <f t="shared" si="204"/>
        <v>1.1434782608695668</v>
      </c>
      <c r="DN161" s="7">
        <v>0.8</v>
      </c>
      <c r="DO161" s="7">
        <f t="shared" si="205"/>
        <v>0.7799999999999998</v>
      </c>
      <c r="DP161" s="7">
        <f t="shared" si="206"/>
        <v>7.8674948240166007E-2</v>
      </c>
      <c r="DQ161" s="7">
        <v>23.968695652173913</v>
      </c>
      <c r="DR161" s="7">
        <v>0.82758409090909102</v>
      </c>
      <c r="DS161" s="7">
        <v>0.62257272727272739</v>
      </c>
      <c r="DT161" s="7">
        <v>0.50151363636363644</v>
      </c>
      <c r="DU161" s="7">
        <v>0.7497772727272729</v>
      </c>
      <c r="DV161" s="7">
        <v>0.50926136363636354</v>
      </c>
      <c r="DW161" s="7">
        <v>0.32538409090909098</v>
      </c>
      <c r="DX161" s="7">
        <v>0.23795513636363633</v>
      </c>
      <c r="DY161" s="7">
        <v>0.19082174999999993</v>
      </c>
      <c r="DZ161" s="7">
        <v>0.2450555681818182</v>
      </c>
      <c r="EA161" s="7">
        <v>0.19806195454545455</v>
      </c>
      <c r="EB161" s="7">
        <v>0.10038768181818183</v>
      </c>
      <c r="EC161" s="7">
        <v>0.10786140909090912</v>
      </c>
      <c r="ED161" s="7">
        <v>0.14097070454545457</v>
      </c>
      <c r="EE161" s="7">
        <v>3.9337954545454541</v>
      </c>
      <c r="EF161" s="7">
        <v>5.4050000000000002</v>
      </c>
      <c r="EG161" s="7">
        <v>5.10309090909091</v>
      </c>
      <c r="EH161" s="7">
        <v>5.1134090909090899</v>
      </c>
      <c r="EI161" s="7">
        <f t="shared" si="207"/>
        <v>1.1692954545454559</v>
      </c>
      <c r="EJ161" s="7">
        <v>0.6</v>
      </c>
      <c r="EK161" s="7">
        <f t="shared" si="208"/>
        <v>1.43</v>
      </c>
      <c r="EL161" s="7">
        <f t="shared" si="265"/>
        <v>-6.5668651247995966E-2</v>
      </c>
      <c r="EM161" s="15">
        <v>43.665909090909082</v>
      </c>
      <c r="EN161" s="15">
        <f t="shared" si="209"/>
        <v>110.91140909090907</v>
      </c>
      <c r="EO161" s="5">
        <v>112</v>
      </c>
      <c r="EP161" s="15">
        <f t="shared" si="210"/>
        <v>1.0885909090909252</v>
      </c>
      <c r="EQ161" s="27">
        <v>1.0562523809523809</v>
      </c>
      <c r="ER161" s="27">
        <v>-1.2579666666666667</v>
      </c>
      <c r="ES161" s="27">
        <v>0.48678095238095231</v>
      </c>
      <c r="ET161" s="27">
        <v>0.8377714285714285</v>
      </c>
      <c r="EU161" s="27">
        <v>0.69066190476190481</v>
      </c>
      <c r="EV161" s="27">
        <v>0.20278095238095234</v>
      </c>
      <c r="EW161" s="27">
        <v>0.20877195238095236</v>
      </c>
      <c r="EX161" s="27">
        <v>9.6107523809523809E-2</v>
      </c>
      <c r="EY161" s="27">
        <v>0.3686909523809524</v>
      </c>
      <c r="EZ161" s="27">
        <v>0.26496085714285711</v>
      </c>
      <c r="FA161" s="27">
        <v>3.4472010476190476</v>
      </c>
      <c r="FB161" s="27">
        <v>2.2687444761904763</v>
      </c>
      <c r="FC161" s="27">
        <v>-13.363437666666666</v>
      </c>
      <c r="FD161" s="27">
        <v>10.205714285714285</v>
      </c>
      <c r="FE161" s="27">
        <v>7.8914285714285697</v>
      </c>
      <c r="FF161" s="27">
        <v>7.8919047619047626</v>
      </c>
      <c r="FG161" s="27">
        <v>8.0109523809523786</v>
      </c>
      <c r="FH161" s="27">
        <f t="shared" si="211"/>
        <v>-2.313809523809522</v>
      </c>
      <c r="FI161" s="7">
        <v>0.9</v>
      </c>
      <c r="FJ161" s="7">
        <f t="shared" si="212"/>
        <v>0.45499999999999963</v>
      </c>
      <c r="FK161" s="7">
        <f t="shared" si="266"/>
        <v>-0.5599210361596606</v>
      </c>
      <c r="FL161" s="27">
        <v>22.025238095238095</v>
      </c>
      <c r="FM161" s="28">
        <v>-9999</v>
      </c>
      <c r="FN161" s="28">
        <v>-9999</v>
      </c>
      <c r="FO161" s="28">
        <v>-9999</v>
      </c>
      <c r="FP161" s="94">
        <v>0.61637083333333331</v>
      </c>
      <c r="FQ161" s="94">
        <v>0.41922083333333332</v>
      </c>
      <c r="FR161" s="94">
        <v>0.25905</v>
      </c>
      <c r="FS161" s="94">
        <v>0.54332083333333336</v>
      </c>
      <c r="FT161" s="94">
        <v>0.27309583333333337</v>
      </c>
      <c r="FU161" s="94">
        <v>0.18704583333333327</v>
      </c>
      <c r="FV161" s="94">
        <v>0.38746029166666673</v>
      </c>
      <c r="FW161" s="94">
        <v>0.33262924999999993</v>
      </c>
      <c r="FX161" s="94">
        <v>0.4096072916666666</v>
      </c>
      <c r="FY161" s="94">
        <v>0.35584762499999995</v>
      </c>
      <c r="FZ161" s="94">
        <v>0.21309245833333332</v>
      </c>
      <c r="GA161" s="94">
        <v>0.23879354166666675</v>
      </c>
      <c r="GB161" s="94">
        <v>0.19008954166666667</v>
      </c>
      <c r="GC161" s="94">
        <v>16.708333333333332</v>
      </c>
      <c r="GD161" s="94">
        <v>17.896666666666665</v>
      </c>
      <c r="GE161" s="94">
        <v>16.091666666666658</v>
      </c>
      <c r="GF161" s="94">
        <v>16.298750000000009</v>
      </c>
      <c r="GG161" s="7">
        <f t="shared" si="213"/>
        <v>-0.61666666666667425</v>
      </c>
      <c r="GH161" s="7">
        <v>0.5</v>
      </c>
      <c r="GI161" s="7">
        <f t="shared" si="214"/>
        <v>1.7549999999999999</v>
      </c>
      <c r="GJ161" s="7">
        <f t="shared" si="267"/>
        <v>-0.65066300868770199</v>
      </c>
      <c r="GK161" s="96">
        <v>19.666666666666668</v>
      </c>
      <c r="GL161" s="15">
        <f t="shared" si="215"/>
        <v>49.95333333333334</v>
      </c>
      <c r="GM161" s="5">
        <v>102</v>
      </c>
      <c r="GN161" s="9">
        <v>-9999</v>
      </c>
      <c r="GO161" s="60">
        <v>-9999</v>
      </c>
      <c r="GP161" s="60">
        <v>-9999</v>
      </c>
      <c r="GQ161" s="60">
        <v>-9999</v>
      </c>
      <c r="GR161" s="60">
        <v>-9999</v>
      </c>
      <c r="GS161" s="60">
        <v>-9999</v>
      </c>
      <c r="GT161" s="60">
        <v>-9999</v>
      </c>
      <c r="GU161" s="60">
        <v>-9999</v>
      </c>
      <c r="GV161" s="60">
        <v>-9999</v>
      </c>
      <c r="GW161" s="60">
        <v>-9999</v>
      </c>
      <c r="GX161" s="60">
        <v>-9999</v>
      </c>
      <c r="GY161" s="60">
        <v>-9999</v>
      </c>
      <c r="GZ161" s="60">
        <v>-9999</v>
      </c>
      <c r="HA161" s="60">
        <v>-9999</v>
      </c>
      <c r="HB161" s="60">
        <v>-9999</v>
      </c>
      <c r="HC161" s="60">
        <v>-9999</v>
      </c>
      <c r="HD161" s="60">
        <v>-9999</v>
      </c>
      <c r="HE161" s="60">
        <v>-9999</v>
      </c>
      <c r="HF161" s="98">
        <f t="shared" si="37"/>
        <v>0</v>
      </c>
      <c r="HG161" s="60">
        <v>-9999</v>
      </c>
      <c r="HH161" s="98">
        <f t="shared" si="38"/>
        <v>32500.13</v>
      </c>
      <c r="HI161" s="98">
        <f t="shared" si="95"/>
        <v>1.0001661807930087</v>
      </c>
      <c r="HJ161" s="60">
        <v>-9999</v>
      </c>
      <c r="HK161" s="100">
        <f t="shared" si="40"/>
        <v>-25397.46</v>
      </c>
      <c r="HL161" s="60">
        <v>-9999</v>
      </c>
      <c r="HM161" s="100">
        <f t="shared" si="41"/>
        <v>15398.46</v>
      </c>
      <c r="HN161" s="101">
        <v>0.64695945945945943</v>
      </c>
      <c r="HO161" s="101">
        <v>0.34102162162162158</v>
      </c>
      <c r="HP161" s="101">
        <v>0.17328108108108109</v>
      </c>
      <c r="HQ161" s="101">
        <v>0.5581567567567568</v>
      </c>
      <c r="HR161" s="101">
        <v>0.21749729729729728</v>
      </c>
      <c r="HS161" s="101">
        <v>0.13851081081081087</v>
      </c>
      <c r="HT161" s="101">
        <v>0.49707004942067656</v>
      </c>
      <c r="HU161" s="101">
        <v>0.43967221216336921</v>
      </c>
      <c r="HV161" s="101">
        <v>0.57861262965055127</v>
      </c>
      <c r="HW161" s="101">
        <v>0.52796579774802621</v>
      </c>
      <c r="HX161" s="101">
        <v>0.22183236178706023</v>
      </c>
      <c r="HY161" s="101">
        <v>0.32947393346843795</v>
      </c>
      <c r="HZ161" s="101">
        <v>0.3098198126516159</v>
      </c>
      <c r="IA161" s="101">
        <v>18.891351351351354</v>
      </c>
      <c r="IB161" s="101">
        <v>16.778648648648637</v>
      </c>
      <c r="IC161" s="101">
        <v>16.52000000000001</v>
      </c>
      <c r="ID161" s="101">
        <v>17.684324324324336</v>
      </c>
      <c r="IE161" s="7">
        <f t="shared" si="216"/>
        <v>-2.3713513513513433</v>
      </c>
      <c r="IF161" s="7">
        <v>1.5</v>
      </c>
      <c r="IG161" s="7">
        <f t="shared" si="217"/>
        <v>-1.4950000000000001</v>
      </c>
      <c r="IH161" s="7">
        <f t="shared" si="218"/>
        <v>-0.12709954334319698</v>
      </c>
      <c r="II161" s="102">
        <v>36.067297297297294</v>
      </c>
      <c r="IJ161" s="15">
        <f t="shared" si="219"/>
        <v>91.610935135135122</v>
      </c>
      <c r="IK161" s="5">
        <v>97.5</v>
      </c>
      <c r="IL161" s="15">
        <f t="shared" si="220"/>
        <v>5.8890648648648778</v>
      </c>
      <c r="IM161" s="29">
        <v>0.63713333333333333</v>
      </c>
      <c r="IN161" s="29">
        <v>0.34000769230769229</v>
      </c>
      <c r="IO161" s="29">
        <v>0.15701794871794875</v>
      </c>
      <c r="IP161" s="29">
        <v>0.56016923076923086</v>
      </c>
      <c r="IQ161" s="29">
        <v>0.19998717948717948</v>
      </c>
      <c r="IR161" s="29">
        <v>0.12997179487179483</v>
      </c>
      <c r="IS161" s="29">
        <v>0.52380133143005947</v>
      </c>
      <c r="IT161" s="29">
        <v>0.47582500793045851</v>
      </c>
      <c r="IU161" s="29">
        <v>0.60528128929421843</v>
      </c>
      <c r="IV161" s="29">
        <v>0.56307755545274762</v>
      </c>
      <c r="IW161" s="29">
        <v>0.2621336745546351</v>
      </c>
      <c r="IX161" s="29">
        <v>0.37106418111725015</v>
      </c>
      <c r="IY161" s="29">
        <v>0.30385639192684938</v>
      </c>
      <c r="IZ161" s="29">
        <v>17.105897435897436</v>
      </c>
      <c r="JA161" s="29">
        <v>16.566410256410261</v>
      </c>
      <c r="JB161" s="29">
        <v>16.753589743589753</v>
      </c>
      <c r="JC161" s="29">
        <v>15.366153846153848</v>
      </c>
      <c r="JD161" s="29">
        <f t="shared" si="221"/>
        <v>-0.35230769230768288</v>
      </c>
      <c r="JE161" s="7">
        <v>1.2</v>
      </c>
      <c r="JF161" s="7">
        <f t="shared" si="222"/>
        <v>-0.52</v>
      </c>
      <c r="JG161" s="7">
        <f t="shared" si="223"/>
        <v>2.832640332640492E-2</v>
      </c>
      <c r="JH161" s="86">
        <v>35.58384615384616</v>
      </c>
      <c r="JI161" s="15">
        <f t="shared" si="224"/>
        <v>90.382969230769248</v>
      </c>
      <c r="JJ161" s="5">
        <v>103.5</v>
      </c>
      <c r="JK161" s="15">
        <f t="shared" si="225"/>
        <v>13.117030769230752</v>
      </c>
      <c r="JL161" s="30">
        <v>0.48947179487179493</v>
      </c>
      <c r="JM161" s="30">
        <v>0.21623076923076928</v>
      </c>
      <c r="JN161" s="30">
        <v>7.9835897435897418E-2</v>
      </c>
      <c r="JO161" s="30">
        <v>0.42290256410256394</v>
      </c>
      <c r="JP161" s="30">
        <v>0.11077948717948718</v>
      </c>
      <c r="JQ161" s="30">
        <v>7.5428205128205139E-2</v>
      </c>
      <c r="JR161" s="30">
        <v>0.63267466092659541</v>
      </c>
      <c r="JS161" s="30">
        <v>0.58697217611823915</v>
      </c>
      <c r="JT161" s="30">
        <v>0.72074760703833995</v>
      </c>
      <c r="JU161" s="30">
        <v>0.68391847623391577</v>
      </c>
      <c r="JV161" s="30">
        <v>0.32611001411320001</v>
      </c>
      <c r="JW161" s="30">
        <v>0.46510229658464591</v>
      </c>
      <c r="JX161" s="30">
        <v>0.38694496090347252</v>
      </c>
      <c r="JY161" s="30">
        <v>24.365128205128215</v>
      </c>
      <c r="JZ161" s="30">
        <v>22.840000000000014</v>
      </c>
      <c r="KA161" s="30">
        <v>21.822820512820506</v>
      </c>
      <c r="KB161" s="30">
        <v>21.704358974358989</v>
      </c>
      <c r="KC161" s="30">
        <f t="shared" si="226"/>
        <v>-2.542307692307709</v>
      </c>
      <c r="KD161" s="7">
        <v>1.8</v>
      </c>
      <c r="KE161" s="7">
        <f t="shared" si="227"/>
        <v>-2.4700000000000006</v>
      </c>
      <c r="KF161" s="7">
        <f t="shared" si="228"/>
        <v>-9.1877626820468083E-3</v>
      </c>
      <c r="KG161" s="85">
        <v>34.991794871794859</v>
      </c>
      <c r="KH161" s="15">
        <f t="shared" si="229"/>
        <v>88.879158974358944</v>
      </c>
      <c r="KI161" s="5">
        <v>103.5</v>
      </c>
      <c r="KJ161" s="15">
        <f t="shared" si="268"/>
        <v>14.620841025641056</v>
      </c>
      <c r="KK161" s="31">
        <v>0.4696513513513515</v>
      </c>
      <c r="KL161" s="31">
        <v>0.1982054054054054</v>
      </c>
      <c r="KM161" s="31">
        <v>4.4602702702702716E-2</v>
      </c>
      <c r="KN161" s="31">
        <v>0.40015135135135144</v>
      </c>
      <c r="KO161" s="31">
        <v>7.1262162162162163E-2</v>
      </c>
      <c r="KP161" s="31">
        <v>6.2475675675675663E-2</v>
      </c>
      <c r="KQ161" s="31">
        <v>0.73577202151046739</v>
      </c>
      <c r="KR161" s="31">
        <v>0.69711223179101933</v>
      </c>
      <c r="KS161" s="31">
        <v>0.82624709719426859</v>
      </c>
      <c r="KT161" s="31">
        <v>0.79930996423238765</v>
      </c>
      <c r="KU161" s="31">
        <v>0.47159090309703772</v>
      </c>
      <c r="KV161" s="31">
        <v>0.63325596214371127</v>
      </c>
      <c r="KW161" s="31">
        <v>0.40577691661949128</v>
      </c>
      <c r="KX161" s="32">
        <v>25.478648648648647</v>
      </c>
      <c r="KY161" s="32">
        <v>21.461891891891902</v>
      </c>
      <c r="KZ161" s="32">
        <v>22.074054054054063</v>
      </c>
      <c r="LA161" s="32">
        <v>22.0618918918919</v>
      </c>
      <c r="LB161" s="7">
        <f t="shared" si="230"/>
        <v>-3.4045945945945846</v>
      </c>
      <c r="LC161" s="7">
        <v>0.9</v>
      </c>
      <c r="LD161" s="7">
        <f t="shared" si="231"/>
        <v>0.45499999999999963</v>
      </c>
      <c r="LE161" s="7">
        <f t="shared" si="270"/>
        <v>-0.78050446806766105</v>
      </c>
      <c r="LF161" s="32">
        <v>35.181351351351353</v>
      </c>
      <c r="LG161" s="15">
        <f t="shared" si="232"/>
        <v>89.360632432432439</v>
      </c>
      <c r="LH161" s="5">
        <v>103.5</v>
      </c>
      <c r="LI161" s="15">
        <f t="shared" si="233"/>
        <v>14.139367567567561</v>
      </c>
      <c r="LJ161" s="33">
        <v>0.49501777777777778</v>
      </c>
      <c r="LK161" s="33">
        <v>0.18635555555555558</v>
      </c>
      <c r="LL161" s="33">
        <v>3.6984444444444445E-2</v>
      </c>
      <c r="LM161" s="33">
        <v>0.41772666666666664</v>
      </c>
      <c r="LN161" s="33">
        <v>6.2860000000000013E-2</v>
      </c>
      <c r="LO161" s="33">
        <v>5.7559999999999993E-2</v>
      </c>
      <c r="LP161" s="33">
        <v>0.77415346085176617</v>
      </c>
      <c r="LQ161" s="33">
        <v>0.73799560308655288</v>
      </c>
      <c r="LR161" s="33">
        <v>0.86104838171512876</v>
      </c>
      <c r="LS161" s="33">
        <v>0.83750294028795003</v>
      </c>
      <c r="LT161" s="33">
        <v>0.49565448078636837</v>
      </c>
      <c r="LU161" s="33">
        <v>0.66991424891851881</v>
      </c>
      <c r="LV161" s="33">
        <v>0.45256899475507312</v>
      </c>
      <c r="LW161" s="33">
        <v>25.290444444444443</v>
      </c>
      <c r="LX161" s="33">
        <v>21.581111111111117</v>
      </c>
      <c r="LY161" s="33">
        <v>22.293555555555542</v>
      </c>
      <c r="LZ161" s="33">
        <v>22.224666666666664</v>
      </c>
      <c r="MA161" s="7">
        <f t="shared" si="234"/>
        <v>-2.9968888888889005</v>
      </c>
      <c r="MB161" s="7">
        <v>1.7</v>
      </c>
      <c r="MC161" s="7">
        <f t="shared" si="235"/>
        <v>-2.1449999999999996</v>
      </c>
      <c r="MD161" s="7">
        <f t="shared" si="236"/>
        <v>-0.11290773875267077</v>
      </c>
      <c r="ME161" s="7">
        <f t="shared" si="237"/>
        <v>-1.7628758169934708</v>
      </c>
      <c r="MF161" s="84">
        <v>29.484666666666669</v>
      </c>
      <c r="MG161" s="15">
        <f t="shared" si="238"/>
        <v>74.891053333333346</v>
      </c>
      <c r="MH161" s="5">
        <v>103.5</v>
      </c>
      <c r="MI161" s="15">
        <f t="shared" si="239"/>
        <v>28.608946666666654</v>
      </c>
      <c r="MJ161" s="34">
        <v>0.5740333333333334</v>
      </c>
      <c r="MK161" s="34">
        <v>0.20446666666666666</v>
      </c>
      <c r="ML161" s="34">
        <v>3.5804761904761916E-2</v>
      </c>
      <c r="MM161" s="34">
        <v>0.48875238095238094</v>
      </c>
      <c r="MN161" s="34">
        <v>6.9195238095238087E-2</v>
      </c>
      <c r="MO161" s="34">
        <v>6.3938095238095238E-2</v>
      </c>
      <c r="MP161" s="34">
        <v>0.7846460893585826</v>
      </c>
      <c r="MQ161" s="34">
        <v>0.75163103902735973</v>
      </c>
      <c r="MR161" s="34">
        <v>0.88236473011576133</v>
      </c>
      <c r="MS161" s="34">
        <v>0.86325550470682955</v>
      </c>
      <c r="MT161" s="34">
        <v>0.49415164559620195</v>
      </c>
      <c r="MU161" s="34">
        <v>0.7018798165236052</v>
      </c>
      <c r="MV161" s="34">
        <v>0.47427882131544052</v>
      </c>
      <c r="MW161" s="35">
        <v>0.38257666666666668</v>
      </c>
      <c r="MX161" s="35">
        <v>0.15266666666666667</v>
      </c>
      <c r="MY161" s="35">
        <v>3.4356666666666674E-2</v>
      </c>
      <c r="MZ161" s="35">
        <v>0.32256999999999997</v>
      </c>
      <c r="NA161" s="35">
        <v>6.149000000000001E-2</v>
      </c>
      <c r="NB161" s="35">
        <v>4.9086666666666647E-2</v>
      </c>
      <c r="NC161" s="35">
        <v>0.70739752965752367</v>
      </c>
      <c r="ND161" s="35">
        <v>0.66635884271550172</v>
      </c>
      <c r="NE161" s="35">
        <v>0.82143923930591223</v>
      </c>
      <c r="NF161" s="35">
        <v>0.79429398819566321</v>
      </c>
      <c r="NG161" s="35">
        <v>0.44169235987864458</v>
      </c>
      <c r="NH161" s="35">
        <v>0.6400833212642244</v>
      </c>
      <c r="NI161" s="35">
        <v>0.41774939717039433</v>
      </c>
      <c r="NJ161" s="36">
        <v>27.258666666666667</v>
      </c>
      <c r="NK161" s="36">
        <v>33.248333333333349</v>
      </c>
      <c r="NL161" s="36">
        <v>28.276666666666664</v>
      </c>
      <c r="NM161" s="36">
        <v>26.039333333333321</v>
      </c>
      <c r="NN161" s="7">
        <f t="shared" si="240"/>
        <v>1.0179999999999971</v>
      </c>
      <c r="NO161" s="7">
        <v>2.2999999999999998</v>
      </c>
      <c r="NP161" s="7">
        <f t="shared" si="241"/>
        <v>-1.9729999999999999</v>
      </c>
      <c r="NQ161" s="7">
        <f t="shared" si="242"/>
        <v>0.40566933405669292</v>
      </c>
      <c r="NR161" s="36">
        <v>59.650999999999996</v>
      </c>
      <c r="NS161" s="9">
        <f t="shared" si="190"/>
        <v>151.51354000000001</v>
      </c>
      <c r="NT161" s="5">
        <v>194</v>
      </c>
      <c r="NU161" s="9">
        <f t="shared" si="191"/>
        <v>42.486459999999994</v>
      </c>
      <c r="NV161" s="37">
        <v>0.55258571428571424</v>
      </c>
      <c r="NW161" s="37">
        <v>0.23150571428571426</v>
      </c>
      <c r="NX161" s="37">
        <v>5.8411428571428586E-2</v>
      </c>
      <c r="NY161" s="37">
        <v>0.47362285714285718</v>
      </c>
      <c r="NZ161" s="37">
        <v>0.10012285714285717</v>
      </c>
      <c r="OA161" s="37">
        <v>8.4185714285714294E-2</v>
      </c>
      <c r="OB161" s="37">
        <v>0.68424696716091615</v>
      </c>
      <c r="OC161" s="37">
        <v>0.64101976338528677</v>
      </c>
      <c r="OD161" s="37">
        <v>0.80219725078500403</v>
      </c>
      <c r="OE161" s="37">
        <v>0.77264903130382423</v>
      </c>
      <c r="OF161" s="37">
        <v>0.39803310932974778</v>
      </c>
      <c r="OG161" s="37">
        <v>0.59647984750525684</v>
      </c>
      <c r="OH161" s="37">
        <v>0.40317878311502986</v>
      </c>
      <c r="OI161" s="38">
        <v>20.806000000000004</v>
      </c>
      <c r="OJ161" s="38">
        <v>26.046857142857139</v>
      </c>
      <c r="OK161" s="38">
        <v>23.104857142857131</v>
      </c>
      <c r="OL161" s="38">
        <v>22.020857142857142</v>
      </c>
      <c r="OM161" s="7">
        <f t="shared" si="243"/>
        <v>2.2988571428571269</v>
      </c>
      <c r="ON161" s="7">
        <v>1.5</v>
      </c>
      <c r="OO161" s="7">
        <f t="shared" si="244"/>
        <v>-0.28500000000000014</v>
      </c>
      <c r="OP161" s="7">
        <f t="shared" si="245"/>
        <v>0.45450433471541368</v>
      </c>
      <c r="OQ161" s="38">
        <v>45.559142857142874</v>
      </c>
      <c r="OR161" s="15">
        <f t="shared" si="246"/>
        <v>115.7202228571429</v>
      </c>
      <c r="OS161" s="5">
        <v>170</v>
      </c>
      <c r="OT161" s="15">
        <f t="shared" si="247"/>
        <v>54.2797771428571</v>
      </c>
      <c r="OU161" s="39">
        <v>0.42318235294117645</v>
      </c>
      <c r="OV161" s="39">
        <v>0.21397941176470586</v>
      </c>
      <c r="OW161" s="39">
        <v>7.7276470588235294E-2</v>
      </c>
      <c r="OX161" s="39">
        <v>0.36517941176470581</v>
      </c>
      <c r="OY161" s="39">
        <v>0.11521470588235296</v>
      </c>
      <c r="OZ161" s="39">
        <v>8.7397058823529425E-2</v>
      </c>
      <c r="PA161" s="39">
        <v>0.55078786146294756</v>
      </c>
      <c r="PB161" s="39">
        <v>0.50028024265336424</v>
      </c>
      <c r="PC161" s="39">
        <v>0.67017904204939904</v>
      </c>
      <c r="PD161" s="39">
        <v>0.63134301368477308</v>
      </c>
      <c r="PE161" s="39">
        <v>0.30619992041790006</v>
      </c>
      <c r="PF161" s="39">
        <v>0.48141987318661861</v>
      </c>
      <c r="PG161" s="39">
        <v>0.31234547409512275</v>
      </c>
      <c r="PH161" s="40">
        <v>21.057941176470592</v>
      </c>
      <c r="PI161" s="40">
        <v>25.640588235294107</v>
      </c>
      <c r="PJ161" s="40">
        <v>23.52058823529411</v>
      </c>
      <c r="PK161" s="40">
        <v>21.179117647058828</v>
      </c>
      <c r="PL161" s="7">
        <f t="shared" si="248"/>
        <v>2.4626470588235172</v>
      </c>
      <c r="PM161" s="7">
        <v>1.8</v>
      </c>
      <c r="PN161" s="7">
        <f t="shared" si="249"/>
        <v>-0.91800000000000015</v>
      </c>
      <c r="PO161" s="7">
        <f t="shared" si="250"/>
        <v>0.53508183900340567</v>
      </c>
      <c r="PP161" s="40">
        <v>53.165588235294123</v>
      </c>
      <c r="PQ161" s="15">
        <f t="shared" si="251"/>
        <v>135.04059411764709</v>
      </c>
      <c r="PR161" s="5">
        <v>182</v>
      </c>
      <c r="PS161" s="15">
        <f t="shared" si="252"/>
        <v>46.959405882352911</v>
      </c>
      <c r="PT161" s="41">
        <v>0.40471249999999992</v>
      </c>
      <c r="PU161" s="41">
        <v>0.19736999999999999</v>
      </c>
      <c r="PV161" s="41">
        <v>7.004249999999998E-2</v>
      </c>
      <c r="PW161" s="41">
        <v>0.34467499999999995</v>
      </c>
      <c r="PX161" s="41">
        <v>0.10448750000000002</v>
      </c>
      <c r="PY161" s="41">
        <v>7.8765000000000002E-2</v>
      </c>
      <c r="PZ161" s="41">
        <v>0.57559053770920277</v>
      </c>
      <c r="QA161" s="41">
        <v>0.52215300486404714</v>
      </c>
      <c r="QB161" s="41">
        <v>0.69177659543950865</v>
      </c>
      <c r="QC161" s="41">
        <v>0.64969720899304018</v>
      </c>
      <c r="QD161" s="41">
        <v>0.31155984617616694</v>
      </c>
      <c r="QE161" s="41">
        <v>0.48015665469065549</v>
      </c>
      <c r="QF161" s="41">
        <v>0.33330402472280596</v>
      </c>
      <c r="QG161" s="42">
        <v>28.177249999999997</v>
      </c>
      <c r="QH161" s="42">
        <v>30.767749999999996</v>
      </c>
      <c r="QI161" s="42">
        <v>26.280749999999976</v>
      </c>
      <c r="QJ161" s="42">
        <v>24.778250000000007</v>
      </c>
      <c r="QK161" s="7">
        <f t="shared" si="253"/>
        <v>-1.8965000000000209</v>
      </c>
      <c r="QL161" s="7">
        <v>3.2</v>
      </c>
      <c r="QM161" s="7">
        <f t="shared" si="254"/>
        <v>-3.8719999999999999</v>
      </c>
      <c r="QN161" s="7">
        <f t="shared" si="255"/>
        <v>0.21306082830025658</v>
      </c>
      <c r="QO161" s="42">
        <v>56.278500000000022</v>
      </c>
      <c r="QP161" s="15">
        <f t="shared" si="256"/>
        <v>142.94739000000007</v>
      </c>
      <c r="QQ161" s="5">
        <v>186</v>
      </c>
      <c r="QR161" s="15">
        <f t="shared" si="257"/>
        <v>43.05260999999993</v>
      </c>
      <c r="QS161" s="7">
        <f t="shared" si="192"/>
        <v>-750.22117801095067</v>
      </c>
      <c r="QT161" s="7">
        <f t="shared" si="193"/>
        <v>-751.48203505780771</v>
      </c>
      <c r="QU161" s="7">
        <f t="shared" si="194"/>
        <v>-0.73427898105387235</v>
      </c>
    </row>
    <row r="162" spans="1:463" x14ac:dyDescent="0.25">
      <c r="A162" s="5">
        <v>3</v>
      </c>
      <c r="B162" s="5">
        <v>17</v>
      </c>
      <c r="C162" s="6">
        <v>1701</v>
      </c>
      <c r="D162" s="9">
        <v>-9999</v>
      </c>
      <c r="E162" s="5">
        <v>1</v>
      </c>
      <c r="F162" s="5">
        <v>69.599999999999994</v>
      </c>
      <c r="G162" s="15">
        <v>162.4</v>
      </c>
      <c r="H162" s="15">
        <f t="shared" si="195"/>
        <v>232</v>
      </c>
      <c r="I162" s="7">
        <f t="shared" si="196"/>
        <v>0.39753255654557917</v>
      </c>
      <c r="J162" s="5" t="s">
        <v>8</v>
      </c>
      <c r="K162" s="9">
        <v>0</v>
      </c>
      <c r="L162" s="9">
        <f t="shared" si="197"/>
        <v>0</v>
      </c>
      <c r="M162" s="9">
        <v>-9999</v>
      </c>
      <c r="N162" s="9">
        <v>-9999</v>
      </c>
      <c r="O162" s="9">
        <v>-9999</v>
      </c>
      <c r="P162" s="9">
        <v>-9999</v>
      </c>
      <c r="Q162" s="9">
        <v>-9999</v>
      </c>
      <c r="R162" s="9">
        <v>-9999</v>
      </c>
      <c r="S162" s="9">
        <v>-9999</v>
      </c>
      <c r="T162" s="9">
        <v>-9999</v>
      </c>
      <c r="U162" s="9">
        <v>-9999</v>
      </c>
      <c r="V162" s="9">
        <v>-9999</v>
      </c>
      <c r="W162" s="9">
        <v>-9999</v>
      </c>
      <c r="X162" s="9">
        <v>-9999</v>
      </c>
      <c r="Y162" s="9">
        <v>-9999</v>
      </c>
      <c r="Z162" s="9">
        <v>-9999</v>
      </c>
      <c r="AA162" s="9">
        <v>-9999</v>
      </c>
      <c r="AB162" s="9">
        <v>-9999</v>
      </c>
      <c r="AC162" s="9">
        <v>-9999</v>
      </c>
      <c r="AD162" s="9">
        <v>-9999</v>
      </c>
      <c r="AE162" s="9">
        <v>-9999</v>
      </c>
      <c r="AF162" s="9">
        <v>-9999</v>
      </c>
      <c r="AG162" s="9">
        <v>-9999</v>
      </c>
      <c r="AH162" s="9">
        <v>-9999</v>
      </c>
      <c r="AI162" s="9">
        <v>-9999</v>
      </c>
      <c r="AJ162" s="9">
        <v>-9999</v>
      </c>
      <c r="AK162" s="9">
        <v>-9999</v>
      </c>
      <c r="AL162" s="9">
        <v>-9999</v>
      </c>
      <c r="AM162" s="9">
        <v>-9999</v>
      </c>
      <c r="AN162" s="9">
        <v>-9999</v>
      </c>
      <c r="AO162" s="9">
        <v>-9999</v>
      </c>
      <c r="AP162" s="9">
        <v>-9999</v>
      </c>
      <c r="AQ162" s="9">
        <v>-9999</v>
      </c>
      <c r="AR162" s="9">
        <v>-9999</v>
      </c>
      <c r="AS162" s="9">
        <v>-9999</v>
      </c>
      <c r="AT162" s="9">
        <v>-9999</v>
      </c>
      <c r="AU162" s="9">
        <v>-9999</v>
      </c>
      <c r="AV162" s="9">
        <v>-9999</v>
      </c>
      <c r="AW162" s="9">
        <v>-9999</v>
      </c>
      <c r="AX162" s="9">
        <v>-9999</v>
      </c>
      <c r="AY162" s="9">
        <v>-9999</v>
      </c>
      <c r="AZ162" s="9">
        <v>-9999</v>
      </c>
      <c r="BA162" s="9">
        <v>-9999</v>
      </c>
      <c r="BB162" s="9">
        <v>-9999</v>
      </c>
      <c r="BC162" s="9">
        <v>-9999</v>
      </c>
      <c r="BD162" s="9">
        <v>-9999</v>
      </c>
      <c r="BE162" s="7">
        <f t="shared" si="271"/>
        <v>-79992</v>
      </c>
      <c r="BF162" s="9">
        <v>-9999</v>
      </c>
      <c r="BG162" s="9">
        <v>-9999</v>
      </c>
      <c r="BH162" s="9">
        <v>-9999</v>
      </c>
      <c r="BI162" s="9">
        <v>-9999</v>
      </c>
      <c r="BJ162" s="9">
        <v>-9999</v>
      </c>
      <c r="BK162" s="9">
        <v>-9999</v>
      </c>
      <c r="BL162" s="9">
        <v>-9999</v>
      </c>
      <c r="BM162" s="9">
        <v>-9999</v>
      </c>
      <c r="BN162" s="9">
        <v>-9999</v>
      </c>
      <c r="BO162" s="23">
        <v>25.82</v>
      </c>
      <c r="BP162" s="7">
        <f t="shared" si="258"/>
        <v>1721.3333333333335</v>
      </c>
      <c r="BQ162" s="7">
        <v>1.8433755420306739</v>
      </c>
      <c r="BR162" s="7">
        <f t="shared" si="259"/>
        <v>31.730637663488</v>
      </c>
      <c r="BS162" s="24">
        <v>78.47</v>
      </c>
      <c r="BT162" s="7">
        <f t="shared" si="260"/>
        <v>5231.3333333333339</v>
      </c>
      <c r="BU162" s="25">
        <v>0.84099999999999997</v>
      </c>
      <c r="BV162" s="7">
        <f t="shared" si="261"/>
        <v>43.995513333333335</v>
      </c>
      <c r="BW162" s="26">
        <v>97.35</v>
      </c>
      <c r="BX162" s="7">
        <f t="shared" si="262"/>
        <v>6490</v>
      </c>
      <c r="BY162" s="5">
        <v>0.77800000000000002</v>
      </c>
      <c r="BZ162" s="7">
        <f t="shared" si="263"/>
        <v>50.492200000000004</v>
      </c>
      <c r="CA162" s="9">
        <v>-9999</v>
      </c>
      <c r="CB162" s="9">
        <v>-9999</v>
      </c>
      <c r="CC162" s="9">
        <v>-9999</v>
      </c>
      <c r="CD162" s="15">
        <f t="shared" si="198"/>
        <v>999800.01</v>
      </c>
      <c r="CE162" s="7">
        <v>16.649999999999999</v>
      </c>
      <c r="CF162" s="7">
        <v>4.6020000000000003</v>
      </c>
      <c r="CG162" s="7">
        <v>36.179921773142105</v>
      </c>
      <c r="CH162" s="7">
        <f t="shared" si="199"/>
        <v>36.179921773142105</v>
      </c>
      <c r="CI162" s="7">
        <f>CH162/(BX162)</f>
        <v>5.5747183009463956E-3</v>
      </c>
      <c r="CJ162" s="11">
        <v>-9999</v>
      </c>
      <c r="CK162" s="7">
        <f t="shared" si="200"/>
        <v>-3617.630378096479</v>
      </c>
      <c r="CL162" s="9">
        <v>-9999</v>
      </c>
      <c r="CM162" s="9">
        <v>-9999</v>
      </c>
      <c r="CN162" s="7">
        <f t="shared" si="201"/>
        <v>1000</v>
      </c>
      <c r="CO162" s="9">
        <v>-9999</v>
      </c>
      <c r="CP162" s="7">
        <v>0.73317999999999994</v>
      </c>
      <c r="CQ162" s="7">
        <v>0.52173599999999998</v>
      </c>
      <c r="CR162" s="7">
        <v>0.46606000000000003</v>
      </c>
      <c r="CS162" s="7">
        <v>0.22264219999999996</v>
      </c>
      <c r="CT162" s="7">
        <v>0.16837308000000001</v>
      </c>
      <c r="CU162" s="7">
        <v>4.5940000000000003</v>
      </c>
      <c r="CV162" s="7">
        <v>4.5904000000000007</v>
      </c>
      <c r="CW162" s="7">
        <v>4.4236000000000004</v>
      </c>
      <c r="CX162" s="7">
        <v>4.4015999999999993</v>
      </c>
      <c r="CY162" s="7">
        <f t="shared" si="202"/>
        <v>-0.17039999999999988</v>
      </c>
      <c r="CZ162" s="7">
        <v>0.7</v>
      </c>
      <c r="DA162" s="7">
        <f t="shared" si="203"/>
        <v>1.105</v>
      </c>
      <c r="DB162" s="7">
        <f t="shared" si="264"/>
        <v>-0.29694994179278228</v>
      </c>
      <c r="DC162" s="7">
        <v>40.444444444444443</v>
      </c>
      <c r="DD162" s="7">
        <v>0.74050434782608687</v>
      </c>
      <c r="DE162" s="7">
        <v>0.50405652173913029</v>
      </c>
      <c r="DF162" s="7">
        <v>0.4490826086956522</v>
      </c>
      <c r="DG162" s="7">
        <v>0.24487399999999998</v>
      </c>
      <c r="DH162" s="7">
        <v>0.18989126086956523</v>
      </c>
      <c r="DI162" s="7">
        <v>7.7017391304347829</v>
      </c>
      <c r="DJ162" s="7">
        <v>8.0986956521739106</v>
      </c>
      <c r="DK162" s="7">
        <v>8.3521739130434796</v>
      </c>
      <c r="DL162" s="7">
        <v>7.9869565217391303</v>
      </c>
      <c r="DM162" s="7">
        <f t="shared" si="204"/>
        <v>0.65043478260869669</v>
      </c>
      <c r="DN162" s="7">
        <v>0.8</v>
      </c>
      <c r="DO162" s="7">
        <f t="shared" si="205"/>
        <v>0.7799999999999998</v>
      </c>
      <c r="DP162" s="7">
        <f t="shared" si="206"/>
        <v>-2.8044419348766902E-2</v>
      </c>
      <c r="DQ162" s="7">
        <v>23.686086956521738</v>
      </c>
      <c r="DR162" s="7">
        <v>0.81022272727272726</v>
      </c>
      <c r="DS162" s="7">
        <v>0.60700454545454541</v>
      </c>
      <c r="DT162" s="7">
        <v>0.4893818181818182</v>
      </c>
      <c r="DU162" s="7">
        <v>0.73485000000000011</v>
      </c>
      <c r="DV162" s="7">
        <v>0.49622045454545455</v>
      </c>
      <c r="DW162" s="7">
        <v>0.31862954545454542</v>
      </c>
      <c r="DX162" s="7">
        <v>0.24031604545454552</v>
      </c>
      <c r="DY162" s="7">
        <v>0.19386352272727275</v>
      </c>
      <c r="DZ162" s="7">
        <v>0.24673695454545455</v>
      </c>
      <c r="EA162" s="7">
        <v>0.20042438636363641</v>
      </c>
      <c r="EB162" s="7">
        <v>0.10053186363636367</v>
      </c>
      <c r="EC162" s="7">
        <v>0.1072925</v>
      </c>
      <c r="ED162" s="7">
        <v>0.1432505909090909</v>
      </c>
      <c r="EE162" s="7">
        <v>4.1675000000000004</v>
      </c>
      <c r="EF162" s="7">
        <v>5.4529545454545465</v>
      </c>
      <c r="EG162" s="7">
        <v>5.3472727272727267</v>
      </c>
      <c r="EH162" s="7">
        <v>5.0504545454545458</v>
      </c>
      <c r="EI162" s="7">
        <f t="shared" si="207"/>
        <v>1.1797727272727263</v>
      </c>
      <c r="EJ162" s="7">
        <v>0.6</v>
      </c>
      <c r="EK162" s="7">
        <f t="shared" si="208"/>
        <v>1.43</v>
      </c>
      <c r="EL162" s="7">
        <f t="shared" si="265"/>
        <v>-6.3029539729791834E-2</v>
      </c>
      <c r="EM162" s="15">
        <v>43.68636363636363</v>
      </c>
      <c r="EN162" s="15">
        <f t="shared" si="209"/>
        <v>110.96336363636362</v>
      </c>
      <c r="EO162" s="5">
        <v>112</v>
      </c>
      <c r="EP162" s="15">
        <f t="shared" si="210"/>
        <v>1.0366363636363758</v>
      </c>
      <c r="EQ162" s="27">
        <v>1.0255333333333332</v>
      </c>
      <c r="ER162" s="27">
        <v>-1.2314476190476191</v>
      </c>
      <c r="ES162" s="27">
        <v>0.47905714285714296</v>
      </c>
      <c r="ET162" s="27">
        <v>0.8274190476190475</v>
      </c>
      <c r="EU162" s="27">
        <v>0.67698571428571419</v>
      </c>
      <c r="EV162" s="27">
        <v>0.19713809523809528</v>
      </c>
      <c r="EW162" s="27">
        <v>0.20419757142857145</v>
      </c>
      <c r="EX162" s="27">
        <v>9.9644619047619037E-2</v>
      </c>
      <c r="EY162" s="27">
        <v>0.3626498095238096</v>
      </c>
      <c r="EZ162" s="27">
        <v>0.26626485714285708</v>
      </c>
      <c r="FA162" s="27">
        <v>3.4543622857142857</v>
      </c>
      <c r="FB162" s="27">
        <v>2.2762414285714287</v>
      </c>
      <c r="FC162" s="27">
        <v>-12.393016285714287</v>
      </c>
      <c r="FD162" s="27">
        <v>9.9057142857142839</v>
      </c>
      <c r="FE162" s="27">
        <v>8.3419047619047628</v>
      </c>
      <c r="FF162" s="27">
        <v>8.1523809523809518</v>
      </c>
      <c r="FG162" s="27">
        <v>7.7209523809523812</v>
      </c>
      <c r="FH162" s="27">
        <f t="shared" si="211"/>
        <v>-1.7533333333333321</v>
      </c>
      <c r="FI162" s="7">
        <v>0.9</v>
      </c>
      <c r="FJ162" s="7">
        <f t="shared" si="212"/>
        <v>0.45499999999999963</v>
      </c>
      <c r="FK162" s="7">
        <f t="shared" si="266"/>
        <v>-0.4465790360633633</v>
      </c>
      <c r="FL162" s="27">
        <v>21.835238095238097</v>
      </c>
      <c r="FM162" s="28">
        <v>-9999</v>
      </c>
      <c r="FN162" s="28">
        <v>-9999</v>
      </c>
      <c r="FO162" s="28">
        <v>-9999</v>
      </c>
      <c r="FP162" s="94">
        <v>0.60024761904761892</v>
      </c>
      <c r="FQ162" s="94">
        <v>0.38956666666666662</v>
      </c>
      <c r="FR162" s="94">
        <v>0.22902857142857141</v>
      </c>
      <c r="FS162" s="94">
        <v>0.51274285714285717</v>
      </c>
      <c r="FT162" s="94">
        <v>0.23492380952380951</v>
      </c>
      <c r="FU162" s="94">
        <v>0.16967619047619048</v>
      </c>
      <c r="FV162" s="94">
        <v>0.43780314285714284</v>
      </c>
      <c r="FW162" s="94">
        <v>0.37211695238095238</v>
      </c>
      <c r="FX162" s="94">
        <v>0.44858014285714276</v>
      </c>
      <c r="FY162" s="94">
        <v>0.38376495238095237</v>
      </c>
      <c r="FZ162" s="94">
        <v>0.24859023809523809</v>
      </c>
      <c r="GA162" s="94">
        <v>0.26205157142857138</v>
      </c>
      <c r="GB162" s="94">
        <v>0.21282500000000001</v>
      </c>
      <c r="GC162" s="94">
        <v>17.320952380952377</v>
      </c>
      <c r="GD162" s="94">
        <v>19.055714285714281</v>
      </c>
      <c r="GE162" s="94">
        <v>16.776190476190475</v>
      </c>
      <c r="GF162" s="94">
        <v>17.129523809523818</v>
      </c>
      <c r="GG162" s="7">
        <f t="shared" si="213"/>
        <v>-0.54476190476190212</v>
      </c>
      <c r="GH162" s="7">
        <v>0.5</v>
      </c>
      <c r="GI162" s="7">
        <f t="shared" si="214"/>
        <v>1.7549999999999999</v>
      </c>
      <c r="GJ162" s="7">
        <f t="shared" si="267"/>
        <v>-0.63093605068913627</v>
      </c>
      <c r="GK162" s="96">
        <v>13.476190476190476</v>
      </c>
      <c r="GL162" s="15">
        <f t="shared" si="215"/>
        <v>34.229523809523812</v>
      </c>
      <c r="GM162" s="5">
        <v>102</v>
      </c>
      <c r="GN162" s="9">
        <v>-9999</v>
      </c>
      <c r="GO162" s="60">
        <v>-9999</v>
      </c>
      <c r="GP162" s="60">
        <v>-9999</v>
      </c>
      <c r="GQ162" s="60">
        <v>-9999</v>
      </c>
      <c r="GR162" s="60">
        <v>-9999</v>
      </c>
      <c r="GS162" s="60">
        <v>-9999</v>
      </c>
      <c r="GT162" s="60">
        <v>-9999</v>
      </c>
      <c r="GU162" s="60">
        <v>-9999</v>
      </c>
      <c r="GV162" s="60">
        <v>-9999</v>
      </c>
      <c r="GW162" s="60">
        <v>-9999</v>
      </c>
      <c r="GX162" s="60">
        <v>-9999</v>
      </c>
      <c r="GY162" s="60">
        <v>-9999</v>
      </c>
      <c r="GZ162" s="60">
        <v>-9999</v>
      </c>
      <c r="HA162" s="60">
        <v>-9999</v>
      </c>
      <c r="HB162" s="60">
        <v>-9999</v>
      </c>
      <c r="HC162" s="60">
        <v>-9999</v>
      </c>
      <c r="HD162" s="60">
        <v>-9999</v>
      </c>
      <c r="HE162" s="60">
        <v>-9999</v>
      </c>
      <c r="HF162" s="98">
        <f t="shared" si="37"/>
        <v>0</v>
      </c>
      <c r="HG162" s="60">
        <v>-9999</v>
      </c>
      <c r="HH162" s="98">
        <f t="shared" si="38"/>
        <v>32500.13</v>
      </c>
      <c r="HI162" s="98">
        <f t="shared" si="95"/>
        <v>1.0001661807930087</v>
      </c>
      <c r="HJ162" s="60">
        <v>-9999</v>
      </c>
      <c r="HK162" s="100">
        <f t="shared" si="40"/>
        <v>-25397.46</v>
      </c>
      <c r="HL162" s="60">
        <v>-9999</v>
      </c>
      <c r="HM162" s="100">
        <f t="shared" si="41"/>
        <v>15398.46</v>
      </c>
      <c r="HN162" s="101">
        <v>0.65018750000000003</v>
      </c>
      <c r="HO162" s="101">
        <v>0.36679999999999996</v>
      </c>
      <c r="HP162" s="101">
        <v>0.19093500000000002</v>
      </c>
      <c r="HQ162" s="101">
        <v>0.56905749999999977</v>
      </c>
      <c r="HR162" s="101">
        <v>0.24779000000000004</v>
      </c>
      <c r="HS162" s="101">
        <v>0.1535475</v>
      </c>
      <c r="HT162" s="101">
        <v>0.4481358528448407</v>
      </c>
      <c r="HU162" s="101">
        <v>0.39334867156681524</v>
      </c>
      <c r="HV162" s="101">
        <v>0.54629980115589583</v>
      </c>
      <c r="HW162" s="101">
        <v>0.49794143680702485</v>
      </c>
      <c r="HX162" s="101">
        <v>0.19405883897003831</v>
      </c>
      <c r="HY162" s="101">
        <v>0.31635976074352967</v>
      </c>
      <c r="HZ162" s="101">
        <v>0.27855212344548075</v>
      </c>
      <c r="IA162" s="101">
        <v>18.379750000000008</v>
      </c>
      <c r="IB162" s="101">
        <v>17.4435</v>
      </c>
      <c r="IC162" s="101">
        <v>16.931249999999981</v>
      </c>
      <c r="ID162" s="101">
        <v>17.706250000000004</v>
      </c>
      <c r="IE162" s="7">
        <f t="shared" si="216"/>
        <v>-1.4485000000000277</v>
      </c>
      <c r="IF162" s="7">
        <v>1.5</v>
      </c>
      <c r="IG162" s="7">
        <f t="shared" si="217"/>
        <v>-1.4950000000000001</v>
      </c>
      <c r="IH162" s="7">
        <f t="shared" si="218"/>
        <v>6.7440174039118854E-3</v>
      </c>
      <c r="II162" s="102">
        <v>36.316250000000011</v>
      </c>
      <c r="IJ162" s="15">
        <f t="shared" si="219"/>
        <v>92.243275000000025</v>
      </c>
      <c r="IK162" s="5">
        <v>97.5</v>
      </c>
      <c r="IL162" s="15">
        <f t="shared" si="220"/>
        <v>5.2567249999999746</v>
      </c>
      <c r="IM162" s="29">
        <v>0.65777187500000001</v>
      </c>
      <c r="IN162" s="29">
        <v>0.39524375000000006</v>
      </c>
      <c r="IO162" s="29">
        <v>0.21377812500000004</v>
      </c>
      <c r="IP162" s="29">
        <v>0.58605624999999995</v>
      </c>
      <c r="IQ162" s="29">
        <v>0.255478125</v>
      </c>
      <c r="IR162" s="29">
        <v>0.16871250000000002</v>
      </c>
      <c r="IS162" s="29">
        <v>0.44041905726540154</v>
      </c>
      <c r="IT162" s="29">
        <v>0.39298037662331464</v>
      </c>
      <c r="IU162" s="29">
        <v>0.50962151674008671</v>
      </c>
      <c r="IV162" s="29">
        <v>0.46583432654579837</v>
      </c>
      <c r="IW162" s="29">
        <v>0.21524938045195172</v>
      </c>
      <c r="IX162" s="29">
        <v>0.29909831537368142</v>
      </c>
      <c r="IY162" s="29">
        <v>0.24905711187230956</v>
      </c>
      <c r="IZ162" s="29">
        <v>16.170312499999998</v>
      </c>
      <c r="JA162" s="29">
        <v>18.626249999999995</v>
      </c>
      <c r="JB162" s="29">
        <v>18.399374999999992</v>
      </c>
      <c r="JC162" s="29">
        <v>17.587500000000002</v>
      </c>
      <c r="JD162" s="29">
        <f t="shared" si="221"/>
        <v>2.2290624999999942</v>
      </c>
      <c r="JE162" s="7">
        <v>1.2</v>
      </c>
      <c r="JF162" s="7">
        <f t="shared" si="222"/>
        <v>-0.52</v>
      </c>
      <c r="JG162" s="7">
        <f t="shared" si="223"/>
        <v>0.46436866554053957</v>
      </c>
      <c r="JH162" s="86">
        <v>36.457812499999996</v>
      </c>
      <c r="JI162" s="15">
        <f t="shared" si="224"/>
        <v>92.602843749999991</v>
      </c>
      <c r="JJ162" s="5">
        <v>103.5</v>
      </c>
      <c r="JK162" s="15">
        <f t="shared" si="225"/>
        <v>10.897156250000009</v>
      </c>
      <c r="JL162" s="30">
        <v>0.50001081081081089</v>
      </c>
      <c r="JM162" s="30">
        <v>0.29650270270270268</v>
      </c>
      <c r="JN162" s="30">
        <v>0.16913783783783787</v>
      </c>
      <c r="JO162" s="30">
        <v>0.43944864864864874</v>
      </c>
      <c r="JP162" s="30">
        <v>0.20757837837837845</v>
      </c>
      <c r="JQ162" s="30">
        <v>0.12836756756756759</v>
      </c>
      <c r="JR162" s="30">
        <v>0.41331231544034397</v>
      </c>
      <c r="JS162" s="30">
        <v>0.35843454480275388</v>
      </c>
      <c r="JT162" s="30">
        <v>0.49444490597041613</v>
      </c>
      <c r="JU162" s="30">
        <v>0.44416615560995476</v>
      </c>
      <c r="JV162" s="30">
        <v>0.17651188545808455</v>
      </c>
      <c r="JW162" s="30">
        <v>0.27362544942625711</v>
      </c>
      <c r="JX162" s="30">
        <v>0.25545909139584472</v>
      </c>
      <c r="JY162" s="30">
        <v>23.766486486486482</v>
      </c>
      <c r="JZ162" s="30">
        <v>28.25</v>
      </c>
      <c r="KA162" s="30">
        <v>28.779729729729709</v>
      </c>
      <c r="KB162" s="30">
        <v>27.919729729729724</v>
      </c>
      <c r="KC162" s="30">
        <f t="shared" si="226"/>
        <v>5.0132432432432275</v>
      </c>
      <c r="KD162" s="7">
        <v>1.8</v>
      </c>
      <c r="KE162" s="7">
        <f t="shared" si="227"/>
        <v>-2.4700000000000006</v>
      </c>
      <c r="KF162" s="7">
        <f t="shared" si="228"/>
        <v>0.95085682887461587</v>
      </c>
      <c r="KG162" s="85">
        <v>35.445405405405403</v>
      </c>
      <c r="KH162" s="15">
        <f t="shared" si="229"/>
        <v>90.03132972972972</v>
      </c>
      <c r="KI162" s="5">
        <v>103.5</v>
      </c>
      <c r="KJ162" s="15">
        <f t="shared" si="268"/>
        <v>13.46867027027028</v>
      </c>
      <c r="KK162" s="31">
        <v>0.41958499999999993</v>
      </c>
      <c r="KL162" s="31">
        <v>0.26680749999999998</v>
      </c>
      <c r="KM162" s="31">
        <v>0.15123999999999999</v>
      </c>
      <c r="KN162" s="31">
        <v>0.36671999999999988</v>
      </c>
      <c r="KO162" s="31">
        <v>0.17337250000000004</v>
      </c>
      <c r="KP162" s="31">
        <v>0.11540500000000002</v>
      </c>
      <c r="KQ162" s="31">
        <v>0.41490382664788239</v>
      </c>
      <c r="KR162" s="31">
        <v>0.3579027860447328</v>
      </c>
      <c r="KS162" s="31">
        <v>0.46982538915950223</v>
      </c>
      <c r="KT162" s="31">
        <v>0.41596943612230025</v>
      </c>
      <c r="KU162" s="31">
        <v>0.21219934427792064</v>
      </c>
      <c r="KV162" s="31">
        <v>0.27648017317699852</v>
      </c>
      <c r="KW162" s="31">
        <v>0.22230049642886032</v>
      </c>
      <c r="KX162" s="32">
        <v>24.13924999999999</v>
      </c>
      <c r="KY162" s="32">
        <v>25.567500000000024</v>
      </c>
      <c r="KZ162" s="32">
        <v>26.00525</v>
      </c>
      <c r="LA162" s="32">
        <v>25.575499999999987</v>
      </c>
      <c r="LB162" s="7">
        <f t="shared" si="230"/>
        <v>1.8660000000000103</v>
      </c>
      <c r="LC162" s="7">
        <v>0.9</v>
      </c>
      <c r="LD162" s="7">
        <f t="shared" si="231"/>
        <v>0.45499999999999963</v>
      </c>
      <c r="LE162" s="7">
        <f t="shared" si="270"/>
        <v>0.28533872598584642</v>
      </c>
      <c r="LF162" s="32">
        <v>36.406500000000001</v>
      </c>
      <c r="LG162" s="15">
        <f t="shared" si="232"/>
        <v>92.47251</v>
      </c>
      <c r="LH162" s="5">
        <v>103.5</v>
      </c>
      <c r="LI162" s="15">
        <f t="shared" si="233"/>
        <v>11.02749</v>
      </c>
      <c r="LJ162" s="33">
        <v>0.3426116279069768</v>
      </c>
      <c r="LK162" s="33">
        <v>0.22621162790697674</v>
      </c>
      <c r="LL162" s="33">
        <v>0.14892325581395349</v>
      </c>
      <c r="LM162" s="33">
        <v>0.29812790697674418</v>
      </c>
      <c r="LN162" s="33">
        <v>0.16381395348837213</v>
      </c>
      <c r="LO162" s="33">
        <v>0.10624418604651162</v>
      </c>
      <c r="LP162" s="33">
        <v>0.35266296177744522</v>
      </c>
      <c r="LQ162" s="33">
        <v>0.29074210012783469</v>
      </c>
      <c r="LR162" s="33">
        <v>0.3936640289533983</v>
      </c>
      <c r="LS162" s="33">
        <v>0.33373869051296018</v>
      </c>
      <c r="LT162" s="33">
        <v>0.15988350674533128</v>
      </c>
      <c r="LU162" s="33">
        <v>0.20598836687818367</v>
      </c>
      <c r="LV162" s="33">
        <v>0.20430409130579505</v>
      </c>
      <c r="LW162" s="33">
        <v>26.670930232558138</v>
      </c>
      <c r="LX162" s="33">
        <v>30.057906976744185</v>
      </c>
      <c r="LY162" s="33">
        <v>30.534186046511628</v>
      </c>
      <c r="LZ162" s="33">
        <v>30.01813953488373</v>
      </c>
      <c r="MA162" s="7">
        <f t="shared" si="234"/>
        <v>3.86325581395349</v>
      </c>
      <c r="MB162" s="7">
        <v>1.7</v>
      </c>
      <c r="MC162" s="7">
        <f t="shared" si="235"/>
        <v>-2.1449999999999996</v>
      </c>
      <c r="MD162" s="7">
        <f t="shared" si="236"/>
        <v>0.79632283816480975</v>
      </c>
      <c r="ME162" s="7">
        <f t="shared" si="237"/>
        <v>2.272503419972641</v>
      </c>
      <c r="MF162" s="84">
        <v>30.945581395348839</v>
      </c>
      <c r="MG162" s="15">
        <f t="shared" si="238"/>
        <v>78.601776744186054</v>
      </c>
      <c r="MH162" s="5">
        <v>103.5</v>
      </c>
      <c r="MI162" s="15">
        <f t="shared" si="239"/>
        <v>24.898223255813946</v>
      </c>
      <c r="MJ162" s="34">
        <v>0.31202272727272734</v>
      </c>
      <c r="MK162" s="34">
        <v>0.21319999999999997</v>
      </c>
      <c r="ML162" s="34">
        <v>0.14855909090909092</v>
      </c>
      <c r="MM162" s="34">
        <v>0.27506818181818182</v>
      </c>
      <c r="MN162" s="34">
        <v>0.16034090909090909</v>
      </c>
      <c r="MO162" s="34">
        <v>0.10374090909090908</v>
      </c>
      <c r="MP162" s="34">
        <v>0.3209221087516288</v>
      </c>
      <c r="MQ162" s="34">
        <v>0.26336229200477723</v>
      </c>
      <c r="MR162" s="34">
        <v>0.3545773288465906</v>
      </c>
      <c r="MS162" s="34">
        <v>0.29837914291967865</v>
      </c>
      <c r="MT162" s="34">
        <v>0.14147553761061457</v>
      </c>
      <c r="MU162" s="34">
        <v>0.17849636631700513</v>
      </c>
      <c r="MV162" s="34">
        <v>0.18805112218266451</v>
      </c>
      <c r="MW162" s="35">
        <v>0.23902666666666669</v>
      </c>
      <c r="MX162" s="35">
        <v>0.16358999999999999</v>
      </c>
      <c r="MY162" s="35">
        <v>0.12221333333333334</v>
      </c>
      <c r="MZ162" s="35">
        <v>0.20204999999999998</v>
      </c>
      <c r="NA162" s="35">
        <v>0.12060666666666663</v>
      </c>
      <c r="NB162" s="35">
        <v>7.919333333333331E-2</v>
      </c>
      <c r="NC162" s="35">
        <v>0.32881849679843977</v>
      </c>
      <c r="ND162" s="35">
        <v>0.25212070599862885</v>
      </c>
      <c r="NE162" s="35">
        <v>0.32293891300242805</v>
      </c>
      <c r="NF162" s="35">
        <v>0.24590950708440873</v>
      </c>
      <c r="NG162" s="35">
        <v>0.15080772242371693</v>
      </c>
      <c r="NH162" s="35">
        <v>0.14433776892821903</v>
      </c>
      <c r="NI162" s="35">
        <v>0.18714403274443706</v>
      </c>
      <c r="NJ162" s="36">
        <v>28.113666666666667</v>
      </c>
      <c r="NK162" s="36">
        <v>35.448333333333331</v>
      </c>
      <c r="NL162" s="36">
        <v>37.55766666666667</v>
      </c>
      <c r="NM162" s="36">
        <v>36.776999999999994</v>
      </c>
      <c r="NN162" s="7">
        <f t="shared" si="240"/>
        <v>9.4440000000000026</v>
      </c>
      <c r="NO162" s="7">
        <v>2.2999999999999998</v>
      </c>
      <c r="NP162" s="7">
        <f t="shared" si="241"/>
        <v>-1.9729999999999999</v>
      </c>
      <c r="NQ162" s="7">
        <f t="shared" si="242"/>
        <v>1.5484877254848775</v>
      </c>
      <c r="NR162" s="36">
        <v>74.075333333333319</v>
      </c>
      <c r="NS162" s="9">
        <f t="shared" si="190"/>
        <v>188.15134666666663</v>
      </c>
      <c r="NT162" s="5">
        <v>194</v>
      </c>
      <c r="NU162" s="9">
        <f t="shared" si="191"/>
        <v>5.8486533333333739</v>
      </c>
      <c r="NV162" s="37">
        <v>0.30279333333333341</v>
      </c>
      <c r="NW162" s="37">
        <v>0.21676333333333328</v>
      </c>
      <c r="NX162" s="37">
        <v>0.16700666666666664</v>
      </c>
      <c r="NY162" s="37">
        <v>0.26067333333333331</v>
      </c>
      <c r="NZ162" s="37">
        <v>0.16582666666666665</v>
      </c>
      <c r="OA162" s="37">
        <v>0.10918000000000003</v>
      </c>
      <c r="OB162" s="37">
        <v>0.29194834065850117</v>
      </c>
      <c r="OC162" s="37">
        <v>0.22224649471542474</v>
      </c>
      <c r="OD162" s="37">
        <v>0.28872707251407015</v>
      </c>
      <c r="OE162" s="37">
        <v>0.21888687584281763</v>
      </c>
      <c r="OF162" s="37">
        <v>0.13305390427102357</v>
      </c>
      <c r="OG162" s="37">
        <v>0.12957544655871975</v>
      </c>
      <c r="OH162" s="37">
        <v>0.16535158355976912</v>
      </c>
      <c r="OI162" s="38">
        <v>22.305666666666664</v>
      </c>
      <c r="OJ162" s="38">
        <v>28.623666666666669</v>
      </c>
      <c r="OK162" s="38">
        <v>30.875666666666678</v>
      </c>
      <c r="OL162" s="38">
        <v>29.725333333333317</v>
      </c>
      <c r="OM162" s="7">
        <f t="shared" si="243"/>
        <v>8.5700000000000145</v>
      </c>
      <c r="ON162" s="7">
        <v>1.5</v>
      </c>
      <c r="OO162" s="7">
        <f t="shared" si="244"/>
        <v>-0.28500000000000014</v>
      </c>
      <c r="OP162" s="7">
        <f t="shared" si="245"/>
        <v>1.5576077396657897</v>
      </c>
      <c r="OQ162" s="38">
        <v>64.540333333333336</v>
      </c>
      <c r="OR162" s="15">
        <f t="shared" si="246"/>
        <v>163.93244666666666</v>
      </c>
      <c r="OS162" s="5">
        <v>170</v>
      </c>
      <c r="OT162" s="15">
        <f t="shared" si="247"/>
        <v>6.0675533333333362</v>
      </c>
      <c r="OU162" s="39">
        <v>0.26479333333333333</v>
      </c>
      <c r="OV162" s="39">
        <v>0.19460333333333332</v>
      </c>
      <c r="OW162" s="39">
        <v>0.15753333333333333</v>
      </c>
      <c r="OX162" s="39">
        <v>0.22980666666666666</v>
      </c>
      <c r="OY162" s="39">
        <v>0.15225333333333335</v>
      </c>
      <c r="OZ162" s="39">
        <v>9.8983333333333368E-2</v>
      </c>
      <c r="PA162" s="39">
        <v>0.26935974676548879</v>
      </c>
      <c r="PB162" s="39">
        <v>0.20269361919304563</v>
      </c>
      <c r="PC162" s="39">
        <v>0.25351254027133402</v>
      </c>
      <c r="PD162" s="39">
        <v>0.18629003794981028</v>
      </c>
      <c r="PE162" s="39">
        <v>0.12198259038390576</v>
      </c>
      <c r="PF162" s="39">
        <v>0.10514789459615556</v>
      </c>
      <c r="PG162" s="39">
        <v>0.15243741176861783</v>
      </c>
      <c r="PH162" s="40">
        <v>21.192</v>
      </c>
      <c r="PI162" s="40">
        <v>28.119666666666671</v>
      </c>
      <c r="PJ162" s="40">
        <v>28.630666666666663</v>
      </c>
      <c r="PK162" s="40">
        <v>27.969000000000015</v>
      </c>
      <c r="PL162" s="7">
        <f t="shared" si="248"/>
        <v>7.4386666666666628</v>
      </c>
      <c r="PM162" s="7">
        <v>1.8</v>
      </c>
      <c r="PN162" s="7">
        <f t="shared" si="249"/>
        <v>-0.91800000000000015</v>
      </c>
      <c r="PO162" s="7">
        <f t="shared" si="250"/>
        <v>1.3226759523055811</v>
      </c>
      <c r="PP162" s="40">
        <v>69.246666666666655</v>
      </c>
      <c r="PQ162" s="15">
        <f t="shared" si="251"/>
        <v>175.88653333333332</v>
      </c>
      <c r="PR162" s="5">
        <v>182</v>
      </c>
      <c r="PS162" s="15">
        <f t="shared" si="252"/>
        <v>6.1134666666666817</v>
      </c>
      <c r="PT162" s="41">
        <v>0.24853437500000006</v>
      </c>
      <c r="PU162" s="41">
        <v>0.18061562500000003</v>
      </c>
      <c r="PV162" s="41">
        <v>0.15086250000000001</v>
      </c>
      <c r="PW162" s="41">
        <v>0.21427499999999997</v>
      </c>
      <c r="PX162" s="41">
        <v>0.14740625000000002</v>
      </c>
      <c r="PY162" s="41">
        <v>9.441875000000001E-2</v>
      </c>
      <c r="PZ162" s="41">
        <v>0.25443383440679868</v>
      </c>
      <c r="QA162" s="41">
        <v>0.18452452747035128</v>
      </c>
      <c r="QB162" s="41">
        <v>0.24356867471734203</v>
      </c>
      <c r="QC162" s="41">
        <v>0.17326817825930185</v>
      </c>
      <c r="QD162" s="41">
        <v>0.1009316079124849</v>
      </c>
      <c r="QE162" s="41">
        <v>8.9411370649642288E-2</v>
      </c>
      <c r="QF162" s="41">
        <v>0.15748353607421675</v>
      </c>
      <c r="QG162" s="42">
        <v>29.024374999999999</v>
      </c>
      <c r="QH162" s="42">
        <v>36.420625000000001</v>
      </c>
      <c r="QI162" s="42">
        <v>37.208750000000009</v>
      </c>
      <c r="QJ162" s="42">
        <v>37.08281250000001</v>
      </c>
      <c r="QK162" s="7">
        <f t="shared" si="253"/>
        <v>8.1843750000000099</v>
      </c>
      <c r="QL162" s="7">
        <v>3.2</v>
      </c>
      <c r="QM162" s="7">
        <f t="shared" si="254"/>
        <v>-3.8719999999999999</v>
      </c>
      <c r="QN162" s="7">
        <f t="shared" si="255"/>
        <v>1.3002992881794662</v>
      </c>
      <c r="QO162" s="42">
        <v>71.508437499999985</v>
      </c>
      <c r="QP162" s="15">
        <f t="shared" si="256"/>
        <v>181.63143124999996</v>
      </c>
      <c r="QQ162" s="5">
        <v>186</v>
      </c>
      <c r="QR162" s="15">
        <f t="shared" si="257"/>
        <v>4.368568750000037</v>
      </c>
      <c r="QS162" s="7">
        <f t="shared" ref="QS162:QS181" si="272">AVERAGE(EF162,FE162,GD162,HC162,IB162,JA162,JZ162,KY162,LX162,NK162,OJ162,PI162,QH162)</f>
        <v>-747.50707521257812</v>
      </c>
      <c r="QT162" s="7">
        <f t="shared" ref="QT162:QT181" si="273">AVERAGE(EG162,FF162,GE162,HD162,IC162,JB162,KA162,KZ162,LY162,NL162,OK162,PJ162,QI162)</f>
        <v>-747.21550885137799</v>
      </c>
      <c r="QU162" s="7">
        <f t="shared" ref="QU162:QU181" si="274">AVERAGE(EI162,FH162,GG162,HF162,IE162,JD162,KC162,LB162,MA162,NN162,OM162,PL162,QK162)</f>
        <v>3.3878292856185288</v>
      </c>
    </row>
    <row r="163" spans="1:463" x14ac:dyDescent="0.25">
      <c r="A163" s="5">
        <v>3</v>
      </c>
      <c r="B163" s="5">
        <v>17</v>
      </c>
      <c r="C163" s="6">
        <v>1702</v>
      </c>
      <c r="D163" s="9">
        <v>-9999</v>
      </c>
      <c r="E163" s="5">
        <v>2</v>
      </c>
      <c r="F163" s="5">
        <v>69.599999999999994</v>
      </c>
      <c r="G163" s="15">
        <v>200.2</v>
      </c>
      <c r="H163" s="15">
        <f t="shared" si="195"/>
        <v>269.79999999999995</v>
      </c>
      <c r="I163" s="7">
        <f t="shared" si="196"/>
        <v>0.46230294722412602</v>
      </c>
      <c r="J163" s="5" t="s">
        <v>8</v>
      </c>
      <c r="K163" s="9">
        <v>0</v>
      </c>
      <c r="L163" s="9">
        <f t="shared" si="197"/>
        <v>0</v>
      </c>
      <c r="M163" s="9">
        <v>-9999</v>
      </c>
      <c r="N163" s="9">
        <v>-9999</v>
      </c>
      <c r="O163" s="9">
        <v>-9999</v>
      </c>
      <c r="P163" s="9">
        <v>-9999</v>
      </c>
      <c r="Q163" s="9">
        <v>-9999</v>
      </c>
      <c r="R163" s="9">
        <v>-9999</v>
      </c>
      <c r="S163" s="9">
        <v>-9999</v>
      </c>
      <c r="T163" s="9">
        <v>-9999</v>
      </c>
      <c r="U163" s="9">
        <v>-9999</v>
      </c>
      <c r="V163" s="9">
        <v>-9999</v>
      </c>
      <c r="W163" s="9">
        <v>-9999</v>
      </c>
      <c r="X163" s="9">
        <v>-9999</v>
      </c>
      <c r="Y163" s="9">
        <v>-9999</v>
      </c>
      <c r="Z163" s="9">
        <v>-9999</v>
      </c>
      <c r="AA163" s="9">
        <v>-9999</v>
      </c>
      <c r="AB163" s="9">
        <v>-9999</v>
      </c>
      <c r="AC163" s="9">
        <v>-9999</v>
      </c>
      <c r="AD163" s="9">
        <v>-9999</v>
      </c>
      <c r="AE163" s="9">
        <v>-9999</v>
      </c>
      <c r="AF163" s="9">
        <v>-9999</v>
      </c>
      <c r="AG163" s="9">
        <v>-9999</v>
      </c>
      <c r="AH163" s="9">
        <v>-9999</v>
      </c>
      <c r="AI163" s="9">
        <v>-9999</v>
      </c>
      <c r="AJ163" s="9">
        <v>-9999</v>
      </c>
      <c r="AK163" s="9">
        <v>-9999</v>
      </c>
      <c r="AL163" s="9">
        <v>-9999</v>
      </c>
      <c r="AM163" s="9">
        <v>-9999</v>
      </c>
      <c r="AN163" s="9">
        <v>-9999</v>
      </c>
      <c r="AO163" s="9">
        <v>-9999</v>
      </c>
      <c r="AP163" s="9">
        <v>-9999</v>
      </c>
      <c r="AQ163" s="9">
        <v>-9999</v>
      </c>
      <c r="AR163" s="9">
        <v>-9999</v>
      </c>
      <c r="AS163" s="9">
        <v>-9999</v>
      </c>
      <c r="AT163" s="9">
        <v>-9999</v>
      </c>
      <c r="AU163" s="9">
        <v>-9999</v>
      </c>
      <c r="AV163" s="9">
        <v>-9999</v>
      </c>
      <c r="AW163" s="9">
        <v>-9999</v>
      </c>
      <c r="AX163" s="9">
        <v>-9999</v>
      </c>
      <c r="AY163" s="9">
        <v>-9999</v>
      </c>
      <c r="AZ163" s="9">
        <v>-9999</v>
      </c>
      <c r="BA163" s="9">
        <v>-9999</v>
      </c>
      <c r="BB163" s="9">
        <v>-9999</v>
      </c>
      <c r="BC163" s="9">
        <v>-9999</v>
      </c>
      <c r="BD163" s="9">
        <v>-9999</v>
      </c>
      <c r="BE163" s="7">
        <f t="shared" si="271"/>
        <v>-79992</v>
      </c>
      <c r="BF163" s="9">
        <v>-9999</v>
      </c>
      <c r="BG163" s="9">
        <v>-9999</v>
      </c>
      <c r="BH163" s="9">
        <v>-9999</v>
      </c>
      <c r="BI163" s="9">
        <v>-9999</v>
      </c>
      <c r="BJ163" s="9">
        <v>-9999</v>
      </c>
      <c r="BK163" s="9">
        <v>-9999</v>
      </c>
      <c r="BL163" s="9">
        <v>-9999</v>
      </c>
      <c r="BM163" s="9">
        <v>-9999</v>
      </c>
      <c r="BN163" s="9">
        <v>-9999</v>
      </c>
      <c r="BO163" s="44">
        <v>-9999</v>
      </c>
      <c r="BP163" s="9">
        <v>-9999</v>
      </c>
      <c r="BQ163" s="9">
        <v>-9999</v>
      </c>
      <c r="BR163" s="9">
        <v>-9999</v>
      </c>
      <c r="BS163" s="45">
        <v>-9999</v>
      </c>
      <c r="BT163" s="9">
        <v>-9999</v>
      </c>
      <c r="BU163" s="46">
        <v>-9999</v>
      </c>
      <c r="BV163" s="9">
        <v>-9999</v>
      </c>
      <c r="BW163" s="47">
        <v>-9999</v>
      </c>
      <c r="BX163" s="9">
        <v>-9999</v>
      </c>
      <c r="BY163" s="9">
        <v>-9999</v>
      </c>
      <c r="BZ163" s="9">
        <v>-9999</v>
      </c>
      <c r="CA163" s="7">
        <v>257.26</v>
      </c>
      <c r="CB163" s="7">
        <f t="shared" si="269"/>
        <v>1715.0666666666666</v>
      </c>
      <c r="CC163" s="5">
        <v>1.8</v>
      </c>
      <c r="CD163" s="15">
        <f t="shared" si="198"/>
        <v>30.871199999999998</v>
      </c>
      <c r="CE163" s="7">
        <v>455.93</v>
      </c>
      <c r="CF163" s="7">
        <v>4.3836999999999993</v>
      </c>
      <c r="CG163" s="7">
        <v>1040.0574856856083</v>
      </c>
      <c r="CH163" s="7">
        <f t="shared" si="199"/>
        <v>1040.0574856856083</v>
      </c>
      <c r="CI163" s="9">
        <v>-9999</v>
      </c>
      <c r="CJ163" s="3">
        <v>61.9</v>
      </c>
      <c r="CK163" s="7">
        <f t="shared" si="200"/>
        <v>18.721034742340951</v>
      </c>
      <c r="CL163" s="7">
        <v>67.8</v>
      </c>
      <c r="CM163" s="7">
        <v>1311</v>
      </c>
      <c r="CN163" s="7">
        <f t="shared" si="201"/>
        <v>51.716247139588098</v>
      </c>
      <c r="CO163" s="9">
        <v>-9999</v>
      </c>
      <c r="CP163" s="7">
        <v>0.7448840000000001</v>
      </c>
      <c r="CQ163" s="7">
        <v>0.52404000000000006</v>
      </c>
      <c r="CR163" s="7">
        <v>0.46986000000000006</v>
      </c>
      <c r="CS163" s="7">
        <v>0.22632539999999995</v>
      </c>
      <c r="CT163" s="7">
        <v>0.17396812</v>
      </c>
      <c r="CU163" s="7">
        <v>5.0960000000000001</v>
      </c>
      <c r="CV163" s="7">
        <v>5.31</v>
      </c>
      <c r="CW163" s="7">
        <v>4.9060000000000006</v>
      </c>
      <c r="CX163" s="7">
        <v>4.9227999999999996</v>
      </c>
      <c r="CY163" s="7">
        <f t="shared" si="202"/>
        <v>-0.1899999999999995</v>
      </c>
      <c r="CZ163" s="7">
        <v>0.7</v>
      </c>
      <c r="DA163" s="7">
        <f t="shared" si="203"/>
        <v>1.105</v>
      </c>
      <c r="DB163" s="7">
        <f t="shared" si="264"/>
        <v>-0.30151338766006974</v>
      </c>
      <c r="DC163" s="7">
        <v>41.5</v>
      </c>
      <c r="DD163" s="7">
        <v>0.7625826086956522</v>
      </c>
      <c r="DE163" s="7">
        <v>0.50955217391304342</v>
      </c>
      <c r="DF163" s="7">
        <v>0.45482608695652166</v>
      </c>
      <c r="DG163" s="7">
        <v>0.25273460869565217</v>
      </c>
      <c r="DH163" s="7">
        <v>0.19883834782608698</v>
      </c>
      <c r="DI163" s="7">
        <v>7.0300000000000011</v>
      </c>
      <c r="DJ163" s="7">
        <v>7.524347826086955</v>
      </c>
      <c r="DK163" s="7">
        <v>7.6695652173913045</v>
      </c>
      <c r="DL163" s="7">
        <v>7.3643478260869566</v>
      </c>
      <c r="DM163" s="7">
        <f t="shared" si="204"/>
        <v>0.63956521739130334</v>
      </c>
      <c r="DN163" s="7">
        <v>0.8</v>
      </c>
      <c r="DO163" s="7">
        <f t="shared" si="205"/>
        <v>0.7799999999999998</v>
      </c>
      <c r="DP163" s="7">
        <f t="shared" si="206"/>
        <v>-3.0397139092791434E-2</v>
      </c>
      <c r="DQ163" s="7">
        <v>21.414782608695653</v>
      </c>
      <c r="DR163" s="7">
        <v>0.8321071428571426</v>
      </c>
      <c r="DS163" s="7">
        <v>0.62087142857142863</v>
      </c>
      <c r="DT163" s="7">
        <v>0.49758333333333338</v>
      </c>
      <c r="DU163" s="7">
        <v>0.7562309523809525</v>
      </c>
      <c r="DV163" s="7">
        <v>0.50594761904761909</v>
      </c>
      <c r="DW163" s="7">
        <v>0.32415476190476195</v>
      </c>
      <c r="DX163" s="7">
        <v>0.24373300000000001</v>
      </c>
      <c r="DY163" s="7">
        <v>0.19831328571428566</v>
      </c>
      <c r="DZ163" s="7">
        <v>0.25154421428571422</v>
      </c>
      <c r="EA163" s="7">
        <v>0.20629583333333337</v>
      </c>
      <c r="EB163" s="7">
        <v>0.1020370238095238</v>
      </c>
      <c r="EC163" s="7">
        <v>0.11026485714285714</v>
      </c>
      <c r="ED163" s="7">
        <v>0.14532495238095236</v>
      </c>
      <c r="EE163" s="7">
        <v>4.0267857142857135</v>
      </c>
      <c r="EF163" s="7">
        <v>5.4597619047619022</v>
      </c>
      <c r="EG163" s="7">
        <v>5.2423809523809535</v>
      </c>
      <c r="EH163" s="7">
        <v>4.9895238095238108</v>
      </c>
      <c r="EI163" s="7">
        <f t="shared" si="207"/>
        <v>1.2155952380952399</v>
      </c>
      <c r="EJ163" s="7">
        <v>0.6</v>
      </c>
      <c r="EK163" s="7">
        <f t="shared" si="208"/>
        <v>1.43</v>
      </c>
      <c r="EL163" s="7">
        <f t="shared" si="265"/>
        <v>-5.4006237255607041E-2</v>
      </c>
      <c r="EM163" s="15">
        <v>43.382380952380956</v>
      </c>
      <c r="EN163" s="15">
        <f t="shared" si="209"/>
        <v>110.19124761904763</v>
      </c>
      <c r="EO163" s="5">
        <v>112</v>
      </c>
      <c r="EP163" s="15">
        <f t="shared" si="210"/>
        <v>1.8087523809523702</v>
      </c>
      <c r="EQ163" s="27">
        <v>1.0667374999999999</v>
      </c>
      <c r="ER163" s="27">
        <v>-1.2167541666666666</v>
      </c>
      <c r="ES163" s="27">
        <v>0.47561249999999999</v>
      </c>
      <c r="ET163" s="27">
        <v>0.84140833333333365</v>
      </c>
      <c r="EU163" s="27">
        <v>0.68444166666666673</v>
      </c>
      <c r="EV163" s="27">
        <v>0.20276250000000004</v>
      </c>
      <c r="EW163" s="27">
        <v>0.21797399999999997</v>
      </c>
      <c r="EX163" s="27">
        <v>0.10279149999999999</v>
      </c>
      <c r="EY163" s="27">
        <v>0.38290249999999992</v>
      </c>
      <c r="EZ163" s="27">
        <v>0.27764045833333334</v>
      </c>
      <c r="FA163" s="27">
        <v>3.5772880416666673</v>
      </c>
      <c r="FB163" s="27">
        <v>2.2852037083333334</v>
      </c>
      <c r="FC163" s="27">
        <v>-18.346557958333339</v>
      </c>
      <c r="FD163" s="27">
        <v>9.4391666666666669</v>
      </c>
      <c r="FE163" s="27">
        <v>7.5491666666666681</v>
      </c>
      <c r="FF163" s="27">
        <v>7.3024999999999993</v>
      </c>
      <c r="FG163" s="27">
        <v>7.370000000000001</v>
      </c>
      <c r="FH163" s="27">
        <f t="shared" si="211"/>
        <v>-2.1366666666666676</v>
      </c>
      <c r="FI163" s="7">
        <v>0.9</v>
      </c>
      <c r="FJ163" s="7">
        <f t="shared" si="212"/>
        <v>0.45499999999999963</v>
      </c>
      <c r="FK163" s="7">
        <f t="shared" si="266"/>
        <v>-0.52409841590832495</v>
      </c>
      <c r="FL163" s="27">
        <v>20.670833333333331</v>
      </c>
      <c r="FM163" s="28">
        <v>-9999</v>
      </c>
      <c r="FN163" s="28">
        <v>-9999</v>
      </c>
      <c r="FO163" s="28">
        <v>-9999</v>
      </c>
      <c r="FP163" s="94">
        <v>0.61944347826086954</v>
      </c>
      <c r="FQ163" s="94">
        <v>0.40336086956521738</v>
      </c>
      <c r="FR163" s="94">
        <v>0.22211304347826086</v>
      </c>
      <c r="FS163" s="94">
        <v>0.54325217391304337</v>
      </c>
      <c r="FT163" s="94">
        <v>0.24104347826086955</v>
      </c>
      <c r="FU163" s="94">
        <v>0.17000869565217389</v>
      </c>
      <c r="FV163" s="94">
        <v>0.43969613043478278</v>
      </c>
      <c r="FW163" s="94">
        <v>0.3855776521739131</v>
      </c>
      <c r="FX163" s="94">
        <v>0.47265160869565215</v>
      </c>
      <c r="FY163" s="94">
        <v>0.42028173913043476</v>
      </c>
      <c r="FZ163" s="94">
        <v>0.25232295652173914</v>
      </c>
      <c r="GA163" s="94">
        <v>0.29089382608695652</v>
      </c>
      <c r="GB163" s="94">
        <v>0.21102256521739132</v>
      </c>
      <c r="GC163" s="94">
        <v>17.324782608695649</v>
      </c>
      <c r="GD163" s="94">
        <v>19.343478260869571</v>
      </c>
      <c r="GE163" s="94">
        <v>17.426086956521733</v>
      </c>
      <c r="GF163" s="94">
        <v>17.101739130434787</v>
      </c>
      <c r="GG163" s="7">
        <f t="shared" si="213"/>
        <v>0.10130434782608333</v>
      </c>
      <c r="GH163" s="7">
        <v>0.5</v>
      </c>
      <c r="GI163" s="7">
        <f t="shared" si="214"/>
        <v>1.7549999999999999</v>
      </c>
      <c r="GJ163" s="7">
        <f t="shared" si="267"/>
        <v>-0.45368879346335156</v>
      </c>
      <c r="GK163" s="96">
        <v>17.260869565217391</v>
      </c>
      <c r="GL163" s="15">
        <f t="shared" si="215"/>
        <v>43.842608695652174</v>
      </c>
      <c r="GM163" s="5">
        <v>102</v>
      </c>
      <c r="GN163" s="9">
        <v>-9999</v>
      </c>
      <c r="GO163" s="60">
        <v>-9999</v>
      </c>
      <c r="GP163" s="60">
        <v>-9999</v>
      </c>
      <c r="GQ163" s="60">
        <v>-9999</v>
      </c>
      <c r="GR163" s="60">
        <v>-9999</v>
      </c>
      <c r="GS163" s="60">
        <v>-9999</v>
      </c>
      <c r="GT163" s="60">
        <v>-9999</v>
      </c>
      <c r="GU163" s="60">
        <v>-9999</v>
      </c>
      <c r="GV163" s="60">
        <v>-9999</v>
      </c>
      <c r="GW163" s="60">
        <v>-9999</v>
      </c>
      <c r="GX163" s="60">
        <v>-9999</v>
      </c>
      <c r="GY163" s="60">
        <v>-9999</v>
      </c>
      <c r="GZ163" s="60">
        <v>-9999</v>
      </c>
      <c r="HA163" s="60">
        <v>-9999</v>
      </c>
      <c r="HB163" s="60">
        <v>-9999</v>
      </c>
      <c r="HC163" s="60">
        <v>-9999</v>
      </c>
      <c r="HD163" s="60">
        <v>-9999</v>
      </c>
      <c r="HE163" s="60">
        <v>-9999</v>
      </c>
      <c r="HF163" s="98">
        <f t="shared" si="37"/>
        <v>0</v>
      </c>
      <c r="HG163" s="60">
        <v>-9999</v>
      </c>
      <c r="HH163" s="98">
        <f t="shared" si="38"/>
        <v>32500.13</v>
      </c>
      <c r="HI163" s="98">
        <f t="shared" si="95"/>
        <v>1.0001661807930087</v>
      </c>
      <c r="HJ163" s="60">
        <v>-9999</v>
      </c>
      <c r="HK163" s="100">
        <f t="shared" si="40"/>
        <v>-25397.46</v>
      </c>
      <c r="HL163" s="60">
        <v>-9999</v>
      </c>
      <c r="HM163" s="100">
        <f t="shared" si="41"/>
        <v>15398.46</v>
      </c>
      <c r="HN163" s="101">
        <v>0.66977027027027025</v>
      </c>
      <c r="HO163" s="101">
        <v>0.3731216216216216</v>
      </c>
      <c r="HP163" s="101">
        <v>0.18378108108108104</v>
      </c>
      <c r="HQ163" s="101">
        <v>0.58887027027027028</v>
      </c>
      <c r="HR163" s="101">
        <v>0.24152702702702705</v>
      </c>
      <c r="HS163" s="101">
        <v>0.15218918918918917</v>
      </c>
      <c r="HT163" s="101">
        <v>0.46992599318113587</v>
      </c>
      <c r="HU163" s="101">
        <v>0.4184687276081327</v>
      </c>
      <c r="HV163" s="101">
        <v>0.5696712697550016</v>
      </c>
      <c r="HW163" s="101">
        <v>0.52471914558651878</v>
      </c>
      <c r="HX163" s="101">
        <v>0.21448183622415934</v>
      </c>
      <c r="HY163" s="101">
        <v>0.34096017655620897</v>
      </c>
      <c r="HZ163" s="101">
        <v>0.28433517202054648</v>
      </c>
      <c r="IA163" s="101">
        <v>18.5327027027027</v>
      </c>
      <c r="IB163" s="101">
        <v>17.241621621621618</v>
      </c>
      <c r="IC163" s="101">
        <v>16.776486486486483</v>
      </c>
      <c r="ID163" s="101">
        <v>17.158378378378377</v>
      </c>
      <c r="IE163" s="7">
        <f t="shared" si="216"/>
        <v>-1.7562162162162167</v>
      </c>
      <c r="IF163" s="7">
        <v>1.5</v>
      </c>
      <c r="IG163" s="7">
        <f t="shared" si="217"/>
        <v>-1.4950000000000001</v>
      </c>
      <c r="IH163" s="7">
        <f t="shared" si="218"/>
        <v>-3.7884875448327276E-2</v>
      </c>
      <c r="II163" s="102">
        <v>35.757837837837826</v>
      </c>
      <c r="IJ163" s="15">
        <f t="shared" si="219"/>
        <v>90.824908108108076</v>
      </c>
      <c r="IK163" s="5">
        <v>97.5</v>
      </c>
      <c r="IL163" s="15">
        <f t="shared" si="220"/>
        <v>6.675091891891924</v>
      </c>
      <c r="IM163" s="29">
        <v>0.67497419354838717</v>
      </c>
      <c r="IN163" s="29">
        <v>0.39825806451612905</v>
      </c>
      <c r="IO163" s="29">
        <v>0.19697741935483867</v>
      </c>
      <c r="IP163" s="29">
        <v>0.60079032258064513</v>
      </c>
      <c r="IQ163" s="29">
        <v>0.25103225806451612</v>
      </c>
      <c r="IR163" s="29">
        <v>0.1651290322580645</v>
      </c>
      <c r="IS163" s="29">
        <v>0.45791551830281929</v>
      </c>
      <c r="IT163" s="29">
        <v>0.41089398369493618</v>
      </c>
      <c r="IU163" s="29">
        <v>0.54855024684160358</v>
      </c>
      <c r="IV163" s="29">
        <v>0.50666876918563253</v>
      </c>
      <c r="IW163" s="29">
        <v>0.22726119629987801</v>
      </c>
      <c r="IX163" s="29">
        <v>0.33905929078528324</v>
      </c>
      <c r="IY163" s="29">
        <v>0.25769703621462792</v>
      </c>
      <c r="IZ163" s="29">
        <v>16.12387096774194</v>
      </c>
      <c r="JA163" s="29">
        <v>18.804516129032255</v>
      </c>
      <c r="JB163" s="29">
        <v>18.153870967741931</v>
      </c>
      <c r="JC163" s="29">
        <v>17.687419354838724</v>
      </c>
      <c r="JD163" s="29">
        <f t="shared" si="221"/>
        <v>2.0299999999999905</v>
      </c>
      <c r="JE163" s="7">
        <v>1.2</v>
      </c>
      <c r="JF163" s="7">
        <f t="shared" si="222"/>
        <v>-0.52</v>
      </c>
      <c r="JG163" s="7">
        <f t="shared" si="223"/>
        <v>0.43074324324324165</v>
      </c>
      <c r="JH163" s="86">
        <v>36.087419354838708</v>
      </c>
      <c r="JI163" s="15">
        <f t="shared" si="224"/>
        <v>91.662045161290322</v>
      </c>
      <c r="JJ163" s="5">
        <v>103.5</v>
      </c>
      <c r="JK163" s="15">
        <f t="shared" si="225"/>
        <v>11.837954838709678</v>
      </c>
      <c r="JL163" s="30">
        <v>0.51418108108108107</v>
      </c>
      <c r="JM163" s="30">
        <v>0.30234864864864869</v>
      </c>
      <c r="JN163" s="30">
        <v>0.16857837837837844</v>
      </c>
      <c r="JO163" s="30">
        <v>0.4536729729729731</v>
      </c>
      <c r="JP163" s="30">
        <v>0.2097567567567567</v>
      </c>
      <c r="JQ163" s="30">
        <v>0.13053783783783784</v>
      </c>
      <c r="JR163" s="30">
        <v>0.42047788108709583</v>
      </c>
      <c r="JS163" s="30">
        <v>0.36776339597796093</v>
      </c>
      <c r="JT163" s="30">
        <v>0.50624931118988492</v>
      </c>
      <c r="JU163" s="30">
        <v>0.45844047733372961</v>
      </c>
      <c r="JV163" s="30">
        <v>0.18096115910699206</v>
      </c>
      <c r="JW163" s="30">
        <v>0.28447369219560986</v>
      </c>
      <c r="JX163" s="30">
        <v>0.25929906021255184</v>
      </c>
      <c r="JY163" s="30">
        <v>23.422702702702694</v>
      </c>
      <c r="JZ163" s="30">
        <v>28.249459459459459</v>
      </c>
      <c r="KA163" s="30">
        <v>28.77999999999998</v>
      </c>
      <c r="KB163" s="30">
        <v>27.341621621621609</v>
      </c>
      <c r="KC163" s="30">
        <f t="shared" si="226"/>
        <v>5.3572972972972863</v>
      </c>
      <c r="KD163" s="7">
        <v>1.8</v>
      </c>
      <c r="KE163" s="7">
        <f t="shared" si="227"/>
        <v>-2.4700000000000006</v>
      </c>
      <c r="KF163" s="7">
        <f t="shared" si="228"/>
        <v>0.99457398949139597</v>
      </c>
      <c r="KG163" s="85">
        <v>35.272702702702709</v>
      </c>
      <c r="KH163" s="15">
        <f t="shared" si="229"/>
        <v>89.592664864864886</v>
      </c>
      <c r="KI163" s="5">
        <v>103.5</v>
      </c>
      <c r="KJ163" s="15">
        <f t="shared" si="268"/>
        <v>13.907335135135114</v>
      </c>
      <c r="KK163" s="31">
        <v>0.4336170731707315</v>
      </c>
      <c r="KL163" s="31">
        <v>0.26826341463414627</v>
      </c>
      <c r="KM163" s="31">
        <v>0.14818536585365852</v>
      </c>
      <c r="KN163" s="31">
        <v>0.37537804878048769</v>
      </c>
      <c r="KO163" s="31">
        <v>0.1742487804878049</v>
      </c>
      <c r="KP163" s="31">
        <v>0.11793170731707316</v>
      </c>
      <c r="KQ163" s="31">
        <v>0.42665266710921257</v>
      </c>
      <c r="KR163" s="31">
        <v>0.36610799090322876</v>
      </c>
      <c r="KS163" s="31">
        <v>0.49066581914143381</v>
      </c>
      <c r="KT163" s="31">
        <v>0.434129113592849</v>
      </c>
      <c r="KU163" s="31">
        <v>0.21259126047489352</v>
      </c>
      <c r="KV163" s="31">
        <v>0.28873729466014553</v>
      </c>
      <c r="KW163" s="31">
        <v>0.23550430096026881</v>
      </c>
      <c r="KX163" s="32">
        <v>24.192439024390239</v>
      </c>
      <c r="KY163" s="32">
        <v>25.5270731707317</v>
      </c>
      <c r="KZ163" s="32">
        <v>26.053658536585345</v>
      </c>
      <c r="LA163" s="32">
        <v>25.546829268292683</v>
      </c>
      <c r="LB163" s="7">
        <f t="shared" si="230"/>
        <v>1.8612195121951061</v>
      </c>
      <c r="LC163" s="7">
        <v>0.9</v>
      </c>
      <c r="LD163" s="7">
        <f t="shared" si="231"/>
        <v>0.45499999999999963</v>
      </c>
      <c r="LE163" s="7">
        <f t="shared" si="270"/>
        <v>0.28437199437717015</v>
      </c>
      <c r="LF163" s="32">
        <v>36.475609756097562</v>
      </c>
      <c r="LG163" s="15">
        <f t="shared" si="232"/>
        <v>92.648048780487812</v>
      </c>
      <c r="LH163" s="5">
        <v>103.5</v>
      </c>
      <c r="LI163" s="15">
        <f t="shared" si="233"/>
        <v>10.851951219512188</v>
      </c>
      <c r="LJ163" s="33">
        <v>0.34869772727272719</v>
      </c>
      <c r="LK163" s="33">
        <v>0.22946818181818182</v>
      </c>
      <c r="LL163" s="33">
        <v>0.14681363636363634</v>
      </c>
      <c r="LM163" s="33">
        <v>0.30370000000000003</v>
      </c>
      <c r="LN163" s="33">
        <v>0.16311363636363635</v>
      </c>
      <c r="LO163" s="33">
        <v>0.10628636363636362</v>
      </c>
      <c r="LP163" s="33">
        <v>0.36230775697537598</v>
      </c>
      <c r="LQ163" s="33">
        <v>0.30112089967447742</v>
      </c>
      <c r="LR163" s="33">
        <v>0.40712670429740588</v>
      </c>
      <c r="LS163" s="33">
        <v>0.34819973173876506</v>
      </c>
      <c r="LT163" s="33">
        <v>0.16894539025726532</v>
      </c>
      <c r="LU163" s="33">
        <v>0.2196350219818278</v>
      </c>
      <c r="LV163" s="33">
        <v>0.20599118359371049</v>
      </c>
      <c r="LW163" s="33">
        <v>26.502727272727281</v>
      </c>
      <c r="LX163" s="33">
        <v>29.789999999999978</v>
      </c>
      <c r="LY163" s="33">
        <v>30.179318181818164</v>
      </c>
      <c r="LZ163" s="33">
        <v>29.794090909090915</v>
      </c>
      <c r="MA163" s="7">
        <f t="shared" si="234"/>
        <v>3.6765909090908835</v>
      </c>
      <c r="MB163" s="7">
        <v>1.7</v>
      </c>
      <c r="MC163" s="7">
        <f t="shared" si="235"/>
        <v>-2.1449999999999996</v>
      </c>
      <c r="MD163" s="7">
        <f t="shared" si="236"/>
        <v>0.77158262545936163</v>
      </c>
      <c r="ME163" s="7">
        <f t="shared" si="237"/>
        <v>2.1627005347593431</v>
      </c>
      <c r="MF163" s="84">
        <v>28.928636363636368</v>
      </c>
      <c r="MG163" s="15">
        <f t="shared" si="238"/>
        <v>73.478736363636372</v>
      </c>
      <c r="MH163" s="5">
        <v>103.5</v>
      </c>
      <c r="MI163" s="15">
        <f t="shared" si="239"/>
        <v>30.021263636363628</v>
      </c>
      <c r="MJ163" s="34">
        <v>0.32220454545454547</v>
      </c>
      <c r="MK163" s="34">
        <v>0.21626818181818183</v>
      </c>
      <c r="ML163" s="34">
        <v>0.14849545454545454</v>
      </c>
      <c r="MM163" s="34">
        <v>0.2783181818181818</v>
      </c>
      <c r="MN163" s="34">
        <v>0.16109999999999999</v>
      </c>
      <c r="MO163" s="34">
        <v>0.10310454545454543</v>
      </c>
      <c r="MP163" s="34">
        <v>0.33295481231634855</v>
      </c>
      <c r="MQ163" s="34">
        <v>0.26662317269087094</v>
      </c>
      <c r="MR163" s="34">
        <v>0.36867589472498974</v>
      </c>
      <c r="MS163" s="34">
        <v>0.30405947226702323</v>
      </c>
      <c r="MT163" s="34">
        <v>0.1461259469153644</v>
      </c>
      <c r="MU163" s="34">
        <v>0.18577320580245268</v>
      </c>
      <c r="MV163" s="34">
        <v>0.19640188876685177</v>
      </c>
      <c r="MW163" s="35">
        <v>0.24863793103448281</v>
      </c>
      <c r="MX163" s="35">
        <v>0.16643103448275867</v>
      </c>
      <c r="MY163" s="35">
        <v>0.11877586206896555</v>
      </c>
      <c r="MZ163" s="35">
        <v>0.20262758620689655</v>
      </c>
      <c r="NA163" s="35">
        <v>0.11962758620689655</v>
      </c>
      <c r="NB163" s="35">
        <v>7.851379310344829E-2</v>
      </c>
      <c r="NC163" s="35">
        <v>0.34989788063234967</v>
      </c>
      <c r="ND163" s="35">
        <v>0.2571980589764048</v>
      </c>
      <c r="NE163" s="35">
        <v>0.35296912830788962</v>
      </c>
      <c r="NF163" s="35">
        <v>0.26047389939955062</v>
      </c>
      <c r="NG163" s="35">
        <v>0.16327977182944131</v>
      </c>
      <c r="NH163" s="35">
        <v>0.16679340664156611</v>
      </c>
      <c r="NI163" s="35">
        <v>0.19779209493535982</v>
      </c>
      <c r="NJ163" s="36">
        <v>28.481034482758627</v>
      </c>
      <c r="NK163" s="36">
        <v>33.048965517241385</v>
      </c>
      <c r="NL163" s="36">
        <v>35.589310344827588</v>
      </c>
      <c r="NM163" s="36">
        <v>35.983448275862052</v>
      </c>
      <c r="NN163" s="7">
        <f t="shared" si="240"/>
        <v>7.108275862068961</v>
      </c>
      <c r="NO163" s="7">
        <v>2.2999999999999998</v>
      </c>
      <c r="NP163" s="7">
        <f t="shared" si="241"/>
        <v>-1.9729999999999999</v>
      </c>
      <c r="NQ163" s="7">
        <f t="shared" si="242"/>
        <v>1.2316934574893477</v>
      </c>
      <c r="NR163" s="36">
        <v>73.492758620689671</v>
      </c>
      <c r="NS163" s="9">
        <f t="shared" si="190"/>
        <v>186.67160689655176</v>
      </c>
      <c r="NT163" s="5">
        <v>194</v>
      </c>
      <c r="NU163" s="9">
        <f t="shared" si="191"/>
        <v>7.328393103448235</v>
      </c>
      <c r="NV163" s="37">
        <v>0.30637419354838713</v>
      </c>
      <c r="NW163" s="37">
        <v>0.21645806451612903</v>
      </c>
      <c r="NX163" s="37">
        <v>0.16463548387096774</v>
      </c>
      <c r="NY163" s="37">
        <v>0.26650000000000001</v>
      </c>
      <c r="NZ163" s="37">
        <v>0.16606451612903222</v>
      </c>
      <c r="OA163" s="37">
        <v>0.10901612903225806</v>
      </c>
      <c r="OB163" s="37">
        <v>0.29632444605964375</v>
      </c>
      <c r="OC163" s="37">
        <v>0.23193266306055532</v>
      </c>
      <c r="OD163" s="37">
        <v>0.30020012022473652</v>
      </c>
      <c r="OE163" s="37">
        <v>0.23596828069672887</v>
      </c>
      <c r="OF163" s="37">
        <v>0.13171040172199003</v>
      </c>
      <c r="OG163" s="37">
        <v>0.13592187778038184</v>
      </c>
      <c r="OH163" s="37">
        <v>0.17133656980518902</v>
      </c>
      <c r="OI163" s="38">
        <v>22.452580645161294</v>
      </c>
      <c r="OJ163" s="38">
        <v>28.396451612903221</v>
      </c>
      <c r="OK163" s="38">
        <v>30.094516129032261</v>
      </c>
      <c r="OL163" s="38">
        <v>28.570322580645168</v>
      </c>
      <c r="OM163" s="7">
        <f t="shared" si="243"/>
        <v>7.6419354838709666</v>
      </c>
      <c r="ON163" s="7">
        <v>1.5</v>
      </c>
      <c r="OO163" s="7">
        <f t="shared" si="244"/>
        <v>-0.28500000000000014</v>
      </c>
      <c r="OP163" s="7">
        <f t="shared" si="245"/>
        <v>1.3943598036712341</v>
      </c>
      <c r="OQ163" s="38">
        <v>64.022258064516137</v>
      </c>
      <c r="OR163" s="15">
        <f t="shared" si="246"/>
        <v>162.61653548387099</v>
      </c>
      <c r="OS163" s="5">
        <v>170</v>
      </c>
      <c r="OT163" s="15">
        <f t="shared" si="247"/>
        <v>7.3834645161290098</v>
      </c>
      <c r="OU163" s="39">
        <v>0.27134000000000003</v>
      </c>
      <c r="OV163" s="39">
        <v>0.19919000000000001</v>
      </c>
      <c r="OW163" s="39">
        <v>0.15542</v>
      </c>
      <c r="OX163" s="39">
        <v>0.23513999999999999</v>
      </c>
      <c r="OY163" s="39">
        <v>0.15404333333333339</v>
      </c>
      <c r="OZ163" s="39">
        <v>0.10254666666666666</v>
      </c>
      <c r="PA163" s="39">
        <v>0.27502322834773857</v>
      </c>
      <c r="PB163" s="39">
        <v>0.20817179632550076</v>
      </c>
      <c r="PC163" s="39">
        <v>0.27081119385324726</v>
      </c>
      <c r="PD163" s="39">
        <v>0.20385431824300054</v>
      </c>
      <c r="PE163" s="39">
        <v>0.12772981659973801</v>
      </c>
      <c r="PF163" s="39">
        <v>0.12329952478018952</v>
      </c>
      <c r="PG163" s="39">
        <v>0.15266036418987028</v>
      </c>
      <c r="PH163" s="40">
        <v>21.091000000000001</v>
      </c>
      <c r="PI163" s="40">
        <v>26.86866666666667</v>
      </c>
      <c r="PJ163" s="40">
        <v>27.901666666666653</v>
      </c>
      <c r="PK163" s="40">
        <v>27.628333333333341</v>
      </c>
      <c r="PL163" s="7">
        <f t="shared" si="248"/>
        <v>6.810666666666652</v>
      </c>
      <c r="PM163" s="7">
        <v>1.8</v>
      </c>
      <c r="PN163" s="7">
        <f t="shared" si="249"/>
        <v>-0.91800000000000015</v>
      </c>
      <c r="PO163" s="7">
        <f t="shared" si="250"/>
        <v>1.2232774084625913</v>
      </c>
      <c r="PP163" s="40">
        <v>68.422333333333341</v>
      </c>
      <c r="PQ163" s="15">
        <f t="shared" si="251"/>
        <v>173.79272666666668</v>
      </c>
      <c r="PR163" s="5">
        <v>182</v>
      </c>
      <c r="PS163" s="15">
        <f t="shared" si="252"/>
        <v>8.207273333333319</v>
      </c>
      <c r="PT163" s="41">
        <v>0.25916666666666666</v>
      </c>
      <c r="PU163" s="41">
        <v>0.18471212121212116</v>
      </c>
      <c r="PV163" s="41">
        <v>0.15128484848484847</v>
      </c>
      <c r="PW163" s="41">
        <v>0.21763030303030306</v>
      </c>
      <c r="PX163" s="41">
        <v>0.15073636363636361</v>
      </c>
      <c r="PY163" s="41">
        <v>9.6712121212121208E-2</v>
      </c>
      <c r="PZ163" s="41">
        <v>0.26426909346062905</v>
      </c>
      <c r="QA163" s="41">
        <v>0.18146922458003051</v>
      </c>
      <c r="QB163" s="41">
        <v>0.26235491868695987</v>
      </c>
      <c r="QC163" s="41">
        <v>0.17951597990151105</v>
      </c>
      <c r="QD163" s="41">
        <v>0.10115129277039865</v>
      </c>
      <c r="QE163" s="41">
        <v>9.9146200326501177E-2</v>
      </c>
      <c r="QF163" s="41">
        <v>0.16754843124491214</v>
      </c>
      <c r="QG163" s="42">
        <v>28.759393939393931</v>
      </c>
      <c r="QH163" s="42">
        <v>33.565151515151534</v>
      </c>
      <c r="QI163" s="42">
        <v>36.327575757575765</v>
      </c>
      <c r="QJ163" s="42">
        <v>35.674242424242422</v>
      </c>
      <c r="QK163" s="7">
        <f t="shared" si="253"/>
        <v>7.5681818181818343</v>
      </c>
      <c r="QL163" s="7">
        <v>3.2</v>
      </c>
      <c r="QM163" s="7">
        <f t="shared" si="254"/>
        <v>-3.8719999999999999</v>
      </c>
      <c r="QN163" s="7">
        <f t="shared" si="255"/>
        <v>1.233841869950586</v>
      </c>
      <c r="QO163" s="42">
        <v>70.872121212121201</v>
      </c>
      <c r="QP163" s="15">
        <f t="shared" si="256"/>
        <v>180.01518787878786</v>
      </c>
      <c r="QQ163" s="5">
        <v>186</v>
      </c>
      <c r="QR163" s="15">
        <f t="shared" si="257"/>
        <v>5.9848121212121441</v>
      </c>
      <c r="QS163" s="7">
        <f t="shared" si="272"/>
        <v>-748.08889903653028</v>
      </c>
      <c r="QT163" s="7">
        <f t="shared" si="273"/>
        <v>-747.62866377079706</v>
      </c>
      <c r="QU163" s="7">
        <f t="shared" si="274"/>
        <v>3.0367834040315476</v>
      </c>
    </row>
    <row r="164" spans="1:463" x14ac:dyDescent="0.25">
      <c r="A164" s="5">
        <v>3</v>
      </c>
      <c r="B164" s="5">
        <v>17</v>
      </c>
      <c r="C164" s="6">
        <v>1703</v>
      </c>
      <c r="D164" s="9">
        <v>-9999</v>
      </c>
      <c r="E164" s="5">
        <v>3</v>
      </c>
      <c r="F164" s="5">
        <v>69.599999999999994</v>
      </c>
      <c r="G164" s="15">
        <v>243.6</v>
      </c>
      <c r="H164" s="15">
        <f t="shared" si="195"/>
        <v>313.2</v>
      </c>
      <c r="I164" s="7">
        <f t="shared" si="196"/>
        <v>0.53666895133653181</v>
      </c>
      <c r="J164" s="5" t="s">
        <v>8</v>
      </c>
      <c r="K164" s="9">
        <v>0</v>
      </c>
      <c r="L164" s="9">
        <f t="shared" si="197"/>
        <v>0</v>
      </c>
      <c r="M164" s="9">
        <v>-9999</v>
      </c>
      <c r="N164" s="9">
        <v>-9999</v>
      </c>
      <c r="O164" s="9">
        <v>-9999</v>
      </c>
      <c r="P164" s="9">
        <v>-9999</v>
      </c>
      <c r="Q164" s="9">
        <v>-9999</v>
      </c>
      <c r="R164" s="9">
        <v>-9999</v>
      </c>
      <c r="S164" s="9">
        <v>-9999</v>
      </c>
      <c r="T164" s="9">
        <v>-9999</v>
      </c>
      <c r="U164" s="9">
        <v>-9999</v>
      </c>
      <c r="V164" s="9">
        <v>-9999</v>
      </c>
      <c r="W164" s="9">
        <v>-9999</v>
      </c>
      <c r="X164" s="9">
        <v>-9999</v>
      </c>
      <c r="Y164" s="9">
        <v>-9999</v>
      </c>
      <c r="Z164" s="9">
        <v>-9999</v>
      </c>
      <c r="AA164" s="9">
        <v>-9999</v>
      </c>
      <c r="AB164" s="9">
        <v>-9999</v>
      </c>
      <c r="AC164" s="9">
        <v>-9999</v>
      </c>
      <c r="AD164" s="9">
        <v>-9999</v>
      </c>
      <c r="AE164" s="9">
        <v>-9999</v>
      </c>
      <c r="AF164" s="9">
        <v>-9999</v>
      </c>
      <c r="AG164" s="9">
        <v>-9999</v>
      </c>
      <c r="AH164" s="9">
        <v>-9999</v>
      </c>
      <c r="AI164" s="9">
        <v>-9999</v>
      </c>
      <c r="AJ164" s="9">
        <v>-9999</v>
      </c>
      <c r="AK164" s="9">
        <v>-9999</v>
      </c>
      <c r="AL164" s="9">
        <v>-9999</v>
      </c>
      <c r="AM164" s="9">
        <v>-9999</v>
      </c>
      <c r="AN164" s="9">
        <v>-9999</v>
      </c>
      <c r="AO164" s="9">
        <v>-9999</v>
      </c>
      <c r="AP164" s="9">
        <v>-9999</v>
      </c>
      <c r="AQ164" s="9">
        <v>-9999</v>
      </c>
      <c r="AR164" s="9">
        <v>-9999</v>
      </c>
      <c r="AS164" s="9">
        <v>-9999</v>
      </c>
      <c r="AT164" s="9">
        <v>-9999</v>
      </c>
      <c r="AU164" s="9">
        <v>-9999</v>
      </c>
      <c r="AV164" s="9">
        <v>-9999</v>
      </c>
      <c r="AW164" s="9">
        <v>-9999</v>
      </c>
      <c r="AX164" s="9">
        <v>-9999</v>
      </c>
      <c r="AY164" s="9">
        <v>-9999</v>
      </c>
      <c r="AZ164" s="9">
        <v>-9999</v>
      </c>
      <c r="BA164" s="9">
        <v>-9999</v>
      </c>
      <c r="BB164" s="9">
        <v>-9999</v>
      </c>
      <c r="BC164" s="9">
        <v>-9999</v>
      </c>
      <c r="BD164" s="9">
        <v>-9999</v>
      </c>
      <c r="BE164" s="7">
        <f t="shared" si="271"/>
        <v>-79992</v>
      </c>
      <c r="BF164" s="9">
        <v>-9999</v>
      </c>
      <c r="BG164" s="9">
        <v>-9999</v>
      </c>
      <c r="BH164" s="9">
        <v>-9999</v>
      </c>
      <c r="BI164" s="9">
        <v>-9999</v>
      </c>
      <c r="BJ164" s="9">
        <v>-9999</v>
      </c>
      <c r="BK164" s="70">
        <v>4.5</v>
      </c>
      <c r="BL164" s="9">
        <v>-9999</v>
      </c>
      <c r="BM164" s="9">
        <v>-9999</v>
      </c>
      <c r="BN164" s="9">
        <v>-9999</v>
      </c>
      <c r="BO164" s="23">
        <v>27.28</v>
      </c>
      <c r="BP164" s="7">
        <f t="shared" si="258"/>
        <v>1818.666666666667</v>
      </c>
      <c r="BQ164" s="7">
        <v>1.683279797221686</v>
      </c>
      <c r="BR164" s="7">
        <f t="shared" si="259"/>
        <v>30.61324857880507</v>
      </c>
      <c r="BS164" s="24">
        <v>114.11</v>
      </c>
      <c r="BT164" s="7">
        <f t="shared" si="260"/>
        <v>7607.3333333333339</v>
      </c>
      <c r="BU164" s="25">
        <v>0.72399999999999998</v>
      </c>
      <c r="BV164" s="7">
        <f t="shared" si="261"/>
        <v>55.07709333333333</v>
      </c>
      <c r="BW164" s="26">
        <v>97.91</v>
      </c>
      <c r="BX164" s="7">
        <f t="shared" si="262"/>
        <v>6527.3333333333339</v>
      </c>
      <c r="BY164" s="5">
        <v>0.73199999999999998</v>
      </c>
      <c r="BZ164" s="7">
        <f t="shared" si="263"/>
        <v>47.780080000000005</v>
      </c>
      <c r="CA164" s="9">
        <v>-9999</v>
      </c>
      <c r="CB164" s="9">
        <v>-9999</v>
      </c>
      <c r="CC164" s="5">
        <v>1.44</v>
      </c>
      <c r="CD164" s="15">
        <f t="shared" si="198"/>
        <v>-143.98560000000001</v>
      </c>
      <c r="CE164" s="7">
        <v>544.47</v>
      </c>
      <c r="CF164" s="7">
        <v>4.3483000000000001</v>
      </c>
      <c r="CG164" s="7">
        <v>1252.1445162477289</v>
      </c>
      <c r="CH164" s="7">
        <f t="shared" si="199"/>
        <v>1252.1445162477289</v>
      </c>
      <c r="CI164" s="7">
        <f>CH164/(BX164)</f>
        <v>0.19183094417031898</v>
      </c>
      <c r="CJ164" s="3">
        <v>61</v>
      </c>
      <c r="CK164" s="7">
        <f t="shared" si="200"/>
        <v>18.030881033967297</v>
      </c>
      <c r="CL164" s="7">
        <v>70</v>
      </c>
      <c r="CM164" s="7">
        <v>1320</v>
      </c>
      <c r="CN164" s="7">
        <f t="shared" si="201"/>
        <v>53.030303030303031</v>
      </c>
      <c r="CO164" s="7">
        <v>87.5</v>
      </c>
      <c r="CP164" s="7">
        <v>0.74565000000000003</v>
      </c>
      <c r="CQ164" s="7">
        <v>0.52651428571428571</v>
      </c>
      <c r="CR164" s="7">
        <v>0.47002142857142853</v>
      </c>
      <c r="CS164" s="7">
        <v>0.22663078571428574</v>
      </c>
      <c r="CT164" s="7">
        <v>0.17215260714285716</v>
      </c>
      <c r="CU164" s="7">
        <v>5.0107142857142861</v>
      </c>
      <c r="CV164" s="7">
        <v>5.2371428571428575</v>
      </c>
      <c r="CW164" s="7">
        <v>4.8842857142857143</v>
      </c>
      <c r="CX164" s="7">
        <v>4.71</v>
      </c>
      <c r="CY164" s="7">
        <f t="shared" si="202"/>
        <v>-0.12642857142857178</v>
      </c>
      <c r="CZ164" s="7">
        <v>0.7</v>
      </c>
      <c r="DA164" s="7">
        <f t="shared" si="203"/>
        <v>1.105</v>
      </c>
      <c r="DB164" s="7">
        <f t="shared" si="264"/>
        <v>-0.28671212373191429</v>
      </c>
      <c r="DC164" s="7">
        <v>41.18181818181818</v>
      </c>
      <c r="DD164" s="7">
        <v>0.75877083333333328</v>
      </c>
      <c r="DE164" s="7">
        <v>0.50861666666666683</v>
      </c>
      <c r="DF164" s="7">
        <v>0.4543625</v>
      </c>
      <c r="DG164" s="7">
        <v>0.25079966666666664</v>
      </c>
      <c r="DH164" s="7">
        <v>0.19727933333333328</v>
      </c>
      <c r="DI164" s="7">
        <v>7.3674999999999997</v>
      </c>
      <c r="DJ164" s="7">
        <v>7.7887499999999994</v>
      </c>
      <c r="DK164" s="7">
        <v>8.0316666666666681</v>
      </c>
      <c r="DL164" s="7">
        <v>7.5633333333333335</v>
      </c>
      <c r="DM164" s="7">
        <f t="shared" si="204"/>
        <v>0.66416666666666835</v>
      </c>
      <c r="DN164" s="7">
        <v>0.8</v>
      </c>
      <c r="DO164" s="7">
        <f t="shared" si="205"/>
        <v>0.7799999999999998</v>
      </c>
      <c r="DP164" s="7">
        <f t="shared" si="206"/>
        <v>-2.5072150072149659E-2</v>
      </c>
      <c r="DQ164" s="7">
        <v>22.362916666666663</v>
      </c>
      <c r="DR164" s="7">
        <v>0.81292127659574442</v>
      </c>
      <c r="DS164" s="7">
        <v>0.61461063829787244</v>
      </c>
      <c r="DT164" s="7">
        <v>0.49408297872340429</v>
      </c>
      <c r="DU164" s="7">
        <v>0.7404638297872338</v>
      </c>
      <c r="DV164" s="7">
        <v>0.50003829787234044</v>
      </c>
      <c r="DW164" s="7">
        <v>0.321931914893617</v>
      </c>
      <c r="DX164" s="7">
        <v>0.23819195744680846</v>
      </c>
      <c r="DY164" s="7">
        <v>0.19377995744680854</v>
      </c>
      <c r="DZ164" s="7">
        <v>0.24386431914893608</v>
      </c>
      <c r="EA164" s="7">
        <v>0.19956142553191492</v>
      </c>
      <c r="EB164" s="7">
        <v>0.10282608510638297</v>
      </c>
      <c r="EC164" s="7">
        <v>0.10875244680851066</v>
      </c>
      <c r="ED164" s="7">
        <v>0.13879934042553191</v>
      </c>
      <c r="EE164" s="7">
        <v>4.0309574468085101</v>
      </c>
      <c r="EF164" s="7">
        <v>5.5325531914893586</v>
      </c>
      <c r="EG164" s="7">
        <v>5.3688510638297879</v>
      </c>
      <c r="EH164" s="7">
        <v>4.7583404255319133</v>
      </c>
      <c r="EI164" s="7">
        <f t="shared" si="207"/>
        <v>1.3378936170212778</v>
      </c>
      <c r="EJ164" s="7">
        <v>0.6</v>
      </c>
      <c r="EK164" s="7">
        <f t="shared" si="208"/>
        <v>1.43</v>
      </c>
      <c r="EL164" s="7">
        <f t="shared" si="265"/>
        <v>-2.320060024652949E-2</v>
      </c>
      <c r="EM164" s="15">
        <v>43.35958333333334</v>
      </c>
      <c r="EN164" s="15">
        <f t="shared" si="209"/>
        <v>110.13334166666668</v>
      </c>
      <c r="EO164" s="5">
        <v>112</v>
      </c>
      <c r="EP164" s="15">
        <f t="shared" si="210"/>
        <v>1.8666583333333193</v>
      </c>
      <c r="EQ164" s="27">
        <v>1.047177272727273</v>
      </c>
      <c r="ER164" s="27">
        <v>-1.2184636363636365</v>
      </c>
      <c r="ES164" s="27">
        <v>0.47760000000000002</v>
      </c>
      <c r="ET164" s="27">
        <v>0.81081363636363646</v>
      </c>
      <c r="EU164" s="27">
        <v>0.67586818181818198</v>
      </c>
      <c r="EV164" s="27">
        <v>0.20124999999999996</v>
      </c>
      <c r="EW164" s="27">
        <v>0.21527090909090907</v>
      </c>
      <c r="EX164" s="27">
        <v>9.0348954545454552E-2</v>
      </c>
      <c r="EY164" s="27">
        <v>0.37331272727272735</v>
      </c>
      <c r="EZ164" s="27">
        <v>0.25822927272727275</v>
      </c>
      <c r="FA164" s="27">
        <v>3.4962725000000003</v>
      </c>
      <c r="FB164" s="27">
        <v>2.2912876818181815</v>
      </c>
      <c r="FC164" s="27">
        <v>-14.283278090909089</v>
      </c>
      <c r="FD164" s="27">
        <v>9.4227272727272737</v>
      </c>
      <c r="FE164" s="27">
        <v>7.3990909090909094</v>
      </c>
      <c r="FF164" s="27">
        <v>8.1609090909090902</v>
      </c>
      <c r="FG164" s="27">
        <v>7.370000000000001</v>
      </c>
      <c r="FH164" s="27">
        <f t="shared" si="211"/>
        <v>-1.2618181818181835</v>
      </c>
      <c r="FI164" s="7">
        <v>0.9</v>
      </c>
      <c r="FJ164" s="7">
        <f t="shared" si="212"/>
        <v>0.45499999999999963</v>
      </c>
      <c r="FK164" s="7">
        <f t="shared" si="266"/>
        <v>-0.34718264546373773</v>
      </c>
      <c r="FL164" s="27">
        <v>18.734999999999999</v>
      </c>
      <c r="FM164" s="28">
        <v>-9999</v>
      </c>
      <c r="FN164" s="28">
        <v>-9999</v>
      </c>
      <c r="FO164" s="28">
        <v>-9999</v>
      </c>
      <c r="FP164" s="94">
        <v>0.62743478260869556</v>
      </c>
      <c r="FQ164" s="94">
        <v>0.4196260869565217</v>
      </c>
      <c r="FR164" s="94">
        <v>0.24494782608695648</v>
      </c>
      <c r="FS164" s="94">
        <v>0.54849130434782611</v>
      </c>
      <c r="FT164" s="94">
        <v>0.26133478260869564</v>
      </c>
      <c r="FU164" s="94">
        <v>0.18284782608695652</v>
      </c>
      <c r="FV164" s="94">
        <v>0.41168669565217386</v>
      </c>
      <c r="FW164" s="94">
        <v>0.35435147826086955</v>
      </c>
      <c r="FX164" s="94">
        <v>0.43853569565217382</v>
      </c>
      <c r="FY164" s="94">
        <v>0.38277321739130438</v>
      </c>
      <c r="FZ164" s="94">
        <v>0.23265760869565219</v>
      </c>
      <c r="GA164" s="94">
        <v>0.26360665217391305</v>
      </c>
      <c r="GB164" s="94">
        <v>0.19807452173913048</v>
      </c>
      <c r="GC164" s="94">
        <v>16.628260869565221</v>
      </c>
      <c r="GD164" s="94">
        <v>17.943913043478268</v>
      </c>
      <c r="GE164" s="94">
        <v>17.093043478260864</v>
      </c>
      <c r="GF164" s="94">
        <v>16.615217391304348</v>
      </c>
      <c r="GG164" s="7">
        <f t="shared" si="213"/>
        <v>0.46478260869564281</v>
      </c>
      <c r="GH164" s="7">
        <v>0.5</v>
      </c>
      <c r="GI164" s="7">
        <f t="shared" si="214"/>
        <v>1.7549999999999999</v>
      </c>
      <c r="GJ164" s="7">
        <f t="shared" si="267"/>
        <v>-0.35396910598199094</v>
      </c>
      <c r="GK164" s="96">
        <v>16.826086956521738</v>
      </c>
      <c r="GL164" s="15">
        <f t="shared" si="215"/>
        <v>42.738260869565217</v>
      </c>
      <c r="GM164" s="5">
        <v>102</v>
      </c>
      <c r="GN164" s="9">
        <v>-9999</v>
      </c>
      <c r="GO164" s="60">
        <v>-9999</v>
      </c>
      <c r="GP164" s="60">
        <v>-9999</v>
      </c>
      <c r="GQ164" s="60">
        <v>-9999</v>
      </c>
      <c r="GR164" s="60">
        <v>-9999</v>
      </c>
      <c r="GS164" s="60">
        <v>-9999</v>
      </c>
      <c r="GT164" s="60">
        <v>-9999</v>
      </c>
      <c r="GU164" s="60">
        <v>-9999</v>
      </c>
      <c r="GV164" s="60">
        <v>-9999</v>
      </c>
      <c r="GW164" s="60">
        <v>-9999</v>
      </c>
      <c r="GX164" s="60">
        <v>-9999</v>
      </c>
      <c r="GY164" s="60">
        <v>-9999</v>
      </c>
      <c r="GZ164" s="60">
        <v>-9999</v>
      </c>
      <c r="HA164" s="60">
        <v>-9999</v>
      </c>
      <c r="HB164" s="60">
        <v>-9999</v>
      </c>
      <c r="HC164" s="60">
        <v>-9999</v>
      </c>
      <c r="HD164" s="60">
        <v>-9999</v>
      </c>
      <c r="HE164" s="60">
        <v>-9999</v>
      </c>
      <c r="HF164" s="98">
        <f t="shared" si="37"/>
        <v>0</v>
      </c>
      <c r="HG164" s="60">
        <v>-9999</v>
      </c>
      <c r="HH164" s="98">
        <f t="shared" si="38"/>
        <v>32500.13</v>
      </c>
      <c r="HI164" s="98">
        <f t="shared" si="95"/>
        <v>1.0001661807930087</v>
      </c>
      <c r="HJ164" s="60">
        <v>-9999</v>
      </c>
      <c r="HK164" s="100">
        <f t="shared" si="40"/>
        <v>-25397.46</v>
      </c>
      <c r="HL164" s="60">
        <v>-9999</v>
      </c>
      <c r="HM164" s="100">
        <f t="shared" si="41"/>
        <v>15398.46</v>
      </c>
      <c r="HN164" s="101">
        <v>0.66034499999999974</v>
      </c>
      <c r="HO164" s="101">
        <v>0.3772375</v>
      </c>
      <c r="HP164" s="101">
        <v>0.19599750000000002</v>
      </c>
      <c r="HQ164" s="101">
        <v>0.57840500000000006</v>
      </c>
      <c r="HR164" s="101">
        <v>0.25422250000000002</v>
      </c>
      <c r="HS164" s="101">
        <v>0.15783499999999998</v>
      </c>
      <c r="HT164" s="101">
        <v>0.44419147712474166</v>
      </c>
      <c r="HU164" s="101">
        <v>0.38962124508688767</v>
      </c>
      <c r="HV164" s="101">
        <v>0.54264626103479752</v>
      </c>
      <c r="HW164" s="101">
        <v>0.49441865786068384</v>
      </c>
      <c r="HX164" s="101">
        <v>0.19539745389773638</v>
      </c>
      <c r="HY164" s="101">
        <v>0.31718162879072637</v>
      </c>
      <c r="HZ164" s="101">
        <v>0.27274287226108468</v>
      </c>
      <c r="IA164" s="101">
        <v>18.607500000000009</v>
      </c>
      <c r="IB164" s="101">
        <v>18.064249999999994</v>
      </c>
      <c r="IC164" s="101">
        <v>18.271000000000001</v>
      </c>
      <c r="ID164" s="101">
        <v>18.000499999999992</v>
      </c>
      <c r="IE164" s="7">
        <f t="shared" si="216"/>
        <v>-0.33650000000000801</v>
      </c>
      <c r="IF164" s="7">
        <v>1.5</v>
      </c>
      <c r="IG164" s="7">
        <f t="shared" si="217"/>
        <v>-1.4950000000000001</v>
      </c>
      <c r="IH164" s="7">
        <f t="shared" si="218"/>
        <v>0.16802030456852676</v>
      </c>
      <c r="II164" s="102">
        <v>35.484749999999998</v>
      </c>
      <c r="IJ164" s="15">
        <f t="shared" si="219"/>
        <v>90.131264999999999</v>
      </c>
      <c r="IK164" s="5">
        <v>97.5</v>
      </c>
      <c r="IL164" s="15">
        <f t="shared" si="220"/>
        <v>7.3687350000000009</v>
      </c>
      <c r="IM164" s="29">
        <v>0.66861764705882343</v>
      </c>
      <c r="IN164" s="29">
        <v>0.40768235294117655</v>
      </c>
      <c r="IO164" s="29">
        <v>0.21192352941176471</v>
      </c>
      <c r="IP164" s="29">
        <v>0.59450588235294133</v>
      </c>
      <c r="IQ164" s="29">
        <v>0.26146470588235293</v>
      </c>
      <c r="IR164" s="29">
        <v>0.17061764705882349</v>
      </c>
      <c r="IS164" s="29">
        <v>0.43794645981174574</v>
      </c>
      <c r="IT164" s="29">
        <v>0.38938542610618376</v>
      </c>
      <c r="IU164" s="29">
        <v>0.51914691967030857</v>
      </c>
      <c r="IV164" s="29">
        <v>0.47510372795042727</v>
      </c>
      <c r="IW164" s="29">
        <v>0.2189166996817653</v>
      </c>
      <c r="IX164" s="29">
        <v>0.31691417262749866</v>
      </c>
      <c r="IY164" s="29">
        <v>0.24239212486735817</v>
      </c>
      <c r="IZ164" s="29">
        <v>16.354117647058825</v>
      </c>
      <c r="JA164" s="29">
        <v>18.16823529411765</v>
      </c>
      <c r="JB164" s="29">
        <v>18.344999999999995</v>
      </c>
      <c r="JC164" s="29">
        <v>17.050882352941183</v>
      </c>
      <c r="JD164" s="29">
        <f t="shared" si="221"/>
        <v>1.9908823529411706</v>
      </c>
      <c r="JE164" s="7">
        <v>1.2</v>
      </c>
      <c r="JF164" s="7">
        <f t="shared" si="222"/>
        <v>-0.52</v>
      </c>
      <c r="JG164" s="7">
        <f t="shared" si="223"/>
        <v>0.42413553259141396</v>
      </c>
      <c r="JH164" s="86">
        <v>35.852647058823536</v>
      </c>
      <c r="JI164" s="15">
        <f t="shared" si="224"/>
        <v>91.065723529411784</v>
      </c>
      <c r="JJ164" s="5">
        <v>103.5</v>
      </c>
      <c r="JK164" s="15">
        <f t="shared" si="225"/>
        <v>12.434276470588216</v>
      </c>
      <c r="JL164" s="30">
        <v>0.51046052631578964</v>
      </c>
      <c r="JM164" s="30">
        <v>0.30064999999999997</v>
      </c>
      <c r="JN164" s="30">
        <v>0.16247631578947366</v>
      </c>
      <c r="JO164" s="30">
        <v>0.44729736842105261</v>
      </c>
      <c r="JP164" s="30">
        <v>0.20285789473684215</v>
      </c>
      <c r="JQ164" s="30">
        <v>0.12845526315789471</v>
      </c>
      <c r="JR164" s="30">
        <v>0.43127982453438218</v>
      </c>
      <c r="JS164" s="30">
        <v>0.37615260156705493</v>
      </c>
      <c r="JT164" s="30">
        <v>0.51765874982685001</v>
      </c>
      <c r="JU164" s="30">
        <v>0.46769788411447416</v>
      </c>
      <c r="JV164" s="30">
        <v>0.19447941084723602</v>
      </c>
      <c r="JW164" s="30">
        <v>0.29923313225577858</v>
      </c>
      <c r="JX164" s="30">
        <v>0.25864426207627456</v>
      </c>
      <c r="JY164" s="30">
        <v>23.315789473684209</v>
      </c>
      <c r="JZ164" s="30">
        <v>26.583684210526314</v>
      </c>
      <c r="KA164" s="30">
        <v>26.372631578947349</v>
      </c>
      <c r="KB164" s="30">
        <v>24.83578947368423</v>
      </c>
      <c r="KC164" s="30">
        <f t="shared" si="226"/>
        <v>3.05684210526314</v>
      </c>
      <c r="KD164" s="7">
        <v>1.8</v>
      </c>
      <c r="KE164" s="7">
        <f t="shared" si="227"/>
        <v>-2.4700000000000006</v>
      </c>
      <c r="KF164" s="7">
        <f t="shared" si="228"/>
        <v>0.70226710359125033</v>
      </c>
      <c r="KG164" s="85">
        <v>34.797105263157896</v>
      </c>
      <c r="KH164" s="15">
        <f t="shared" si="229"/>
        <v>88.384647368421057</v>
      </c>
      <c r="KI164" s="5">
        <v>103.5</v>
      </c>
      <c r="KJ164" s="15">
        <f t="shared" si="268"/>
        <v>15.115352631578943</v>
      </c>
      <c r="KK164" s="31">
        <v>0.42550512820512826</v>
      </c>
      <c r="KL164" s="31">
        <v>0.27409999999999995</v>
      </c>
      <c r="KM164" s="31">
        <v>0.15203076923076925</v>
      </c>
      <c r="KN164" s="31">
        <v>0.37459230769230784</v>
      </c>
      <c r="KO164" s="31">
        <v>0.17830000000000001</v>
      </c>
      <c r="KP164" s="31">
        <v>0.11750769230769229</v>
      </c>
      <c r="KQ164" s="31">
        <v>0.40947888368587515</v>
      </c>
      <c r="KR164" s="31">
        <v>0.35547244918790571</v>
      </c>
      <c r="KS164" s="31">
        <v>0.47372962927960999</v>
      </c>
      <c r="KT164" s="31">
        <v>0.42300786247275679</v>
      </c>
      <c r="KU164" s="31">
        <v>0.21209833897755834</v>
      </c>
      <c r="KV164" s="31">
        <v>0.28701840092982644</v>
      </c>
      <c r="KW164" s="31">
        <v>0.21625501646984008</v>
      </c>
      <c r="KX164" s="32">
        <v>24.392820512820514</v>
      </c>
      <c r="KY164" s="32">
        <v>25.575641025641026</v>
      </c>
      <c r="KZ164" s="32">
        <v>25.98923076923079</v>
      </c>
      <c r="LA164" s="32">
        <v>24.65102564102564</v>
      </c>
      <c r="LB164" s="7">
        <f t="shared" si="230"/>
        <v>1.5964102564102767</v>
      </c>
      <c r="LC164" s="7">
        <v>0.9</v>
      </c>
      <c r="LD164" s="7">
        <f t="shared" si="231"/>
        <v>0.45499999999999963</v>
      </c>
      <c r="LE164" s="7">
        <f t="shared" si="270"/>
        <v>0.23082108319722486</v>
      </c>
      <c r="LF164" s="32">
        <v>33.531794871794872</v>
      </c>
      <c r="LG164" s="15">
        <f t="shared" si="232"/>
        <v>85.170758974358975</v>
      </c>
      <c r="LH164" s="5">
        <v>103.5</v>
      </c>
      <c r="LI164" s="15">
        <f t="shared" si="233"/>
        <v>18.329241025641025</v>
      </c>
      <c r="LJ164" s="33">
        <v>0.35254130434782605</v>
      </c>
      <c r="LK164" s="33">
        <v>0.22900869565217383</v>
      </c>
      <c r="LL164" s="33">
        <v>0.14258913043478258</v>
      </c>
      <c r="LM164" s="33">
        <v>0.30686956521739128</v>
      </c>
      <c r="LN164" s="33">
        <v>0.16161304347826083</v>
      </c>
      <c r="LO164" s="33">
        <v>0.10516304347826086</v>
      </c>
      <c r="LP164" s="33">
        <v>0.37112233351319546</v>
      </c>
      <c r="LQ164" s="33">
        <v>0.31013389762977445</v>
      </c>
      <c r="LR164" s="33">
        <v>0.4239142409673905</v>
      </c>
      <c r="LS164" s="33">
        <v>0.36567761948158822</v>
      </c>
      <c r="LT164" s="33">
        <v>0.1725707439711221</v>
      </c>
      <c r="LU164" s="33">
        <v>0.23292484011736631</v>
      </c>
      <c r="LV164" s="33">
        <v>0.21217877075587271</v>
      </c>
      <c r="LW164" s="33">
        <v>26.478695652173897</v>
      </c>
      <c r="LX164" s="33">
        <v>29.610652173913028</v>
      </c>
      <c r="LY164" s="33">
        <v>30.003695652173899</v>
      </c>
      <c r="LZ164" s="33">
        <v>27.935217391304331</v>
      </c>
      <c r="MA164" s="7">
        <f t="shared" si="234"/>
        <v>3.5250000000000021</v>
      </c>
      <c r="MB164" s="7">
        <v>1.7</v>
      </c>
      <c r="MC164" s="7">
        <f t="shared" si="235"/>
        <v>-2.1449999999999996</v>
      </c>
      <c r="MD164" s="7">
        <f t="shared" si="236"/>
        <v>0.75149105367793267</v>
      </c>
      <c r="ME164" s="7">
        <f t="shared" si="237"/>
        <v>2.0735294117647074</v>
      </c>
      <c r="MF164" s="84">
        <v>34.880652173913056</v>
      </c>
      <c r="MG164" s="15">
        <f t="shared" si="238"/>
        <v>88.59685652173917</v>
      </c>
      <c r="MH164" s="5">
        <v>103.5</v>
      </c>
      <c r="MI164" s="15">
        <f t="shared" si="239"/>
        <v>14.90314347826083</v>
      </c>
      <c r="MJ164" s="34">
        <v>0.32586500000000002</v>
      </c>
      <c r="MK164" s="34">
        <v>0.21323500000000001</v>
      </c>
      <c r="ML164" s="34">
        <v>0.13982999999999998</v>
      </c>
      <c r="MM164" s="34">
        <v>0.28093000000000001</v>
      </c>
      <c r="MN164" s="34">
        <v>0.156525</v>
      </c>
      <c r="MO164" s="34">
        <v>0.10119500000000001</v>
      </c>
      <c r="MP164" s="34">
        <v>0.35093518626702508</v>
      </c>
      <c r="MQ164" s="34">
        <v>0.28459511399101922</v>
      </c>
      <c r="MR164" s="34">
        <v>0.39920152409593301</v>
      </c>
      <c r="MS164" s="34">
        <v>0.33533617060945259</v>
      </c>
      <c r="MT164" s="34">
        <v>0.15370257405311172</v>
      </c>
      <c r="MU164" s="34">
        <v>0.20806645803080331</v>
      </c>
      <c r="MV164" s="34">
        <v>0.20859868906458515</v>
      </c>
      <c r="MW164" s="35">
        <v>0.24334062500000006</v>
      </c>
      <c r="MX164" s="35">
        <v>0.162825</v>
      </c>
      <c r="MY164" s="35">
        <v>0.10813124999999996</v>
      </c>
      <c r="MZ164" s="35">
        <v>0.204815625</v>
      </c>
      <c r="NA164" s="35">
        <v>0.11110312500000001</v>
      </c>
      <c r="NB164" s="35">
        <v>7.5018749999999981E-2</v>
      </c>
      <c r="NC164" s="35">
        <v>0.37259989401149385</v>
      </c>
      <c r="ND164" s="35">
        <v>0.29627415712259081</v>
      </c>
      <c r="NE164" s="35">
        <v>0.38424319816330715</v>
      </c>
      <c r="NF164" s="35">
        <v>0.30854464431977519</v>
      </c>
      <c r="NG164" s="35">
        <v>0.188824219712491</v>
      </c>
      <c r="NH164" s="35">
        <v>0.20203844026468945</v>
      </c>
      <c r="NI164" s="35">
        <v>0.19785878399163417</v>
      </c>
      <c r="NJ164" s="36">
        <v>28.630937500000012</v>
      </c>
      <c r="NK164" s="36">
        <v>30.887499999999974</v>
      </c>
      <c r="NL164" s="36">
        <v>33.360312499999992</v>
      </c>
      <c r="NM164" s="36">
        <v>33.80749999999999</v>
      </c>
      <c r="NN164" s="7">
        <f t="shared" si="240"/>
        <v>4.7293749999999797</v>
      </c>
      <c r="NO164" s="7">
        <v>2.2999999999999998</v>
      </c>
      <c r="NP164" s="7">
        <f t="shared" si="241"/>
        <v>-1.9729999999999999</v>
      </c>
      <c r="NQ164" s="7">
        <f t="shared" si="242"/>
        <v>0.9090431303404285</v>
      </c>
      <c r="NR164" s="36">
        <v>74.056875000000019</v>
      </c>
      <c r="NS164" s="9">
        <f t="shared" si="190"/>
        <v>188.10446250000004</v>
      </c>
      <c r="NT164" s="5">
        <v>194</v>
      </c>
      <c r="NU164" s="9">
        <f t="shared" si="191"/>
        <v>5.8955374999999606</v>
      </c>
      <c r="NV164" s="37">
        <v>0.30683823529411763</v>
      </c>
      <c r="NW164" s="37">
        <v>0.21349411764705886</v>
      </c>
      <c r="NX164" s="37">
        <v>0.15158529411764704</v>
      </c>
      <c r="NY164" s="37">
        <v>0.26391764705882353</v>
      </c>
      <c r="NZ164" s="37">
        <v>0.15917941176470585</v>
      </c>
      <c r="OA164" s="37">
        <v>0.10714117647058825</v>
      </c>
      <c r="OB164" s="37">
        <v>0.31671628260743517</v>
      </c>
      <c r="OC164" s="37">
        <v>0.24758699739103845</v>
      </c>
      <c r="OD164" s="37">
        <v>0.33835953733079682</v>
      </c>
      <c r="OE164" s="37">
        <v>0.2702279175454731</v>
      </c>
      <c r="OF164" s="37">
        <v>0.14591100942097554</v>
      </c>
      <c r="OG164" s="37">
        <v>0.16961749456698569</v>
      </c>
      <c r="OH164" s="37">
        <v>0.17913645246230578</v>
      </c>
      <c r="OI164" s="38">
        <v>22.491470588235309</v>
      </c>
      <c r="OJ164" s="38">
        <v>25.585882352941166</v>
      </c>
      <c r="OK164" s="38">
        <v>27.567941176470576</v>
      </c>
      <c r="OL164" s="38">
        <v>27.805882352941175</v>
      </c>
      <c r="OM164" s="7">
        <f t="shared" si="243"/>
        <v>5.0764705882352672</v>
      </c>
      <c r="ON164" s="7">
        <v>1.5</v>
      </c>
      <c r="OO164" s="7">
        <f t="shared" si="244"/>
        <v>-0.28500000000000014</v>
      </c>
      <c r="OP164" s="7">
        <f t="shared" si="245"/>
        <v>0.94309069274147173</v>
      </c>
      <c r="OQ164" s="38">
        <v>64.279117647058825</v>
      </c>
      <c r="OR164" s="15">
        <f t="shared" si="246"/>
        <v>163.26895882352943</v>
      </c>
      <c r="OS164" s="5">
        <v>170</v>
      </c>
      <c r="OT164" s="15">
        <f t="shared" si="247"/>
        <v>6.7310411764705691</v>
      </c>
      <c r="OU164" s="39">
        <v>0.26629677419354847</v>
      </c>
      <c r="OV164" s="39">
        <v>0.18991935483870975</v>
      </c>
      <c r="OW164" s="39">
        <v>0.14047096774193549</v>
      </c>
      <c r="OX164" s="39">
        <v>0.2328870967741935</v>
      </c>
      <c r="OY164" s="39">
        <v>0.14400645161290326</v>
      </c>
      <c r="OZ164" s="39">
        <v>9.7541935483870967E-2</v>
      </c>
      <c r="PA164" s="39">
        <v>0.29784859439747813</v>
      </c>
      <c r="PB164" s="39">
        <v>0.23579962409179667</v>
      </c>
      <c r="PC164" s="39">
        <v>0.30934741275085131</v>
      </c>
      <c r="PD164" s="39">
        <v>0.24784518126350882</v>
      </c>
      <c r="PE164" s="39">
        <v>0.1377419007158763</v>
      </c>
      <c r="PF164" s="39">
        <v>0.1505201109039247</v>
      </c>
      <c r="PG164" s="39">
        <v>0.16701585169493322</v>
      </c>
      <c r="PH164" s="40">
        <v>20.684193548387096</v>
      </c>
      <c r="PI164" s="40">
        <v>24.62612903225806</v>
      </c>
      <c r="PJ164" s="40">
        <v>26.459677419354833</v>
      </c>
      <c r="PK164" s="40">
        <v>26.188709677419364</v>
      </c>
      <c r="PL164" s="7">
        <f t="shared" si="248"/>
        <v>5.7754838709677365</v>
      </c>
      <c r="PM164" s="7">
        <v>1.8</v>
      </c>
      <c r="PN164" s="7">
        <f t="shared" si="249"/>
        <v>-0.91800000000000015</v>
      </c>
      <c r="PO164" s="7">
        <f t="shared" si="250"/>
        <v>1.0594308121189833</v>
      </c>
      <c r="PP164" s="40">
        <v>68.867419354838702</v>
      </c>
      <c r="PQ164" s="15">
        <f t="shared" si="251"/>
        <v>174.92324516129031</v>
      </c>
      <c r="PR164" s="5">
        <v>182</v>
      </c>
      <c r="PS164" s="15">
        <f t="shared" si="252"/>
        <v>7.0767548387096895</v>
      </c>
      <c r="PT164" s="41">
        <v>0.26098999999999994</v>
      </c>
      <c r="PU164" s="41">
        <v>0.18495666666666669</v>
      </c>
      <c r="PV164" s="41">
        <v>0.1459</v>
      </c>
      <c r="PW164" s="41">
        <v>0.22282000000000005</v>
      </c>
      <c r="PX164" s="41">
        <v>0.15084333333333336</v>
      </c>
      <c r="PY164" s="41">
        <v>9.8063333333333336E-2</v>
      </c>
      <c r="PZ164" s="41">
        <v>0.26670151391773328</v>
      </c>
      <c r="QA164" s="41">
        <v>0.1923682754410781</v>
      </c>
      <c r="QB164" s="41">
        <v>0.28216099639610748</v>
      </c>
      <c r="QC164" s="41">
        <v>0.20843526629523265</v>
      </c>
      <c r="QD164" s="41">
        <v>0.10137790194845575</v>
      </c>
      <c r="QE164" s="41">
        <v>0.11800123857380877</v>
      </c>
      <c r="QF164" s="41">
        <v>0.16995053322064665</v>
      </c>
      <c r="QG164" s="42">
        <v>28.361333333333334</v>
      </c>
      <c r="QH164" s="42">
        <v>31.465000000000007</v>
      </c>
      <c r="QI164" s="42">
        <v>33.765000000000001</v>
      </c>
      <c r="QJ164" s="42">
        <v>33.650333333333315</v>
      </c>
      <c r="QK164" s="7">
        <f t="shared" si="253"/>
        <v>5.4036666666666662</v>
      </c>
      <c r="QL164" s="7">
        <v>3.2</v>
      </c>
      <c r="QM164" s="7">
        <f t="shared" si="254"/>
        <v>-3.8719999999999999</v>
      </c>
      <c r="QN164" s="7">
        <f t="shared" si="255"/>
        <v>1.0003954558527466</v>
      </c>
      <c r="QO164" s="42">
        <v>71.181666666666658</v>
      </c>
      <c r="QP164" s="15">
        <f t="shared" si="256"/>
        <v>180.80143333333331</v>
      </c>
      <c r="QQ164" s="5">
        <v>186</v>
      </c>
      <c r="QR164" s="15">
        <f t="shared" si="257"/>
        <v>5.198566666666693</v>
      </c>
      <c r="QS164" s="7">
        <f t="shared" si="272"/>
        <v>-749.04288221281115</v>
      </c>
      <c r="QT164" s="7">
        <f t="shared" si="273"/>
        <v>-748.32636209775546</v>
      </c>
      <c r="QU164" s="7">
        <f t="shared" si="274"/>
        <v>2.4121914526448438</v>
      </c>
    </row>
    <row r="165" spans="1:463" x14ac:dyDescent="0.25">
      <c r="A165" s="5">
        <v>3</v>
      </c>
      <c r="B165" s="5">
        <v>17</v>
      </c>
      <c r="C165" s="6">
        <v>1704</v>
      </c>
      <c r="D165" s="8">
        <v>33</v>
      </c>
      <c r="E165" s="5">
        <v>4</v>
      </c>
      <c r="F165" s="5">
        <v>69.599999999999994</v>
      </c>
      <c r="G165" s="15">
        <v>292.7</v>
      </c>
      <c r="H165" s="15">
        <f t="shared" si="195"/>
        <v>362.29999999999995</v>
      </c>
      <c r="I165" s="7">
        <f t="shared" si="196"/>
        <v>0.62080191912268667</v>
      </c>
      <c r="J165" s="5" t="s">
        <v>8</v>
      </c>
      <c r="K165" s="9">
        <v>0</v>
      </c>
      <c r="L165" s="9">
        <f t="shared" si="197"/>
        <v>0</v>
      </c>
      <c r="M165" s="15">
        <v>67.84</v>
      </c>
      <c r="N165" s="15">
        <v>14</v>
      </c>
      <c r="O165" s="15">
        <v>18.160000000000004</v>
      </c>
      <c r="P165" s="15">
        <v>63.839999999999996</v>
      </c>
      <c r="Q165" s="15">
        <v>18</v>
      </c>
      <c r="R165" s="15">
        <v>18.160000000000004</v>
      </c>
      <c r="S165" s="15">
        <v>69.84</v>
      </c>
      <c r="T165" s="15">
        <v>16</v>
      </c>
      <c r="U165" s="15">
        <v>14.160000000000004</v>
      </c>
      <c r="V165" s="15">
        <v>61.839999999999996</v>
      </c>
      <c r="W165" s="15">
        <v>18</v>
      </c>
      <c r="X165" s="15">
        <v>20.160000000000004</v>
      </c>
      <c r="Y165" s="15">
        <v>51.839999999999996</v>
      </c>
      <c r="Z165" s="15">
        <v>20</v>
      </c>
      <c r="AA165" s="15">
        <v>28.16</v>
      </c>
      <c r="AB165" s="15">
        <v>55.84</v>
      </c>
      <c r="AC165" s="15">
        <v>20</v>
      </c>
      <c r="AD165" s="15">
        <v>24.160000000000004</v>
      </c>
      <c r="AE165" s="9">
        <v>-9999</v>
      </c>
      <c r="AF165" s="5">
        <v>8.4</v>
      </c>
      <c r="AG165" s="5">
        <v>7.2</v>
      </c>
      <c r="AH165" s="5">
        <v>0.47</v>
      </c>
      <c r="AI165" s="5" t="s">
        <v>56</v>
      </c>
      <c r="AJ165" s="9">
        <v>-9999</v>
      </c>
      <c r="AK165" s="5">
        <v>258</v>
      </c>
      <c r="AL165" s="5">
        <v>0.68</v>
      </c>
      <c r="AM165" s="5">
        <v>4116</v>
      </c>
      <c r="AN165" s="5">
        <v>203</v>
      </c>
      <c r="AO165" s="5">
        <v>241</v>
      </c>
      <c r="AP165" s="5">
        <v>24</v>
      </c>
      <c r="AQ165" s="5">
        <v>0</v>
      </c>
      <c r="AR165" s="5">
        <v>3</v>
      </c>
      <c r="AS165" s="5">
        <v>86</v>
      </c>
      <c r="AT165" s="5">
        <v>7</v>
      </c>
      <c r="AU165" s="5">
        <v>4</v>
      </c>
      <c r="AV165" s="5">
        <v>35</v>
      </c>
      <c r="AW165" s="5">
        <v>51</v>
      </c>
      <c r="AX165" s="5">
        <v>0.9</v>
      </c>
      <c r="AY165" s="9">
        <v>-9999</v>
      </c>
      <c r="AZ165" s="9">
        <v>-9999</v>
      </c>
      <c r="BA165" s="9">
        <v>-9999</v>
      </c>
      <c r="BB165" s="9">
        <v>-9999</v>
      </c>
      <c r="BC165" s="49">
        <v>0.03</v>
      </c>
      <c r="BD165" s="49">
        <v>0.03</v>
      </c>
      <c r="BE165" s="7">
        <f t="shared" si="271"/>
        <v>-59992.2</v>
      </c>
      <c r="BF165" s="9">
        <v>-9999</v>
      </c>
      <c r="BG165" s="9">
        <v>-9999</v>
      </c>
      <c r="BH165" s="9">
        <v>-9999</v>
      </c>
      <c r="BI165" s="9">
        <v>-9999</v>
      </c>
      <c r="BJ165" s="9">
        <v>-9999</v>
      </c>
      <c r="BK165" s="9">
        <v>-9999</v>
      </c>
      <c r="BL165" s="9">
        <v>-9999</v>
      </c>
      <c r="BM165" s="9">
        <v>-9999</v>
      </c>
      <c r="BN165" s="9">
        <v>-9999</v>
      </c>
      <c r="BO165" s="44">
        <v>-9999</v>
      </c>
      <c r="BP165" s="9">
        <v>-9999</v>
      </c>
      <c r="BQ165" s="9">
        <v>-9999</v>
      </c>
      <c r="BR165" s="9">
        <v>-9999</v>
      </c>
      <c r="BS165" s="45">
        <v>-9999</v>
      </c>
      <c r="BT165" s="9">
        <v>-9999</v>
      </c>
      <c r="BU165" s="46">
        <v>-9999</v>
      </c>
      <c r="BV165" s="9">
        <v>-9999</v>
      </c>
      <c r="BW165" s="47">
        <v>-9999</v>
      </c>
      <c r="BX165" s="9">
        <v>-9999</v>
      </c>
      <c r="BY165" s="9">
        <v>-9999</v>
      </c>
      <c r="BZ165" s="9">
        <v>-9999</v>
      </c>
      <c r="CA165" s="7">
        <v>374.41</v>
      </c>
      <c r="CB165" s="7">
        <f t="shared" si="269"/>
        <v>2496.0666666666671</v>
      </c>
      <c r="CC165" s="5">
        <v>1.32</v>
      </c>
      <c r="CD165" s="15">
        <f t="shared" si="198"/>
        <v>32.948080000000012</v>
      </c>
      <c r="CE165" s="7">
        <v>1000.56</v>
      </c>
      <c r="CF165" s="7">
        <v>4.4898999999999996</v>
      </c>
      <c r="CG165" s="7">
        <v>2228.4683400521167</v>
      </c>
      <c r="CH165" s="7">
        <f t="shared" si="199"/>
        <v>2228.4683400521167</v>
      </c>
      <c r="CI165" s="9">
        <v>-9999</v>
      </c>
      <c r="CJ165" s="3">
        <v>60.8</v>
      </c>
      <c r="CK165" s="7">
        <f t="shared" si="200"/>
        <v>29.415782088687944</v>
      </c>
      <c r="CL165" s="7">
        <v>67.2</v>
      </c>
      <c r="CM165" s="7">
        <v>1109</v>
      </c>
      <c r="CN165" s="7">
        <f t="shared" si="201"/>
        <v>60.595130748422001</v>
      </c>
      <c r="CO165" s="7">
        <v>77.5</v>
      </c>
      <c r="CP165" s="7">
        <v>0.73801600000000012</v>
      </c>
      <c r="CQ165" s="7">
        <v>0.52335200000000015</v>
      </c>
      <c r="CR165" s="7">
        <v>0.46762399999999993</v>
      </c>
      <c r="CS165" s="7">
        <v>0.22423836000000003</v>
      </c>
      <c r="CT165" s="7">
        <v>0.17015084000000003</v>
      </c>
      <c r="CU165" s="7">
        <v>4.5999999999999996</v>
      </c>
      <c r="CV165" s="7">
        <v>4.6724000000000006</v>
      </c>
      <c r="CW165" s="7">
        <v>4.4236000000000004</v>
      </c>
      <c r="CX165" s="7">
        <v>4.2347999999999999</v>
      </c>
      <c r="CY165" s="7">
        <f t="shared" si="202"/>
        <v>-0.17639999999999922</v>
      </c>
      <c r="CZ165" s="7">
        <v>0.7</v>
      </c>
      <c r="DA165" s="7">
        <f t="shared" si="203"/>
        <v>1.105</v>
      </c>
      <c r="DB165" s="7">
        <f t="shared" si="264"/>
        <v>-0.29834691501746197</v>
      </c>
      <c r="DC165" s="7">
        <v>40.888888888888886</v>
      </c>
      <c r="DD165" s="7">
        <v>0.76014166666666672</v>
      </c>
      <c r="DE165" s="7">
        <v>0.50723333333333331</v>
      </c>
      <c r="DF165" s="7">
        <v>0.45308333333333334</v>
      </c>
      <c r="DG165" s="7">
        <v>0.2530439166666667</v>
      </c>
      <c r="DH165" s="7">
        <v>0.19948445833333336</v>
      </c>
      <c r="DI165" s="7">
        <v>7.3579166666666644</v>
      </c>
      <c r="DJ165" s="7">
        <v>7.8029166666666656</v>
      </c>
      <c r="DK165" s="7">
        <v>8.0449999999999999</v>
      </c>
      <c r="DL165" s="7">
        <v>7.7504166666666663</v>
      </c>
      <c r="DM165" s="7">
        <f t="shared" si="204"/>
        <v>0.68708333333333549</v>
      </c>
      <c r="DN165" s="7">
        <v>0.8</v>
      </c>
      <c r="DO165" s="7">
        <f t="shared" si="205"/>
        <v>0.7799999999999998</v>
      </c>
      <c r="DP165" s="7">
        <f t="shared" si="206"/>
        <v>-2.0111832611832098E-2</v>
      </c>
      <c r="DQ165" s="7">
        <v>22.607916666666664</v>
      </c>
      <c r="DR165" s="7">
        <v>0.8379302325581397</v>
      </c>
      <c r="DS165" s="7">
        <v>0.62061395348837212</v>
      </c>
      <c r="DT165" s="7">
        <v>0.49731860465116279</v>
      </c>
      <c r="DU165" s="7">
        <v>0.75882093023255814</v>
      </c>
      <c r="DV165" s="7">
        <v>0.50659069767441867</v>
      </c>
      <c r="DW165" s="7">
        <v>0.32326511627906984</v>
      </c>
      <c r="DX165" s="7">
        <v>0.24631820930232554</v>
      </c>
      <c r="DY165" s="7">
        <v>0.19919811627906978</v>
      </c>
      <c r="DZ165" s="7">
        <v>0.25495309302325586</v>
      </c>
      <c r="EA165" s="7">
        <v>0.20799906976744187</v>
      </c>
      <c r="EB165" s="7">
        <v>0.10123297674418603</v>
      </c>
      <c r="EC165" s="7">
        <v>0.11033134883720928</v>
      </c>
      <c r="ED165" s="7">
        <v>0.14879630232558136</v>
      </c>
      <c r="EE165" s="7">
        <v>3.8590697674418606</v>
      </c>
      <c r="EF165" s="7">
        <v>5.3330232558139503</v>
      </c>
      <c r="EG165" s="7">
        <v>5.0750232558139539</v>
      </c>
      <c r="EH165" s="7">
        <v>4.7144186046511622</v>
      </c>
      <c r="EI165" s="7">
        <f t="shared" si="207"/>
        <v>1.2159534883720933</v>
      </c>
      <c r="EJ165" s="7">
        <v>0.6</v>
      </c>
      <c r="EK165" s="7">
        <f t="shared" si="208"/>
        <v>1.43</v>
      </c>
      <c r="EL165" s="7">
        <f t="shared" si="265"/>
        <v>-5.3915997891160361E-2</v>
      </c>
      <c r="EM165" s="15">
        <v>43.293809523809529</v>
      </c>
      <c r="EN165" s="15">
        <f t="shared" si="209"/>
        <v>109.96627619047621</v>
      </c>
      <c r="EO165" s="5">
        <v>112</v>
      </c>
      <c r="EP165" s="15">
        <f t="shared" si="210"/>
        <v>2.0337238095237922</v>
      </c>
      <c r="EQ165" s="27">
        <v>1.0519391304347827</v>
      </c>
      <c r="ER165" s="27">
        <v>-1.2194304347826084</v>
      </c>
      <c r="ES165" s="27">
        <v>0.47389130434782617</v>
      </c>
      <c r="ET165" s="27">
        <v>0.82688695652173938</v>
      </c>
      <c r="EU165" s="27">
        <v>0.67477391304347822</v>
      </c>
      <c r="EV165" s="27">
        <v>0.19902173913043478</v>
      </c>
      <c r="EW165" s="27">
        <v>0.21789760869565217</v>
      </c>
      <c r="EX165" s="27">
        <v>0.10067130434782609</v>
      </c>
      <c r="EY165" s="27">
        <v>0.37839360869565214</v>
      </c>
      <c r="EZ165" s="27">
        <v>0.27083552173913045</v>
      </c>
      <c r="FA165" s="27">
        <v>3.4902050000000004</v>
      </c>
      <c r="FB165" s="27">
        <v>2.2755587826086963</v>
      </c>
      <c r="FC165" s="27">
        <v>-16.873674782608695</v>
      </c>
      <c r="FD165" s="27">
        <v>9.0204347826086959</v>
      </c>
      <c r="FE165" s="27">
        <v>7.7060869565217409</v>
      </c>
      <c r="FF165" s="27">
        <v>6.8143478260869559</v>
      </c>
      <c r="FG165" s="27">
        <v>7.0495652173913053</v>
      </c>
      <c r="FH165" s="27">
        <f t="shared" si="211"/>
        <v>-2.20608695652174</v>
      </c>
      <c r="FI165" s="7">
        <v>0.9</v>
      </c>
      <c r="FJ165" s="7">
        <f t="shared" si="212"/>
        <v>0.45499999999999963</v>
      </c>
      <c r="FK165" s="7">
        <f t="shared" si="266"/>
        <v>-0.53813689717325364</v>
      </c>
      <c r="FL165" s="27">
        <v>19.764347826086958</v>
      </c>
      <c r="FM165" s="28">
        <v>-9999</v>
      </c>
      <c r="FN165" s="28">
        <v>-9999</v>
      </c>
      <c r="FO165" s="28">
        <v>-9999</v>
      </c>
      <c r="FP165" s="94">
        <v>0.61176956521739145</v>
      </c>
      <c r="FQ165" s="94">
        <v>0.40309130434782603</v>
      </c>
      <c r="FR165" s="94">
        <v>0.23539565217391303</v>
      </c>
      <c r="FS165" s="94">
        <v>0.53613913043478267</v>
      </c>
      <c r="FT165" s="94">
        <v>0.24746086956521729</v>
      </c>
      <c r="FU165" s="94">
        <v>0.17588260869565214</v>
      </c>
      <c r="FV165" s="94">
        <v>0.42374943478260862</v>
      </c>
      <c r="FW165" s="94">
        <v>0.36843556521739135</v>
      </c>
      <c r="FX165" s="94">
        <v>0.44340117391304346</v>
      </c>
      <c r="FY165" s="94">
        <v>0.38928739130434781</v>
      </c>
      <c r="FZ165" s="94">
        <v>0.23983708695652173</v>
      </c>
      <c r="GA165" s="94">
        <v>0.26327769565217396</v>
      </c>
      <c r="GB165" s="94">
        <v>0.20452626086956521</v>
      </c>
      <c r="GC165" s="94">
        <v>17.46086956521739</v>
      </c>
      <c r="GD165" s="94">
        <v>18.479130434782611</v>
      </c>
      <c r="GE165" s="94">
        <v>16.737391304347824</v>
      </c>
      <c r="GF165" s="94">
        <v>17.583913043478258</v>
      </c>
      <c r="GG165" s="7">
        <f t="shared" si="213"/>
        <v>-0.72347826086956601</v>
      </c>
      <c r="GH165" s="7">
        <v>0.5</v>
      </c>
      <c r="GI165" s="7">
        <f t="shared" si="214"/>
        <v>1.7549999999999999</v>
      </c>
      <c r="GJ165" s="7">
        <f t="shared" si="267"/>
        <v>-0.67996660106160922</v>
      </c>
      <c r="GK165" s="96">
        <v>13.695652173913043</v>
      </c>
      <c r="GL165" s="15">
        <f t="shared" si="215"/>
        <v>34.786956521739128</v>
      </c>
      <c r="GM165" s="5">
        <v>102</v>
      </c>
      <c r="GN165" s="9">
        <v>-9999</v>
      </c>
      <c r="GO165" s="60">
        <v>-9999</v>
      </c>
      <c r="GP165" s="60">
        <v>-9999</v>
      </c>
      <c r="GQ165" s="60">
        <v>-9999</v>
      </c>
      <c r="GR165" s="60">
        <v>-9999</v>
      </c>
      <c r="GS165" s="60">
        <v>-9999</v>
      </c>
      <c r="GT165" s="60">
        <v>-9999</v>
      </c>
      <c r="GU165" s="60">
        <v>-9999</v>
      </c>
      <c r="GV165" s="60">
        <v>-9999</v>
      </c>
      <c r="GW165" s="60">
        <v>-9999</v>
      </c>
      <c r="GX165" s="60">
        <v>-9999</v>
      </c>
      <c r="GY165" s="60">
        <v>-9999</v>
      </c>
      <c r="GZ165" s="60">
        <v>-9999</v>
      </c>
      <c r="HA165" s="60">
        <v>-9999</v>
      </c>
      <c r="HB165" s="60">
        <v>-9999</v>
      </c>
      <c r="HC165" s="60">
        <v>-9999</v>
      </c>
      <c r="HD165" s="60">
        <v>-9999</v>
      </c>
      <c r="HE165" s="60">
        <v>-9999</v>
      </c>
      <c r="HF165" s="98">
        <f t="shared" si="37"/>
        <v>0</v>
      </c>
      <c r="HG165" s="60">
        <v>-9999</v>
      </c>
      <c r="HH165" s="98">
        <f t="shared" si="38"/>
        <v>32500.13</v>
      </c>
      <c r="HI165" s="98">
        <f t="shared" si="95"/>
        <v>1.0001661807930087</v>
      </c>
      <c r="HJ165" s="60">
        <v>-9999</v>
      </c>
      <c r="HK165" s="100">
        <f t="shared" si="40"/>
        <v>-25397.46</v>
      </c>
      <c r="HL165" s="60">
        <v>-9999</v>
      </c>
      <c r="HM165" s="100">
        <f t="shared" si="41"/>
        <v>15398.46</v>
      </c>
      <c r="HN165" s="101">
        <v>0.66358461538461533</v>
      </c>
      <c r="HO165" s="101">
        <v>0.37764871794871779</v>
      </c>
      <c r="HP165" s="101">
        <v>0.19531538461538461</v>
      </c>
      <c r="HQ165" s="101">
        <v>0.58116153846153873</v>
      </c>
      <c r="HR165" s="101">
        <v>0.24919230769230771</v>
      </c>
      <c r="HS165" s="101">
        <v>0.1564897435897436</v>
      </c>
      <c r="HT165" s="101">
        <v>0.45396726804853732</v>
      </c>
      <c r="HU165" s="101">
        <v>0.39981418273888586</v>
      </c>
      <c r="HV165" s="101">
        <v>0.54542845234165904</v>
      </c>
      <c r="HW165" s="101">
        <v>0.49718268239976082</v>
      </c>
      <c r="HX165" s="101">
        <v>0.20499127086425334</v>
      </c>
      <c r="HY165" s="101">
        <v>0.31878216525151221</v>
      </c>
      <c r="HZ165" s="101">
        <v>0.2746402977959212</v>
      </c>
      <c r="IA165" s="101">
        <v>18.654871794871795</v>
      </c>
      <c r="IB165" s="101">
        <v>18.83794871794872</v>
      </c>
      <c r="IC165" s="101">
        <v>18.003076923076922</v>
      </c>
      <c r="ID165" s="101">
        <v>18.135384615384609</v>
      </c>
      <c r="IE165" s="7">
        <f t="shared" si="216"/>
        <v>-0.65179487179487339</v>
      </c>
      <c r="IF165" s="7">
        <v>1.5</v>
      </c>
      <c r="IG165" s="7">
        <f t="shared" si="217"/>
        <v>-1.4950000000000001</v>
      </c>
      <c r="IH165" s="7">
        <f t="shared" si="218"/>
        <v>0.12229225934809669</v>
      </c>
      <c r="II165" s="102">
        <v>35.974871794871788</v>
      </c>
      <c r="IJ165" s="15">
        <f t="shared" si="219"/>
        <v>91.376174358974339</v>
      </c>
      <c r="IK165" s="5">
        <v>97.5</v>
      </c>
      <c r="IL165" s="15">
        <f t="shared" si="220"/>
        <v>6.1238256410256611</v>
      </c>
      <c r="IM165" s="29">
        <v>0.66394545454545462</v>
      </c>
      <c r="IN165" s="29">
        <v>0.40182424242424236</v>
      </c>
      <c r="IO165" s="29">
        <v>0.20881515151515151</v>
      </c>
      <c r="IP165" s="29">
        <v>0.59106060606060584</v>
      </c>
      <c r="IQ165" s="29">
        <v>0.25945151515151516</v>
      </c>
      <c r="IR165" s="29">
        <v>0.16706060606060599</v>
      </c>
      <c r="IS165" s="29">
        <v>0.43789972305695435</v>
      </c>
      <c r="IT165" s="29">
        <v>0.38997963690915571</v>
      </c>
      <c r="IU165" s="29">
        <v>0.52145786258153048</v>
      </c>
      <c r="IV165" s="29">
        <v>0.47815429101052498</v>
      </c>
      <c r="IW165" s="29">
        <v>0.21566177338001372</v>
      </c>
      <c r="IX165" s="29">
        <v>0.31684413183373189</v>
      </c>
      <c r="IY165" s="29">
        <v>0.24557708667337272</v>
      </c>
      <c r="IZ165" s="29">
        <v>16.321212121212124</v>
      </c>
      <c r="JA165" s="29">
        <v>17.102424242424249</v>
      </c>
      <c r="JB165" s="29">
        <v>17.633030303030299</v>
      </c>
      <c r="JC165" s="29">
        <v>16.970000000000013</v>
      </c>
      <c r="JD165" s="29">
        <f t="shared" si="221"/>
        <v>1.3118181818181753</v>
      </c>
      <c r="JE165" s="7">
        <v>1.2</v>
      </c>
      <c r="JF165" s="7">
        <f t="shared" si="222"/>
        <v>-0.52</v>
      </c>
      <c r="JG165" s="7">
        <f t="shared" si="223"/>
        <v>0.30942874692874583</v>
      </c>
      <c r="JH165" s="86">
        <v>36.013333333333328</v>
      </c>
      <c r="JI165" s="15">
        <f t="shared" si="224"/>
        <v>91.473866666666652</v>
      </c>
      <c r="JJ165" s="5">
        <v>103.5</v>
      </c>
      <c r="JK165" s="15">
        <f t="shared" si="225"/>
        <v>12.026133333333348</v>
      </c>
      <c r="JL165" s="30">
        <v>0.50819000000000003</v>
      </c>
      <c r="JM165" s="30">
        <v>0.29611250000000006</v>
      </c>
      <c r="JN165" s="30">
        <v>0.15687499999999999</v>
      </c>
      <c r="JO165" s="30">
        <v>0.44410499999999997</v>
      </c>
      <c r="JP165" s="30">
        <v>0.19873499999999997</v>
      </c>
      <c r="JQ165" s="30">
        <v>0.12489750000000004</v>
      </c>
      <c r="JR165" s="30">
        <v>0.43772240140683516</v>
      </c>
      <c r="JS165" s="30">
        <v>0.38185035993713223</v>
      </c>
      <c r="JT165" s="30">
        <v>0.52828240041410846</v>
      </c>
      <c r="JU165" s="30">
        <v>0.47805143784214443</v>
      </c>
      <c r="JV165" s="30">
        <v>0.19702479182486018</v>
      </c>
      <c r="JW165" s="30">
        <v>0.30775411958057863</v>
      </c>
      <c r="JX165" s="30">
        <v>0.26344662934849039</v>
      </c>
      <c r="JY165" s="30">
        <v>23.525750000000002</v>
      </c>
      <c r="JZ165" s="30">
        <v>24.393249999999988</v>
      </c>
      <c r="KA165" s="30">
        <v>24.803499999999978</v>
      </c>
      <c r="KB165" s="30">
        <v>24.186750000000025</v>
      </c>
      <c r="KC165" s="30">
        <f t="shared" si="226"/>
        <v>1.2777499999999762</v>
      </c>
      <c r="KD165" s="7">
        <v>1.8</v>
      </c>
      <c r="KE165" s="7">
        <f t="shared" si="227"/>
        <v>-2.4700000000000006</v>
      </c>
      <c r="KF165" s="7">
        <f t="shared" si="228"/>
        <v>0.47620711562896778</v>
      </c>
      <c r="KG165" s="85">
        <v>35.539250000000003</v>
      </c>
      <c r="KH165" s="15">
        <f t="shared" si="229"/>
        <v>90.269695000000013</v>
      </c>
      <c r="KI165" s="5">
        <v>103.5</v>
      </c>
      <c r="KJ165" s="15">
        <f t="shared" si="268"/>
        <v>13.230304999999987</v>
      </c>
      <c r="KK165" s="31">
        <v>0.42378999999999989</v>
      </c>
      <c r="KL165" s="31">
        <v>0.26839250000000003</v>
      </c>
      <c r="KM165" s="31">
        <v>0.14397750000000004</v>
      </c>
      <c r="KN165" s="31">
        <v>0.36318750000000011</v>
      </c>
      <c r="KO165" s="31">
        <v>0.17019999999999996</v>
      </c>
      <c r="KP165" s="31">
        <v>0.11288999999999998</v>
      </c>
      <c r="KQ165" s="31">
        <v>0.42714979652396601</v>
      </c>
      <c r="KR165" s="31">
        <v>0.36216803624382776</v>
      </c>
      <c r="KS165" s="31">
        <v>0.49270676536896341</v>
      </c>
      <c r="KT165" s="31">
        <v>0.43235830076738357</v>
      </c>
      <c r="KU165" s="31">
        <v>0.22425659671291903</v>
      </c>
      <c r="KV165" s="31">
        <v>0.30216484115330056</v>
      </c>
      <c r="KW165" s="31">
        <v>0.22419332604860878</v>
      </c>
      <c r="KX165" s="32">
        <v>24.680499999999995</v>
      </c>
      <c r="KY165" s="32">
        <v>25.604750000000013</v>
      </c>
      <c r="KZ165" s="32">
        <v>26.119750000000003</v>
      </c>
      <c r="LA165" s="32">
        <v>23.721249999999991</v>
      </c>
      <c r="LB165" s="7">
        <f t="shared" si="230"/>
        <v>1.4392500000000084</v>
      </c>
      <c r="LC165" s="7">
        <v>0.9</v>
      </c>
      <c r="LD165" s="7">
        <f t="shared" si="231"/>
        <v>0.45499999999999963</v>
      </c>
      <c r="LE165" s="7">
        <f t="shared" si="270"/>
        <v>0.19903943377148811</v>
      </c>
      <c r="LF165" s="32">
        <v>34.515250000000002</v>
      </c>
      <c r="LG165" s="15">
        <f t="shared" si="232"/>
        <v>87.668735000000012</v>
      </c>
      <c r="LH165" s="5">
        <v>103.5</v>
      </c>
      <c r="LI165" s="15">
        <f t="shared" si="233"/>
        <v>15.831264999999988</v>
      </c>
      <c r="LJ165" s="33">
        <v>0.35440232558139534</v>
      </c>
      <c r="LK165" s="33">
        <v>0.23243488372093024</v>
      </c>
      <c r="LL165" s="33">
        <v>0.13807906976744189</v>
      </c>
      <c r="LM165" s="33">
        <v>0.31344883720930233</v>
      </c>
      <c r="LN165" s="33">
        <v>0.15867906976744187</v>
      </c>
      <c r="LO165" s="33">
        <v>0.10530930232558142</v>
      </c>
      <c r="LP165" s="33">
        <v>0.38120782845292123</v>
      </c>
      <c r="LQ165" s="33">
        <v>0.32795728847422312</v>
      </c>
      <c r="LR165" s="33">
        <v>0.43924854703821875</v>
      </c>
      <c r="LS165" s="33">
        <v>0.38884555806641069</v>
      </c>
      <c r="LT165" s="33">
        <v>0.18863392367035592</v>
      </c>
      <c r="LU165" s="33">
        <v>0.25521991092291596</v>
      </c>
      <c r="LV165" s="33">
        <v>0.20755362766628321</v>
      </c>
      <c r="LW165" s="33">
        <v>26.126744186046519</v>
      </c>
      <c r="LX165" s="33">
        <v>26.210465116279053</v>
      </c>
      <c r="LY165" s="33">
        <v>26.577674418604648</v>
      </c>
      <c r="LZ165" s="33">
        <v>25.372790697674432</v>
      </c>
      <c r="MA165" s="7">
        <f t="shared" si="234"/>
        <v>0.45093023255812881</v>
      </c>
      <c r="MB165" s="7">
        <v>1.7</v>
      </c>
      <c r="MC165" s="7">
        <f t="shared" si="235"/>
        <v>-2.1449999999999996</v>
      </c>
      <c r="MD165" s="7">
        <f t="shared" si="236"/>
        <v>0.3440596729699309</v>
      </c>
      <c r="ME165" s="7">
        <f t="shared" si="237"/>
        <v>0.2652530779753699</v>
      </c>
      <c r="MF165" s="84">
        <v>36.579302325581395</v>
      </c>
      <c r="MG165" s="15">
        <f t="shared" si="238"/>
        <v>92.911427906976741</v>
      </c>
      <c r="MH165" s="5">
        <v>103.5</v>
      </c>
      <c r="MI165" s="15">
        <f t="shared" si="239"/>
        <v>10.588572093023259</v>
      </c>
      <c r="MJ165" s="34">
        <v>0.341165</v>
      </c>
      <c r="MK165" s="34">
        <v>0.21205000000000002</v>
      </c>
      <c r="ML165" s="34">
        <v>0.12968499999999999</v>
      </c>
      <c r="MM165" s="34">
        <v>0.29032999999999998</v>
      </c>
      <c r="MN165" s="34">
        <v>0.150475</v>
      </c>
      <c r="MO165" s="34">
        <v>0.10063</v>
      </c>
      <c r="MP165" s="34">
        <v>0.3872048535943281</v>
      </c>
      <c r="MQ165" s="34">
        <v>0.31686442342256055</v>
      </c>
      <c r="MR165" s="34">
        <v>0.44821942353689359</v>
      </c>
      <c r="MS165" s="34">
        <v>0.38173696389147166</v>
      </c>
      <c r="MT165" s="34">
        <v>0.16998616178686027</v>
      </c>
      <c r="MU165" s="34">
        <v>0.24098544138632677</v>
      </c>
      <c r="MV165" s="34">
        <v>0.2327014232677497</v>
      </c>
      <c r="MW165" s="35">
        <v>0.24686129032258067</v>
      </c>
      <c r="MX165" s="35">
        <v>0.15855806451612911</v>
      </c>
      <c r="MY165" s="35">
        <v>9.8351612903225819E-2</v>
      </c>
      <c r="MZ165" s="35">
        <v>0.20932258064516135</v>
      </c>
      <c r="NA165" s="35">
        <v>0.10730645161290324</v>
      </c>
      <c r="NB165" s="35">
        <v>7.3519354838709694E-2</v>
      </c>
      <c r="NC165" s="35">
        <v>0.39345648074582845</v>
      </c>
      <c r="ND165" s="35">
        <v>0.32190080118123421</v>
      </c>
      <c r="NE165" s="35">
        <v>0.42955663834481067</v>
      </c>
      <c r="NF165" s="35">
        <v>0.3602436505565717</v>
      </c>
      <c r="NG165" s="35">
        <v>0.19294482470540614</v>
      </c>
      <c r="NH165" s="35">
        <v>0.23439700374679653</v>
      </c>
      <c r="NI165" s="35">
        <v>0.21707356989384782</v>
      </c>
      <c r="NJ165" s="36">
        <v>28.707096774193545</v>
      </c>
      <c r="NK165" s="36">
        <v>28.660322580645158</v>
      </c>
      <c r="NL165" s="36">
        <v>30.964516129032283</v>
      </c>
      <c r="NM165" s="36">
        <v>30.831290322580656</v>
      </c>
      <c r="NN165" s="7">
        <f t="shared" si="240"/>
        <v>2.2574193548387385</v>
      </c>
      <c r="NO165" s="7">
        <v>2.2999999999999998</v>
      </c>
      <c r="NP165" s="7">
        <f t="shared" si="241"/>
        <v>-1.9729999999999999</v>
      </c>
      <c r="NQ165" s="7">
        <f t="shared" si="242"/>
        <v>0.57377178283449592</v>
      </c>
      <c r="NR165" s="36">
        <v>73.823225806451632</v>
      </c>
      <c r="NS165" s="9">
        <f t="shared" si="190"/>
        <v>187.51099354838715</v>
      </c>
      <c r="NT165" s="5">
        <v>194</v>
      </c>
      <c r="NU165" s="9">
        <f t="shared" si="191"/>
        <v>6.4890064516128518</v>
      </c>
      <c r="NV165" s="37">
        <v>0.31589117647058823</v>
      </c>
      <c r="NW165" s="37">
        <v>0.21127647058823529</v>
      </c>
      <c r="NX165" s="37">
        <v>0.13639705882352945</v>
      </c>
      <c r="NY165" s="37">
        <v>0.27566176470588244</v>
      </c>
      <c r="NZ165" s="37">
        <v>0.15063529411764712</v>
      </c>
      <c r="OA165" s="37">
        <v>0.10378823529411764</v>
      </c>
      <c r="OB165" s="37">
        <v>0.35401350321827574</v>
      </c>
      <c r="OC165" s="37">
        <v>0.29313096330917826</v>
      </c>
      <c r="OD165" s="37">
        <v>0.39658574809813246</v>
      </c>
      <c r="OE165" s="37">
        <v>0.33779303797198024</v>
      </c>
      <c r="OF165" s="37">
        <v>0.16764198406390443</v>
      </c>
      <c r="OG165" s="37">
        <v>0.21559561648801012</v>
      </c>
      <c r="OH165" s="37">
        <v>0.19816217003546208</v>
      </c>
      <c r="OI165" s="38">
        <v>22.617058823529419</v>
      </c>
      <c r="OJ165" s="38">
        <v>24.955882352941188</v>
      </c>
      <c r="OK165" s="38">
        <v>25.163529411764699</v>
      </c>
      <c r="OL165" s="38">
        <v>25.311764705882347</v>
      </c>
      <c r="OM165" s="7">
        <f t="shared" si="243"/>
        <v>2.5464705882352803</v>
      </c>
      <c r="ON165" s="7">
        <v>1.5</v>
      </c>
      <c r="OO165" s="7">
        <f t="shared" si="244"/>
        <v>-0.28500000000000014</v>
      </c>
      <c r="OP165" s="7">
        <f t="shared" si="245"/>
        <v>0.49805990997982064</v>
      </c>
      <c r="OQ165" s="38">
        <v>63.57852941176472</v>
      </c>
      <c r="OR165" s="15">
        <f t="shared" si="246"/>
        <v>161.4894647058824</v>
      </c>
      <c r="OS165" s="5">
        <v>170</v>
      </c>
      <c r="OT165" s="15">
        <f t="shared" si="247"/>
        <v>8.5105352941176022</v>
      </c>
      <c r="OU165" s="39">
        <v>0.24288437499999999</v>
      </c>
      <c r="OV165" s="39">
        <v>0.16983437500000004</v>
      </c>
      <c r="OW165" s="39">
        <v>0.10788124999999997</v>
      </c>
      <c r="OX165" s="39">
        <v>0.20976874999999992</v>
      </c>
      <c r="OY165" s="39">
        <v>0.11543750000000004</v>
      </c>
      <c r="OZ165" s="39">
        <v>8.1143750000000001E-2</v>
      </c>
      <c r="PA165" s="39">
        <v>0.35646701062439418</v>
      </c>
      <c r="PB165" s="39">
        <v>0.29120825710157849</v>
      </c>
      <c r="PC165" s="39">
        <v>0.38642834470507903</v>
      </c>
      <c r="PD165" s="39">
        <v>0.32286589286761991</v>
      </c>
      <c r="PE165" s="39">
        <v>0.1906585947515157</v>
      </c>
      <c r="PF165" s="39">
        <v>0.22508148762324368</v>
      </c>
      <c r="PG165" s="39">
        <v>0.17759201290125376</v>
      </c>
      <c r="PH165" s="40">
        <v>20.4646875</v>
      </c>
      <c r="PI165" s="40">
        <v>22.703749999999992</v>
      </c>
      <c r="PJ165" s="40">
        <v>24.175624999999993</v>
      </c>
      <c r="PK165" s="40">
        <v>23.38</v>
      </c>
      <c r="PL165" s="7">
        <f t="shared" si="248"/>
        <v>3.7109374999999929</v>
      </c>
      <c r="PM165" s="7">
        <v>1.8</v>
      </c>
      <c r="PN165" s="7">
        <f t="shared" si="249"/>
        <v>-0.91800000000000015</v>
      </c>
      <c r="PO165" s="7">
        <f t="shared" si="250"/>
        <v>0.73265867363089465</v>
      </c>
      <c r="PP165" s="40">
        <v>68.338437500000012</v>
      </c>
      <c r="PQ165" s="15">
        <f t="shared" si="251"/>
        <v>173.57963125000003</v>
      </c>
      <c r="PR165" s="5">
        <v>182</v>
      </c>
      <c r="PS165" s="15">
        <f t="shared" si="252"/>
        <v>8.420368749999966</v>
      </c>
      <c r="PT165" s="41">
        <v>0.26499062500000004</v>
      </c>
      <c r="PU165" s="41">
        <v>0.18315624999999999</v>
      </c>
      <c r="PV165" s="41">
        <v>0.13008750000000002</v>
      </c>
      <c r="PW165" s="41">
        <v>0.22455937500000001</v>
      </c>
      <c r="PX165" s="41">
        <v>0.14189375000000001</v>
      </c>
      <c r="PY165" s="41">
        <v>9.3603125000000009E-2</v>
      </c>
      <c r="PZ165" s="41">
        <v>0.30193306343882931</v>
      </c>
      <c r="QA165" s="41">
        <v>0.2256233349117622</v>
      </c>
      <c r="QB165" s="41">
        <v>0.34076009641222504</v>
      </c>
      <c r="QC165" s="41">
        <v>0.26655260478599191</v>
      </c>
      <c r="QD165" s="41">
        <v>0.12705629310604363</v>
      </c>
      <c r="QE165" s="41">
        <v>0.16967821328533622</v>
      </c>
      <c r="QF165" s="41">
        <v>0.18203863438177975</v>
      </c>
      <c r="QG165" s="42">
        <v>27.931250000000006</v>
      </c>
      <c r="QH165" s="42">
        <v>29.585937500000011</v>
      </c>
      <c r="QI165" s="42">
        <v>30.048437499999995</v>
      </c>
      <c r="QJ165" s="42">
        <v>30.672187499999986</v>
      </c>
      <c r="QK165" s="7">
        <f t="shared" si="253"/>
        <v>2.1171874999999893</v>
      </c>
      <c r="QL165" s="7">
        <v>3.2</v>
      </c>
      <c r="QM165" s="7">
        <f t="shared" si="254"/>
        <v>-3.8719999999999999</v>
      </c>
      <c r="QN165" s="7">
        <f t="shared" si="255"/>
        <v>0.64594343183779002</v>
      </c>
      <c r="QO165" s="42">
        <v>71.032812499999991</v>
      </c>
      <c r="QP165" s="15">
        <f t="shared" si="256"/>
        <v>180.42334374999999</v>
      </c>
      <c r="QQ165" s="5">
        <v>186</v>
      </c>
      <c r="QR165" s="15">
        <f t="shared" si="257"/>
        <v>5.5766562500000134</v>
      </c>
      <c r="QS165" s="7">
        <f t="shared" si="272"/>
        <v>-749.95592529558803</v>
      </c>
      <c r="QT165" s="7">
        <f t="shared" si="273"/>
        <v>-749.76031522524966</v>
      </c>
      <c r="QU165" s="7">
        <f t="shared" si="274"/>
        <v>0.98048898127970796</v>
      </c>
    </row>
    <row r="166" spans="1:463" x14ac:dyDescent="0.25">
      <c r="A166" s="5">
        <v>3</v>
      </c>
      <c r="B166" s="5">
        <v>17</v>
      </c>
      <c r="C166" s="6">
        <v>1705</v>
      </c>
      <c r="D166" s="9">
        <v>-9999</v>
      </c>
      <c r="E166" s="5">
        <v>5</v>
      </c>
      <c r="F166" s="5">
        <v>69.599999999999994</v>
      </c>
      <c r="G166" s="15">
        <v>347.3</v>
      </c>
      <c r="H166" s="15">
        <f t="shared" si="195"/>
        <v>416.9</v>
      </c>
      <c r="I166" s="7">
        <f t="shared" si="196"/>
        <v>0.71435915010281004</v>
      </c>
      <c r="J166" s="5" t="s">
        <v>8</v>
      </c>
      <c r="K166" s="9">
        <v>0</v>
      </c>
      <c r="L166" s="9">
        <f t="shared" si="197"/>
        <v>0</v>
      </c>
      <c r="M166" s="9">
        <v>-9999</v>
      </c>
      <c r="N166" s="9">
        <v>-9999</v>
      </c>
      <c r="O166" s="9">
        <v>-9999</v>
      </c>
      <c r="P166" s="9">
        <v>-9999</v>
      </c>
      <c r="Q166" s="9">
        <v>-9999</v>
      </c>
      <c r="R166" s="9">
        <v>-9999</v>
      </c>
      <c r="S166" s="9">
        <v>-9999</v>
      </c>
      <c r="T166" s="9">
        <v>-9999</v>
      </c>
      <c r="U166" s="9">
        <v>-9999</v>
      </c>
      <c r="V166" s="9">
        <v>-9999</v>
      </c>
      <c r="W166" s="9">
        <v>-9999</v>
      </c>
      <c r="X166" s="9">
        <v>-9999</v>
      </c>
      <c r="Y166" s="9">
        <v>-9999</v>
      </c>
      <c r="Z166" s="9">
        <v>-9999</v>
      </c>
      <c r="AA166" s="9">
        <v>-9999</v>
      </c>
      <c r="AB166" s="9">
        <v>-9999</v>
      </c>
      <c r="AC166" s="9">
        <v>-9999</v>
      </c>
      <c r="AD166" s="9">
        <v>-9999</v>
      </c>
      <c r="AE166" s="9">
        <v>-9999</v>
      </c>
      <c r="AF166" s="9">
        <v>-9999</v>
      </c>
      <c r="AG166" s="9">
        <v>-9999</v>
      </c>
      <c r="AH166" s="9">
        <v>-9999</v>
      </c>
      <c r="AI166" s="9">
        <v>-9999</v>
      </c>
      <c r="AJ166" s="9">
        <v>-9999</v>
      </c>
      <c r="AK166" s="9">
        <v>-9999</v>
      </c>
      <c r="AL166" s="9">
        <v>-9999</v>
      </c>
      <c r="AM166" s="9">
        <v>-9999</v>
      </c>
      <c r="AN166" s="9">
        <v>-9999</v>
      </c>
      <c r="AO166" s="9">
        <v>-9999</v>
      </c>
      <c r="AP166" s="9">
        <v>-9999</v>
      </c>
      <c r="AQ166" s="9">
        <v>-9999</v>
      </c>
      <c r="AR166" s="9">
        <v>-9999</v>
      </c>
      <c r="AS166" s="9">
        <v>-9999</v>
      </c>
      <c r="AT166" s="9">
        <v>-9999</v>
      </c>
      <c r="AU166" s="9">
        <v>-9999</v>
      </c>
      <c r="AV166" s="9">
        <v>-9999</v>
      </c>
      <c r="AW166" s="9">
        <v>-9999</v>
      </c>
      <c r="AX166" s="9">
        <v>-9999</v>
      </c>
      <c r="AY166" s="9">
        <v>-9999</v>
      </c>
      <c r="AZ166" s="9">
        <v>-9999</v>
      </c>
      <c r="BA166" s="9">
        <v>-9999</v>
      </c>
      <c r="BB166" s="9">
        <v>-9999</v>
      </c>
      <c r="BC166" s="9">
        <v>-9999</v>
      </c>
      <c r="BD166" s="9">
        <v>-9999</v>
      </c>
      <c r="BE166" s="7">
        <f t="shared" si="271"/>
        <v>-79992</v>
      </c>
      <c r="BF166" s="9">
        <v>-9999</v>
      </c>
      <c r="BG166" s="9">
        <v>-9999</v>
      </c>
      <c r="BH166" s="9">
        <v>-9999</v>
      </c>
      <c r="BI166" s="9">
        <v>-9999</v>
      </c>
      <c r="BJ166" s="9">
        <v>-9999</v>
      </c>
      <c r="BK166" s="9">
        <v>-9999</v>
      </c>
      <c r="BL166" s="9">
        <v>-9999</v>
      </c>
      <c r="BM166" s="9">
        <v>-9999</v>
      </c>
      <c r="BN166" s="9">
        <v>-9999</v>
      </c>
      <c r="BO166" s="23">
        <v>28.39</v>
      </c>
      <c r="BP166" s="7">
        <f t="shared" si="258"/>
        <v>1892.666666666667</v>
      </c>
      <c r="BQ166" s="7">
        <v>1.7663974079725349</v>
      </c>
      <c r="BR166" s="7">
        <f t="shared" si="259"/>
        <v>33.432014941560183</v>
      </c>
      <c r="BS166" s="24">
        <v>109.67</v>
      </c>
      <c r="BT166" s="7">
        <f t="shared" si="260"/>
        <v>7311.3333333333339</v>
      </c>
      <c r="BU166" s="25">
        <v>0.68700000000000006</v>
      </c>
      <c r="BV166" s="7">
        <f t="shared" si="261"/>
        <v>50.228860000000005</v>
      </c>
      <c r="BW166" s="26">
        <v>115.15</v>
      </c>
      <c r="BX166" s="7">
        <f t="shared" si="262"/>
        <v>7676.666666666667</v>
      </c>
      <c r="BY166" s="5">
        <v>0.64600000000000002</v>
      </c>
      <c r="BZ166" s="7">
        <f t="shared" si="263"/>
        <v>49.591266666666669</v>
      </c>
      <c r="CA166" s="9">
        <v>-9999</v>
      </c>
      <c r="CB166" s="9">
        <v>-9999</v>
      </c>
      <c r="CC166" s="5">
        <v>1.33</v>
      </c>
      <c r="CD166" s="15">
        <f t="shared" si="198"/>
        <v>-132.98670000000001</v>
      </c>
      <c r="CE166" s="7">
        <v>694.24</v>
      </c>
      <c r="CF166" s="7">
        <v>4.5724999999999998</v>
      </c>
      <c r="CG166" s="7">
        <v>1518.2941498086386</v>
      </c>
      <c r="CH166" s="7">
        <f t="shared" si="199"/>
        <v>1518.2941498086386</v>
      </c>
      <c r="CI166" s="7">
        <f>CH166/(BX166)</f>
        <v>0.19778039294076924</v>
      </c>
      <c r="CJ166" s="3">
        <v>60.7</v>
      </c>
      <c r="CK166" s="7">
        <f t="shared" si="200"/>
        <v>20.193312192454894</v>
      </c>
      <c r="CL166" s="7">
        <v>69.599999999999994</v>
      </c>
      <c r="CM166" s="7">
        <v>1313</v>
      </c>
      <c r="CN166" s="7">
        <f t="shared" si="201"/>
        <v>53.008377760853008</v>
      </c>
      <c r="CO166" s="7">
        <v>85</v>
      </c>
      <c r="CP166" s="7">
        <v>0.74083703703703696</v>
      </c>
      <c r="CQ166" s="7">
        <v>0.50162592592592592</v>
      </c>
      <c r="CR166" s="7">
        <v>0.45238518518518517</v>
      </c>
      <c r="CS166" s="7">
        <v>0.24194440740740739</v>
      </c>
      <c r="CT166" s="7">
        <v>0.19292785185185191</v>
      </c>
      <c r="CU166" s="7">
        <v>5.22</v>
      </c>
      <c r="CV166" s="7">
        <v>5.431111111111111</v>
      </c>
      <c r="CW166" s="7">
        <v>4.9888888888888898</v>
      </c>
      <c r="CX166" s="7">
        <v>4.7270370370370367</v>
      </c>
      <c r="CY166" s="7">
        <f t="shared" si="202"/>
        <v>-0.23111111111110993</v>
      </c>
      <c r="CZ166" s="7">
        <v>0.7</v>
      </c>
      <c r="DA166" s="7">
        <f t="shared" si="203"/>
        <v>1.105</v>
      </c>
      <c r="DB166" s="7">
        <f t="shared" si="264"/>
        <v>-0.31108524123657971</v>
      </c>
      <c r="DC166" s="7">
        <v>41.909090909090907</v>
      </c>
      <c r="DD166" s="7">
        <v>0.75573461538461539</v>
      </c>
      <c r="DE166" s="7">
        <v>0.48248846153846159</v>
      </c>
      <c r="DF166" s="7">
        <v>0.43539230769230769</v>
      </c>
      <c r="DG166" s="7">
        <v>0.26923326923076918</v>
      </c>
      <c r="DH166" s="7">
        <v>0.22125142307692311</v>
      </c>
      <c r="DI166" s="7">
        <v>7.365384615384615</v>
      </c>
      <c r="DJ166" s="7">
        <v>7.8157692307692308</v>
      </c>
      <c r="DK166" s="7">
        <v>8.0573076923076954</v>
      </c>
      <c r="DL166" s="7">
        <v>7.3546153846153848</v>
      </c>
      <c r="DM166" s="7">
        <f t="shared" si="204"/>
        <v>0.69192307692308042</v>
      </c>
      <c r="DN166" s="7">
        <v>0.8</v>
      </c>
      <c r="DO166" s="7">
        <f t="shared" si="205"/>
        <v>0.7799999999999998</v>
      </c>
      <c r="DP166" s="7">
        <f t="shared" si="206"/>
        <v>-1.9064269064268263E-2</v>
      </c>
      <c r="DQ166" s="7">
        <v>22.45384615384615</v>
      </c>
      <c r="DR166" s="7">
        <v>0.8451000000000003</v>
      </c>
      <c r="DS166" s="7">
        <v>0.61730600000000013</v>
      </c>
      <c r="DT166" s="7">
        <v>0.47461999999999988</v>
      </c>
      <c r="DU166" s="7">
        <v>0.76336599999999999</v>
      </c>
      <c r="DV166" s="7">
        <v>0.48978800000000011</v>
      </c>
      <c r="DW166" s="7">
        <v>0.31406200000000001</v>
      </c>
      <c r="DX166" s="7">
        <v>0.26645582000000007</v>
      </c>
      <c r="DY166" s="7">
        <v>0.21876311999999998</v>
      </c>
      <c r="DZ166" s="7">
        <v>0.28084421999999998</v>
      </c>
      <c r="EA166" s="7">
        <v>0.23355937999999998</v>
      </c>
      <c r="EB166" s="7">
        <v>0.11598841999999995</v>
      </c>
      <c r="EC166" s="7">
        <v>0.13142083999999998</v>
      </c>
      <c r="ED166" s="7">
        <v>0.15552328000000001</v>
      </c>
      <c r="EE166" s="7">
        <v>3.9111799999999999</v>
      </c>
      <c r="EF166" s="7">
        <v>5.4551999999999996</v>
      </c>
      <c r="EG166" s="7">
        <v>5.1474000000000011</v>
      </c>
      <c r="EH166" s="7">
        <v>4.59</v>
      </c>
      <c r="EI166" s="7">
        <f t="shared" si="207"/>
        <v>1.2362200000000012</v>
      </c>
      <c r="EJ166" s="7">
        <v>0.6</v>
      </c>
      <c r="EK166" s="7">
        <f t="shared" si="208"/>
        <v>1.43</v>
      </c>
      <c r="EL166" s="7">
        <f t="shared" si="265"/>
        <v>-4.8811083123425365E-2</v>
      </c>
      <c r="EM166" s="15">
        <v>43.124000000000002</v>
      </c>
      <c r="EN166" s="15">
        <f t="shared" si="209"/>
        <v>109.53496000000001</v>
      </c>
      <c r="EO166" s="5">
        <v>112</v>
      </c>
      <c r="EP166" s="15">
        <f t="shared" si="210"/>
        <v>2.4650399999999877</v>
      </c>
      <c r="EQ166" s="27">
        <v>1.0674650000000001</v>
      </c>
      <c r="ER166" s="27">
        <v>-1.2187900000000003</v>
      </c>
      <c r="ES166" s="27">
        <v>0.45780999999999999</v>
      </c>
      <c r="ET166" s="27">
        <v>0.83298500000000009</v>
      </c>
      <c r="EU166" s="27">
        <v>0.66488500000000006</v>
      </c>
      <c r="EV166" s="27">
        <v>0.180645</v>
      </c>
      <c r="EW166" s="27">
        <v>0.23195965000000002</v>
      </c>
      <c r="EX166" s="27">
        <v>0.11178114999999997</v>
      </c>
      <c r="EY166" s="27">
        <v>0.39917930000000001</v>
      </c>
      <c r="EZ166" s="27">
        <v>0.29005225000000001</v>
      </c>
      <c r="FA166" s="27">
        <v>3.4121490999999997</v>
      </c>
      <c r="FB166" s="27">
        <v>2.2069749999999999</v>
      </c>
      <c r="FC166" s="27">
        <v>-16.417431799999996</v>
      </c>
      <c r="FD166" s="27">
        <v>9.4460000000000015</v>
      </c>
      <c r="FE166" s="27">
        <v>7.1144999999999978</v>
      </c>
      <c r="FF166" s="27">
        <v>7.2159999999999993</v>
      </c>
      <c r="FG166" s="27">
        <v>7.2299999999999995</v>
      </c>
      <c r="FH166" s="27">
        <f t="shared" si="211"/>
        <v>-2.2300000000000022</v>
      </c>
      <c r="FI166" s="7">
        <v>0.9</v>
      </c>
      <c r="FJ166" s="7">
        <f t="shared" si="212"/>
        <v>0.45499999999999963</v>
      </c>
      <c r="FK166" s="7">
        <f t="shared" si="266"/>
        <v>-0.54297269969666362</v>
      </c>
      <c r="FL166" s="27">
        <v>20.561500000000002</v>
      </c>
      <c r="FM166" s="28">
        <v>-9999</v>
      </c>
      <c r="FN166" s="28">
        <v>-9999</v>
      </c>
      <c r="FO166" s="28">
        <v>-9999</v>
      </c>
      <c r="FP166" s="94">
        <v>0.62075999999999998</v>
      </c>
      <c r="FQ166" s="94">
        <v>0.41186500000000004</v>
      </c>
      <c r="FR166" s="94">
        <v>0.23389000000000007</v>
      </c>
      <c r="FS166" s="94">
        <v>0.54398499999999994</v>
      </c>
      <c r="FT166" s="94">
        <v>0.25159000000000004</v>
      </c>
      <c r="FU166" s="94">
        <v>0.17722499999999999</v>
      </c>
      <c r="FV166" s="94">
        <v>0.42364410000000002</v>
      </c>
      <c r="FW166" s="94">
        <v>0.36799415000000002</v>
      </c>
      <c r="FX166" s="94">
        <v>0.45286175000000012</v>
      </c>
      <c r="FY166" s="94">
        <v>0.39878160000000007</v>
      </c>
      <c r="FZ166" s="94">
        <v>0.24239415000000003</v>
      </c>
      <c r="GA166" s="94">
        <v>0.27681245000000004</v>
      </c>
      <c r="GB166" s="94">
        <v>0.20212750000000002</v>
      </c>
      <c r="GC166" s="94">
        <v>16.706</v>
      </c>
      <c r="GD166" s="94">
        <v>18.013000000000005</v>
      </c>
      <c r="GE166" s="94">
        <v>16.653000000000002</v>
      </c>
      <c r="GF166" s="94">
        <v>17.148500000000002</v>
      </c>
      <c r="GG166" s="7">
        <f t="shared" si="213"/>
        <v>-5.2999999999997272E-2</v>
      </c>
      <c r="GH166" s="7">
        <v>0.5</v>
      </c>
      <c r="GI166" s="7">
        <f t="shared" si="214"/>
        <v>1.7549999999999999</v>
      </c>
      <c r="GJ166" s="7">
        <f t="shared" si="267"/>
        <v>-0.49602194787379889</v>
      </c>
      <c r="GK166" s="96">
        <v>18.05</v>
      </c>
      <c r="GL166" s="15">
        <f t="shared" si="215"/>
        <v>45.847000000000001</v>
      </c>
      <c r="GM166" s="5">
        <v>102</v>
      </c>
      <c r="GN166" s="9">
        <v>-9999</v>
      </c>
      <c r="GO166" s="60">
        <v>-9999</v>
      </c>
      <c r="GP166" s="60">
        <v>-9999</v>
      </c>
      <c r="GQ166" s="60">
        <v>-9999</v>
      </c>
      <c r="GR166" s="60">
        <v>-9999</v>
      </c>
      <c r="GS166" s="60">
        <v>-9999</v>
      </c>
      <c r="GT166" s="60">
        <v>-9999</v>
      </c>
      <c r="GU166" s="60">
        <v>-9999</v>
      </c>
      <c r="GV166" s="60">
        <v>-9999</v>
      </c>
      <c r="GW166" s="60">
        <v>-9999</v>
      </c>
      <c r="GX166" s="60">
        <v>-9999</v>
      </c>
      <c r="GY166" s="60">
        <v>-9999</v>
      </c>
      <c r="GZ166" s="60">
        <v>-9999</v>
      </c>
      <c r="HA166" s="60">
        <v>-9999</v>
      </c>
      <c r="HB166" s="60">
        <v>-9999</v>
      </c>
      <c r="HC166" s="60">
        <v>-9999</v>
      </c>
      <c r="HD166" s="60">
        <v>-9999</v>
      </c>
      <c r="HE166" s="60">
        <v>-9999</v>
      </c>
      <c r="HF166" s="98">
        <f t="shared" si="37"/>
        <v>0</v>
      </c>
      <c r="HG166" s="60">
        <v>-9999</v>
      </c>
      <c r="HH166" s="98">
        <f t="shared" si="38"/>
        <v>32500.13</v>
      </c>
      <c r="HI166" s="98">
        <f t="shared" si="95"/>
        <v>1.0001661807930087</v>
      </c>
      <c r="HJ166" s="60">
        <v>-9999</v>
      </c>
      <c r="HK166" s="100">
        <f t="shared" si="40"/>
        <v>-25397.46</v>
      </c>
      <c r="HL166" s="60">
        <v>-9999</v>
      </c>
      <c r="HM166" s="100">
        <f t="shared" si="41"/>
        <v>15398.46</v>
      </c>
      <c r="HN166" s="101">
        <v>0.65788292682926808</v>
      </c>
      <c r="HO166" s="101">
        <v>0.38471951219512185</v>
      </c>
      <c r="HP166" s="101">
        <v>0.20538780487804881</v>
      </c>
      <c r="HQ166" s="101">
        <v>0.57823414634146353</v>
      </c>
      <c r="HR166" s="101">
        <v>0.2596292682926829</v>
      </c>
      <c r="HS166" s="101">
        <v>0.16103170731707317</v>
      </c>
      <c r="HT166" s="101">
        <v>0.43389445969332074</v>
      </c>
      <c r="HU166" s="101">
        <v>0.38022892146668824</v>
      </c>
      <c r="HV166" s="101">
        <v>0.52452080313817262</v>
      </c>
      <c r="HW166" s="101">
        <v>0.47633562379669037</v>
      </c>
      <c r="HX166" s="101">
        <v>0.19393816770615846</v>
      </c>
      <c r="HY166" s="101">
        <v>0.30462021645140563</v>
      </c>
      <c r="HZ166" s="101">
        <v>0.26204416731849411</v>
      </c>
      <c r="IA166" s="101">
        <v>18.644878048780487</v>
      </c>
      <c r="IB166" s="101">
        <v>18.003170731707314</v>
      </c>
      <c r="IC166" s="101">
        <v>18.016829268292675</v>
      </c>
      <c r="ID166" s="101">
        <v>18.129756097560971</v>
      </c>
      <c r="IE166" s="7">
        <f t="shared" si="216"/>
        <v>-0.62804878048781276</v>
      </c>
      <c r="IF166" s="7">
        <v>1.5</v>
      </c>
      <c r="IG166" s="7">
        <f t="shared" si="217"/>
        <v>-1.4950000000000001</v>
      </c>
      <c r="IH166" s="7">
        <f t="shared" si="218"/>
        <v>0.12573621747819974</v>
      </c>
      <c r="II166" s="102">
        <v>36.138292682926817</v>
      </c>
      <c r="IJ166" s="15">
        <f t="shared" si="219"/>
        <v>91.791263414634116</v>
      </c>
      <c r="IK166" s="5">
        <v>97.5</v>
      </c>
      <c r="IL166" s="15">
        <f t="shared" si="220"/>
        <v>5.7087365853658838</v>
      </c>
      <c r="IM166" s="29">
        <v>0.66007647058823526</v>
      </c>
      <c r="IN166" s="29">
        <v>0.40699411764705873</v>
      </c>
      <c r="IO166" s="29">
        <v>0.21603235294117645</v>
      </c>
      <c r="IP166" s="29">
        <v>0.58692647058823522</v>
      </c>
      <c r="IQ166" s="29">
        <v>0.2646</v>
      </c>
      <c r="IR166" s="29">
        <v>0.17109705882352944</v>
      </c>
      <c r="IS166" s="29">
        <v>0.42785971138794204</v>
      </c>
      <c r="IT166" s="29">
        <v>0.37886341598395845</v>
      </c>
      <c r="IU166" s="29">
        <v>0.50669529107789879</v>
      </c>
      <c r="IV166" s="29">
        <v>0.46185492487348317</v>
      </c>
      <c r="IW166" s="29">
        <v>0.21249147333092488</v>
      </c>
      <c r="IX166" s="29">
        <v>0.30680111421911194</v>
      </c>
      <c r="IY166" s="29">
        <v>0.23693146371852561</v>
      </c>
      <c r="IZ166" s="29">
        <v>16.410588235294114</v>
      </c>
      <c r="JA166" s="29">
        <v>16.990882352941181</v>
      </c>
      <c r="JB166" s="29">
        <v>17.641470588235286</v>
      </c>
      <c r="JC166" s="29">
        <v>16.978529411764715</v>
      </c>
      <c r="JD166" s="29">
        <f t="shared" si="221"/>
        <v>1.2308823529411725</v>
      </c>
      <c r="JE166" s="7">
        <v>1.2</v>
      </c>
      <c r="JF166" s="7">
        <f t="shared" si="222"/>
        <v>-0.52</v>
      </c>
      <c r="JG166" s="7">
        <f t="shared" si="223"/>
        <v>0.29575715421303589</v>
      </c>
      <c r="JH166" s="86">
        <v>36.457941176470591</v>
      </c>
      <c r="JI166" s="15">
        <f t="shared" si="224"/>
        <v>92.603170588235301</v>
      </c>
      <c r="JJ166" s="5">
        <v>103.5</v>
      </c>
      <c r="JK166" s="15">
        <f t="shared" si="225"/>
        <v>10.896829411764699</v>
      </c>
      <c r="JL166" s="30">
        <v>0.49397692307692298</v>
      </c>
      <c r="JM166" s="30">
        <v>0.2979</v>
      </c>
      <c r="JN166" s="30">
        <v>0.16209230769230773</v>
      </c>
      <c r="JO166" s="30">
        <v>0.43448461538461541</v>
      </c>
      <c r="JP166" s="30">
        <v>0.20147435897435903</v>
      </c>
      <c r="JQ166" s="30">
        <v>0.12633589743589743</v>
      </c>
      <c r="JR166" s="30">
        <v>0.42075029727620344</v>
      </c>
      <c r="JS166" s="30">
        <v>0.36672849882471359</v>
      </c>
      <c r="JT166" s="30">
        <v>0.5056381208199876</v>
      </c>
      <c r="JU166" s="30">
        <v>0.45648489253494373</v>
      </c>
      <c r="JV166" s="30">
        <v>0.19359267044393552</v>
      </c>
      <c r="JW166" s="30">
        <v>0.29553217281624466</v>
      </c>
      <c r="JX166" s="30">
        <v>0.24737272418851455</v>
      </c>
      <c r="JY166" s="30">
        <v>23.916923076923073</v>
      </c>
      <c r="JZ166" s="30">
        <v>24.284358974358955</v>
      </c>
      <c r="KA166" s="30">
        <v>24.791794871794856</v>
      </c>
      <c r="KB166" s="30">
        <v>24.166666666666654</v>
      </c>
      <c r="KC166" s="30">
        <f t="shared" si="226"/>
        <v>0.87487179487178324</v>
      </c>
      <c r="KD166" s="7">
        <v>1.8</v>
      </c>
      <c r="KE166" s="7">
        <f t="shared" si="227"/>
        <v>-2.4700000000000006</v>
      </c>
      <c r="KF166" s="7">
        <f t="shared" si="228"/>
        <v>0.4250154758413956</v>
      </c>
      <c r="KG166" s="85">
        <v>35.888974358974359</v>
      </c>
      <c r="KH166" s="15">
        <f t="shared" si="229"/>
        <v>91.15799487179487</v>
      </c>
      <c r="KI166" s="5">
        <v>103.5</v>
      </c>
      <c r="KJ166" s="15">
        <f t="shared" si="268"/>
        <v>12.34200512820513</v>
      </c>
      <c r="KK166" s="31">
        <v>0.40768333333333329</v>
      </c>
      <c r="KL166" s="31">
        <v>0.26017142857142861</v>
      </c>
      <c r="KM166" s="31">
        <v>0.13916190476190474</v>
      </c>
      <c r="KN166" s="31">
        <v>0.34990476190476189</v>
      </c>
      <c r="KO166" s="31">
        <v>0.16547619047619047</v>
      </c>
      <c r="KP166" s="31">
        <v>0.1096904761904762</v>
      </c>
      <c r="KQ166" s="31">
        <v>0.42309409098605599</v>
      </c>
      <c r="KR166" s="31">
        <v>0.35851007122030049</v>
      </c>
      <c r="KS166" s="31">
        <v>0.49105027507442467</v>
      </c>
      <c r="KT166" s="31">
        <v>0.43110538919318309</v>
      </c>
      <c r="KU166" s="31">
        <v>0.22311386857359697</v>
      </c>
      <c r="KV166" s="31">
        <v>0.30390925592127721</v>
      </c>
      <c r="KW166" s="31">
        <v>0.2206797646316353</v>
      </c>
      <c r="KX166" s="32">
        <v>24.699761904761914</v>
      </c>
      <c r="KY166" s="32">
        <v>24.550714285714282</v>
      </c>
      <c r="KZ166" s="32">
        <v>25.352380952380951</v>
      </c>
      <c r="LA166" s="32">
        <v>23.167857142857134</v>
      </c>
      <c r="LB166" s="7">
        <f t="shared" si="230"/>
        <v>0.65261904761903722</v>
      </c>
      <c r="LC166" s="7">
        <v>0.9</v>
      </c>
      <c r="LD166" s="7">
        <f t="shared" si="231"/>
        <v>0.45499999999999963</v>
      </c>
      <c r="LE166" s="7">
        <f t="shared" si="270"/>
        <v>3.9963407000816499E-2</v>
      </c>
      <c r="LF166" s="32">
        <v>35.615476190476187</v>
      </c>
      <c r="LG166" s="15">
        <f t="shared" si="232"/>
        <v>90.463309523809514</v>
      </c>
      <c r="LH166" s="5">
        <v>103.5</v>
      </c>
      <c r="LI166" s="15">
        <f t="shared" si="233"/>
        <v>13.036690476190486</v>
      </c>
      <c r="LJ166" s="33">
        <v>0.35429268292682919</v>
      </c>
      <c r="LK166" s="33">
        <v>0.23140487804878054</v>
      </c>
      <c r="LL166" s="33">
        <v>0.13871951219512191</v>
      </c>
      <c r="LM166" s="33">
        <v>0.31218048780487806</v>
      </c>
      <c r="LN166" s="33">
        <v>0.16040975609756089</v>
      </c>
      <c r="LO166" s="33">
        <v>0.10535853658536586</v>
      </c>
      <c r="LP166" s="33">
        <v>0.3764342556126084</v>
      </c>
      <c r="LQ166" s="33">
        <v>0.32116595639211559</v>
      </c>
      <c r="LR166" s="33">
        <v>0.43752874613666887</v>
      </c>
      <c r="LS166" s="33">
        <v>0.38540562736874956</v>
      </c>
      <c r="LT166" s="33">
        <v>0.18104724187385077</v>
      </c>
      <c r="LU166" s="33">
        <v>0.25122610314227023</v>
      </c>
      <c r="LV166" s="33">
        <v>0.20967539869100102</v>
      </c>
      <c r="LW166" s="33">
        <v>25.599999999999998</v>
      </c>
      <c r="LX166" s="33">
        <v>25.637804878048772</v>
      </c>
      <c r="LY166" s="33">
        <v>26.090975609756097</v>
      </c>
      <c r="LZ166" s="33">
        <v>24.659268292682913</v>
      </c>
      <c r="MA166" s="7">
        <f t="shared" si="234"/>
        <v>0.49097560975609866</v>
      </c>
      <c r="MB166" s="7">
        <v>1.7</v>
      </c>
      <c r="MC166" s="7">
        <f t="shared" si="235"/>
        <v>-2.1449999999999996</v>
      </c>
      <c r="MD166" s="7">
        <f t="shared" si="236"/>
        <v>0.34936721136595073</v>
      </c>
      <c r="ME166" s="7">
        <f t="shared" si="237"/>
        <v>0.28880918220946983</v>
      </c>
      <c r="MF166" s="84">
        <v>33.748536585365862</v>
      </c>
      <c r="MG166" s="15">
        <f t="shared" si="238"/>
        <v>85.721282926829289</v>
      </c>
      <c r="MH166" s="5">
        <v>103.5</v>
      </c>
      <c r="MI166" s="15">
        <f t="shared" si="239"/>
        <v>17.778717073170711</v>
      </c>
      <c r="MJ166" s="34">
        <v>0.32840555555555551</v>
      </c>
      <c r="MK166" s="34">
        <v>0.21104444444444448</v>
      </c>
      <c r="ML166" s="34">
        <v>0.12372222222222223</v>
      </c>
      <c r="MM166" s="34">
        <v>0.29344999999999993</v>
      </c>
      <c r="MN166" s="34">
        <v>0.14797777777777779</v>
      </c>
      <c r="MO166" s="34">
        <v>9.647777777777776E-2</v>
      </c>
      <c r="MP166" s="34">
        <v>0.37829565245774249</v>
      </c>
      <c r="MQ166" s="34">
        <v>0.32940370105504702</v>
      </c>
      <c r="MR166" s="34">
        <v>0.45226515807096263</v>
      </c>
      <c r="MS166" s="34">
        <v>0.40690128156023331</v>
      </c>
      <c r="MT166" s="34">
        <v>0.1755162744021842</v>
      </c>
      <c r="MU166" s="34">
        <v>0.26112403000252965</v>
      </c>
      <c r="MV166" s="34">
        <v>0.21707139220266602</v>
      </c>
      <c r="MW166" s="35">
        <v>0.24730625000000003</v>
      </c>
      <c r="MX166" s="35">
        <v>0.15772812500000002</v>
      </c>
      <c r="MY166" s="35">
        <v>9.7043749999999998E-2</v>
      </c>
      <c r="MZ166" s="35">
        <v>0.21089062500000005</v>
      </c>
      <c r="NA166" s="35">
        <v>0.10868124999999999</v>
      </c>
      <c r="NB166" s="35">
        <v>7.4365625000000019E-2</v>
      </c>
      <c r="NC166" s="35">
        <v>0.38859903350219982</v>
      </c>
      <c r="ND166" s="35">
        <v>0.31970172503120281</v>
      </c>
      <c r="NE166" s="35">
        <v>0.43541178546816317</v>
      </c>
      <c r="NF166" s="35">
        <v>0.36948387935125165</v>
      </c>
      <c r="NG166" s="35">
        <v>0.18423537814042318</v>
      </c>
      <c r="NH166" s="35">
        <v>0.23858565440700052</v>
      </c>
      <c r="NI166" s="35">
        <v>0.2201630368056941</v>
      </c>
      <c r="NJ166" s="36">
        <v>28.3940625</v>
      </c>
      <c r="NK166" s="36">
        <v>28.560312499999977</v>
      </c>
      <c r="NL166" s="36">
        <v>30.029375000000005</v>
      </c>
      <c r="NM166" s="36">
        <v>29.47062500000002</v>
      </c>
      <c r="NN166" s="7">
        <f t="shared" si="240"/>
        <v>1.6353125000000048</v>
      </c>
      <c r="NO166" s="7">
        <v>2.2999999999999998</v>
      </c>
      <c r="NP166" s="7">
        <f t="shared" si="241"/>
        <v>-1.9729999999999999</v>
      </c>
      <c r="NQ166" s="7">
        <f t="shared" si="242"/>
        <v>0.48939542926895491</v>
      </c>
      <c r="NR166" s="36">
        <v>73.855312500000011</v>
      </c>
      <c r="NS166" s="9">
        <f t="shared" si="190"/>
        <v>187.59249375000002</v>
      </c>
      <c r="NT166" s="5">
        <v>194</v>
      </c>
      <c r="NU166" s="9">
        <f t="shared" si="191"/>
        <v>6.4075062499999831</v>
      </c>
      <c r="NV166" s="37">
        <v>0.31223243243243248</v>
      </c>
      <c r="NW166" s="37">
        <v>0.20854324324324322</v>
      </c>
      <c r="NX166" s="37">
        <v>0.13341621621621624</v>
      </c>
      <c r="NY166" s="37">
        <v>0.26933243243243238</v>
      </c>
      <c r="NZ166" s="37">
        <v>0.14860270270270268</v>
      </c>
      <c r="OA166" s="37">
        <v>0.10094864864864865</v>
      </c>
      <c r="OB166" s="37">
        <v>0.35474728475879663</v>
      </c>
      <c r="OC166" s="37">
        <v>0.28869715319559119</v>
      </c>
      <c r="OD166" s="37">
        <v>0.40100153958152784</v>
      </c>
      <c r="OE166" s="37">
        <v>0.33747222326168286</v>
      </c>
      <c r="OF166" s="37">
        <v>0.16780771533827019</v>
      </c>
      <c r="OG166" s="37">
        <v>0.21993483814956316</v>
      </c>
      <c r="OH166" s="37">
        <v>0.19884459171085955</v>
      </c>
      <c r="OI166" s="38">
        <v>22.455135135135137</v>
      </c>
      <c r="OJ166" s="38">
        <v>22.147567567567584</v>
      </c>
      <c r="OK166" s="38">
        <v>24.197837837837856</v>
      </c>
      <c r="OL166" s="38">
        <v>22.974054054054065</v>
      </c>
      <c r="OM166" s="7">
        <f t="shared" si="243"/>
        <v>1.7427027027027187</v>
      </c>
      <c r="ON166" s="7">
        <v>1.5</v>
      </c>
      <c r="OO166" s="7">
        <f t="shared" si="244"/>
        <v>-0.28500000000000014</v>
      </c>
      <c r="OP166" s="7">
        <f t="shared" si="245"/>
        <v>0.35667593715087398</v>
      </c>
      <c r="OQ166" s="38">
        <v>63.177567567567571</v>
      </c>
      <c r="OR166" s="15">
        <f t="shared" si="246"/>
        <v>160.47102162162165</v>
      </c>
      <c r="OS166" s="5">
        <v>170</v>
      </c>
      <c r="OT166" s="15">
        <f t="shared" si="247"/>
        <v>9.5289783783783548</v>
      </c>
      <c r="OU166" s="39">
        <v>0.24203124999999995</v>
      </c>
      <c r="OV166" s="39">
        <v>0.1615125</v>
      </c>
      <c r="OW166" s="39">
        <v>9.8893749999999989E-2</v>
      </c>
      <c r="OX166" s="39">
        <v>0.20917187500000003</v>
      </c>
      <c r="OY166" s="39">
        <v>0.10968750000000002</v>
      </c>
      <c r="OZ166" s="39">
        <v>7.6418749999999994E-2</v>
      </c>
      <c r="PA166" s="39">
        <v>0.37574891638434932</v>
      </c>
      <c r="PB166" s="39">
        <v>0.31171858791097329</v>
      </c>
      <c r="PC166" s="39">
        <v>0.41951763198153491</v>
      </c>
      <c r="PD166" s="39">
        <v>0.35785637912285073</v>
      </c>
      <c r="PE166" s="39">
        <v>0.19163844963933691</v>
      </c>
      <c r="PF166" s="39">
        <v>0.24217517861476986</v>
      </c>
      <c r="PG166" s="39">
        <v>0.19853005012895394</v>
      </c>
      <c r="PH166" s="40">
        <v>20.422812499999999</v>
      </c>
      <c r="PI166" s="40">
        <v>21.025625000000005</v>
      </c>
      <c r="PJ166" s="40">
        <v>24.197187500000013</v>
      </c>
      <c r="PK166" s="40">
        <v>22.834374999999998</v>
      </c>
      <c r="PL166" s="7">
        <f t="shared" si="248"/>
        <v>3.7743750000000134</v>
      </c>
      <c r="PM166" s="7">
        <v>1.8</v>
      </c>
      <c r="PN166" s="7">
        <f t="shared" si="249"/>
        <v>-0.91800000000000015</v>
      </c>
      <c r="PO166" s="7">
        <f t="shared" si="250"/>
        <v>0.7426994301994323</v>
      </c>
      <c r="PP166" s="40">
        <v>68.558125000000018</v>
      </c>
      <c r="PQ166" s="15">
        <f t="shared" si="251"/>
        <v>174.13763750000004</v>
      </c>
      <c r="PR166" s="5">
        <v>182</v>
      </c>
      <c r="PS166" s="15">
        <f t="shared" si="252"/>
        <v>7.8623624999999606</v>
      </c>
      <c r="PT166" s="41">
        <v>0.26170952380952378</v>
      </c>
      <c r="PU166" s="41">
        <v>0.17385714285714279</v>
      </c>
      <c r="PV166" s="41">
        <v>0.11987380952380952</v>
      </c>
      <c r="PW166" s="41">
        <v>0.2191714285714286</v>
      </c>
      <c r="PX166" s="41">
        <v>0.13268333333333326</v>
      </c>
      <c r="PY166" s="41">
        <v>8.7635714285714289E-2</v>
      </c>
      <c r="PZ166" s="41">
        <v>0.32646735473914407</v>
      </c>
      <c r="QA166" s="41">
        <v>0.24503765159737098</v>
      </c>
      <c r="QB166" s="41">
        <v>0.37128996986826096</v>
      </c>
      <c r="QC166" s="41">
        <v>0.29225941430415331</v>
      </c>
      <c r="QD166" s="41">
        <v>0.13444790778766452</v>
      </c>
      <c r="QE166" s="41">
        <v>0.18471078880883093</v>
      </c>
      <c r="QF166" s="41">
        <v>0.20103658613693814</v>
      </c>
      <c r="QG166" s="42">
        <v>27.701428571428568</v>
      </c>
      <c r="QH166" s="42">
        <v>28.201666666666661</v>
      </c>
      <c r="QI166" s="42">
        <v>28.875952380952363</v>
      </c>
      <c r="QJ166" s="42">
        <v>28.774047619047625</v>
      </c>
      <c r="QK166" s="7">
        <f t="shared" si="253"/>
        <v>1.1745238095237944</v>
      </c>
      <c r="QL166" s="7">
        <v>3.2</v>
      </c>
      <c r="QM166" s="7">
        <f t="shared" si="254"/>
        <v>-3.8719999999999999</v>
      </c>
      <c r="QN166" s="7">
        <f t="shared" si="255"/>
        <v>0.54427564813673368</v>
      </c>
      <c r="QO166" s="42">
        <v>71.17</v>
      </c>
      <c r="QP166" s="15">
        <f t="shared" si="256"/>
        <v>180.77180000000001</v>
      </c>
      <c r="QQ166" s="5">
        <v>186</v>
      </c>
      <c r="QR166" s="15">
        <f t="shared" si="257"/>
        <v>5.2281999999999869</v>
      </c>
      <c r="QS166" s="7">
        <f t="shared" si="272"/>
        <v>-750.69347669561512</v>
      </c>
      <c r="QT166" s="7">
        <f t="shared" si="273"/>
        <v>-750.06075353774997</v>
      </c>
      <c r="QU166" s="7">
        <f t="shared" si="274"/>
        <v>0.76164877207129322</v>
      </c>
    </row>
    <row r="167" spans="1:463" x14ac:dyDescent="0.25">
      <c r="A167" s="5">
        <v>3</v>
      </c>
      <c r="B167" s="5">
        <v>17</v>
      </c>
      <c r="C167" s="6">
        <v>1706</v>
      </c>
      <c r="D167" s="9">
        <v>-9999</v>
      </c>
      <c r="E167" s="5">
        <v>6</v>
      </c>
      <c r="F167" s="5">
        <v>69.599999999999994</v>
      </c>
      <c r="G167" s="15">
        <v>404.7</v>
      </c>
      <c r="H167" s="15">
        <f t="shared" si="195"/>
        <v>474.29999999999995</v>
      </c>
      <c r="I167" s="7">
        <f t="shared" si="196"/>
        <v>0.81271418779986282</v>
      </c>
      <c r="J167" s="5" t="s">
        <v>8</v>
      </c>
      <c r="K167" s="9">
        <v>0</v>
      </c>
      <c r="L167" s="9">
        <f t="shared" si="197"/>
        <v>0</v>
      </c>
      <c r="M167" s="9">
        <v>-9999</v>
      </c>
      <c r="N167" s="9">
        <v>-9999</v>
      </c>
      <c r="O167" s="9">
        <v>-9999</v>
      </c>
      <c r="P167" s="9">
        <v>-9999</v>
      </c>
      <c r="Q167" s="9">
        <v>-9999</v>
      </c>
      <c r="R167" s="9">
        <v>-9999</v>
      </c>
      <c r="S167" s="9">
        <v>-9999</v>
      </c>
      <c r="T167" s="9">
        <v>-9999</v>
      </c>
      <c r="U167" s="9">
        <v>-9999</v>
      </c>
      <c r="V167" s="9">
        <v>-9999</v>
      </c>
      <c r="W167" s="9">
        <v>-9999</v>
      </c>
      <c r="X167" s="9">
        <v>-9999</v>
      </c>
      <c r="Y167" s="9">
        <v>-9999</v>
      </c>
      <c r="Z167" s="9">
        <v>-9999</v>
      </c>
      <c r="AA167" s="9">
        <v>-9999</v>
      </c>
      <c r="AB167" s="9">
        <v>-9999</v>
      </c>
      <c r="AC167" s="9">
        <v>-9999</v>
      </c>
      <c r="AD167" s="9">
        <v>-9999</v>
      </c>
      <c r="AE167" s="9">
        <v>-9999</v>
      </c>
      <c r="AF167" s="9">
        <v>-9999</v>
      </c>
      <c r="AG167" s="9">
        <v>-9999</v>
      </c>
      <c r="AH167" s="9">
        <v>-9999</v>
      </c>
      <c r="AI167" s="9">
        <v>-9999</v>
      </c>
      <c r="AJ167" s="9">
        <v>-9999</v>
      </c>
      <c r="AK167" s="9">
        <v>-9999</v>
      </c>
      <c r="AL167" s="9">
        <v>-9999</v>
      </c>
      <c r="AM167" s="9">
        <v>-9999</v>
      </c>
      <c r="AN167" s="9">
        <v>-9999</v>
      </c>
      <c r="AO167" s="9">
        <v>-9999</v>
      </c>
      <c r="AP167" s="9">
        <v>-9999</v>
      </c>
      <c r="AQ167" s="9">
        <v>-9999</v>
      </c>
      <c r="AR167" s="9">
        <v>-9999</v>
      </c>
      <c r="AS167" s="9">
        <v>-9999</v>
      </c>
      <c r="AT167" s="9">
        <v>-9999</v>
      </c>
      <c r="AU167" s="9">
        <v>-9999</v>
      </c>
      <c r="AV167" s="9">
        <v>-9999</v>
      </c>
      <c r="AW167" s="9">
        <v>-9999</v>
      </c>
      <c r="AX167" s="9">
        <v>-9999</v>
      </c>
      <c r="AY167" s="9">
        <v>-9999</v>
      </c>
      <c r="AZ167" s="9">
        <v>-9999</v>
      </c>
      <c r="BA167" s="9">
        <v>-9999</v>
      </c>
      <c r="BB167" s="9">
        <v>-9999</v>
      </c>
      <c r="BC167" s="9">
        <v>-9999</v>
      </c>
      <c r="BD167" s="9">
        <v>-9999</v>
      </c>
      <c r="BE167" s="7">
        <f t="shared" si="271"/>
        <v>-79992</v>
      </c>
      <c r="BF167" s="9">
        <v>-9999</v>
      </c>
      <c r="BG167" s="9">
        <v>-9999</v>
      </c>
      <c r="BH167" s="9">
        <v>-9999</v>
      </c>
      <c r="BI167" s="9">
        <v>-9999</v>
      </c>
      <c r="BJ167" s="9">
        <v>-9999</v>
      </c>
      <c r="BK167" s="9">
        <v>-9999</v>
      </c>
      <c r="BL167" s="9">
        <v>-9999</v>
      </c>
      <c r="BM167" s="9">
        <v>-9999</v>
      </c>
      <c r="BN167" s="9">
        <v>-9999</v>
      </c>
      <c r="BO167" s="44">
        <v>-9999</v>
      </c>
      <c r="BP167" s="9">
        <v>-9999</v>
      </c>
      <c r="BQ167" s="9">
        <v>-9999</v>
      </c>
      <c r="BR167" s="9">
        <v>-9999</v>
      </c>
      <c r="BS167" s="45">
        <v>-9999</v>
      </c>
      <c r="BT167" s="9">
        <v>-9999</v>
      </c>
      <c r="BU167" s="46">
        <v>-9999</v>
      </c>
      <c r="BV167" s="9">
        <v>-9999</v>
      </c>
      <c r="BW167" s="47">
        <v>-9999</v>
      </c>
      <c r="BX167" s="9">
        <v>-9999</v>
      </c>
      <c r="BY167" s="9">
        <v>-9999</v>
      </c>
      <c r="BZ167" s="9">
        <v>-9999</v>
      </c>
      <c r="CA167" s="7">
        <v>341.7</v>
      </c>
      <c r="CB167" s="7">
        <f t="shared" si="269"/>
        <v>2278</v>
      </c>
      <c r="CC167" s="5">
        <v>1.3</v>
      </c>
      <c r="CD167" s="15">
        <f t="shared" si="198"/>
        <v>29.614000000000001</v>
      </c>
      <c r="CE167" s="7">
        <v>807.98</v>
      </c>
      <c r="CF167" s="7">
        <v>4.6609999999999996</v>
      </c>
      <c r="CG167" s="7">
        <v>1733.4906672387904</v>
      </c>
      <c r="CH167" s="7">
        <f t="shared" si="199"/>
        <v>1733.4906672387904</v>
      </c>
      <c r="CI167" s="9">
        <v>-9999</v>
      </c>
      <c r="CJ167" s="3">
        <v>60.6</v>
      </c>
      <c r="CK167" s="7">
        <f t="shared" si="200"/>
        <v>22.535378674104276</v>
      </c>
      <c r="CL167" s="7">
        <v>122.3</v>
      </c>
      <c r="CM167" s="7">
        <v>2187</v>
      </c>
      <c r="CN167" s="7">
        <f t="shared" si="201"/>
        <v>55.921353452217652</v>
      </c>
      <c r="CO167" s="7">
        <v>77.5</v>
      </c>
      <c r="CP167" s="7">
        <v>0.7380862068965518</v>
      </c>
      <c r="CQ167" s="7">
        <v>0.53364482758620702</v>
      </c>
      <c r="CR167" s="7">
        <v>0.47424827586206897</v>
      </c>
      <c r="CS167" s="7">
        <v>0.2177016551724138</v>
      </c>
      <c r="CT167" s="7">
        <v>0.16085675862068968</v>
      </c>
      <c r="CU167" s="7">
        <v>4.8782758620689668</v>
      </c>
      <c r="CV167" s="7">
        <v>4.9144827586206903</v>
      </c>
      <c r="CW167" s="7">
        <v>4.570689655172413</v>
      </c>
      <c r="CX167" s="7">
        <v>4.3999999999999986</v>
      </c>
      <c r="CY167" s="7">
        <f t="shared" si="202"/>
        <v>-0.3075862068965538</v>
      </c>
      <c r="CZ167" s="7">
        <v>0.7</v>
      </c>
      <c r="DA167" s="7">
        <f t="shared" si="203"/>
        <v>1.105</v>
      </c>
      <c r="DB167" s="7">
        <f t="shared" si="264"/>
        <v>-0.3288908514310952</v>
      </c>
      <c r="DC167" s="7">
        <v>40.454545454545453</v>
      </c>
      <c r="DD167" s="7">
        <v>0.74750416666666675</v>
      </c>
      <c r="DE167" s="7">
        <v>0.51386666666666658</v>
      </c>
      <c r="DF167" s="7">
        <v>0.45548333333333341</v>
      </c>
      <c r="DG167" s="7">
        <v>0.24281291666666668</v>
      </c>
      <c r="DH167" s="7">
        <v>0.18527533333333335</v>
      </c>
      <c r="DI167" s="7">
        <v>7.3637500000000005</v>
      </c>
      <c r="DJ167" s="7">
        <v>7.8275000000000006</v>
      </c>
      <c r="DK167" s="7">
        <v>7.9837499999999997</v>
      </c>
      <c r="DL167" s="7">
        <v>7.4225000000000003</v>
      </c>
      <c r="DM167" s="7">
        <f t="shared" si="204"/>
        <v>0.61999999999999922</v>
      </c>
      <c r="DN167" s="7">
        <v>0.8</v>
      </c>
      <c r="DO167" s="7">
        <f t="shared" si="205"/>
        <v>0.7799999999999998</v>
      </c>
      <c r="DP167" s="7">
        <f t="shared" si="206"/>
        <v>-3.463203463203475E-2</v>
      </c>
      <c r="DQ167" s="7">
        <v>22.317500000000006</v>
      </c>
      <c r="DR167" s="7">
        <v>0.81423749999999995</v>
      </c>
      <c r="DS167" s="7">
        <v>0.6152928571428572</v>
      </c>
      <c r="DT167" s="7">
        <v>0.50529821428571442</v>
      </c>
      <c r="DU167" s="7">
        <v>0.7370339285714288</v>
      </c>
      <c r="DV167" s="7">
        <v>0.50777678571428564</v>
      </c>
      <c r="DW167" s="7">
        <v>0.32446964285714275</v>
      </c>
      <c r="DX167" s="7">
        <v>0.2319408035714286</v>
      </c>
      <c r="DY167" s="7">
        <v>0.18429773214285719</v>
      </c>
      <c r="DZ167" s="7">
        <v>0.23406760714285715</v>
      </c>
      <c r="EA167" s="7">
        <v>0.18646092857142851</v>
      </c>
      <c r="EB167" s="7">
        <v>9.5950178571428527E-2</v>
      </c>
      <c r="EC167" s="7">
        <v>9.8182571428571411E-2</v>
      </c>
      <c r="ED167" s="7">
        <v>0.13907867857142855</v>
      </c>
      <c r="EE167" s="7">
        <v>3.6918214285714295</v>
      </c>
      <c r="EF167" s="7">
        <v>5.2982142857142849</v>
      </c>
      <c r="EG167" s="7">
        <v>4.7154464285714299</v>
      </c>
      <c r="EH167" s="7">
        <v>4.1589107142857147</v>
      </c>
      <c r="EI167" s="7">
        <f t="shared" si="207"/>
        <v>1.0236250000000005</v>
      </c>
      <c r="EJ167" s="7">
        <v>0.6</v>
      </c>
      <c r="EK167" s="7">
        <f t="shared" si="208"/>
        <v>1.43</v>
      </c>
      <c r="EL167" s="7">
        <f t="shared" si="265"/>
        <v>-0.1023614609571787</v>
      </c>
      <c r="EM167" s="15">
        <v>43.416071428571435</v>
      </c>
      <c r="EN167" s="15">
        <f t="shared" si="209"/>
        <v>110.27682142857145</v>
      </c>
      <c r="EO167" s="5">
        <v>112</v>
      </c>
      <c r="EP167" s="15">
        <f t="shared" si="210"/>
        <v>1.7231785714285479</v>
      </c>
      <c r="EQ167" s="27">
        <v>1.0292238095238093</v>
      </c>
      <c r="ER167" s="27">
        <v>-1.208361904761905</v>
      </c>
      <c r="ES167" s="27">
        <v>0.48779523809523823</v>
      </c>
      <c r="ET167" s="27">
        <v>0.82126190476190486</v>
      </c>
      <c r="EU167" s="27">
        <v>0.67941428571428575</v>
      </c>
      <c r="EV167" s="27">
        <v>0.20531428571428573</v>
      </c>
      <c r="EW167" s="27">
        <v>0.20404790476190482</v>
      </c>
      <c r="EX167" s="27">
        <v>9.4253190476190477E-2</v>
      </c>
      <c r="EY167" s="27">
        <v>0.35613766666666663</v>
      </c>
      <c r="EZ167" s="27">
        <v>0.25436990476190474</v>
      </c>
      <c r="FA167" s="27">
        <v>3.5831544285714281</v>
      </c>
      <c r="FB167" s="27">
        <v>2.3563880476190473</v>
      </c>
      <c r="FC167" s="27">
        <v>-14.795871142857143</v>
      </c>
      <c r="FD167" s="27">
        <v>9.0876190476190484</v>
      </c>
      <c r="FE167" s="27">
        <v>7.4700000000000006</v>
      </c>
      <c r="FF167" s="27">
        <v>7.6628571428571437</v>
      </c>
      <c r="FG167" s="27">
        <v>7.0238095238095237</v>
      </c>
      <c r="FH167" s="27">
        <f t="shared" si="211"/>
        <v>-1.4247619047619047</v>
      </c>
      <c r="FI167" s="7">
        <v>0.9</v>
      </c>
      <c r="FJ167" s="7">
        <f t="shared" si="212"/>
        <v>0.45499999999999963</v>
      </c>
      <c r="FK167" s="7">
        <f t="shared" si="266"/>
        <v>-0.38013385333911104</v>
      </c>
      <c r="FL167" s="27">
        <v>19.950000000000003</v>
      </c>
      <c r="FM167" s="28">
        <v>-9999</v>
      </c>
      <c r="FN167" s="28">
        <v>-9999</v>
      </c>
      <c r="FO167" s="28">
        <v>-9999</v>
      </c>
      <c r="FP167" s="94">
        <v>0.60159999999999991</v>
      </c>
      <c r="FQ167" s="94">
        <v>0.42691363636363638</v>
      </c>
      <c r="FR167" s="94">
        <v>0.2817409090909091</v>
      </c>
      <c r="FS167" s="94">
        <v>0.52916363636363628</v>
      </c>
      <c r="FT167" s="94">
        <v>0.28679545454545452</v>
      </c>
      <c r="FU167" s="94">
        <v>0.19360454545454547</v>
      </c>
      <c r="FV167" s="94">
        <v>0.35445850000000007</v>
      </c>
      <c r="FW167" s="94">
        <v>0.29729613636363639</v>
      </c>
      <c r="FX167" s="94">
        <v>0.36192827272727274</v>
      </c>
      <c r="FY167" s="94">
        <v>0.3051405454545455</v>
      </c>
      <c r="FZ167" s="94">
        <v>0.19670863636363636</v>
      </c>
      <c r="GA167" s="94">
        <v>0.20523268181818183</v>
      </c>
      <c r="GB167" s="94">
        <v>0.16944777272727271</v>
      </c>
      <c r="GC167" s="94">
        <v>15.979090909090905</v>
      </c>
      <c r="GD167" s="94">
        <v>18.406818181818185</v>
      </c>
      <c r="GE167" s="94">
        <v>18.095909090909096</v>
      </c>
      <c r="GF167" s="94">
        <v>16.973181818181821</v>
      </c>
      <c r="GG167" s="7">
        <f t="shared" si="213"/>
        <v>2.116818181818191</v>
      </c>
      <c r="GH167" s="7">
        <v>0.5</v>
      </c>
      <c r="GI167" s="7">
        <f t="shared" si="214"/>
        <v>1.7549999999999999</v>
      </c>
      <c r="GJ167" s="7">
        <f t="shared" si="267"/>
        <v>9.9264247412398102E-2</v>
      </c>
      <c r="GK167" s="96">
        <v>15</v>
      </c>
      <c r="GL167" s="15">
        <f t="shared" si="215"/>
        <v>38.1</v>
      </c>
      <c r="GM167" s="5">
        <v>102</v>
      </c>
      <c r="GN167" s="9">
        <v>-9999</v>
      </c>
      <c r="GO167" s="60">
        <v>-9999</v>
      </c>
      <c r="GP167" s="60">
        <v>-9999</v>
      </c>
      <c r="GQ167" s="60">
        <v>-9999</v>
      </c>
      <c r="GR167" s="60">
        <v>-9999</v>
      </c>
      <c r="GS167" s="60">
        <v>-9999</v>
      </c>
      <c r="GT167" s="60">
        <v>-9999</v>
      </c>
      <c r="GU167" s="60">
        <v>-9999</v>
      </c>
      <c r="GV167" s="60">
        <v>-9999</v>
      </c>
      <c r="GW167" s="60">
        <v>-9999</v>
      </c>
      <c r="GX167" s="60">
        <v>-9999</v>
      </c>
      <c r="GY167" s="60">
        <v>-9999</v>
      </c>
      <c r="GZ167" s="60">
        <v>-9999</v>
      </c>
      <c r="HA167" s="60">
        <v>-9999</v>
      </c>
      <c r="HB167" s="60">
        <v>-9999</v>
      </c>
      <c r="HC167" s="60">
        <v>-9999</v>
      </c>
      <c r="HD167" s="60">
        <v>-9999</v>
      </c>
      <c r="HE167" s="60">
        <v>-9999</v>
      </c>
      <c r="HF167" s="98">
        <f t="shared" si="37"/>
        <v>0</v>
      </c>
      <c r="HG167" s="60">
        <v>-9999</v>
      </c>
      <c r="HH167" s="98">
        <f t="shared" si="38"/>
        <v>32500.13</v>
      </c>
      <c r="HI167" s="98">
        <f t="shared" si="95"/>
        <v>1.0001661807930087</v>
      </c>
      <c r="HJ167" s="60">
        <v>-9999</v>
      </c>
      <c r="HK167" s="100">
        <f t="shared" si="40"/>
        <v>-25397.46</v>
      </c>
      <c r="HL167" s="60">
        <v>-9999</v>
      </c>
      <c r="HM167" s="100">
        <f t="shared" si="41"/>
        <v>15398.46</v>
      </c>
      <c r="HN167" s="101">
        <v>0.63412702702702695</v>
      </c>
      <c r="HO167" s="101">
        <v>0.37616756756756764</v>
      </c>
      <c r="HP167" s="101">
        <v>0.21979189189189186</v>
      </c>
      <c r="HQ167" s="101">
        <v>0.5572756756756756</v>
      </c>
      <c r="HR167" s="101">
        <v>0.2720702702702702</v>
      </c>
      <c r="HS167" s="101">
        <v>0.1633513513513514</v>
      </c>
      <c r="HT167" s="101">
        <v>0.39990951951835918</v>
      </c>
      <c r="HU167" s="101">
        <v>0.34439547319093061</v>
      </c>
      <c r="HV167" s="101">
        <v>0.48570527929458412</v>
      </c>
      <c r="HW167" s="101">
        <v>0.43490901595398651</v>
      </c>
      <c r="HX167" s="101">
        <v>0.16133967638544827</v>
      </c>
      <c r="HY167" s="101">
        <v>0.26317672684124394</v>
      </c>
      <c r="HZ167" s="101">
        <v>0.25534610909644639</v>
      </c>
      <c r="IA167" s="101">
        <v>18.569189189189181</v>
      </c>
      <c r="IB167" s="101">
        <v>18.768108108108109</v>
      </c>
      <c r="IC167" s="101">
        <v>18.752432432432421</v>
      </c>
      <c r="ID167" s="101">
        <v>17.827837837837833</v>
      </c>
      <c r="IE167" s="7">
        <f t="shared" si="216"/>
        <v>0.18324324324323982</v>
      </c>
      <c r="IF167" s="7">
        <v>1.5</v>
      </c>
      <c r="IG167" s="7">
        <f t="shared" si="217"/>
        <v>-1.4950000000000001</v>
      </c>
      <c r="IH167" s="7">
        <f t="shared" si="218"/>
        <v>0.24340003527820736</v>
      </c>
      <c r="II167" s="102">
        <v>36.223513513513524</v>
      </c>
      <c r="IJ167" s="15">
        <f t="shared" si="219"/>
        <v>92.007724324324357</v>
      </c>
      <c r="IK167" s="5">
        <v>97.5</v>
      </c>
      <c r="IL167" s="15">
        <f t="shared" si="220"/>
        <v>5.4922756756756428</v>
      </c>
      <c r="IM167" s="29">
        <v>0.64945675675675663</v>
      </c>
      <c r="IN167" s="29">
        <v>0.40326216216216215</v>
      </c>
      <c r="IO167" s="29">
        <v>0.23482162162162157</v>
      </c>
      <c r="IP167" s="29">
        <v>0.57680540540540537</v>
      </c>
      <c r="IQ167" s="29">
        <v>0.27155405405405403</v>
      </c>
      <c r="IR167" s="29">
        <v>0.17563513513513507</v>
      </c>
      <c r="IS167" s="29">
        <v>0.41038328765567189</v>
      </c>
      <c r="IT167" s="29">
        <v>0.35994596374669369</v>
      </c>
      <c r="IU167" s="29">
        <v>0.4701097943004387</v>
      </c>
      <c r="IV167" s="29">
        <v>0.42264906718221107</v>
      </c>
      <c r="IW167" s="29">
        <v>0.19569426327955333</v>
      </c>
      <c r="IX167" s="29">
        <v>0.26587235477522664</v>
      </c>
      <c r="IY167" s="29">
        <v>0.2336786553091581</v>
      </c>
      <c r="IZ167" s="29">
        <v>16.704324324324332</v>
      </c>
      <c r="JA167" s="29">
        <v>18.101891891891889</v>
      </c>
      <c r="JB167" s="29">
        <v>17.876486486486488</v>
      </c>
      <c r="JC167" s="29">
        <v>16.99702702702703</v>
      </c>
      <c r="JD167" s="29">
        <f t="shared" si="221"/>
        <v>1.1721621621621559</v>
      </c>
      <c r="JE167" s="7">
        <v>1.2</v>
      </c>
      <c r="JF167" s="7">
        <f t="shared" si="222"/>
        <v>-0.52</v>
      </c>
      <c r="JG167" s="7">
        <f t="shared" si="223"/>
        <v>0.28583820306793173</v>
      </c>
      <c r="JH167" s="86">
        <v>36.497297297297294</v>
      </c>
      <c r="JI167" s="15">
        <f t="shared" si="224"/>
        <v>92.703135135135128</v>
      </c>
      <c r="JJ167" s="5">
        <v>103.5</v>
      </c>
      <c r="JK167" s="15">
        <f t="shared" si="225"/>
        <v>10.796864864864872</v>
      </c>
      <c r="JL167" s="30">
        <v>0.49432222222222211</v>
      </c>
      <c r="JM167" s="30">
        <v>0.29378888888888882</v>
      </c>
      <c r="JN167" s="30">
        <v>0.16686388888888884</v>
      </c>
      <c r="JO167" s="30">
        <v>0.43314444444444455</v>
      </c>
      <c r="JP167" s="30">
        <v>0.19802500000000001</v>
      </c>
      <c r="JQ167" s="30">
        <v>0.12702777777777774</v>
      </c>
      <c r="JR167" s="30">
        <v>0.42801765035628642</v>
      </c>
      <c r="JS167" s="30">
        <v>0.37273717117670246</v>
      </c>
      <c r="JT167" s="30">
        <v>0.49596910894643909</v>
      </c>
      <c r="JU167" s="30">
        <v>0.44462977558426364</v>
      </c>
      <c r="JV167" s="30">
        <v>0.19517713371207593</v>
      </c>
      <c r="JW167" s="30">
        <v>0.27689757448429453</v>
      </c>
      <c r="JX167" s="30">
        <v>0.25414098991270195</v>
      </c>
      <c r="JY167" s="30">
        <v>24.101111111111109</v>
      </c>
      <c r="JZ167" s="30">
        <v>24.482222222222212</v>
      </c>
      <c r="KA167" s="30">
        <v>24.763888888888879</v>
      </c>
      <c r="KB167" s="30">
        <v>24.131111111111107</v>
      </c>
      <c r="KC167" s="30">
        <f t="shared" si="226"/>
        <v>0.66277777777776947</v>
      </c>
      <c r="KD167" s="7">
        <v>1.8</v>
      </c>
      <c r="KE167" s="7">
        <f t="shared" si="227"/>
        <v>-2.4700000000000006</v>
      </c>
      <c r="KF167" s="7">
        <f t="shared" si="228"/>
        <v>0.39806579133135572</v>
      </c>
      <c r="KG167" s="85">
        <v>36.009444444444448</v>
      </c>
      <c r="KH167" s="15">
        <f t="shared" si="229"/>
        <v>91.463988888888892</v>
      </c>
      <c r="KI167" s="5">
        <v>103.5</v>
      </c>
      <c r="KJ167" s="15">
        <f t="shared" si="268"/>
        <v>12.036011111111108</v>
      </c>
      <c r="KK167" s="31">
        <v>0.40004878048780501</v>
      </c>
      <c r="KL167" s="31">
        <v>0.25829268292682928</v>
      </c>
      <c r="KM167" s="31">
        <v>0.13785853658536593</v>
      </c>
      <c r="KN167" s="31">
        <v>0.35027804878048785</v>
      </c>
      <c r="KO167" s="31">
        <v>0.15763170731707318</v>
      </c>
      <c r="KP167" s="31">
        <v>0.10731219512195121</v>
      </c>
      <c r="KQ167" s="31">
        <v>0.43558886082503795</v>
      </c>
      <c r="KR167" s="31">
        <v>0.38026275626587236</v>
      </c>
      <c r="KS167" s="31">
        <v>0.48894523772292192</v>
      </c>
      <c r="KT167" s="31">
        <v>0.4368173290855904</v>
      </c>
      <c r="KU167" s="31">
        <v>0.24313198224894358</v>
      </c>
      <c r="KV167" s="31">
        <v>0.30704629953629636</v>
      </c>
      <c r="KW167" s="31">
        <v>0.21489065363250565</v>
      </c>
      <c r="KX167" s="32">
        <v>24.681707317073162</v>
      </c>
      <c r="KY167" s="32">
        <v>25.351707317073156</v>
      </c>
      <c r="KZ167" s="32">
        <v>25.65512195121951</v>
      </c>
      <c r="LA167" s="32">
        <v>23.387317073170717</v>
      </c>
      <c r="LB167" s="7">
        <f t="shared" si="230"/>
        <v>0.97341463414634788</v>
      </c>
      <c r="LC167" s="7">
        <v>0.9</v>
      </c>
      <c r="LD167" s="7">
        <f t="shared" si="231"/>
        <v>0.45499999999999963</v>
      </c>
      <c r="LE167" s="7">
        <f t="shared" si="270"/>
        <v>0.10483612419541925</v>
      </c>
      <c r="LF167" s="32">
        <v>36.522926829268293</v>
      </c>
      <c r="LG167" s="15">
        <f t="shared" si="232"/>
        <v>92.76823414634147</v>
      </c>
      <c r="LH167" s="5">
        <v>103.5</v>
      </c>
      <c r="LI167" s="15">
        <f t="shared" si="233"/>
        <v>10.73176585365853</v>
      </c>
      <c r="LJ167" s="33">
        <v>0.36597954545454531</v>
      </c>
      <c r="LK167" s="33">
        <v>0.23478409090909089</v>
      </c>
      <c r="LL167" s="33">
        <v>0.13414090909090914</v>
      </c>
      <c r="LM167" s="33">
        <v>0.31844772727272724</v>
      </c>
      <c r="LN167" s="33">
        <v>0.16258181818181819</v>
      </c>
      <c r="LO167" s="33">
        <v>0.10385681818181816</v>
      </c>
      <c r="LP167" s="33">
        <v>0.38516314883179859</v>
      </c>
      <c r="LQ167" s="33">
        <v>0.3247699452003166</v>
      </c>
      <c r="LR167" s="33">
        <v>0.46394784449372389</v>
      </c>
      <c r="LS167" s="33">
        <v>0.40756631286768114</v>
      </c>
      <c r="LT167" s="33">
        <v>0.18248440524279211</v>
      </c>
      <c r="LU167" s="33">
        <v>0.27355901212927181</v>
      </c>
      <c r="LV167" s="33">
        <v>0.21829376603769662</v>
      </c>
      <c r="LW167" s="33">
        <v>25.262954545454534</v>
      </c>
      <c r="LX167" s="33">
        <v>25.592272727272722</v>
      </c>
      <c r="LY167" s="33">
        <v>26.037727272727249</v>
      </c>
      <c r="LZ167" s="33">
        <v>24.735909090909093</v>
      </c>
      <c r="MA167" s="7">
        <f t="shared" si="234"/>
        <v>0.7747727272727154</v>
      </c>
      <c r="MB167" s="7">
        <v>1.7</v>
      </c>
      <c r="MC167" s="7">
        <f t="shared" si="235"/>
        <v>-2.1449999999999996</v>
      </c>
      <c r="MD167" s="7">
        <f t="shared" si="236"/>
        <v>0.38698114344237444</v>
      </c>
      <c r="ME167" s="7">
        <f t="shared" si="237"/>
        <v>0.45574866310159728</v>
      </c>
      <c r="MF167" s="84">
        <v>33.521818181818169</v>
      </c>
      <c r="MG167" s="15">
        <f t="shared" si="238"/>
        <v>85.145418181818144</v>
      </c>
      <c r="MH167" s="5">
        <v>103.5</v>
      </c>
      <c r="MI167" s="15">
        <f t="shared" si="239"/>
        <v>18.354581818181856</v>
      </c>
      <c r="MJ167" s="34">
        <v>0.34437894736842112</v>
      </c>
      <c r="MK167" s="34">
        <v>0.21255789473684208</v>
      </c>
      <c r="ML167" s="34">
        <v>0.12324736842105265</v>
      </c>
      <c r="MM167" s="34">
        <v>0.29738421052631575</v>
      </c>
      <c r="MN167" s="34">
        <v>0.14910000000000001</v>
      </c>
      <c r="MO167" s="34">
        <v>9.9736842105263165E-2</v>
      </c>
      <c r="MP167" s="34">
        <v>0.39585854360512007</v>
      </c>
      <c r="MQ167" s="34">
        <v>0.33257337667648362</v>
      </c>
      <c r="MR167" s="34">
        <v>0.47274054533100246</v>
      </c>
      <c r="MS167" s="34">
        <v>0.4142910715333829</v>
      </c>
      <c r="MT167" s="34">
        <v>0.1759434795925745</v>
      </c>
      <c r="MU167" s="34">
        <v>0.26677326996679701</v>
      </c>
      <c r="MV167" s="34">
        <v>0.23638858879044372</v>
      </c>
      <c r="MW167" s="35">
        <v>0.25222758620689656</v>
      </c>
      <c r="MX167" s="35">
        <v>0.15787586206896551</v>
      </c>
      <c r="MY167" s="35">
        <v>9.2224137931034456E-2</v>
      </c>
      <c r="MZ167" s="35">
        <v>0.21438620689655172</v>
      </c>
      <c r="NA167" s="35">
        <v>0.10223793103448277</v>
      </c>
      <c r="NB167" s="35">
        <v>7.1279310344827568E-2</v>
      </c>
      <c r="NC167" s="35">
        <v>0.42300387265915107</v>
      </c>
      <c r="ND167" s="35">
        <v>0.35432221617499809</v>
      </c>
      <c r="NE167" s="35">
        <v>0.46449676336579659</v>
      </c>
      <c r="NF167" s="35">
        <v>0.39881526280521301</v>
      </c>
      <c r="NG167" s="35">
        <v>0.2143984462878889</v>
      </c>
      <c r="NH167" s="35">
        <v>0.26338961485457973</v>
      </c>
      <c r="NI167" s="35">
        <v>0.22958010349505931</v>
      </c>
      <c r="NJ167" s="36">
        <v>28.254482758620686</v>
      </c>
      <c r="NK167" s="36">
        <v>26.680689655172419</v>
      </c>
      <c r="NL167" s="36">
        <v>28.901724137931026</v>
      </c>
      <c r="NM167" s="36">
        <v>29.314827586206899</v>
      </c>
      <c r="NN167" s="7">
        <f t="shared" si="240"/>
        <v>0.64724137931034065</v>
      </c>
      <c r="NO167" s="7">
        <v>2.2999999999999998</v>
      </c>
      <c r="NP167" s="7">
        <f t="shared" si="241"/>
        <v>-1.9729999999999999</v>
      </c>
      <c r="NQ167" s="7">
        <f t="shared" si="242"/>
        <v>0.35538334182969489</v>
      </c>
      <c r="NR167" s="36">
        <v>74.09</v>
      </c>
      <c r="NS167" s="9">
        <f t="shared" si="190"/>
        <v>188.18860000000001</v>
      </c>
      <c r="NT167" s="5">
        <v>194</v>
      </c>
      <c r="NU167" s="9">
        <f t="shared" si="191"/>
        <v>5.8113999999999919</v>
      </c>
      <c r="NV167" s="37">
        <v>0.32263421052631575</v>
      </c>
      <c r="NW167" s="37">
        <v>0.21039473684210525</v>
      </c>
      <c r="NX167" s="37">
        <v>0.12485000000000002</v>
      </c>
      <c r="NY167" s="37">
        <v>0.2813763157894737</v>
      </c>
      <c r="NZ167" s="37">
        <v>0.14212631578947368</v>
      </c>
      <c r="OA167" s="37">
        <v>9.9778947368421078E-2</v>
      </c>
      <c r="OB167" s="37">
        <v>0.38804611990442361</v>
      </c>
      <c r="OC167" s="37">
        <v>0.32906327881533642</v>
      </c>
      <c r="OD167" s="37">
        <v>0.44196732640616859</v>
      </c>
      <c r="OE167" s="37">
        <v>0.38574769313325435</v>
      </c>
      <c r="OF167" s="37">
        <v>0.19385464538403974</v>
      </c>
      <c r="OG167" s="37">
        <v>0.25570327206809801</v>
      </c>
      <c r="OH167" s="37">
        <v>0.2101404663519483</v>
      </c>
      <c r="OI167" s="38">
        <v>21.963947368421049</v>
      </c>
      <c r="OJ167" s="38">
        <v>22.24184210526316</v>
      </c>
      <c r="OK167" s="38">
        <v>23.709736842105279</v>
      </c>
      <c r="OL167" s="38">
        <v>23.334736842105272</v>
      </c>
      <c r="OM167" s="7">
        <f t="shared" si="243"/>
        <v>1.7457894736842299</v>
      </c>
      <c r="ON167" s="7">
        <v>1.5</v>
      </c>
      <c r="OO167" s="7">
        <f t="shared" si="244"/>
        <v>-0.28500000000000014</v>
      </c>
      <c r="OP167" s="7">
        <f t="shared" si="245"/>
        <v>0.35721890478174667</v>
      </c>
      <c r="OQ167" s="38">
        <v>64.271842105263161</v>
      </c>
      <c r="OR167" s="15">
        <f t="shared" si="246"/>
        <v>163.25047894736844</v>
      </c>
      <c r="OS167" s="5">
        <v>170</v>
      </c>
      <c r="OT167" s="15">
        <f t="shared" si="247"/>
        <v>6.7495210526315645</v>
      </c>
      <c r="OU167" s="39">
        <v>0.25536333333333333</v>
      </c>
      <c r="OV167" s="39">
        <v>0.16559666666666673</v>
      </c>
      <c r="OW167" s="39">
        <v>9.6170000000000019E-2</v>
      </c>
      <c r="OX167" s="39">
        <v>0.22133000000000005</v>
      </c>
      <c r="OY167" s="39">
        <v>0.11063333333333335</v>
      </c>
      <c r="OZ167" s="39">
        <v>7.7096666666666661E-2</v>
      </c>
      <c r="PA167" s="39">
        <v>0.39594241278427217</v>
      </c>
      <c r="PB167" s="39">
        <v>0.3343328071432084</v>
      </c>
      <c r="PC167" s="39">
        <v>0.45284929154810455</v>
      </c>
      <c r="PD167" s="39">
        <v>0.39470346193837985</v>
      </c>
      <c r="PE167" s="39">
        <v>0.20038959775177442</v>
      </c>
      <c r="PF167" s="39">
        <v>0.26683523134787124</v>
      </c>
      <c r="PG167" s="39">
        <v>0.21249153940309828</v>
      </c>
      <c r="PH167" s="40">
        <v>20.43033333333333</v>
      </c>
      <c r="PI167" s="40">
        <v>20.813333333333325</v>
      </c>
      <c r="PJ167" s="40">
        <v>23.178000000000011</v>
      </c>
      <c r="PK167" s="40">
        <v>22.321666666666662</v>
      </c>
      <c r="PL167" s="7">
        <f t="shared" si="248"/>
        <v>2.7476666666666816</v>
      </c>
      <c r="PM167" s="7">
        <v>1.8</v>
      </c>
      <c r="PN167" s="7">
        <f t="shared" si="249"/>
        <v>-0.91800000000000015</v>
      </c>
      <c r="PO167" s="7">
        <f t="shared" si="250"/>
        <v>0.58019415426823073</v>
      </c>
      <c r="PP167" s="40">
        <v>68.376000000000005</v>
      </c>
      <c r="PQ167" s="15">
        <f t="shared" si="251"/>
        <v>173.67504000000002</v>
      </c>
      <c r="PR167" s="5">
        <v>182</v>
      </c>
      <c r="PS167" s="15">
        <f t="shared" si="252"/>
        <v>8.3249599999999759</v>
      </c>
      <c r="PT167" s="41">
        <v>0.25971111111111106</v>
      </c>
      <c r="PU167" s="41">
        <v>0.17552222222222225</v>
      </c>
      <c r="PV167" s="41">
        <v>0.11404166666666667</v>
      </c>
      <c r="PW167" s="41">
        <v>0.21817500000000006</v>
      </c>
      <c r="PX167" s="41">
        <v>0.12583888888888892</v>
      </c>
      <c r="PY167" s="41">
        <v>8.4888888888888889E-2</v>
      </c>
      <c r="PZ167" s="41">
        <v>0.34823190457971137</v>
      </c>
      <c r="QA167" s="41">
        <v>0.26976223662743243</v>
      </c>
      <c r="QB167" s="41">
        <v>0.39022387386429153</v>
      </c>
      <c r="QC167" s="41">
        <v>0.31422245459863057</v>
      </c>
      <c r="QD167" s="41">
        <v>0.16663460737837521</v>
      </c>
      <c r="QE167" s="41">
        <v>0.21341656866854078</v>
      </c>
      <c r="QF167" s="41">
        <v>0.19295546596146221</v>
      </c>
      <c r="QG167" s="42">
        <v>27.564444444444423</v>
      </c>
      <c r="QH167" s="42">
        <v>26.699722222222224</v>
      </c>
      <c r="QI167" s="42">
        <v>28.585555555555548</v>
      </c>
      <c r="QJ167" s="42">
        <v>28.511388888888884</v>
      </c>
      <c r="QK167" s="7">
        <f t="shared" si="253"/>
        <v>1.0211111111111251</v>
      </c>
      <c r="QL167" s="7">
        <v>3.2</v>
      </c>
      <c r="QM167" s="7">
        <f t="shared" si="254"/>
        <v>-3.8719999999999999</v>
      </c>
      <c r="QN167" s="7">
        <f t="shared" si="255"/>
        <v>0.52772984373502208</v>
      </c>
      <c r="QO167" s="42">
        <v>71.348333333333343</v>
      </c>
      <c r="QP167" s="15">
        <f t="shared" si="256"/>
        <v>181.22476666666668</v>
      </c>
      <c r="QQ167" s="5">
        <v>186</v>
      </c>
      <c r="QR167" s="15">
        <f t="shared" si="257"/>
        <v>4.7752333333333183</v>
      </c>
      <c r="QS167" s="7">
        <f t="shared" si="272"/>
        <v>-750.69947522691609</v>
      </c>
      <c r="QT167" s="7">
        <f t="shared" si="273"/>
        <v>-750.08193182848584</v>
      </c>
      <c r="QU167" s="7">
        <f t="shared" si="274"/>
        <v>0.89568157326391484</v>
      </c>
    </row>
    <row r="168" spans="1:463" x14ac:dyDescent="0.25">
      <c r="A168" s="5">
        <v>3</v>
      </c>
      <c r="B168" s="5">
        <v>17</v>
      </c>
      <c r="C168" s="6">
        <v>1707</v>
      </c>
      <c r="D168" s="9">
        <v>-9999</v>
      </c>
      <c r="E168" s="5">
        <v>7</v>
      </c>
      <c r="F168" s="5">
        <v>69.599999999999994</v>
      </c>
      <c r="G168" s="15">
        <v>472</v>
      </c>
      <c r="H168" s="15">
        <f t="shared" si="195"/>
        <v>541.6</v>
      </c>
      <c r="I168" s="7">
        <f t="shared" si="196"/>
        <v>0.92803289924605892</v>
      </c>
      <c r="J168" s="5" t="s">
        <v>8</v>
      </c>
      <c r="K168" s="9">
        <v>0</v>
      </c>
      <c r="L168" s="9">
        <f t="shared" si="197"/>
        <v>0</v>
      </c>
      <c r="M168" s="9">
        <v>-9999</v>
      </c>
      <c r="N168" s="9">
        <v>-9999</v>
      </c>
      <c r="O168" s="9">
        <v>-9999</v>
      </c>
      <c r="P168" s="9">
        <v>-9999</v>
      </c>
      <c r="Q168" s="9">
        <v>-9999</v>
      </c>
      <c r="R168" s="9">
        <v>-9999</v>
      </c>
      <c r="S168" s="9">
        <v>-9999</v>
      </c>
      <c r="T168" s="9">
        <v>-9999</v>
      </c>
      <c r="U168" s="9">
        <v>-9999</v>
      </c>
      <c r="V168" s="9">
        <v>-9999</v>
      </c>
      <c r="W168" s="9">
        <v>-9999</v>
      </c>
      <c r="X168" s="9">
        <v>-9999</v>
      </c>
      <c r="Y168" s="9">
        <v>-9999</v>
      </c>
      <c r="Z168" s="9">
        <v>-9999</v>
      </c>
      <c r="AA168" s="9">
        <v>-9999</v>
      </c>
      <c r="AB168" s="9">
        <v>-9999</v>
      </c>
      <c r="AC168" s="9">
        <v>-9999</v>
      </c>
      <c r="AD168" s="9">
        <v>-9999</v>
      </c>
      <c r="AE168" s="9">
        <v>-9999</v>
      </c>
      <c r="AF168" s="9">
        <v>-9999</v>
      </c>
      <c r="AG168" s="9">
        <v>-9999</v>
      </c>
      <c r="AH168" s="9">
        <v>-9999</v>
      </c>
      <c r="AI168" s="9">
        <v>-9999</v>
      </c>
      <c r="AJ168" s="9">
        <v>-9999</v>
      </c>
      <c r="AK168" s="9">
        <v>-9999</v>
      </c>
      <c r="AL168" s="9">
        <v>-9999</v>
      </c>
      <c r="AM168" s="9">
        <v>-9999</v>
      </c>
      <c r="AN168" s="9">
        <v>-9999</v>
      </c>
      <c r="AO168" s="9">
        <v>-9999</v>
      </c>
      <c r="AP168" s="9">
        <v>-9999</v>
      </c>
      <c r="AQ168" s="9">
        <v>-9999</v>
      </c>
      <c r="AR168" s="9">
        <v>-9999</v>
      </c>
      <c r="AS168" s="9">
        <v>-9999</v>
      </c>
      <c r="AT168" s="9">
        <v>-9999</v>
      </c>
      <c r="AU168" s="9">
        <v>-9999</v>
      </c>
      <c r="AV168" s="9">
        <v>-9999</v>
      </c>
      <c r="AW168" s="9">
        <v>-9999</v>
      </c>
      <c r="AX168" s="9">
        <v>-9999</v>
      </c>
      <c r="AY168" s="9">
        <v>-9999</v>
      </c>
      <c r="AZ168" s="9">
        <v>-9999</v>
      </c>
      <c r="BA168" s="9">
        <v>-9999</v>
      </c>
      <c r="BB168" s="9">
        <v>-9999</v>
      </c>
      <c r="BC168" s="9">
        <v>-9999</v>
      </c>
      <c r="BD168" s="9">
        <v>-9999</v>
      </c>
      <c r="BE168" s="7">
        <f t="shared" si="271"/>
        <v>-79992</v>
      </c>
      <c r="BF168" s="9">
        <v>-9999</v>
      </c>
      <c r="BG168" s="9">
        <v>-9999</v>
      </c>
      <c r="BH168" s="9">
        <v>-9999</v>
      </c>
      <c r="BI168" s="9">
        <v>-9999</v>
      </c>
      <c r="BJ168" s="9">
        <v>-9999</v>
      </c>
      <c r="BK168" s="9">
        <v>-9999</v>
      </c>
      <c r="BL168" s="9">
        <v>-9999</v>
      </c>
      <c r="BM168" s="9">
        <v>-9999</v>
      </c>
      <c r="BN168" s="9">
        <v>-9999</v>
      </c>
      <c r="BO168" s="23">
        <v>29.12</v>
      </c>
      <c r="BP168" s="7">
        <f t="shared" si="258"/>
        <v>1941.3333333333335</v>
      </c>
      <c r="BQ168" s="7">
        <v>1.7336816012935135</v>
      </c>
      <c r="BR168" s="7">
        <f t="shared" si="259"/>
        <v>33.656538819778078</v>
      </c>
      <c r="BS168" s="24">
        <v>113.56</v>
      </c>
      <c r="BT168" s="7">
        <f t="shared" si="260"/>
        <v>7570.6666666666679</v>
      </c>
      <c r="BU168" s="25">
        <v>0.69199999999999995</v>
      </c>
      <c r="BV168" s="7">
        <f t="shared" si="261"/>
        <v>52.389013333333338</v>
      </c>
      <c r="BW168" s="26">
        <v>130.72</v>
      </c>
      <c r="BX168" s="7">
        <f t="shared" si="262"/>
        <v>8714.6666666666679</v>
      </c>
      <c r="BY168" s="5">
        <v>0.51600000000000001</v>
      </c>
      <c r="BZ168" s="7">
        <f t="shared" si="263"/>
        <v>44.967680000000009</v>
      </c>
      <c r="CA168" s="9">
        <v>-9999</v>
      </c>
      <c r="CB168" s="9">
        <v>-9999</v>
      </c>
      <c r="CC168" s="5">
        <v>1.34</v>
      </c>
      <c r="CD168" s="15">
        <f t="shared" si="198"/>
        <v>-133.98660000000001</v>
      </c>
      <c r="CE168" s="7">
        <v>929.36</v>
      </c>
      <c r="CF168" s="7">
        <v>4.4662999999999995</v>
      </c>
      <c r="CG168" s="7">
        <v>2080.8275306181854</v>
      </c>
      <c r="CH168" s="7">
        <f t="shared" si="199"/>
        <v>2080.8275306181854</v>
      </c>
      <c r="CI168" s="7">
        <f>CH168/(BX168)</f>
        <v>0.23877304895404511</v>
      </c>
      <c r="CJ168" s="3">
        <v>60.4</v>
      </c>
      <c r="CK168" s="7">
        <f t="shared" si="200"/>
        <v>27.883088910283686</v>
      </c>
      <c r="CL168" s="7">
        <v>210.1</v>
      </c>
      <c r="CM168" s="7">
        <v>3955</v>
      </c>
      <c r="CN168" s="7">
        <f t="shared" si="201"/>
        <v>53.122629582806574</v>
      </c>
      <c r="CO168" s="7">
        <v>82.5</v>
      </c>
      <c r="CP168" s="7">
        <v>0.74483703703703696</v>
      </c>
      <c r="CQ168" s="7">
        <v>0.53185925925925925</v>
      </c>
      <c r="CR168" s="7">
        <v>0.47553703703703704</v>
      </c>
      <c r="CS168" s="7">
        <v>0.22061392592592594</v>
      </c>
      <c r="CT168" s="7">
        <v>0.16675522222222219</v>
      </c>
      <c r="CU168" s="7">
        <v>5.232222222222223</v>
      </c>
      <c r="CV168" s="7">
        <v>5.2751851851851841</v>
      </c>
      <c r="CW168" s="7">
        <v>4.9062962962962962</v>
      </c>
      <c r="CX168" s="7">
        <v>4.7248148148148132</v>
      </c>
      <c r="CY168" s="7">
        <f t="shared" si="202"/>
        <v>-0.32592592592592684</v>
      </c>
      <c r="CZ168" s="7">
        <v>0.7</v>
      </c>
      <c r="DA168" s="7">
        <f t="shared" si="203"/>
        <v>1.105</v>
      </c>
      <c r="DB168" s="7">
        <f t="shared" si="264"/>
        <v>-0.33316086750312618</v>
      </c>
      <c r="DC168" s="7">
        <v>40.545454545454547</v>
      </c>
      <c r="DD168" s="7">
        <v>0.75877391304347808</v>
      </c>
      <c r="DE168" s="7">
        <v>0.51945652173913037</v>
      </c>
      <c r="DF168" s="7">
        <v>0.46127826086956525</v>
      </c>
      <c r="DG168" s="7">
        <v>0.24366900000000005</v>
      </c>
      <c r="DH168" s="7">
        <v>0.18703995652173913</v>
      </c>
      <c r="DI168" s="7">
        <v>7.6365217391304343</v>
      </c>
      <c r="DJ168" s="7">
        <v>8.1765217391304343</v>
      </c>
      <c r="DK168" s="7">
        <v>8.4286956521739143</v>
      </c>
      <c r="DL168" s="7">
        <v>7.8139130434782595</v>
      </c>
      <c r="DM168" s="7">
        <f t="shared" si="204"/>
        <v>0.79217391304347995</v>
      </c>
      <c r="DN168" s="7">
        <v>0.8</v>
      </c>
      <c r="DO168" s="7">
        <f t="shared" si="205"/>
        <v>0.7799999999999998</v>
      </c>
      <c r="DP168" s="7">
        <f t="shared" si="206"/>
        <v>2.6350461133073902E-3</v>
      </c>
      <c r="DQ168" s="7">
        <v>23.30913043478261</v>
      </c>
      <c r="DR168" s="7">
        <v>0.84069777777777788</v>
      </c>
      <c r="DS168" s="7">
        <v>0.63314000000000015</v>
      </c>
      <c r="DT168" s="7">
        <v>0.51716666666666689</v>
      </c>
      <c r="DU168" s="7">
        <v>0.75772444444444431</v>
      </c>
      <c r="DV168" s="7">
        <v>0.52122000000000013</v>
      </c>
      <c r="DW168" s="7">
        <v>0.33352444444444446</v>
      </c>
      <c r="DX168" s="7">
        <v>0.23454468888888888</v>
      </c>
      <c r="DY168" s="7">
        <v>0.18484448888888888</v>
      </c>
      <c r="DZ168" s="7">
        <v>0.23822184444444441</v>
      </c>
      <c r="EA168" s="7">
        <v>0.18860286666666665</v>
      </c>
      <c r="EB168" s="7">
        <v>9.6988688888888896E-2</v>
      </c>
      <c r="EC168" s="7">
        <v>0.10085717777777777</v>
      </c>
      <c r="ED168" s="7">
        <v>0.14075722222222223</v>
      </c>
      <c r="EE168" s="7">
        <v>3.5636444444444439</v>
      </c>
      <c r="EF168" s="7">
        <v>4.8499999999999996</v>
      </c>
      <c r="EG168" s="7">
        <v>4.4766000000000004</v>
      </c>
      <c r="EH168" s="7">
        <v>3.981733333333334</v>
      </c>
      <c r="EI168" s="7">
        <f t="shared" si="207"/>
        <v>0.91295555555555641</v>
      </c>
      <c r="EJ168" s="7">
        <v>0.6</v>
      </c>
      <c r="EK168" s="7">
        <f t="shared" si="208"/>
        <v>1.43</v>
      </c>
      <c r="EL168" s="7">
        <f t="shared" si="265"/>
        <v>-0.13023789532605629</v>
      </c>
      <c r="EM168" s="15">
        <v>43.047272727272727</v>
      </c>
      <c r="EN168" s="15">
        <f t="shared" si="209"/>
        <v>109.34007272727273</v>
      </c>
      <c r="EO168" s="5">
        <v>112</v>
      </c>
      <c r="EP168" s="15">
        <f t="shared" si="210"/>
        <v>2.6599272727272734</v>
      </c>
      <c r="EQ168" s="27">
        <v>1.0336000000000001</v>
      </c>
      <c r="ER168" s="27">
        <v>-1.2135434782608698</v>
      </c>
      <c r="ES168" s="27">
        <v>0.48546956521739132</v>
      </c>
      <c r="ET168" s="27">
        <v>0.80509565217391299</v>
      </c>
      <c r="EU168" s="27">
        <v>0.68103043478260861</v>
      </c>
      <c r="EV168" s="27">
        <v>0.19744782608695652</v>
      </c>
      <c r="EW168" s="27">
        <v>0.20485239130434785</v>
      </c>
      <c r="EX168" s="27">
        <v>8.3417086956521738E-2</v>
      </c>
      <c r="EY168" s="27">
        <v>0.35996334782608702</v>
      </c>
      <c r="EZ168" s="27">
        <v>0.24752513043478269</v>
      </c>
      <c r="FA168" s="27">
        <v>3.5676914782608695</v>
      </c>
      <c r="FB168" s="27">
        <v>2.3358720869565217</v>
      </c>
      <c r="FC168" s="27">
        <v>-13.853078304347827</v>
      </c>
      <c r="FD168" s="27">
        <v>10.03913043478261</v>
      </c>
      <c r="FE168" s="27">
        <v>7.7882608695652173</v>
      </c>
      <c r="FF168" s="27">
        <v>7.8039130434782615</v>
      </c>
      <c r="FG168" s="27">
        <v>7.6339130434782598</v>
      </c>
      <c r="FH168" s="27">
        <f t="shared" si="211"/>
        <v>-2.2352173913043485</v>
      </c>
      <c r="FI168" s="7">
        <v>0.9</v>
      </c>
      <c r="FJ168" s="7">
        <f t="shared" si="212"/>
        <v>0.45499999999999963</v>
      </c>
      <c r="FK168" s="7">
        <f t="shared" si="266"/>
        <v>-0.54402778388358908</v>
      </c>
      <c r="FL168" s="27">
        <v>21.51</v>
      </c>
      <c r="FM168" s="28">
        <v>-9999</v>
      </c>
      <c r="FN168" s="28">
        <v>-9999</v>
      </c>
      <c r="FO168" s="28">
        <v>-9999</v>
      </c>
      <c r="FP168" s="94">
        <v>0.6244260869565218</v>
      </c>
      <c r="FQ168" s="94">
        <v>0.43641739130434781</v>
      </c>
      <c r="FR168" s="94">
        <v>0.28412173913043476</v>
      </c>
      <c r="FS168" s="94">
        <v>0.54532173913043469</v>
      </c>
      <c r="FT168" s="94">
        <v>0.29103478260869564</v>
      </c>
      <c r="FU168" s="94">
        <v>0.19945652173913045</v>
      </c>
      <c r="FV168" s="94">
        <v>0.36434721739130443</v>
      </c>
      <c r="FW168" s="94">
        <v>0.30435482608695646</v>
      </c>
      <c r="FX168" s="94">
        <v>0.37487595652173911</v>
      </c>
      <c r="FY168" s="94">
        <v>0.31538765217391307</v>
      </c>
      <c r="FZ168" s="94">
        <v>0.20028413043478266</v>
      </c>
      <c r="GA168" s="94">
        <v>0.21209230434782611</v>
      </c>
      <c r="GB168" s="94">
        <v>0.17704830434782612</v>
      </c>
      <c r="GC168" s="94">
        <v>17.536086956521739</v>
      </c>
      <c r="GD168" s="94">
        <v>19.545652173913041</v>
      </c>
      <c r="GE168" s="94">
        <v>18.871304347826097</v>
      </c>
      <c r="GF168" s="94">
        <v>18.659130434782611</v>
      </c>
      <c r="GG168" s="7">
        <f t="shared" si="213"/>
        <v>1.3352173913043579</v>
      </c>
      <c r="GH168" s="7">
        <v>0.5</v>
      </c>
      <c r="GI168" s="7">
        <f t="shared" si="214"/>
        <v>1.7549999999999999</v>
      </c>
      <c r="GJ168" s="7">
        <f t="shared" si="267"/>
        <v>-0.11516669648714456</v>
      </c>
      <c r="GK168" s="96">
        <v>20.956521739130434</v>
      </c>
      <c r="GL168" s="15">
        <f t="shared" si="215"/>
        <v>53.229565217391304</v>
      </c>
      <c r="GM168" s="5">
        <v>102</v>
      </c>
      <c r="GN168" s="9">
        <v>-9999</v>
      </c>
      <c r="GO168" s="60">
        <v>-9999</v>
      </c>
      <c r="GP168" s="60">
        <v>-9999</v>
      </c>
      <c r="GQ168" s="60">
        <v>-9999</v>
      </c>
      <c r="GR168" s="60">
        <v>-9999</v>
      </c>
      <c r="GS168" s="60">
        <v>-9999</v>
      </c>
      <c r="GT168" s="60">
        <v>-9999</v>
      </c>
      <c r="GU168" s="60">
        <v>-9999</v>
      </c>
      <c r="GV168" s="60">
        <v>-9999</v>
      </c>
      <c r="GW168" s="60">
        <v>-9999</v>
      </c>
      <c r="GX168" s="60">
        <v>-9999</v>
      </c>
      <c r="GY168" s="60">
        <v>-9999</v>
      </c>
      <c r="GZ168" s="60">
        <v>-9999</v>
      </c>
      <c r="HA168" s="60">
        <v>-9999</v>
      </c>
      <c r="HB168" s="60">
        <v>-9999</v>
      </c>
      <c r="HC168" s="60">
        <v>-9999</v>
      </c>
      <c r="HD168" s="60">
        <v>-9999</v>
      </c>
      <c r="HE168" s="60">
        <v>-9999</v>
      </c>
      <c r="HF168" s="98">
        <f t="shared" si="37"/>
        <v>0</v>
      </c>
      <c r="HG168" s="60">
        <v>-9999</v>
      </c>
      <c r="HH168" s="98">
        <f t="shared" si="38"/>
        <v>32500.13</v>
      </c>
      <c r="HI168" s="98">
        <f t="shared" si="95"/>
        <v>1.0001661807930087</v>
      </c>
      <c r="HJ168" s="60">
        <v>-9999</v>
      </c>
      <c r="HK168" s="100">
        <f t="shared" si="40"/>
        <v>-25397.46</v>
      </c>
      <c r="HL168" s="60">
        <v>-9999</v>
      </c>
      <c r="HM168" s="100">
        <f t="shared" si="41"/>
        <v>15398.46</v>
      </c>
      <c r="HN168" s="101">
        <v>0.6461641025641025</v>
      </c>
      <c r="HO168" s="101">
        <v>0.37696153846153846</v>
      </c>
      <c r="HP168" s="101">
        <v>0.21383333333333332</v>
      </c>
      <c r="HQ168" s="101">
        <v>0.5693948717948718</v>
      </c>
      <c r="HR168" s="101">
        <v>0.26356410256410251</v>
      </c>
      <c r="HS168" s="101">
        <v>0.16212820512820514</v>
      </c>
      <c r="HT168" s="101">
        <v>0.4205914785737116</v>
      </c>
      <c r="HU168" s="101">
        <v>0.36726285068157821</v>
      </c>
      <c r="HV168" s="101">
        <v>0.50309850473606577</v>
      </c>
      <c r="HW168" s="101">
        <v>0.45448467320687813</v>
      </c>
      <c r="HX168" s="101">
        <v>0.17720309357521963</v>
      </c>
      <c r="HY168" s="101">
        <v>0.27695305535052711</v>
      </c>
      <c r="HZ168" s="101">
        <v>0.26310200814427664</v>
      </c>
      <c r="IA168" s="101">
        <v>18.795641025641018</v>
      </c>
      <c r="IB168" s="101">
        <v>16.967948717948715</v>
      </c>
      <c r="IC168" s="101">
        <v>16.861538461538458</v>
      </c>
      <c r="ID168" s="101">
        <v>17.772307692307692</v>
      </c>
      <c r="IE168" s="7">
        <f t="shared" si="216"/>
        <v>-1.9341025641025595</v>
      </c>
      <c r="IF168" s="7">
        <v>1.5</v>
      </c>
      <c r="IG168" s="7">
        <f t="shared" si="217"/>
        <v>-1.4950000000000001</v>
      </c>
      <c r="IH168" s="7">
        <f t="shared" si="218"/>
        <v>-6.3684200740037625E-2</v>
      </c>
      <c r="II168" s="102">
        <v>36.131538461538447</v>
      </c>
      <c r="IJ168" s="15">
        <f t="shared" si="219"/>
        <v>91.774107692307652</v>
      </c>
      <c r="IK168" s="5">
        <v>97.5</v>
      </c>
      <c r="IL168" s="15">
        <f t="shared" si="220"/>
        <v>5.725892307692348</v>
      </c>
      <c r="IM168" s="29">
        <v>0.65775277777777785</v>
      </c>
      <c r="IN168" s="29">
        <v>0.4015999999999999</v>
      </c>
      <c r="IO168" s="29">
        <v>0.21875555555555554</v>
      </c>
      <c r="IP168" s="29">
        <v>0.58229722222222258</v>
      </c>
      <c r="IQ168" s="29">
        <v>0.26437222222222218</v>
      </c>
      <c r="IR168" s="29">
        <v>0.16960000000000003</v>
      </c>
      <c r="IS168" s="29">
        <v>0.42663240664196356</v>
      </c>
      <c r="IT168" s="29">
        <v>0.37569527366795263</v>
      </c>
      <c r="IU168" s="29">
        <v>0.50114856501391891</v>
      </c>
      <c r="IV168" s="29">
        <v>0.45425355307499227</v>
      </c>
      <c r="IW168" s="29">
        <v>0.2064414419154475</v>
      </c>
      <c r="IX168" s="29">
        <v>0.29556553249827477</v>
      </c>
      <c r="IY168" s="29">
        <v>0.2416575079714342</v>
      </c>
      <c r="IZ168" s="29">
        <v>16.974444444444444</v>
      </c>
      <c r="JA168" s="29">
        <v>17.026944444444432</v>
      </c>
      <c r="JB168" s="29">
        <v>17.674444444444443</v>
      </c>
      <c r="JC168" s="29">
        <v>17.012777777777771</v>
      </c>
      <c r="JD168" s="29">
        <f t="shared" si="221"/>
        <v>0.69999999999999929</v>
      </c>
      <c r="JE168" s="7">
        <v>1.2</v>
      </c>
      <c r="JF168" s="7">
        <f t="shared" si="222"/>
        <v>-0.52</v>
      </c>
      <c r="JG168" s="7">
        <f t="shared" si="223"/>
        <v>0.20608108108108097</v>
      </c>
      <c r="JH168" s="86">
        <v>35.953333333333326</v>
      </c>
      <c r="JI168" s="15">
        <f t="shared" si="224"/>
        <v>91.321466666666652</v>
      </c>
      <c r="JJ168" s="5">
        <v>103.5</v>
      </c>
      <c r="JK168" s="15">
        <f t="shared" si="225"/>
        <v>12.178533333333348</v>
      </c>
      <c r="JL168" s="30">
        <v>0.4877999999999999</v>
      </c>
      <c r="JM168" s="30">
        <v>0.27904250000000003</v>
      </c>
      <c r="JN168" s="30">
        <v>0.14545250000000004</v>
      </c>
      <c r="JO168" s="30">
        <v>0.42556000000000005</v>
      </c>
      <c r="JP168" s="30">
        <v>0.18377749999999998</v>
      </c>
      <c r="JQ168" s="30">
        <v>0.11555749999999998</v>
      </c>
      <c r="JR168" s="30">
        <v>0.45317842331034608</v>
      </c>
      <c r="JS168" s="30">
        <v>0.39744201956113401</v>
      </c>
      <c r="JT168" s="30">
        <v>0.54078244753049831</v>
      </c>
      <c r="JU168" s="30">
        <v>0.49097795259412402</v>
      </c>
      <c r="JV168" s="30">
        <v>0.20665940102279778</v>
      </c>
      <c r="JW168" s="30">
        <v>0.31589362946830135</v>
      </c>
      <c r="JX168" s="30">
        <v>0.27192726190611788</v>
      </c>
      <c r="JY168" s="30">
        <v>24.366250000000001</v>
      </c>
      <c r="JZ168" s="30">
        <v>24.245250000000006</v>
      </c>
      <c r="KA168" s="30">
        <v>24.745500000000003</v>
      </c>
      <c r="KB168" s="30">
        <v>24.102250000000012</v>
      </c>
      <c r="KC168" s="30">
        <f t="shared" si="226"/>
        <v>0.37925000000000253</v>
      </c>
      <c r="KD168" s="7">
        <v>1.8</v>
      </c>
      <c r="KE168" s="7">
        <f t="shared" si="227"/>
        <v>-2.4700000000000006</v>
      </c>
      <c r="KF168" s="7">
        <f t="shared" si="228"/>
        <v>0.3620393900889457</v>
      </c>
      <c r="KG168" s="85">
        <v>35.394750000000002</v>
      </c>
      <c r="KH168" s="15">
        <f t="shared" si="229"/>
        <v>89.902665000000013</v>
      </c>
      <c r="KI168" s="5">
        <v>103.5</v>
      </c>
      <c r="KJ168" s="15">
        <f t="shared" si="268"/>
        <v>13.597334999999987</v>
      </c>
      <c r="KK168" s="31">
        <v>0.37145813953488371</v>
      </c>
      <c r="KL168" s="31">
        <v>0.22777441860465125</v>
      </c>
      <c r="KM168" s="31">
        <v>0.10553720930232563</v>
      </c>
      <c r="KN168" s="31">
        <v>0.32153023255813951</v>
      </c>
      <c r="KO168" s="31">
        <v>0.1344418604651163</v>
      </c>
      <c r="KP168" s="31">
        <v>8.8958139534883726E-2</v>
      </c>
      <c r="KQ168" s="31">
        <v>0.46876090415000921</v>
      </c>
      <c r="KR168" s="31">
        <v>0.41075539176106907</v>
      </c>
      <c r="KS168" s="31">
        <v>0.55755677165378048</v>
      </c>
      <c r="KT168" s="31">
        <v>0.50584584889940309</v>
      </c>
      <c r="KU168" s="31">
        <v>0.25841202598469654</v>
      </c>
      <c r="KV168" s="31">
        <v>0.36788535956384716</v>
      </c>
      <c r="KW168" s="31">
        <v>0.23936793274749035</v>
      </c>
      <c r="KX168" s="32">
        <v>24.504883720930234</v>
      </c>
      <c r="KY168" s="32">
        <v>24.614883720930223</v>
      </c>
      <c r="KZ168" s="32">
        <v>25.30186046511627</v>
      </c>
      <c r="LA168" s="32">
        <v>22.919999999999984</v>
      </c>
      <c r="LB168" s="7">
        <f t="shared" si="230"/>
        <v>0.79697674418603626</v>
      </c>
      <c r="LC168" s="7">
        <v>0.9</v>
      </c>
      <c r="LD168" s="7">
        <f t="shared" si="231"/>
        <v>0.45499999999999963</v>
      </c>
      <c r="LE168" s="7">
        <f t="shared" si="270"/>
        <v>6.9156065558349161E-2</v>
      </c>
      <c r="LF168" s="32">
        <v>37.390000000000008</v>
      </c>
      <c r="LG168" s="15">
        <f t="shared" si="232"/>
        <v>94.970600000000019</v>
      </c>
      <c r="LH168" s="5">
        <v>103.5</v>
      </c>
      <c r="LI168" s="15">
        <f t="shared" si="233"/>
        <v>8.5293999999999812</v>
      </c>
      <c r="LJ168" s="33">
        <v>0.36900750000000004</v>
      </c>
      <c r="LK168" s="33">
        <v>0.23288250000000002</v>
      </c>
      <c r="LL168" s="33">
        <v>0.1275075</v>
      </c>
      <c r="LM168" s="33">
        <v>0.32228250000000003</v>
      </c>
      <c r="LN168" s="33">
        <v>0.15176499999999998</v>
      </c>
      <c r="LO168" s="33">
        <v>0.10127249999999999</v>
      </c>
      <c r="LP168" s="33">
        <v>0.41703805852004905</v>
      </c>
      <c r="LQ168" s="33">
        <v>0.35996983184270664</v>
      </c>
      <c r="LR168" s="33">
        <v>0.48639386464478546</v>
      </c>
      <c r="LS168" s="33">
        <v>0.43346926915775763</v>
      </c>
      <c r="LT168" s="33">
        <v>0.21111155969971165</v>
      </c>
      <c r="LU168" s="33">
        <v>0.29325447553502715</v>
      </c>
      <c r="LV168" s="33">
        <v>0.22577753184691893</v>
      </c>
      <c r="LW168" s="33">
        <v>25.074499999999997</v>
      </c>
      <c r="LX168" s="33">
        <v>24.529250000000012</v>
      </c>
      <c r="LY168" s="33">
        <v>25.480999999999998</v>
      </c>
      <c r="LZ168" s="33">
        <v>22.88249999999999</v>
      </c>
      <c r="MA168" s="7">
        <f t="shared" si="234"/>
        <v>0.40650000000000119</v>
      </c>
      <c r="MB168" s="7">
        <v>1.7</v>
      </c>
      <c r="MC168" s="7">
        <f t="shared" si="235"/>
        <v>-2.1449999999999996</v>
      </c>
      <c r="MD168" s="7">
        <f t="shared" si="236"/>
        <v>0.33817097415506969</v>
      </c>
      <c r="ME168" s="7">
        <f t="shared" si="237"/>
        <v>0.23911764705882424</v>
      </c>
      <c r="MF168" s="84">
        <v>36.617249999999999</v>
      </c>
      <c r="MG168" s="15">
        <f t="shared" si="238"/>
        <v>93.007814999999994</v>
      </c>
      <c r="MH168" s="5">
        <v>103.5</v>
      </c>
      <c r="MI168" s="15">
        <f t="shared" si="239"/>
        <v>10.492185000000006</v>
      </c>
      <c r="MJ168" s="34">
        <v>0.34738421052631585</v>
      </c>
      <c r="MK168" s="34">
        <v>0.21407894736842104</v>
      </c>
      <c r="ML168" s="34">
        <v>0.11052631578947369</v>
      </c>
      <c r="MM168" s="34">
        <v>0.29858947368421057</v>
      </c>
      <c r="MN168" s="34">
        <v>0.14039473684210527</v>
      </c>
      <c r="MO168" s="34">
        <v>9.5205263157894737E-2</v>
      </c>
      <c r="MP168" s="34">
        <v>0.42339608616426611</v>
      </c>
      <c r="MQ168" s="34">
        <v>0.36025257358427032</v>
      </c>
      <c r="MR168" s="34">
        <v>0.51656971356018666</v>
      </c>
      <c r="MS168" s="34">
        <v>0.45970651665204609</v>
      </c>
      <c r="MT168" s="34">
        <v>0.20797670683789082</v>
      </c>
      <c r="MU168" s="34">
        <v>0.31959376060629019</v>
      </c>
      <c r="MV168" s="34">
        <v>0.23645652134272566</v>
      </c>
      <c r="MW168" s="35">
        <v>0.26137586206896551</v>
      </c>
      <c r="MX168" s="35">
        <v>0.16178965517241375</v>
      </c>
      <c r="MY168" s="35">
        <v>8.8279310344827611E-2</v>
      </c>
      <c r="MZ168" s="35">
        <v>0.21780344827586207</v>
      </c>
      <c r="NA168" s="35">
        <v>0.10391034482758624</v>
      </c>
      <c r="NB168" s="35">
        <v>7.0410344827586208E-2</v>
      </c>
      <c r="NC168" s="35">
        <v>0.43052420244670819</v>
      </c>
      <c r="ND168" s="35">
        <v>0.35406245868621161</v>
      </c>
      <c r="NE168" s="35">
        <v>0.49468030225168785</v>
      </c>
      <c r="NF168" s="35">
        <v>0.42327635588047258</v>
      </c>
      <c r="NG168" s="35">
        <v>0.21779589851787737</v>
      </c>
      <c r="NH168" s="35">
        <v>0.2942378836498587</v>
      </c>
      <c r="NI168" s="35">
        <v>0.23484069255387155</v>
      </c>
      <c r="NJ168" s="36">
        <v>28.07827586206896</v>
      </c>
      <c r="NK168" s="36">
        <v>26.569655172413793</v>
      </c>
      <c r="NL168" s="36">
        <v>27.201379310344844</v>
      </c>
      <c r="NM168" s="36">
        <v>26.895172413793098</v>
      </c>
      <c r="NN168" s="7">
        <f t="shared" si="240"/>
        <v>-0.87689655172411562</v>
      </c>
      <c r="NO168" s="7">
        <v>2.2999999999999998</v>
      </c>
      <c r="NP168" s="7">
        <f t="shared" si="241"/>
        <v>-1.9729999999999999</v>
      </c>
      <c r="NQ168" s="7">
        <f t="shared" si="242"/>
        <v>0.1486645121763033</v>
      </c>
      <c r="NR168" s="36">
        <v>73.004827586206886</v>
      </c>
      <c r="NS168" s="9">
        <f t="shared" si="190"/>
        <v>185.43226206896549</v>
      </c>
      <c r="NT168" s="5">
        <v>194</v>
      </c>
      <c r="NU168" s="9">
        <f t="shared" si="191"/>
        <v>8.5677379310345145</v>
      </c>
      <c r="NV168" s="37">
        <v>0.3324333333333333</v>
      </c>
      <c r="NW168" s="37">
        <v>0.21286944444444444</v>
      </c>
      <c r="NX168" s="37">
        <v>0.11993611111111112</v>
      </c>
      <c r="NY168" s="37">
        <v>0.29032777777777791</v>
      </c>
      <c r="NZ168" s="37">
        <v>0.14223333333333332</v>
      </c>
      <c r="OA168" s="37">
        <v>0.10008611111111113</v>
      </c>
      <c r="OB168" s="37">
        <v>0.39990518666550839</v>
      </c>
      <c r="OC168" s="37">
        <v>0.34245996051735866</v>
      </c>
      <c r="OD168" s="37">
        <v>0.46920365757681282</v>
      </c>
      <c r="OE168" s="37">
        <v>0.41554849221633378</v>
      </c>
      <c r="OF168" s="37">
        <v>0.19921030166604806</v>
      </c>
      <c r="OG168" s="37">
        <v>0.28012959783018998</v>
      </c>
      <c r="OH168" s="37">
        <v>0.21830240976230164</v>
      </c>
      <c r="OI168" s="38">
        <v>21.719444444444452</v>
      </c>
      <c r="OJ168" s="38">
        <v>21.131944444444443</v>
      </c>
      <c r="OK168" s="38">
        <v>22.398333333333341</v>
      </c>
      <c r="OL168" s="38">
        <v>22.653611111111115</v>
      </c>
      <c r="OM168" s="7">
        <f t="shared" si="243"/>
        <v>0.67888888888888843</v>
      </c>
      <c r="ON168" s="7">
        <v>1.5</v>
      </c>
      <c r="OO168" s="7">
        <f t="shared" si="244"/>
        <v>-0.28500000000000014</v>
      </c>
      <c r="OP168" s="7">
        <f t="shared" si="245"/>
        <v>0.16954949672627767</v>
      </c>
      <c r="OQ168" s="38">
        <v>63.802777777777756</v>
      </c>
      <c r="OR168" s="15">
        <f t="shared" si="246"/>
        <v>162.05905555555549</v>
      </c>
      <c r="OS168" s="5">
        <v>170</v>
      </c>
      <c r="OT168" s="15">
        <f t="shared" si="247"/>
        <v>7.9409444444445114</v>
      </c>
      <c r="OU168" s="39">
        <v>0.24681562499999998</v>
      </c>
      <c r="OV168" s="39">
        <v>0.15964375</v>
      </c>
      <c r="OW168" s="39">
        <v>8.9031249999999992E-2</v>
      </c>
      <c r="OX168" s="39">
        <v>0.20961250000000001</v>
      </c>
      <c r="OY168" s="39">
        <v>0.10374999999999998</v>
      </c>
      <c r="OZ168" s="39">
        <v>7.5693749999999976E-2</v>
      </c>
      <c r="PA168" s="39">
        <v>0.40716774511093634</v>
      </c>
      <c r="PB168" s="39">
        <v>0.33664551728830944</v>
      </c>
      <c r="PC168" s="39">
        <v>0.46874592432974027</v>
      </c>
      <c r="PD168" s="39">
        <v>0.40239757647363034</v>
      </c>
      <c r="PE168" s="39">
        <v>0.21151982176625736</v>
      </c>
      <c r="PF168" s="39">
        <v>0.2831395267597191</v>
      </c>
      <c r="PG168" s="39">
        <v>0.2140148165905818</v>
      </c>
      <c r="PH168" s="40">
        <v>20.472812499999996</v>
      </c>
      <c r="PI168" s="40">
        <v>20.69625000000001</v>
      </c>
      <c r="PJ168" s="40">
        <v>20.814687500000009</v>
      </c>
      <c r="PK168" s="40">
        <v>20.386562499999997</v>
      </c>
      <c r="PL168" s="7">
        <f t="shared" si="248"/>
        <v>0.34187500000001236</v>
      </c>
      <c r="PM168" s="7">
        <v>1.8</v>
      </c>
      <c r="PN168" s="7">
        <f t="shared" si="249"/>
        <v>-0.91800000000000015</v>
      </c>
      <c r="PO168" s="7">
        <f t="shared" si="250"/>
        <v>0.19941041468819443</v>
      </c>
      <c r="PP168" s="40">
        <v>68.235000000000028</v>
      </c>
      <c r="PQ168" s="15">
        <f t="shared" si="251"/>
        <v>173.31690000000006</v>
      </c>
      <c r="PR168" s="5">
        <v>182</v>
      </c>
      <c r="PS168" s="15">
        <f t="shared" si="252"/>
        <v>8.6830999999999392</v>
      </c>
      <c r="PT168" s="41">
        <v>0.24960256410256407</v>
      </c>
      <c r="PU168" s="41">
        <v>0.16415384615384612</v>
      </c>
      <c r="PV168" s="41">
        <v>0.10126153846153846</v>
      </c>
      <c r="PW168" s="41">
        <v>0.21076666666666663</v>
      </c>
      <c r="PX168" s="41">
        <v>0.1188102564102564</v>
      </c>
      <c r="PY168" s="41">
        <v>7.9600000000000004E-2</v>
      </c>
      <c r="PZ168" s="41">
        <v>0.35391518351817769</v>
      </c>
      <c r="QA168" s="41">
        <v>0.27869490450709261</v>
      </c>
      <c r="QB168" s="41">
        <v>0.4220173405665405</v>
      </c>
      <c r="QC168" s="41">
        <v>0.35121298788713579</v>
      </c>
      <c r="QD168" s="41">
        <v>0.16012891836729615</v>
      </c>
      <c r="QE168" s="41">
        <v>0.23792288491530167</v>
      </c>
      <c r="QF168" s="41">
        <v>0.20559221044604784</v>
      </c>
      <c r="QG168" s="42">
        <v>27.692820512820525</v>
      </c>
      <c r="QH168" s="42">
        <v>25.745384615384619</v>
      </c>
      <c r="QI168" s="42">
        <v>28.231794871794893</v>
      </c>
      <c r="QJ168" s="42">
        <v>26.388717948717947</v>
      </c>
      <c r="QK168" s="7">
        <f t="shared" si="253"/>
        <v>0.53897435897436807</v>
      </c>
      <c r="QL168" s="7">
        <v>3.2</v>
      </c>
      <c r="QM168" s="7">
        <f t="shared" si="254"/>
        <v>-3.8719999999999999</v>
      </c>
      <c r="QN168" s="7">
        <f t="shared" si="255"/>
        <v>0.47573062542864192</v>
      </c>
      <c r="QO168" s="42">
        <v>70.700256410256401</v>
      </c>
      <c r="QP168" s="15">
        <f t="shared" si="256"/>
        <v>179.57865128205125</v>
      </c>
      <c r="QQ168" s="5">
        <v>186</v>
      </c>
      <c r="QR168" s="15">
        <f t="shared" si="257"/>
        <v>6.4213487179487458</v>
      </c>
      <c r="QS168" s="7">
        <f t="shared" si="272"/>
        <v>-751.17604429545815</v>
      </c>
      <c r="QT168" s="7">
        <f t="shared" si="273"/>
        <v>-750.70289570939394</v>
      </c>
      <c r="QU168" s="7">
        <f t="shared" si="274"/>
        <v>8.0340110136784521E-2</v>
      </c>
    </row>
    <row r="169" spans="1:463" x14ac:dyDescent="0.25">
      <c r="A169" s="5">
        <v>3</v>
      </c>
      <c r="B169" s="5">
        <v>17</v>
      </c>
      <c r="C169" s="6">
        <v>1708</v>
      </c>
      <c r="D169" s="9">
        <v>-9999</v>
      </c>
      <c r="E169" s="5">
        <v>8</v>
      </c>
      <c r="F169" s="5">
        <v>69.599999999999994</v>
      </c>
      <c r="G169" s="15">
        <v>514</v>
      </c>
      <c r="H169" s="15">
        <f t="shared" si="195"/>
        <v>583.6</v>
      </c>
      <c r="I169" s="7">
        <f t="shared" si="196"/>
        <v>1</v>
      </c>
      <c r="J169" s="5" t="s">
        <v>8</v>
      </c>
      <c r="K169" s="9">
        <v>0</v>
      </c>
      <c r="L169" s="9">
        <f t="shared" si="197"/>
        <v>0</v>
      </c>
      <c r="M169" s="9">
        <v>-9999</v>
      </c>
      <c r="N169" s="9">
        <v>-9999</v>
      </c>
      <c r="O169" s="9">
        <v>-9999</v>
      </c>
      <c r="P169" s="9">
        <v>-9999</v>
      </c>
      <c r="Q169" s="9">
        <v>-9999</v>
      </c>
      <c r="R169" s="9">
        <v>-9999</v>
      </c>
      <c r="S169" s="9">
        <v>-9999</v>
      </c>
      <c r="T169" s="9">
        <v>-9999</v>
      </c>
      <c r="U169" s="9">
        <v>-9999</v>
      </c>
      <c r="V169" s="9">
        <v>-9999</v>
      </c>
      <c r="W169" s="9">
        <v>-9999</v>
      </c>
      <c r="X169" s="9">
        <v>-9999</v>
      </c>
      <c r="Y169" s="9">
        <v>-9999</v>
      </c>
      <c r="Z169" s="9">
        <v>-9999</v>
      </c>
      <c r="AA169" s="9">
        <v>-9999</v>
      </c>
      <c r="AB169" s="9">
        <v>-9999</v>
      </c>
      <c r="AC169" s="9">
        <v>-9999</v>
      </c>
      <c r="AD169" s="9">
        <v>-9999</v>
      </c>
      <c r="AE169" s="9">
        <v>-9999</v>
      </c>
      <c r="AF169" s="9">
        <v>-9999</v>
      </c>
      <c r="AG169" s="9">
        <v>-9999</v>
      </c>
      <c r="AH169" s="9">
        <v>-9999</v>
      </c>
      <c r="AI169" s="9">
        <v>-9999</v>
      </c>
      <c r="AJ169" s="9">
        <v>-9999</v>
      </c>
      <c r="AK169" s="9">
        <v>-9999</v>
      </c>
      <c r="AL169" s="9">
        <v>-9999</v>
      </c>
      <c r="AM169" s="9">
        <v>-9999</v>
      </c>
      <c r="AN169" s="9">
        <v>-9999</v>
      </c>
      <c r="AO169" s="9">
        <v>-9999</v>
      </c>
      <c r="AP169" s="9">
        <v>-9999</v>
      </c>
      <c r="AQ169" s="9">
        <v>-9999</v>
      </c>
      <c r="AR169" s="9">
        <v>-9999</v>
      </c>
      <c r="AS169" s="9">
        <v>-9999</v>
      </c>
      <c r="AT169" s="9">
        <v>-9999</v>
      </c>
      <c r="AU169" s="9">
        <v>-9999</v>
      </c>
      <c r="AV169" s="9">
        <v>-9999</v>
      </c>
      <c r="AW169" s="9">
        <v>-9999</v>
      </c>
      <c r="AX169" s="9">
        <v>-9999</v>
      </c>
      <c r="AY169" s="9">
        <v>-9999</v>
      </c>
      <c r="AZ169" s="9">
        <v>-9999</v>
      </c>
      <c r="BA169" s="9">
        <v>-9999</v>
      </c>
      <c r="BB169" s="9">
        <v>-9999</v>
      </c>
      <c r="BC169" s="9">
        <v>-9999</v>
      </c>
      <c r="BD169" s="9">
        <v>-9999</v>
      </c>
      <c r="BE169" s="7">
        <f t="shared" si="271"/>
        <v>-79992</v>
      </c>
      <c r="BF169" s="9">
        <v>-9999</v>
      </c>
      <c r="BG169" s="9">
        <v>-9999</v>
      </c>
      <c r="BH169" s="9">
        <v>-9999</v>
      </c>
      <c r="BI169" s="9">
        <v>-9999</v>
      </c>
      <c r="BJ169" s="9">
        <v>-9999</v>
      </c>
      <c r="BK169" s="70">
        <v>3.54</v>
      </c>
      <c r="BL169" s="9">
        <v>-9999</v>
      </c>
      <c r="BM169" s="9">
        <v>-9999</v>
      </c>
      <c r="BN169" s="9">
        <v>-9999</v>
      </c>
      <c r="BO169" s="44">
        <v>-9999</v>
      </c>
      <c r="BP169" s="9">
        <v>-9999</v>
      </c>
      <c r="BQ169" s="9">
        <v>-9999</v>
      </c>
      <c r="BR169" s="9">
        <v>-9999</v>
      </c>
      <c r="BS169" s="45">
        <v>-9999</v>
      </c>
      <c r="BT169" s="9">
        <v>-9999</v>
      </c>
      <c r="BU169" s="46">
        <v>-9999</v>
      </c>
      <c r="BV169" s="9">
        <v>-9999</v>
      </c>
      <c r="BW169" s="47">
        <v>-9999</v>
      </c>
      <c r="BX169" s="9">
        <v>-9999</v>
      </c>
      <c r="BY169" s="9">
        <v>-9999</v>
      </c>
      <c r="BZ169" s="9">
        <v>-9999</v>
      </c>
      <c r="CA169" s="7">
        <v>365.53</v>
      </c>
      <c r="CB169" s="7">
        <f t="shared" si="269"/>
        <v>2436.8666666666663</v>
      </c>
      <c r="CC169" s="5">
        <v>1.4</v>
      </c>
      <c r="CD169" s="15">
        <f t="shared" si="198"/>
        <v>34.11613333333333</v>
      </c>
      <c r="CE169" s="7">
        <v>838.48</v>
      </c>
      <c r="CF169" s="7">
        <v>4.1889999999999992</v>
      </c>
      <c r="CG169" s="7">
        <v>2001.6232991167346</v>
      </c>
      <c r="CH169" s="7">
        <f t="shared" si="199"/>
        <v>2001.6232991167346</v>
      </c>
      <c r="CI169" s="9">
        <v>-9999</v>
      </c>
      <c r="CJ169" s="3">
        <v>59.9</v>
      </c>
      <c r="CK169" s="7">
        <f t="shared" si="200"/>
        <v>28.022726187634284</v>
      </c>
      <c r="CL169" s="7">
        <v>149.9</v>
      </c>
      <c r="CM169" s="7">
        <v>2479</v>
      </c>
      <c r="CN169" s="7">
        <f t="shared" si="201"/>
        <v>60.467930617184351</v>
      </c>
      <c r="CO169" s="7">
        <v>82.5</v>
      </c>
      <c r="CP169" s="7">
        <v>0.74205999999999994</v>
      </c>
      <c r="CQ169" s="7">
        <v>0.52989599999999992</v>
      </c>
      <c r="CR169" s="7">
        <v>0.47137200000000007</v>
      </c>
      <c r="CS169" s="7">
        <v>0.22303824000000005</v>
      </c>
      <c r="CT169" s="7">
        <v>0.16674696</v>
      </c>
      <c r="CU169" s="7">
        <v>4.5983999999999998</v>
      </c>
      <c r="CV169" s="7">
        <v>4.5011999999999999</v>
      </c>
      <c r="CW169" s="7">
        <v>4.3323999999999989</v>
      </c>
      <c r="CX169" s="7">
        <v>4.1724000000000006</v>
      </c>
      <c r="CY169" s="7">
        <f t="shared" si="202"/>
        <v>-0.2660000000000009</v>
      </c>
      <c r="CZ169" s="7">
        <v>0.7</v>
      </c>
      <c r="DA169" s="7">
        <f t="shared" si="203"/>
        <v>1.105</v>
      </c>
      <c r="DB169" s="7">
        <f t="shared" si="264"/>
        <v>-0.3192083818393483</v>
      </c>
      <c r="DC169" s="7">
        <v>41.333333333333336</v>
      </c>
      <c r="DD169" s="7">
        <v>0.75729565217391304</v>
      </c>
      <c r="DE169" s="7">
        <v>0.5157521739130434</v>
      </c>
      <c r="DF169" s="7">
        <v>0.45733913043478264</v>
      </c>
      <c r="DG169" s="7">
        <v>0.24686360869565219</v>
      </c>
      <c r="DH169" s="7">
        <v>0.18962691304347826</v>
      </c>
      <c r="DI169" s="7">
        <v>6.922173913043479</v>
      </c>
      <c r="DJ169" s="7">
        <v>7.502173913043479</v>
      </c>
      <c r="DK169" s="7">
        <v>7.644347826086956</v>
      </c>
      <c r="DL169" s="7">
        <v>7.0578260869565224</v>
      </c>
      <c r="DM169" s="7">
        <f t="shared" si="204"/>
        <v>0.722173913043477</v>
      </c>
      <c r="DN169" s="7">
        <v>0.8</v>
      </c>
      <c r="DO169" s="7">
        <f t="shared" si="205"/>
        <v>0.7799999999999998</v>
      </c>
      <c r="DP169" s="7">
        <f t="shared" si="206"/>
        <v>-1.2516469038208397E-2</v>
      </c>
      <c r="DQ169" s="7">
        <v>21.694347826086961</v>
      </c>
      <c r="DR169" s="7">
        <v>0.82521590909090925</v>
      </c>
      <c r="DS169" s="7">
        <v>0.62473409090909093</v>
      </c>
      <c r="DT169" s="7">
        <v>0.51263636363636356</v>
      </c>
      <c r="DU169" s="7">
        <v>0.74695909090909074</v>
      </c>
      <c r="DV169" s="7">
        <v>0.51572045454545445</v>
      </c>
      <c r="DW169" s="7">
        <v>0.33002045454545459</v>
      </c>
      <c r="DX169" s="7">
        <v>0.23076627272727282</v>
      </c>
      <c r="DY169" s="7">
        <v>0.18313097727272723</v>
      </c>
      <c r="DZ169" s="7">
        <v>0.23355634090909086</v>
      </c>
      <c r="EA169" s="7">
        <v>0.18597911363636363</v>
      </c>
      <c r="EB169" s="7">
        <v>9.5647022727272726E-2</v>
      </c>
      <c r="EC169" s="7">
        <v>9.8579250000000007E-2</v>
      </c>
      <c r="ED169" s="7">
        <v>0.13817161363636365</v>
      </c>
      <c r="EE169" s="7">
        <v>3.6378181818181829</v>
      </c>
      <c r="EF169" s="7">
        <v>5.0379545454545465</v>
      </c>
      <c r="EG169" s="7">
        <v>4.4173863636363633</v>
      </c>
      <c r="EH169" s="7">
        <v>4.250272727272729</v>
      </c>
      <c r="EI169" s="7">
        <f t="shared" si="207"/>
        <v>0.77956818181818033</v>
      </c>
      <c r="EJ169" s="7">
        <v>0.6</v>
      </c>
      <c r="EK169" s="7">
        <f t="shared" si="208"/>
        <v>1.43</v>
      </c>
      <c r="EL169" s="7">
        <f t="shared" si="265"/>
        <v>-0.16383673002060944</v>
      </c>
      <c r="EM169" s="15">
        <v>43.440909090909095</v>
      </c>
      <c r="EN169" s="15">
        <f t="shared" si="209"/>
        <v>110.3399090909091</v>
      </c>
      <c r="EO169" s="5">
        <v>112</v>
      </c>
      <c r="EP169" s="15">
        <f t="shared" si="210"/>
        <v>1.6600909090908971</v>
      </c>
      <c r="EQ169" s="27">
        <v>1.0205909090909089</v>
      </c>
      <c r="ER169" s="27">
        <v>-1.2191545454545454</v>
      </c>
      <c r="ES169" s="27">
        <v>0.47859999999999997</v>
      </c>
      <c r="ET169" s="27">
        <v>0.81008636363636366</v>
      </c>
      <c r="EU169" s="27">
        <v>0.6734363636363635</v>
      </c>
      <c r="EV169" s="27">
        <v>0.19870454545454549</v>
      </c>
      <c r="EW169" s="27">
        <v>0.20408850000000001</v>
      </c>
      <c r="EX169" s="27">
        <v>9.1809454545454555E-2</v>
      </c>
      <c r="EY169" s="27">
        <v>0.36063236363636364</v>
      </c>
      <c r="EZ169" s="27">
        <v>0.25685709090909092</v>
      </c>
      <c r="FA169" s="27">
        <v>3.473068090909091</v>
      </c>
      <c r="FB169" s="27">
        <v>2.294063636363636</v>
      </c>
      <c r="FC169" s="27">
        <v>-12.862070136363634</v>
      </c>
      <c r="FD169" s="27">
        <v>9.6559090909090912</v>
      </c>
      <c r="FE169" s="27">
        <v>7.4018181818181823</v>
      </c>
      <c r="FF169" s="27">
        <v>7.4063636363636363</v>
      </c>
      <c r="FG169" s="27">
        <v>7.1813636363636366</v>
      </c>
      <c r="FH169" s="27">
        <f t="shared" si="211"/>
        <v>-2.249545454545455</v>
      </c>
      <c r="FI169" s="7">
        <v>0.9</v>
      </c>
      <c r="FJ169" s="7">
        <f t="shared" si="212"/>
        <v>0.45499999999999963</v>
      </c>
      <c r="FK169" s="7">
        <f t="shared" si="266"/>
        <v>-0.54692526886662374</v>
      </c>
      <c r="FL169" s="27">
        <v>20.96</v>
      </c>
      <c r="FM169" s="28">
        <v>-9999</v>
      </c>
      <c r="FN169" s="28">
        <v>-9999</v>
      </c>
      <c r="FO169" s="28">
        <v>-9999</v>
      </c>
      <c r="FP169" s="94">
        <v>0.60327826086956515</v>
      </c>
      <c r="FQ169" s="94">
        <v>0.42597826086956525</v>
      </c>
      <c r="FR169" s="94">
        <v>0.28191304347826085</v>
      </c>
      <c r="FS169" s="94">
        <v>0.53127391304347849</v>
      </c>
      <c r="FT169" s="94">
        <v>0.28104782608695655</v>
      </c>
      <c r="FU169" s="94">
        <v>0.19574347826086955</v>
      </c>
      <c r="FV169" s="94">
        <v>0.36442947826086958</v>
      </c>
      <c r="FW169" s="94">
        <v>0.30809330434782611</v>
      </c>
      <c r="FX169" s="94">
        <v>0.36310991304347828</v>
      </c>
      <c r="FY169" s="94">
        <v>0.30677482608695655</v>
      </c>
      <c r="FZ169" s="94">
        <v>0.20505586956521743</v>
      </c>
      <c r="GA169" s="94">
        <v>0.20374756521739132</v>
      </c>
      <c r="GB169" s="94">
        <v>0.17224352173913043</v>
      </c>
      <c r="GC169" s="94">
        <v>16.823043478260868</v>
      </c>
      <c r="GD169" s="94">
        <v>19.369565217391305</v>
      </c>
      <c r="GE169" s="94">
        <v>17.999565217391314</v>
      </c>
      <c r="GF169" s="94">
        <v>17.930869565217396</v>
      </c>
      <c r="GG169" s="7">
        <f t="shared" si="213"/>
        <v>1.1765217391304468</v>
      </c>
      <c r="GH169" s="7">
        <v>0.5</v>
      </c>
      <c r="GI169" s="7">
        <f t="shared" si="214"/>
        <v>1.7549999999999999</v>
      </c>
      <c r="GJ169" s="7">
        <f t="shared" si="267"/>
        <v>-0.15870459831812156</v>
      </c>
      <c r="GK169" s="96">
        <v>16.521739130434781</v>
      </c>
      <c r="GL169" s="15">
        <f t="shared" si="215"/>
        <v>41.965217391304343</v>
      </c>
      <c r="GM169" s="5">
        <v>102</v>
      </c>
      <c r="GN169" s="9">
        <v>-9999</v>
      </c>
      <c r="GO169" s="60">
        <v>-9999</v>
      </c>
      <c r="GP169" s="60">
        <v>-9999</v>
      </c>
      <c r="GQ169" s="60">
        <v>-9999</v>
      </c>
      <c r="GR169" s="60">
        <v>-9999</v>
      </c>
      <c r="GS169" s="60">
        <v>-9999</v>
      </c>
      <c r="GT169" s="60">
        <v>-9999</v>
      </c>
      <c r="GU169" s="60">
        <v>-9999</v>
      </c>
      <c r="GV169" s="60">
        <v>-9999</v>
      </c>
      <c r="GW169" s="60">
        <v>-9999</v>
      </c>
      <c r="GX169" s="60">
        <v>-9999</v>
      </c>
      <c r="GY169" s="60">
        <v>-9999</v>
      </c>
      <c r="GZ169" s="60">
        <v>-9999</v>
      </c>
      <c r="HA169" s="60">
        <v>-9999</v>
      </c>
      <c r="HB169" s="60">
        <v>-9999</v>
      </c>
      <c r="HC169" s="60">
        <v>-9999</v>
      </c>
      <c r="HD169" s="60">
        <v>-9999</v>
      </c>
      <c r="HE169" s="60">
        <v>-9999</v>
      </c>
      <c r="HF169" s="98">
        <f t="shared" si="37"/>
        <v>0</v>
      </c>
      <c r="HG169" s="60">
        <v>-9999</v>
      </c>
      <c r="HH169" s="98">
        <f t="shared" si="38"/>
        <v>32500.13</v>
      </c>
      <c r="HI169" s="98">
        <f t="shared" si="95"/>
        <v>1.0001661807930087</v>
      </c>
      <c r="HJ169" s="60">
        <v>-9999</v>
      </c>
      <c r="HK169" s="100">
        <f t="shared" si="40"/>
        <v>-25397.46</v>
      </c>
      <c r="HL169" s="60">
        <v>-9999</v>
      </c>
      <c r="HM169" s="100">
        <f t="shared" si="41"/>
        <v>15398.46</v>
      </c>
      <c r="HN169" s="101">
        <v>0.63463000000000014</v>
      </c>
      <c r="HO169" s="101">
        <v>0.37099750000000009</v>
      </c>
      <c r="HP169" s="101">
        <v>0.21625999999999998</v>
      </c>
      <c r="HQ169" s="101">
        <v>0.5591750000000002</v>
      </c>
      <c r="HR169" s="101">
        <v>0.26385250000000005</v>
      </c>
      <c r="HS169" s="101">
        <v>0.16153999999999999</v>
      </c>
      <c r="HT169" s="101">
        <v>0.41269153965310396</v>
      </c>
      <c r="HU169" s="101">
        <v>0.35894907937581771</v>
      </c>
      <c r="HV169" s="101">
        <v>0.49199695094116186</v>
      </c>
      <c r="HW169" s="101">
        <v>0.4426468157642014</v>
      </c>
      <c r="HX169" s="101">
        <v>0.16893252461539671</v>
      </c>
      <c r="HY169" s="101">
        <v>0.26415343787695567</v>
      </c>
      <c r="HZ169" s="101">
        <v>0.26214059664626754</v>
      </c>
      <c r="IA169" s="101">
        <v>19.026499999999995</v>
      </c>
      <c r="IB169" s="101">
        <v>17.751249999999999</v>
      </c>
      <c r="IC169" s="101">
        <v>17.249999999999996</v>
      </c>
      <c r="ID169" s="101">
        <v>17.985750000000003</v>
      </c>
      <c r="IE169" s="7">
        <f t="shared" si="216"/>
        <v>-1.7764999999999986</v>
      </c>
      <c r="IF169" s="7">
        <v>1.5</v>
      </c>
      <c r="IG169" s="7">
        <f t="shared" si="217"/>
        <v>-1.4950000000000001</v>
      </c>
      <c r="IH169" s="7">
        <f t="shared" si="218"/>
        <v>-4.0826686004350764E-2</v>
      </c>
      <c r="II169" s="102">
        <v>36.397750000000009</v>
      </c>
      <c r="IJ169" s="15">
        <f t="shared" si="219"/>
        <v>92.450285000000022</v>
      </c>
      <c r="IK169" s="5">
        <v>97.5</v>
      </c>
      <c r="IL169" s="15">
        <f t="shared" si="220"/>
        <v>5.0497149999999777</v>
      </c>
      <c r="IM169" s="29">
        <v>0.63852820512820507</v>
      </c>
      <c r="IN169" s="29">
        <v>0.39446410256410264</v>
      </c>
      <c r="IO169" s="29">
        <v>0.22319230769230772</v>
      </c>
      <c r="IP169" s="29">
        <v>0.56862307692307701</v>
      </c>
      <c r="IQ169" s="29">
        <v>0.26235897435897437</v>
      </c>
      <c r="IR169" s="29">
        <v>0.16835897435897434</v>
      </c>
      <c r="IS169" s="29">
        <v>0.41750334735957412</v>
      </c>
      <c r="IT169" s="29">
        <v>0.36867073380771392</v>
      </c>
      <c r="IU169" s="29">
        <v>0.48210250430190082</v>
      </c>
      <c r="IV169" s="29">
        <v>0.43655544844716576</v>
      </c>
      <c r="IW169" s="29">
        <v>0.20133035426298496</v>
      </c>
      <c r="IX169" s="29">
        <v>0.27779320797547691</v>
      </c>
      <c r="IY169" s="29">
        <v>0.23614922632604382</v>
      </c>
      <c r="IZ169" s="29">
        <v>17.001538461538448</v>
      </c>
      <c r="JA169" s="29">
        <v>17.043076923076924</v>
      </c>
      <c r="JB169" s="29">
        <v>17.687948717948711</v>
      </c>
      <c r="JC169" s="29">
        <v>17.031538461538446</v>
      </c>
      <c r="JD169" s="29">
        <f t="shared" si="221"/>
        <v>0.68641025641026232</v>
      </c>
      <c r="JE169" s="7">
        <v>1.2</v>
      </c>
      <c r="JF169" s="7">
        <f t="shared" si="222"/>
        <v>-0.52</v>
      </c>
      <c r="JG169" s="7">
        <f t="shared" si="223"/>
        <v>0.20378551628551728</v>
      </c>
      <c r="JH169" s="86">
        <v>36.582307692307694</v>
      </c>
      <c r="JI169" s="15">
        <f t="shared" si="224"/>
        <v>92.919061538461548</v>
      </c>
      <c r="JJ169" s="5">
        <v>103.5</v>
      </c>
      <c r="JK169" s="15">
        <f t="shared" si="225"/>
        <v>10.580938461538452</v>
      </c>
      <c r="JL169" s="30">
        <v>0.48794210526315784</v>
      </c>
      <c r="JM169" s="30">
        <v>0.28801842105263153</v>
      </c>
      <c r="JN169" s="30">
        <v>0.15826842105263156</v>
      </c>
      <c r="JO169" s="30">
        <v>0.42933421052631576</v>
      </c>
      <c r="JP169" s="30">
        <v>0.19341842105263155</v>
      </c>
      <c r="JQ169" s="30">
        <v>0.12095263157894735</v>
      </c>
      <c r="JR169" s="30">
        <v>0.43220936140025645</v>
      </c>
      <c r="JS169" s="30">
        <v>0.37894473406030321</v>
      </c>
      <c r="JT169" s="30">
        <v>0.51025561116813456</v>
      </c>
      <c r="JU169" s="30">
        <v>0.46154752702656288</v>
      </c>
      <c r="JV169" s="30">
        <v>0.19662768409141829</v>
      </c>
      <c r="JW169" s="30">
        <v>0.29108334167919503</v>
      </c>
      <c r="JX169" s="30">
        <v>0.25749815443416119</v>
      </c>
      <c r="JY169" s="30">
        <v>24.651315789473689</v>
      </c>
      <c r="JZ169" s="30">
        <v>24.228947368421064</v>
      </c>
      <c r="KA169" s="30">
        <v>24.727368421052642</v>
      </c>
      <c r="KB169" s="30">
        <v>24.078157894736854</v>
      </c>
      <c r="KC169" s="30">
        <f t="shared" si="226"/>
        <v>7.6052631578953367E-2</v>
      </c>
      <c r="KD169" s="7">
        <v>1.8</v>
      </c>
      <c r="KE169" s="7">
        <f t="shared" si="227"/>
        <v>-2.4700000000000006</v>
      </c>
      <c r="KF169" s="7">
        <f t="shared" si="228"/>
        <v>0.32351367618538168</v>
      </c>
      <c r="KG169" s="85">
        <v>36.857894736842105</v>
      </c>
      <c r="KH169" s="15">
        <f t="shared" si="229"/>
        <v>93.619052631578953</v>
      </c>
      <c r="KI169" s="5">
        <v>103.5</v>
      </c>
      <c r="KJ169" s="15">
        <f t="shared" si="268"/>
        <v>9.8809473684210474</v>
      </c>
      <c r="KK169" s="31">
        <v>0.37253902439024389</v>
      </c>
      <c r="KL169" s="31">
        <v>0.23576097560975617</v>
      </c>
      <c r="KM169" s="31">
        <v>0.11749268292682931</v>
      </c>
      <c r="KN169" s="31">
        <v>0.32352926829268286</v>
      </c>
      <c r="KO169" s="31">
        <v>0.14109024390243904</v>
      </c>
      <c r="KP169" s="31">
        <v>9.3434146341463423E-2</v>
      </c>
      <c r="KQ169" s="31">
        <v>0.45046637739817375</v>
      </c>
      <c r="KR169" s="31">
        <v>0.39272852082977083</v>
      </c>
      <c r="KS169" s="31">
        <v>0.52007446771318577</v>
      </c>
      <c r="KT169" s="31">
        <v>0.46719479538253306</v>
      </c>
      <c r="KU169" s="31">
        <v>0.25113599270709691</v>
      </c>
      <c r="KV169" s="31">
        <v>0.33520648493786859</v>
      </c>
      <c r="KW169" s="31">
        <v>0.22444359870634129</v>
      </c>
      <c r="KX169" s="32">
        <v>24.409024390243896</v>
      </c>
      <c r="KY169" s="32">
        <v>24.683170731707307</v>
      </c>
      <c r="KZ169" s="32">
        <v>25.370487804878028</v>
      </c>
      <c r="LA169" s="32">
        <v>23.529512195121942</v>
      </c>
      <c r="LB169" s="7">
        <f t="shared" si="230"/>
        <v>0.96146341463413165</v>
      </c>
      <c r="LC169" s="7">
        <v>0.9</v>
      </c>
      <c r="LD169" s="7">
        <f t="shared" si="231"/>
        <v>0.45499999999999963</v>
      </c>
      <c r="LE169" s="7">
        <f t="shared" si="270"/>
        <v>0.10241929517373752</v>
      </c>
      <c r="LF169" s="32">
        <v>38.212439024390243</v>
      </c>
      <c r="LG169" s="15">
        <f t="shared" si="232"/>
        <v>97.059595121951219</v>
      </c>
      <c r="LH169" s="5">
        <v>103.5</v>
      </c>
      <c r="LI169" s="15">
        <f t="shared" si="233"/>
        <v>6.4404048780487813</v>
      </c>
      <c r="LJ169" s="33">
        <v>0.36030232558139524</v>
      </c>
      <c r="LK169" s="33">
        <v>0.22860232558139532</v>
      </c>
      <c r="LL169" s="33">
        <v>0.13170232558139533</v>
      </c>
      <c r="LM169" s="33">
        <v>0.31347674418604643</v>
      </c>
      <c r="LN169" s="33">
        <v>0.15569302325581394</v>
      </c>
      <c r="LO169" s="33">
        <v>0.10097906976744185</v>
      </c>
      <c r="LP169" s="33">
        <v>0.39602018164814373</v>
      </c>
      <c r="LQ169" s="33">
        <v>0.33617550765038678</v>
      </c>
      <c r="LR169" s="33">
        <v>0.46432837288959766</v>
      </c>
      <c r="LS169" s="33">
        <v>0.40822880492240404</v>
      </c>
      <c r="LT169" s="33">
        <v>0.18967570018252533</v>
      </c>
      <c r="LU169" s="33">
        <v>0.26909737853023935</v>
      </c>
      <c r="LV169" s="33">
        <v>0.22324537501577318</v>
      </c>
      <c r="LW169" s="33">
        <v>25.044883720930219</v>
      </c>
      <c r="LX169" s="33">
        <v>25.425581395348821</v>
      </c>
      <c r="LY169" s="33">
        <v>25.952790697674434</v>
      </c>
      <c r="LZ169" s="33">
        <v>24.195348837209309</v>
      </c>
      <c r="MA169" s="7">
        <f t="shared" si="234"/>
        <v>0.90790697674421494</v>
      </c>
      <c r="MB169" s="7">
        <v>1.7</v>
      </c>
      <c r="MC169" s="7">
        <f t="shared" si="235"/>
        <v>-2.1449999999999996</v>
      </c>
      <c r="MD169" s="7">
        <f t="shared" si="236"/>
        <v>0.40462650453866328</v>
      </c>
      <c r="ME169" s="7">
        <f t="shared" si="237"/>
        <v>0.53406292749659701</v>
      </c>
      <c r="MF169" s="84">
        <v>38.33651162790698</v>
      </c>
      <c r="MG169" s="15">
        <f t="shared" si="238"/>
        <v>97.37473953488373</v>
      </c>
      <c r="MH169" s="5">
        <v>103.5</v>
      </c>
      <c r="MI169" s="15">
        <f t="shared" si="239"/>
        <v>6.1252604651162699</v>
      </c>
      <c r="MJ169" s="34">
        <v>0.34804499999999994</v>
      </c>
      <c r="MK169" s="34">
        <v>0.21276500000000001</v>
      </c>
      <c r="ML169" s="34">
        <v>0.11931500000000003</v>
      </c>
      <c r="MM169" s="34">
        <v>0.30347999999999997</v>
      </c>
      <c r="MN169" s="34">
        <v>0.14554</v>
      </c>
      <c r="MO169" s="34">
        <v>9.8665000000000003E-2</v>
      </c>
      <c r="MP169" s="34">
        <v>0.41011949460853181</v>
      </c>
      <c r="MQ169" s="34">
        <v>0.35168864765929708</v>
      </c>
      <c r="MR169" s="34">
        <v>0.48905815298673022</v>
      </c>
      <c r="MS169" s="34">
        <v>0.43537705609946364</v>
      </c>
      <c r="MT169" s="34">
        <v>0.18783307750275993</v>
      </c>
      <c r="MU169" s="34">
        <v>0.28141756822386871</v>
      </c>
      <c r="MV169" s="34">
        <v>0.24097086823245237</v>
      </c>
      <c r="MW169" s="35">
        <v>0.25547096774193545</v>
      </c>
      <c r="MX169" s="35">
        <v>0.15916129032258067</v>
      </c>
      <c r="MY169" s="35">
        <v>9.2474193548387124E-2</v>
      </c>
      <c r="MZ169" s="35">
        <v>0.21611290322580642</v>
      </c>
      <c r="NA169" s="35">
        <v>0.10435806451612901</v>
      </c>
      <c r="NB169" s="35">
        <v>7.1103225806451592E-2</v>
      </c>
      <c r="NC169" s="35">
        <v>0.41962342470860819</v>
      </c>
      <c r="ND169" s="35">
        <v>0.3484059424787963</v>
      </c>
      <c r="NE169" s="35">
        <v>0.46820505572919524</v>
      </c>
      <c r="NF169" s="35">
        <v>0.40042631563680386</v>
      </c>
      <c r="NG169" s="35">
        <v>0.20773686971479774</v>
      </c>
      <c r="NH169" s="35">
        <v>0.26498830611316931</v>
      </c>
      <c r="NI169" s="35">
        <v>0.23201066321086222</v>
      </c>
      <c r="NJ169" s="36">
        <v>27.863548387096774</v>
      </c>
      <c r="NK169" s="36">
        <v>26.339677419354835</v>
      </c>
      <c r="NL169" s="36">
        <v>27.220645161290342</v>
      </c>
      <c r="NM169" s="36">
        <v>26.991935483870964</v>
      </c>
      <c r="NN169" s="7">
        <f t="shared" si="240"/>
        <v>-0.64290322580643178</v>
      </c>
      <c r="NO169" s="7">
        <v>2.2999999999999998</v>
      </c>
      <c r="NP169" s="7">
        <f t="shared" si="241"/>
        <v>-1.9729999999999999</v>
      </c>
      <c r="NQ169" s="7">
        <f t="shared" si="242"/>
        <v>0.1804010272878839</v>
      </c>
      <c r="NR169" s="36">
        <v>72.635483870967747</v>
      </c>
      <c r="NS169" s="9">
        <f t="shared" si="190"/>
        <v>184.49412903225809</v>
      </c>
      <c r="NT169" s="5">
        <v>194</v>
      </c>
      <c r="NU169" s="9">
        <f t="shared" si="191"/>
        <v>9.5058709677419131</v>
      </c>
      <c r="NV169" s="37">
        <v>0.3265333333333334</v>
      </c>
      <c r="NW169" s="37">
        <v>0.21144999999999997</v>
      </c>
      <c r="NX169" s="37">
        <v>0.12624722222222229</v>
      </c>
      <c r="NY169" s="37">
        <v>0.28534444444444451</v>
      </c>
      <c r="NZ169" s="37">
        <v>0.14631111111111106</v>
      </c>
      <c r="OA169" s="37">
        <v>0.10164166666666664</v>
      </c>
      <c r="OB169" s="37">
        <v>0.38081851807016665</v>
      </c>
      <c r="OC169" s="37">
        <v>0.32201771698418646</v>
      </c>
      <c r="OD169" s="37">
        <v>0.44202665426439436</v>
      </c>
      <c r="OE169" s="37">
        <v>0.38647270868622929</v>
      </c>
      <c r="OF169" s="37">
        <v>0.18207267676702843</v>
      </c>
      <c r="OG169" s="37">
        <v>0.25247069569202912</v>
      </c>
      <c r="OH169" s="37">
        <v>0.21348628206875667</v>
      </c>
      <c r="OI169" s="38">
        <v>21.568611111111107</v>
      </c>
      <c r="OJ169" s="38">
        <v>21.262777777777771</v>
      </c>
      <c r="OK169" s="38">
        <v>24.154722222222219</v>
      </c>
      <c r="OL169" s="38">
        <v>22.89277777777777</v>
      </c>
      <c r="OM169" s="7">
        <f t="shared" si="243"/>
        <v>2.5861111111111121</v>
      </c>
      <c r="ON169" s="7">
        <v>1.5</v>
      </c>
      <c r="OO169" s="7">
        <f t="shared" si="244"/>
        <v>-0.28500000000000014</v>
      </c>
      <c r="OP169" s="7">
        <f t="shared" si="245"/>
        <v>0.50503273722271103</v>
      </c>
      <c r="OQ169" s="38">
        <v>63.19166666666667</v>
      </c>
      <c r="OR169" s="15">
        <f t="shared" si="246"/>
        <v>160.50683333333333</v>
      </c>
      <c r="OS169" s="5">
        <v>170</v>
      </c>
      <c r="OT169" s="15">
        <f t="shared" si="247"/>
        <v>9.4931666666666672</v>
      </c>
      <c r="OU169" s="39">
        <v>0.23627741935483865</v>
      </c>
      <c r="OV169" s="39">
        <v>0.16008064516129031</v>
      </c>
      <c r="OW169" s="39">
        <v>9.191935483870968E-2</v>
      </c>
      <c r="OX169" s="39">
        <v>0.20722903225806452</v>
      </c>
      <c r="OY169" s="39">
        <v>0.10501612903225808</v>
      </c>
      <c r="OZ169" s="39">
        <v>7.5416129032258056E-2</v>
      </c>
      <c r="PA169" s="39">
        <v>0.38328076813568696</v>
      </c>
      <c r="PB169" s="39">
        <v>0.3268618888243891</v>
      </c>
      <c r="PC169" s="39">
        <v>0.43893393388671481</v>
      </c>
      <c r="PD169" s="39">
        <v>0.38509014521401769</v>
      </c>
      <c r="PE169" s="39">
        <v>0.20770664672862993</v>
      </c>
      <c r="PF169" s="39">
        <v>0.27074165665166905</v>
      </c>
      <c r="PG169" s="39">
        <v>0.19088188727676253</v>
      </c>
      <c r="PH169" s="40">
        <v>20.426129032258061</v>
      </c>
      <c r="PI169" s="40">
        <v>20.575161290322587</v>
      </c>
      <c r="PJ169" s="40">
        <v>21.097419354838713</v>
      </c>
      <c r="PK169" s="40">
        <v>20.40290322580644</v>
      </c>
      <c r="PL169" s="7">
        <f t="shared" si="248"/>
        <v>0.6712903225806528</v>
      </c>
      <c r="PM169" s="7">
        <v>1.8</v>
      </c>
      <c r="PN169" s="7">
        <f t="shared" si="249"/>
        <v>-0.91800000000000015</v>
      </c>
      <c r="PO169" s="7">
        <f t="shared" si="250"/>
        <v>0.25154959205138538</v>
      </c>
      <c r="PP169" s="40">
        <v>67.52451612903225</v>
      </c>
      <c r="PQ169" s="15">
        <f t="shared" si="251"/>
        <v>171.51227096774193</v>
      </c>
      <c r="PR169" s="5">
        <v>182</v>
      </c>
      <c r="PS169" s="15">
        <f t="shared" si="252"/>
        <v>10.487729032258073</v>
      </c>
      <c r="PT169" s="41">
        <v>0.25754615384615381</v>
      </c>
      <c r="PU169" s="41">
        <v>0.17292820512820517</v>
      </c>
      <c r="PV169" s="41">
        <v>0.11266923076923077</v>
      </c>
      <c r="PW169" s="41">
        <v>0.2175</v>
      </c>
      <c r="PX169" s="41">
        <v>0.12615641025641025</v>
      </c>
      <c r="PY169" s="41">
        <v>8.3946153846153893E-2</v>
      </c>
      <c r="PZ169" s="41">
        <v>0.34241547681381518</v>
      </c>
      <c r="QA169" s="41">
        <v>0.26596397539268896</v>
      </c>
      <c r="QB169" s="41">
        <v>0.39121775492872274</v>
      </c>
      <c r="QC169" s="41">
        <v>0.31768977602663179</v>
      </c>
      <c r="QD169" s="41">
        <v>0.15673276117799537</v>
      </c>
      <c r="QE169" s="41">
        <v>0.21165321097327558</v>
      </c>
      <c r="QF169" s="41">
        <v>0.19609255607262774</v>
      </c>
      <c r="QG169" s="42">
        <v>27.734871794871804</v>
      </c>
      <c r="QH169" s="42">
        <v>25.878461538461522</v>
      </c>
      <c r="QI169" s="42">
        <v>28.45974358974361</v>
      </c>
      <c r="QJ169" s="42">
        <v>27.50333333333332</v>
      </c>
      <c r="QK169" s="7">
        <f t="shared" si="253"/>
        <v>0.72487179487180597</v>
      </c>
      <c r="QL169" s="7">
        <v>3.2</v>
      </c>
      <c r="QM169" s="7">
        <f t="shared" si="254"/>
        <v>-3.8719999999999999</v>
      </c>
      <c r="QN169" s="7">
        <f t="shared" si="255"/>
        <v>0.49577996062034141</v>
      </c>
      <c r="QO169" s="42">
        <v>71.254615384615391</v>
      </c>
      <c r="QP169" s="15">
        <f t="shared" si="256"/>
        <v>180.98672307692308</v>
      </c>
      <c r="QQ169" s="5">
        <v>186</v>
      </c>
      <c r="QR169" s="15">
        <f t="shared" si="257"/>
        <v>5.0132769230769156</v>
      </c>
      <c r="QS169" s="7">
        <f t="shared" si="272"/>
        <v>-751.07711981622037</v>
      </c>
      <c r="QT169" s="7">
        <f t="shared" si="273"/>
        <v>-750.55811990868938</v>
      </c>
      <c r="QU169" s="7">
        <f t="shared" si="274"/>
        <v>0.30009598065599036</v>
      </c>
    </row>
    <row r="170" spans="1:463" x14ac:dyDescent="0.25">
      <c r="A170" s="5">
        <v>3</v>
      </c>
      <c r="B170" s="5">
        <v>17</v>
      </c>
      <c r="C170" s="6">
        <v>1709</v>
      </c>
      <c r="D170" s="8">
        <v>34</v>
      </c>
      <c r="E170" s="5">
        <v>9</v>
      </c>
      <c r="F170" s="5">
        <v>69.599999999999994</v>
      </c>
      <c r="G170" s="15">
        <v>549</v>
      </c>
      <c r="H170" s="15">
        <f t="shared" si="195"/>
        <v>618.6</v>
      </c>
      <c r="I170" s="7">
        <f t="shared" si="196"/>
        <v>1.0599725839616176</v>
      </c>
      <c r="J170" s="5" t="s">
        <v>8</v>
      </c>
      <c r="K170" s="9">
        <v>0</v>
      </c>
      <c r="L170" s="9">
        <f t="shared" si="197"/>
        <v>0</v>
      </c>
      <c r="M170" s="15">
        <v>65.12</v>
      </c>
      <c r="N170" s="15">
        <v>16.72</v>
      </c>
      <c r="O170" s="15">
        <v>18.160000000000004</v>
      </c>
      <c r="P170" s="15">
        <v>63.12</v>
      </c>
      <c r="Q170" s="15">
        <v>18.72</v>
      </c>
      <c r="R170" s="15">
        <v>18.160000000000004</v>
      </c>
      <c r="S170" s="15">
        <v>47.12</v>
      </c>
      <c r="T170" s="15">
        <v>22.72</v>
      </c>
      <c r="U170" s="15">
        <v>30.160000000000004</v>
      </c>
      <c r="V170" s="15">
        <v>49.12</v>
      </c>
      <c r="W170" s="15">
        <v>20.72</v>
      </c>
      <c r="X170" s="15">
        <v>30.160000000000004</v>
      </c>
      <c r="Y170" s="15">
        <v>44.4</v>
      </c>
      <c r="Z170" s="15">
        <v>21.439999999999998</v>
      </c>
      <c r="AA170" s="15">
        <v>34.160000000000004</v>
      </c>
      <c r="AB170" s="15">
        <v>51.679999999999993</v>
      </c>
      <c r="AC170" s="15">
        <v>21.439999999999998</v>
      </c>
      <c r="AD170" s="15">
        <v>26.880000000000003</v>
      </c>
      <c r="AE170" s="9">
        <v>-9999</v>
      </c>
      <c r="AF170" s="5">
        <v>8.5</v>
      </c>
      <c r="AG170" s="5">
        <v>7.2</v>
      </c>
      <c r="AH170" s="5">
        <v>0.5</v>
      </c>
      <c r="AI170" s="5" t="s">
        <v>56</v>
      </c>
      <c r="AJ170" s="9">
        <v>-9999</v>
      </c>
      <c r="AK170" s="5">
        <v>268</v>
      </c>
      <c r="AL170" s="5">
        <v>0.69</v>
      </c>
      <c r="AM170" s="5">
        <v>4110</v>
      </c>
      <c r="AN170" s="5">
        <v>212</v>
      </c>
      <c r="AO170" s="5">
        <v>257</v>
      </c>
      <c r="AP170" s="5">
        <v>24.1</v>
      </c>
      <c r="AQ170" s="5">
        <v>0</v>
      </c>
      <c r="AR170" s="5">
        <v>3</v>
      </c>
      <c r="AS170" s="5">
        <v>85</v>
      </c>
      <c r="AT170" s="5">
        <v>7</v>
      </c>
      <c r="AU170" s="5">
        <v>5</v>
      </c>
      <c r="AV170" s="5">
        <v>35</v>
      </c>
      <c r="AW170" s="5">
        <v>47</v>
      </c>
      <c r="AX170" s="5">
        <v>0.6</v>
      </c>
      <c r="AY170" s="9">
        <v>-9999</v>
      </c>
      <c r="AZ170" s="9">
        <v>-9999</v>
      </c>
      <c r="BA170" s="9">
        <v>-9999</v>
      </c>
      <c r="BB170" s="9">
        <v>-9999</v>
      </c>
      <c r="BC170" s="49">
        <v>0.04</v>
      </c>
      <c r="BD170" s="49">
        <v>0.31</v>
      </c>
      <c r="BE170" s="7">
        <f t="shared" si="271"/>
        <v>-59992.800000000003</v>
      </c>
      <c r="BF170" s="9">
        <v>-9999</v>
      </c>
      <c r="BG170" s="9">
        <v>-9999</v>
      </c>
      <c r="BH170" s="9">
        <v>-9999</v>
      </c>
      <c r="BI170" s="9">
        <v>-9999</v>
      </c>
      <c r="BJ170" s="9">
        <v>-9999</v>
      </c>
      <c r="BK170" s="9">
        <v>-9999</v>
      </c>
      <c r="BL170" s="9">
        <v>-9999</v>
      </c>
      <c r="BM170" s="9">
        <v>-9999</v>
      </c>
      <c r="BN170" s="9">
        <v>-9999</v>
      </c>
      <c r="BO170" s="23">
        <v>23.36</v>
      </c>
      <c r="BP170" s="7">
        <f t="shared" si="258"/>
        <v>1557.3333333333333</v>
      </c>
      <c r="BQ170" s="7">
        <v>1.731075948047023</v>
      </c>
      <c r="BR170" s="7">
        <f t="shared" si="259"/>
        <v>26.958622764252304</v>
      </c>
      <c r="BS170" s="24">
        <v>99.25</v>
      </c>
      <c r="BT170" s="7">
        <f t="shared" si="260"/>
        <v>6616.6666666666679</v>
      </c>
      <c r="BU170" s="25">
        <v>0.63800000000000001</v>
      </c>
      <c r="BV170" s="7">
        <f t="shared" si="261"/>
        <v>42.214333333333343</v>
      </c>
      <c r="BW170" s="26">
        <v>138.29</v>
      </c>
      <c r="BX170" s="7">
        <f t="shared" si="262"/>
        <v>9219.3333333333339</v>
      </c>
      <c r="BY170" s="5">
        <v>0.53100000000000003</v>
      </c>
      <c r="BZ170" s="7">
        <f t="shared" si="263"/>
        <v>48.954660000000004</v>
      </c>
      <c r="CA170" s="9">
        <v>-9999</v>
      </c>
      <c r="CB170" s="9">
        <v>-9999</v>
      </c>
      <c r="CC170" s="5">
        <v>1.32</v>
      </c>
      <c r="CD170" s="15">
        <f t="shared" si="198"/>
        <v>-131.98680000000002</v>
      </c>
      <c r="CE170" s="7">
        <v>971.04</v>
      </c>
      <c r="CF170" s="7">
        <v>4.3247</v>
      </c>
      <c r="CG170" s="7">
        <v>2245.3349365273893</v>
      </c>
      <c r="CH170" s="7">
        <f t="shared" si="199"/>
        <v>2245.3349365273893</v>
      </c>
      <c r="CI170" s="7">
        <f>CH170/(BX170)</f>
        <v>0.24354634498453134</v>
      </c>
      <c r="CJ170" s="3">
        <v>60</v>
      </c>
      <c r="CK170" s="7">
        <f t="shared" si="200"/>
        <v>29.638421162161539</v>
      </c>
      <c r="CL170" s="7">
        <v>132.9</v>
      </c>
      <c r="CM170" s="7">
        <v>2086</v>
      </c>
      <c r="CN170" s="7">
        <f t="shared" si="201"/>
        <v>63.710450623202298</v>
      </c>
      <c r="CO170" s="7">
        <v>85</v>
      </c>
      <c r="CP170" s="7">
        <v>0.7499807692307694</v>
      </c>
      <c r="CQ170" s="7">
        <v>0.52738461538461545</v>
      </c>
      <c r="CR170" s="7">
        <v>0.47185384615384623</v>
      </c>
      <c r="CS170" s="7">
        <v>0.22739396153846159</v>
      </c>
      <c r="CT170" s="7">
        <v>0.17398769230769234</v>
      </c>
      <c r="CU170" s="7">
        <v>4.8934615384615388</v>
      </c>
      <c r="CV170" s="7">
        <v>4.7038461538461531</v>
      </c>
      <c r="CW170" s="7">
        <v>4.6269230769230765</v>
      </c>
      <c r="CX170" s="7">
        <v>4.4573076923076931</v>
      </c>
      <c r="CY170" s="7">
        <f t="shared" si="202"/>
        <v>-0.26653846153846228</v>
      </c>
      <c r="CZ170" s="7">
        <v>0.7</v>
      </c>
      <c r="DA170" s="7">
        <f t="shared" si="203"/>
        <v>1.105</v>
      </c>
      <c r="DB170" s="7">
        <f t="shared" si="264"/>
        <v>-0.3193337512313067</v>
      </c>
      <c r="DC170" s="7">
        <v>42.1</v>
      </c>
      <c r="DD170" s="7">
        <v>0.76262916666666669</v>
      </c>
      <c r="DE170" s="7">
        <v>0.5118166666666667</v>
      </c>
      <c r="DF170" s="7">
        <v>0.45726249999999996</v>
      </c>
      <c r="DG170" s="7">
        <v>0.25013004166666664</v>
      </c>
      <c r="DH170" s="7">
        <v>0.1966083333333333</v>
      </c>
      <c r="DI170" s="7">
        <v>7.1954166666666675</v>
      </c>
      <c r="DJ170" s="7">
        <v>7.8495833333333325</v>
      </c>
      <c r="DK170" s="7">
        <v>7.746666666666667</v>
      </c>
      <c r="DL170" s="7">
        <v>6.8533333333333317</v>
      </c>
      <c r="DM170" s="7">
        <f t="shared" si="204"/>
        <v>0.55124999999999957</v>
      </c>
      <c r="DN170" s="7">
        <v>0.8</v>
      </c>
      <c r="DO170" s="7">
        <f t="shared" si="205"/>
        <v>0.7799999999999998</v>
      </c>
      <c r="DP170" s="7">
        <f t="shared" si="206"/>
        <v>-4.951298701298705E-2</v>
      </c>
      <c r="DQ170" s="7">
        <v>22.490416666666665</v>
      </c>
      <c r="DR170" s="7">
        <v>0.8228893617021279</v>
      </c>
      <c r="DS170" s="7">
        <v>0.61999361702127653</v>
      </c>
      <c r="DT170" s="7">
        <v>0.50009787234042558</v>
      </c>
      <c r="DU170" s="7">
        <v>0.74633404255319147</v>
      </c>
      <c r="DV170" s="7">
        <v>0.50083404255319164</v>
      </c>
      <c r="DW170" s="7">
        <v>0.32378510638297864</v>
      </c>
      <c r="DX170" s="7">
        <v>0.24328955319148932</v>
      </c>
      <c r="DY170" s="7">
        <v>0.19687934042553193</v>
      </c>
      <c r="DZ170" s="7">
        <v>0.24392831914893615</v>
      </c>
      <c r="EA170" s="7">
        <v>0.19751391489361697</v>
      </c>
      <c r="EB170" s="7">
        <v>0.10651421276595746</v>
      </c>
      <c r="EC170" s="7">
        <v>0.10717904255319154</v>
      </c>
      <c r="ED170" s="7">
        <v>0.1404222553191489</v>
      </c>
      <c r="EE170" s="7">
        <v>3.7811063829787237</v>
      </c>
      <c r="EF170" s="7">
        <v>5.0765957446808523</v>
      </c>
      <c r="EG170" s="7">
        <v>4.6925957446808519</v>
      </c>
      <c r="EH170" s="7">
        <v>4.2780425531914892</v>
      </c>
      <c r="EI170" s="7">
        <f t="shared" si="207"/>
        <v>0.91148936170212824</v>
      </c>
      <c r="EJ170" s="7">
        <v>0.6</v>
      </c>
      <c r="EK170" s="7">
        <f t="shared" si="208"/>
        <v>1.43</v>
      </c>
      <c r="EL170" s="7">
        <f t="shared" si="265"/>
        <v>-0.13060721367704575</v>
      </c>
      <c r="EM170" s="15">
        <v>43.481249999999996</v>
      </c>
      <c r="EN170" s="15">
        <f t="shared" si="209"/>
        <v>110.44237499999998</v>
      </c>
      <c r="EO170" s="5">
        <v>112</v>
      </c>
      <c r="EP170" s="15">
        <f t="shared" si="210"/>
        <v>1.5576250000000158</v>
      </c>
      <c r="EQ170" s="27">
        <v>1.0343090909090906</v>
      </c>
      <c r="ER170" s="27">
        <v>-1.2212727272727273</v>
      </c>
      <c r="ES170" s="27">
        <v>0.47281363636363627</v>
      </c>
      <c r="ET170" s="27">
        <v>0.81887727272727273</v>
      </c>
      <c r="EU170" s="27">
        <v>0.66934090909090893</v>
      </c>
      <c r="EV170" s="27">
        <v>0.19609545454545455</v>
      </c>
      <c r="EW170" s="27">
        <v>0.21270000000000006</v>
      </c>
      <c r="EX170" s="27">
        <v>0.10004327272727273</v>
      </c>
      <c r="EY170" s="27">
        <v>0.37099650000000006</v>
      </c>
      <c r="EZ170" s="27">
        <v>0.26744668181818182</v>
      </c>
      <c r="FA170" s="27">
        <v>3.4367279090909095</v>
      </c>
      <c r="FB170" s="27">
        <v>2.2662891363636364</v>
      </c>
      <c r="FC170" s="27">
        <v>-19.816094818181821</v>
      </c>
      <c r="FD170" s="27">
        <v>9.7059090909090902</v>
      </c>
      <c r="FE170" s="27">
        <v>7.2081818181818171</v>
      </c>
      <c r="FF170" s="27">
        <v>6.7404545454545453</v>
      </c>
      <c r="FG170" s="27">
        <v>7.0522727272727286</v>
      </c>
      <c r="FH170" s="27">
        <f t="shared" si="211"/>
        <v>-2.9654545454545449</v>
      </c>
      <c r="FI170" s="7">
        <v>0.9</v>
      </c>
      <c r="FJ170" s="7">
        <f t="shared" si="212"/>
        <v>0.45499999999999963</v>
      </c>
      <c r="FK170" s="7">
        <f t="shared" si="266"/>
        <v>-0.69169960474308279</v>
      </c>
      <c r="FL170" s="27">
        <v>20.982727272727274</v>
      </c>
      <c r="FM170" s="28">
        <v>-9999</v>
      </c>
      <c r="FN170" s="28">
        <v>-9999</v>
      </c>
      <c r="FO170" s="28">
        <v>-9999</v>
      </c>
      <c r="FP170" s="94">
        <v>0.61447272727272739</v>
      </c>
      <c r="FQ170" s="94">
        <v>0.41468181818181821</v>
      </c>
      <c r="FR170" s="94">
        <v>0.25681363636363636</v>
      </c>
      <c r="FS170" s="94">
        <v>0.5386727272727273</v>
      </c>
      <c r="FT170" s="94">
        <v>0.26621818181818185</v>
      </c>
      <c r="FU170" s="94">
        <v>0.18329545454545454</v>
      </c>
      <c r="FV170" s="94">
        <v>0.39469154545454543</v>
      </c>
      <c r="FW170" s="94">
        <v>0.33776059090909094</v>
      </c>
      <c r="FX170" s="94">
        <v>0.4100600454545455</v>
      </c>
      <c r="FY170" s="94">
        <v>0.35382845454545447</v>
      </c>
      <c r="FZ170" s="94">
        <v>0.21804636363636368</v>
      </c>
      <c r="GA170" s="94">
        <v>0.23580054545454548</v>
      </c>
      <c r="GB170" s="94">
        <v>0.19342386363636369</v>
      </c>
      <c r="GC170" s="94">
        <v>17.679545454545458</v>
      </c>
      <c r="GD170" s="94">
        <v>18.232272727272726</v>
      </c>
      <c r="GE170" s="94">
        <v>17.344545454545457</v>
      </c>
      <c r="GF170" s="94">
        <v>17.381363636363634</v>
      </c>
      <c r="GG170" s="7">
        <f t="shared" si="213"/>
        <v>-0.33500000000000085</v>
      </c>
      <c r="GH170" s="7">
        <v>0.5</v>
      </c>
      <c r="GI170" s="7">
        <f t="shared" si="214"/>
        <v>1.7549999999999999</v>
      </c>
      <c r="GJ170" s="7">
        <f t="shared" si="267"/>
        <v>-0.57338820301783278</v>
      </c>
      <c r="GK170" s="96">
        <v>20.5</v>
      </c>
      <c r="GL170" s="15">
        <f t="shared" si="215"/>
        <v>52.07</v>
      </c>
      <c r="GM170" s="5">
        <v>102</v>
      </c>
      <c r="GN170" s="9">
        <v>-9999</v>
      </c>
      <c r="GO170" s="60">
        <v>-9999</v>
      </c>
      <c r="GP170" s="60">
        <v>-9999</v>
      </c>
      <c r="GQ170" s="60">
        <v>-9999</v>
      </c>
      <c r="GR170" s="60">
        <v>-9999</v>
      </c>
      <c r="GS170" s="60">
        <v>-9999</v>
      </c>
      <c r="GT170" s="60">
        <v>-9999</v>
      </c>
      <c r="GU170" s="60">
        <v>-9999</v>
      </c>
      <c r="GV170" s="60">
        <v>-9999</v>
      </c>
      <c r="GW170" s="60">
        <v>-9999</v>
      </c>
      <c r="GX170" s="60">
        <v>-9999</v>
      </c>
      <c r="GY170" s="60">
        <v>-9999</v>
      </c>
      <c r="GZ170" s="60">
        <v>-9999</v>
      </c>
      <c r="HA170" s="60">
        <v>-9999</v>
      </c>
      <c r="HB170" s="60">
        <v>-9999</v>
      </c>
      <c r="HC170" s="60">
        <v>-9999</v>
      </c>
      <c r="HD170" s="60">
        <v>-9999</v>
      </c>
      <c r="HE170" s="60">
        <v>-9999</v>
      </c>
      <c r="HF170" s="98">
        <f t="shared" si="37"/>
        <v>0</v>
      </c>
      <c r="HG170" s="60">
        <v>-9999</v>
      </c>
      <c r="HH170" s="98">
        <f t="shared" si="38"/>
        <v>32500.13</v>
      </c>
      <c r="HI170" s="98">
        <f t="shared" si="95"/>
        <v>1.0001661807930087</v>
      </c>
      <c r="HJ170" s="60">
        <v>-9999</v>
      </c>
      <c r="HK170" s="100">
        <f t="shared" si="40"/>
        <v>-25397.46</v>
      </c>
      <c r="HL170" s="60">
        <v>-9999</v>
      </c>
      <c r="HM170" s="100">
        <f t="shared" si="41"/>
        <v>15398.46</v>
      </c>
      <c r="HN170" s="101">
        <v>0.63504146341463386</v>
      </c>
      <c r="HO170" s="101">
        <v>0.37093414634146349</v>
      </c>
      <c r="HP170" s="101">
        <v>0.20350243902439025</v>
      </c>
      <c r="HQ170" s="101">
        <v>0.5583780487804878</v>
      </c>
      <c r="HR170" s="101">
        <v>0.25923902439024388</v>
      </c>
      <c r="HS170" s="101">
        <v>0.15636829268292679</v>
      </c>
      <c r="HT170" s="101">
        <v>0.42034386841419941</v>
      </c>
      <c r="HU170" s="101">
        <v>0.366059177243719</v>
      </c>
      <c r="HV170" s="101">
        <v>0.51481771440287083</v>
      </c>
      <c r="HW170" s="101">
        <v>0.46608095820328005</v>
      </c>
      <c r="HX170" s="101">
        <v>0.17764285799834803</v>
      </c>
      <c r="HY170" s="101">
        <v>0.29215605489774227</v>
      </c>
      <c r="HZ170" s="101">
        <v>0.26251009014097082</v>
      </c>
      <c r="IA170" s="101">
        <v>19.157804878048786</v>
      </c>
      <c r="IB170" s="101">
        <v>17.102439024390236</v>
      </c>
      <c r="IC170" s="101">
        <v>16.81682926829269</v>
      </c>
      <c r="ID170" s="101">
        <v>17.427073170731717</v>
      </c>
      <c r="IE170" s="7">
        <f t="shared" si="216"/>
        <v>-2.3409756097560965</v>
      </c>
      <c r="IF170" s="7">
        <v>1.5</v>
      </c>
      <c r="IG170" s="7">
        <f t="shared" si="217"/>
        <v>-1.4950000000000001</v>
      </c>
      <c r="IH170" s="7">
        <f t="shared" si="218"/>
        <v>-0.12269406958028954</v>
      </c>
      <c r="II170" s="102">
        <v>36.186097560975625</v>
      </c>
      <c r="IJ170" s="15">
        <f t="shared" si="219"/>
        <v>91.91268780487809</v>
      </c>
      <c r="IK170" s="5">
        <v>97.5</v>
      </c>
      <c r="IL170" s="15">
        <f t="shared" si="220"/>
        <v>5.5873121951219105</v>
      </c>
      <c r="IM170" s="29">
        <v>0.63690263157894744</v>
      </c>
      <c r="IN170" s="29">
        <v>0.38820526315789483</v>
      </c>
      <c r="IO170" s="29">
        <v>0.21041842105263159</v>
      </c>
      <c r="IP170" s="29">
        <v>0.57029736842105272</v>
      </c>
      <c r="IQ170" s="29">
        <v>0.2518473684210526</v>
      </c>
      <c r="IR170" s="29">
        <v>0.16088421052631582</v>
      </c>
      <c r="IS170" s="29">
        <v>0.43332207341858375</v>
      </c>
      <c r="IT170" s="29">
        <v>0.3875634826021333</v>
      </c>
      <c r="IU170" s="29">
        <v>0.50367366087243459</v>
      </c>
      <c r="IV170" s="29">
        <v>0.46147748559859769</v>
      </c>
      <c r="IW170" s="29">
        <v>0.21354851510049228</v>
      </c>
      <c r="IX170" s="29">
        <v>0.29823675624776125</v>
      </c>
      <c r="IY170" s="29">
        <v>0.24225744783772382</v>
      </c>
      <c r="IZ170" s="29">
        <v>16.943684210526314</v>
      </c>
      <c r="JA170" s="29">
        <v>17.051315789473684</v>
      </c>
      <c r="JB170" s="29">
        <v>17.696842105263169</v>
      </c>
      <c r="JC170" s="29">
        <v>16.589736842105264</v>
      </c>
      <c r="JD170" s="29">
        <f t="shared" si="221"/>
        <v>0.75315789473685513</v>
      </c>
      <c r="JE170" s="7">
        <v>1.2</v>
      </c>
      <c r="JF170" s="7">
        <f t="shared" si="222"/>
        <v>-0.52</v>
      </c>
      <c r="JG170" s="7">
        <f t="shared" si="223"/>
        <v>0.21506045519203634</v>
      </c>
      <c r="JH170" s="86">
        <v>36.708947368421057</v>
      </c>
      <c r="JI170" s="15">
        <f t="shared" si="224"/>
        <v>93.240726315789487</v>
      </c>
      <c r="JJ170" s="5">
        <v>103.5</v>
      </c>
      <c r="JK170" s="15">
        <f t="shared" si="225"/>
        <v>10.259273684210513</v>
      </c>
      <c r="JL170" s="30">
        <v>0.4710833333333333</v>
      </c>
      <c r="JM170" s="30">
        <v>0.27485555555555552</v>
      </c>
      <c r="JN170" s="30">
        <v>0.14198611111111115</v>
      </c>
      <c r="JO170" s="30">
        <v>0.41501666666666659</v>
      </c>
      <c r="JP170" s="30">
        <v>0.17805833333333332</v>
      </c>
      <c r="JQ170" s="30">
        <v>0.11028888888888892</v>
      </c>
      <c r="JR170" s="30">
        <v>0.45230034172351474</v>
      </c>
      <c r="JS170" s="30">
        <v>0.40034376072513189</v>
      </c>
      <c r="JT170" s="30">
        <v>0.53763664376027909</v>
      </c>
      <c r="JU170" s="30">
        <v>0.49081865461767038</v>
      </c>
      <c r="JV170" s="30">
        <v>0.21491863287505139</v>
      </c>
      <c r="JW170" s="30">
        <v>0.32064618332770556</v>
      </c>
      <c r="JX170" s="30">
        <v>0.26283635236130087</v>
      </c>
      <c r="JY170" s="30">
        <v>24.768333333333317</v>
      </c>
      <c r="JZ170" s="30">
        <v>24.207500000000007</v>
      </c>
      <c r="KA170" s="30">
        <v>24.709444444444454</v>
      </c>
      <c r="KB170" s="30">
        <v>23.281944444444441</v>
      </c>
      <c r="KC170" s="30">
        <f t="shared" si="226"/>
        <v>-5.8888888888862567E-2</v>
      </c>
      <c r="KD170" s="7">
        <v>1.8</v>
      </c>
      <c r="KE170" s="7">
        <f t="shared" si="227"/>
        <v>-2.4700000000000006</v>
      </c>
      <c r="KF170" s="7">
        <f t="shared" si="228"/>
        <v>0.30636735846393109</v>
      </c>
      <c r="KG170" s="85">
        <v>36.451388888888886</v>
      </c>
      <c r="KH170" s="15">
        <f t="shared" si="229"/>
        <v>92.586527777777775</v>
      </c>
      <c r="KI170" s="5">
        <v>103.5</v>
      </c>
      <c r="KJ170" s="15">
        <f t="shared" si="268"/>
        <v>10.913472222222225</v>
      </c>
      <c r="KK170" s="31">
        <v>0.35990250000000001</v>
      </c>
      <c r="KL170" s="31">
        <v>0.22308500000000003</v>
      </c>
      <c r="KM170" s="31">
        <v>0.106795</v>
      </c>
      <c r="KN170" s="31">
        <v>0.30890000000000001</v>
      </c>
      <c r="KO170" s="31">
        <v>0.13284249999999997</v>
      </c>
      <c r="KP170" s="31">
        <v>8.7667500000000009E-2</v>
      </c>
      <c r="KQ170" s="31">
        <v>0.46065429276490882</v>
      </c>
      <c r="KR170" s="31">
        <v>0.39862703115267439</v>
      </c>
      <c r="KS170" s="31">
        <v>0.54283971705934952</v>
      </c>
      <c r="KT170" s="31">
        <v>0.48682337473756104</v>
      </c>
      <c r="KU170" s="31">
        <v>0.25345424047146892</v>
      </c>
      <c r="KV170" s="31">
        <v>0.35364220611487063</v>
      </c>
      <c r="KW170" s="31">
        <v>0.23451941049533281</v>
      </c>
      <c r="KX170" s="32">
        <v>24.487250000000017</v>
      </c>
      <c r="KY170" s="32">
        <v>23.546500000000016</v>
      </c>
      <c r="KZ170" s="32">
        <v>24.631749999999979</v>
      </c>
      <c r="LA170" s="32">
        <v>22.924999999999983</v>
      </c>
      <c r="LB170" s="7">
        <f t="shared" si="230"/>
        <v>0.14449999999996166</v>
      </c>
      <c r="LC170" s="7">
        <v>0.9</v>
      </c>
      <c r="LD170" s="7">
        <f t="shared" si="231"/>
        <v>0.45499999999999963</v>
      </c>
      <c r="LE170" s="7">
        <f t="shared" si="270"/>
        <v>-6.2790697674426285E-2</v>
      </c>
      <c r="LF170" s="32">
        <v>38.286000000000001</v>
      </c>
      <c r="LG170" s="15">
        <f t="shared" si="232"/>
        <v>97.246440000000007</v>
      </c>
      <c r="LH170" s="5">
        <v>103.5</v>
      </c>
      <c r="LI170" s="15">
        <f t="shared" si="233"/>
        <v>6.2535599999999931</v>
      </c>
      <c r="LJ170" s="33">
        <v>0.362746511627907</v>
      </c>
      <c r="LK170" s="33">
        <v>0.22876279069767447</v>
      </c>
      <c r="LL170" s="33">
        <v>0.13060000000000002</v>
      </c>
      <c r="LM170" s="33">
        <v>0.31376046511627903</v>
      </c>
      <c r="LN170" s="33">
        <v>0.1546232558139535</v>
      </c>
      <c r="LO170" s="33">
        <v>0.10144883720930233</v>
      </c>
      <c r="LP170" s="33">
        <v>0.40208959377062842</v>
      </c>
      <c r="LQ170" s="33">
        <v>0.34006465692441307</v>
      </c>
      <c r="LR170" s="33">
        <v>0.47053337478754914</v>
      </c>
      <c r="LS170" s="33">
        <v>0.41274778357059244</v>
      </c>
      <c r="LT170" s="33">
        <v>0.19365335267171421</v>
      </c>
      <c r="LU170" s="33">
        <v>0.27400546972214318</v>
      </c>
      <c r="LV170" s="33">
        <v>0.22610899977430921</v>
      </c>
      <c r="LW170" s="33">
        <v>24.994883720930215</v>
      </c>
      <c r="LX170" s="33">
        <v>25.202325581395357</v>
      </c>
      <c r="LY170" s="33">
        <v>25.725581395348829</v>
      </c>
      <c r="LZ170" s="33">
        <v>23.648139534883722</v>
      </c>
      <c r="MA170" s="7">
        <f t="shared" si="234"/>
        <v>0.73069767441861444</v>
      </c>
      <c r="MB170" s="7">
        <v>1.7</v>
      </c>
      <c r="MC170" s="7">
        <f t="shared" si="235"/>
        <v>-2.1449999999999996</v>
      </c>
      <c r="MD170" s="7">
        <f t="shared" si="236"/>
        <v>0.38113951947231467</v>
      </c>
      <c r="ME170" s="7">
        <f t="shared" si="237"/>
        <v>0.4298221614227144</v>
      </c>
      <c r="MF170" s="84">
        <v>37.793488372093023</v>
      </c>
      <c r="MG170" s="15">
        <f t="shared" si="238"/>
        <v>95.995460465116281</v>
      </c>
      <c r="MH170" s="5">
        <v>103.5</v>
      </c>
      <c r="MI170" s="15">
        <f t="shared" si="239"/>
        <v>7.5045395348837189</v>
      </c>
      <c r="MJ170" s="34">
        <v>0.34042631578947369</v>
      </c>
      <c r="MK170" s="34">
        <v>0.20925789473684211</v>
      </c>
      <c r="ML170" s="34">
        <v>0.11376315789473683</v>
      </c>
      <c r="MM170" s="34">
        <v>0.29363684210526314</v>
      </c>
      <c r="MN170" s="34">
        <v>0.14161578947368425</v>
      </c>
      <c r="MO170" s="34">
        <v>9.4994736842105257E-2</v>
      </c>
      <c r="MP170" s="34">
        <v>0.41182199378385992</v>
      </c>
      <c r="MQ170" s="34">
        <v>0.34937714472613601</v>
      </c>
      <c r="MR170" s="34">
        <v>0.49851399766524124</v>
      </c>
      <c r="MS170" s="34">
        <v>0.4414804067699955</v>
      </c>
      <c r="MT170" s="34">
        <v>0.19308515278252397</v>
      </c>
      <c r="MU170" s="34">
        <v>0.29607721820502225</v>
      </c>
      <c r="MV170" s="34">
        <v>0.23765697479766962</v>
      </c>
      <c r="MW170" s="35">
        <v>0.24892903225806445</v>
      </c>
      <c r="MX170" s="35">
        <v>0.15966451612903224</v>
      </c>
      <c r="MY170" s="35">
        <v>8.9083870967741938E-2</v>
      </c>
      <c r="MZ170" s="35">
        <v>0.21310645161290326</v>
      </c>
      <c r="NA170" s="35">
        <v>0.10043225806451614</v>
      </c>
      <c r="NB170" s="35">
        <v>7.0370967741935492E-2</v>
      </c>
      <c r="NC170" s="35">
        <v>0.42392669315380244</v>
      </c>
      <c r="ND170" s="35">
        <v>0.35943529931692525</v>
      </c>
      <c r="NE170" s="35">
        <v>0.47180581813001166</v>
      </c>
      <c r="NF170" s="35">
        <v>0.41038217918678827</v>
      </c>
      <c r="NG170" s="35">
        <v>0.22796218895447468</v>
      </c>
      <c r="NH170" s="35">
        <v>0.28401110361647203</v>
      </c>
      <c r="NI170" s="35">
        <v>0.21732274074649022</v>
      </c>
      <c r="NJ170" s="36">
        <v>27.747741935483873</v>
      </c>
      <c r="NK170" s="36">
        <v>27.891290322580641</v>
      </c>
      <c r="NL170" s="36">
        <v>27.239032258064526</v>
      </c>
      <c r="NM170" s="36">
        <v>27.101935483870982</v>
      </c>
      <c r="NN170" s="7">
        <f t="shared" si="240"/>
        <v>-0.50870967741934692</v>
      </c>
      <c r="NO170" s="7">
        <v>2.2999999999999998</v>
      </c>
      <c r="NP170" s="7">
        <f t="shared" si="241"/>
        <v>-1.9729999999999999</v>
      </c>
      <c r="NQ170" s="7">
        <f t="shared" si="242"/>
        <v>0.19860169843763092</v>
      </c>
      <c r="NR170" s="36">
        <v>73.71193548387096</v>
      </c>
      <c r="NS170" s="9">
        <f t="shared" si="190"/>
        <v>187.22831612903224</v>
      </c>
      <c r="NT170" s="5">
        <v>194</v>
      </c>
      <c r="NU170" s="9">
        <f t="shared" si="191"/>
        <v>6.7716838709677631</v>
      </c>
      <c r="NV170" s="37">
        <v>0.32369189189189185</v>
      </c>
      <c r="NW170" s="37">
        <v>0.21145405405405404</v>
      </c>
      <c r="NX170" s="37">
        <v>0.12213513513513512</v>
      </c>
      <c r="NY170" s="37">
        <v>0.28215405405405408</v>
      </c>
      <c r="NZ170" s="37">
        <v>0.14162432432432437</v>
      </c>
      <c r="OA170" s="37">
        <v>0.10114864864864863</v>
      </c>
      <c r="OB170" s="37">
        <v>0.39071115879828117</v>
      </c>
      <c r="OC170" s="37">
        <v>0.33140457435104997</v>
      </c>
      <c r="OD170" s="37">
        <v>0.45188173954235389</v>
      </c>
      <c r="OE170" s="37">
        <v>0.39573465872798042</v>
      </c>
      <c r="OF170" s="37">
        <v>0.19778269609082375</v>
      </c>
      <c r="OG170" s="37">
        <v>0.26816672153410342</v>
      </c>
      <c r="OH170" s="37">
        <v>0.20919958963304155</v>
      </c>
      <c r="OI170" s="38">
        <v>21.589459459459462</v>
      </c>
      <c r="OJ170" s="38">
        <v>21.180810810810801</v>
      </c>
      <c r="OK170" s="38">
        <v>23.338378378378376</v>
      </c>
      <c r="OL170" s="38">
        <v>22.914864864864864</v>
      </c>
      <c r="OM170" s="7">
        <f t="shared" si="243"/>
        <v>1.748918918918914</v>
      </c>
      <c r="ON170" s="7">
        <v>1.5</v>
      </c>
      <c r="OO170" s="7">
        <f t="shared" si="244"/>
        <v>-0.28500000000000014</v>
      </c>
      <c r="OP170" s="7">
        <f t="shared" si="245"/>
        <v>0.35776937887755744</v>
      </c>
      <c r="OQ170" s="38">
        <v>62.918648648648642</v>
      </c>
      <c r="OR170" s="15">
        <f t="shared" si="246"/>
        <v>159.81336756756755</v>
      </c>
      <c r="OS170" s="5">
        <v>170</v>
      </c>
      <c r="OT170" s="15">
        <f t="shared" si="247"/>
        <v>10.186632432432447</v>
      </c>
      <c r="OU170" s="39">
        <v>0.24011612903225807</v>
      </c>
      <c r="OV170" s="39">
        <v>0.15677096774193547</v>
      </c>
      <c r="OW170" s="39">
        <v>8.7838709677419344E-2</v>
      </c>
      <c r="OX170" s="39">
        <v>0.20919354838709678</v>
      </c>
      <c r="OY170" s="39">
        <v>0.1023193548387097</v>
      </c>
      <c r="OZ170" s="39">
        <v>7.4064516129032254E-2</v>
      </c>
      <c r="PA170" s="39">
        <v>0.40125162661637692</v>
      </c>
      <c r="PB170" s="39">
        <v>0.3421882970768968</v>
      </c>
      <c r="PC170" s="39">
        <v>0.46338134088474675</v>
      </c>
      <c r="PD170" s="39">
        <v>0.40791593707917995</v>
      </c>
      <c r="PE170" s="39">
        <v>0.20980158631109855</v>
      </c>
      <c r="PF170" s="39">
        <v>0.28151675331750642</v>
      </c>
      <c r="PG170" s="39">
        <v>0.20903857038204532</v>
      </c>
      <c r="PH170" s="40">
        <v>20.480967741935487</v>
      </c>
      <c r="PI170" s="40">
        <v>20.462580645161303</v>
      </c>
      <c r="PJ170" s="40">
        <v>20.3567741935484</v>
      </c>
      <c r="PK170" s="40">
        <v>20.335483870967742</v>
      </c>
      <c r="PL170" s="7">
        <f t="shared" si="248"/>
        <v>-0.12419354838708685</v>
      </c>
      <c r="PM170" s="7">
        <v>1.8</v>
      </c>
      <c r="PN170" s="7">
        <f t="shared" si="249"/>
        <v>-0.91800000000000015</v>
      </c>
      <c r="PO170" s="7">
        <f t="shared" si="250"/>
        <v>0.12564204678900179</v>
      </c>
      <c r="PP170" s="40">
        <v>68.328709677419354</v>
      </c>
      <c r="PQ170" s="15">
        <f t="shared" si="251"/>
        <v>173.55492258064515</v>
      </c>
      <c r="PR170" s="5">
        <v>182</v>
      </c>
      <c r="PS170" s="15">
        <f t="shared" si="252"/>
        <v>8.4450774193548455</v>
      </c>
      <c r="PT170" s="41">
        <v>0.24757777777777776</v>
      </c>
      <c r="PU170" s="41">
        <v>0.16133055555555556</v>
      </c>
      <c r="PV170" s="41">
        <v>9.8977777777777776E-2</v>
      </c>
      <c r="PW170" s="41">
        <v>0.20738055555555554</v>
      </c>
      <c r="PX170" s="41">
        <v>0.11506666666666665</v>
      </c>
      <c r="PY170" s="41">
        <v>7.7341666666666684E-2</v>
      </c>
      <c r="PZ170" s="41">
        <v>0.3647032685129703</v>
      </c>
      <c r="QA170" s="41">
        <v>0.28607876044427971</v>
      </c>
      <c r="QB170" s="41">
        <v>0.4282026594972434</v>
      </c>
      <c r="QC170" s="41">
        <v>0.35382169415270598</v>
      </c>
      <c r="QD170" s="41">
        <v>0.16763959671801054</v>
      </c>
      <c r="QE170" s="41">
        <v>0.24016574057198309</v>
      </c>
      <c r="QF170" s="41">
        <v>0.20989754667884689</v>
      </c>
      <c r="QG170" s="42">
        <v>27.954999999999991</v>
      </c>
      <c r="QH170" s="42">
        <v>25.807222222222201</v>
      </c>
      <c r="QI170" s="42">
        <v>27.7775</v>
      </c>
      <c r="QJ170" s="42">
        <v>26.59333333333332</v>
      </c>
      <c r="QK170" s="7">
        <f t="shared" si="253"/>
        <v>-0.17749999999999133</v>
      </c>
      <c r="QL170" s="7">
        <v>3.2</v>
      </c>
      <c r="QM170" s="7">
        <f t="shared" si="254"/>
        <v>-3.8719999999999999</v>
      </c>
      <c r="QN170" s="7">
        <f t="shared" si="255"/>
        <v>0.3984577221742891</v>
      </c>
      <c r="QO170" s="42">
        <v>70.991388888888878</v>
      </c>
      <c r="QP170" s="15">
        <f t="shared" si="256"/>
        <v>180.31812777777776</v>
      </c>
      <c r="QQ170" s="5">
        <v>186</v>
      </c>
      <c r="QR170" s="15">
        <f t="shared" si="257"/>
        <v>5.6818722222222391</v>
      </c>
      <c r="QS170" s="7">
        <f t="shared" si="272"/>
        <v>-751.23315117798711</v>
      </c>
      <c r="QT170" s="7">
        <f t="shared" si="273"/>
        <v>-750.9177132470752</v>
      </c>
      <c r="QU170" s="7">
        <f t="shared" si="274"/>
        <v>-0.17091987847149664</v>
      </c>
    </row>
    <row r="171" spans="1:463" x14ac:dyDescent="0.25">
      <c r="A171" s="5">
        <v>3</v>
      </c>
      <c r="B171" s="5">
        <v>17</v>
      </c>
      <c r="C171" s="6">
        <v>1710</v>
      </c>
      <c r="D171" s="9">
        <v>-9999</v>
      </c>
      <c r="E171" s="5">
        <v>10</v>
      </c>
      <c r="F171" s="5">
        <v>69.599999999999994</v>
      </c>
      <c r="G171" s="15">
        <v>589.70000000000005</v>
      </c>
      <c r="H171" s="15">
        <f t="shared" si="195"/>
        <v>659.30000000000007</v>
      </c>
      <c r="I171" s="7">
        <f t="shared" si="196"/>
        <v>1.1297121315969842</v>
      </c>
      <c r="J171" s="5" t="s">
        <v>8</v>
      </c>
      <c r="K171" s="9">
        <v>0</v>
      </c>
      <c r="L171" s="9">
        <f t="shared" si="197"/>
        <v>0</v>
      </c>
      <c r="M171" s="9">
        <v>-9999</v>
      </c>
      <c r="N171" s="9">
        <v>-9999</v>
      </c>
      <c r="O171" s="9">
        <v>-9999</v>
      </c>
      <c r="P171" s="9">
        <v>-9999</v>
      </c>
      <c r="Q171" s="9">
        <v>-9999</v>
      </c>
      <c r="R171" s="9">
        <v>-9999</v>
      </c>
      <c r="S171" s="9">
        <v>-9999</v>
      </c>
      <c r="T171" s="9">
        <v>-9999</v>
      </c>
      <c r="U171" s="9">
        <v>-9999</v>
      </c>
      <c r="V171" s="9">
        <v>-9999</v>
      </c>
      <c r="W171" s="9">
        <v>-9999</v>
      </c>
      <c r="X171" s="9">
        <v>-9999</v>
      </c>
      <c r="Y171" s="9">
        <v>-9999</v>
      </c>
      <c r="Z171" s="9">
        <v>-9999</v>
      </c>
      <c r="AA171" s="9">
        <v>-9999</v>
      </c>
      <c r="AB171" s="9">
        <v>-9999</v>
      </c>
      <c r="AC171" s="9">
        <v>-9999</v>
      </c>
      <c r="AD171" s="9">
        <v>-9999</v>
      </c>
      <c r="AE171" s="9">
        <v>-9999</v>
      </c>
      <c r="AF171" s="9">
        <v>-9999</v>
      </c>
      <c r="AG171" s="9">
        <v>-9999</v>
      </c>
      <c r="AH171" s="9">
        <v>-9999</v>
      </c>
      <c r="AI171" s="9">
        <v>-9999</v>
      </c>
      <c r="AJ171" s="9">
        <v>-9999</v>
      </c>
      <c r="AK171" s="9">
        <v>-9999</v>
      </c>
      <c r="AL171" s="9">
        <v>-9999</v>
      </c>
      <c r="AM171" s="9">
        <v>-9999</v>
      </c>
      <c r="AN171" s="9">
        <v>-9999</v>
      </c>
      <c r="AO171" s="9">
        <v>-9999</v>
      </c>
      <c r="AP171" s="9">
        <v>-9999</v>
      </c>
      <c r="AQ171" s="9">
        <v>-9999</v>
      </c>
      <c r="AR171" s="9">
        <v>-9999</v>
      </c>
      <c r="AS171" s="9">
        <v>-9999</v>
      </c>
      <c r="AT171" s="9">
        <v>-9999</v>
      </c>
      <c r="AU171" s="9">
        <v>-9999</v>
      </c>
      <c r="AV171" s="9">
        <v>-9999</v>
      </c>
      <c r="AW171" s="9">
        <v>-9999</v>
      </c>
      <c r="AX171" s="9">
        <v>-9999</v>
      </c>
      <c r="AY171" s="9">
        <v>-9999</v>
      </c>
      <c r="AZ171" s="9">
        <v>-9999</v>
      </c>
      <c r="BA171" s="9">
        <v>-9999</v>
      </c>
      <c r="BB171" s="9">
        <v>-9999</v>
      </c>
      <c r="BC171" s="9">
        <v>-9999</v>
      </c>
      <c r="BD171" s="9">
        <v>-9999</v>
      </c>
      <c r="BE171" s="7">
        <f t="shared" si="271"/>
        <v>-79992</v>
      </c>
      <c r="BF171" s="9">
        <v>-9999</v>
      </c>
      <c r="BG171" s="9">
        <v>-9999</v>
      </c>
      <c r="BH171" s="9">
        <v>-9999</v>
      </c>
      <c r="BI171" s="9">
        <v>-9999</v>
      </c>
      <c r="BJ171" s="9">
        <v>-9999</v>
      </c>
      <c r="BK171" s="9">
        <v>-9999</v>
      </c>
      <c r="BL171" s="9">
        <v>-9999</v>
      </c>
      <c r="BM171" s="9">
        <v>-9999</v>
      </c>
      <c r="BN171" s="9">
        <v>-9999</v>
      </c>
      <c r="BO171" s="44">
        <v>-9999</v>
      </c>
      <c r="BP171" s="9">
        <v>-9999</v>
      </c>
      <c r="BQ171" s="9">
        <v>-9999</v>
      </c>
      <c r="BR171" s="9">
        <v>-9999</v>
      </c>
      <c r="BS171" s="45">
        <v>-9999</v>
      </c>
      <c r="BT171" s="9">
        <v>-9999</v>
      </c>
      <c r="BU171" s="46">
        <v>-9999</v>
      </c>
      <c r="BV171" s="9">
        <v>-9999</v>
      </c>
      <c r="BW171" s="47">
        <v>-9999</v>
      </c>
      <c r="BX171" s="9">
        <v>-9999</v>
      </c>
      <c r="BY171" s="9">
        <v>-9999</v>
      </c>
      <c r="BZ171" s="9">
        <v>-9999</v>
      </c>
      <c r="CA171" s="7">
        <v>364.38</v>
      </c>
      <c r="CB171" s="7">
        <f t="shared" si="269"/>
        <v>2429.1999999999998</v>
      </c>
      <c r="CC171" s="5">
        <v>1.31</v>
      </c>
      <c r="CD171" s="15">
        <f t="shared" si="198"/>
        <v>31.822520000000001</v>
      </c>
      <c r="CE171" s="7">
        <v>1131.8599999999999</v>
      </c>
      <c r="CF171" s="7">
        <v>4.9619</v>
      </c>
      <c r="CG171" s="7">
        <v>2281.1019972188069</v>
      </c>
      <c r="CH171" s="7">
        <f t="shared" si="199"/>
        <v>2281.1019972188069</v>
      </c>
      <c r="CI171" s="9">
        <v>-9999</v>
      </c>
      <c r="CJ171" s="3">
        <v>60.4</v>
      </c>
      <c r="CK171" s="7">
        <f t="shared" si="200"/>
        <v>29.882436163566371</v>
      </c>
      <c r="CL171" s="7">
        <v>156.30000000000001</v>
      </c>
      <c r="CM171" s="7">
        <v>2956</v>
      </c>
      <c r="CN171" s="7">
        <f t="shared" si="201"/>
        <v>52.875507442489848</v>
      </c>
      <c r="CO171" s="7">
        <v>95</v>
      </c>
      <c r="CP171" s="7">
        <v>0.74497500000000005</v>
      </c>
      <c r="CQ171" s="7">
        <v>0.5401678571428572</v>
      </c>
      <c r="CR171" s="7">
        <v>0.48134642857142845</v>
      </c>
      <c r="CS171" s="7">
        <v>0.21501839285714283</v>
      </c>
      <c r="CT171" s="7">
        <v>0.15951525000000003</v>
      </c>
      <c r="CU171" s="7">
        <v>4.9685714285714289</v>
      </c>
      <c r="CV171" s="7">
        <v>4.7871428571428565</v>
      </c>
      <c r="CW171" s="7">
        <v>4.7974999999999994</v>
      </c>
      <c r="CX171" s="7">
        <v>4.6492857142857149</v>
      </c>
      <c r="CY171" s="7">
        <f t="shared" si="202"/>
        <v>-0.17107142857142943</v>
      </c>
      <c r="CZ171" s="7">
        <v>0.7</v>
      </c>
      <c r="DA171" s="7">
        <f t="shared" si="203"/>
        <v>1.105</v>
      </c>
      <c r="DB171" s="7">
        <f t="shared" si="264"/>
        <v>-0.2971062697488776</v>
      </c>
      <c r="DC171" s="7">
        <v>42</v>
      </c>
      <c r="DD171" s="7">
        <v>0.76233913043478263</v>
      </c>
      <c r="DE171" s="7">
        <v>0.53644782608695651</v>
      </c>
      <c r="DF171" s="7">
        <v>0.47519130434782614</v>
      </c>
      <c r="DG171" s="7">
        <v>0.23212026086956525</v>
      </c>
      <c r="DH171" s="7">
        <v>0.17415973913043478</v>
      </c>
      <c r="DI171" s="7">
        <v>7.3673913043478256</v>
      </c>
      <c r="DJ171" s="7">
        <v>8.1965217391304375</v>
      </c>
      <c r="DK171" s="7">
        <v>8.181304347826087</v>
      </c>
      <c r="DL171" s="7">
        <v>7.4004347826086976</v>
      </c>
      <c r="DM171" s="7">
        <f t="shared" si="204"/>
        <v>0.81391304347826132</v>
      </c>
      <c r="DN171" s="7">
        <v>0.8</v>
      </c>
      <c r="DO171" s="7">
        <f t="shared" si="205"/>
        <v>0.7799999999999998</v>
      </c>
      <c r="DP171" s="7">
        <f t="shared" si="206"/>
        <v>7.3404856013553049E-3</v>
      </c>
      <c r="DQ171" s="7">
        <v>23.291304347826088</v>
      </c>
      <c r="DR171" s="7">
        <v>0.79968222222222241</v>
      </c>
      <c r="DS171" s="7">
        <v>0.61685333333333303</v>
      </c>
      <c r="DT171" s="7">
        <v>0.51394222222222219</v>
      </c>
      <c r="DU171" s="7">
        <v>0.72687777777777773</v>
      </c>
      <c r="DV171" s="7">
        <v>0.51656444444444427</v>
      </c>
      <c r="DW171" s="7">
        <v>0.32997777777777776</v>
      </c>
      <c r="DX171" s="7">
        <v>0.21490360000000003</v>
      </c>
      <c r="DY171" s="7">
        <v>0.16918488888888894</v>
      </c>
      <c r="DZ171" s="7">
        <v>0.21756004444444446</v>
      </c>
      <c r="EA171" s="7">
        <v>0.17188486666666669</v>
      </c>
      <c r="EB171" s="7">
        <v>8.8934355555555553E-2</v>
      </c>
      <c r="EC171" s="7">
        <v>9.1748577777777784E-2</v>
      </c>
      <c r="ED171" s="7">
        <v>0.1285545333333333</v>
      </c>
      <c r="EE171" s="7">
        <v>3.6720000000000002</v>
      </c>
      <c r="EF171" s="7">
        <v>5.1793333333333331</v>
      </c>
      <c r="EG171" s="7">
        <v>4.8059777777777777</v>
      </c>
      <c r="EH171" s="7">
        <v>4.9482222222222205</v>
      </c>
      <c r="EI171" s="7">
        <f t="shared" si="207"/>
        <v>1.1339777777777775</v>
      </c>
      <c r="EJ171" s="7">
        <v>0.6</v>
      </c>
      <c r="EK171" s="7">
        <f t="shared" si="208"/>
        <v>1.43</v>
      </c>
      <c r="EL171" s="7">
        <f t="shared" si="265"/>
        <v>-7.4564791491743665E-2</v>
      </c>
      <c r="EM171" s="15">
        <v>43.670454545454547</v>
      </c>
      <c r="EN171" s="15">
        <f t="shared" si="209"/>
        <v>110.92295454545454</v>
      </c>
      <c r="EO171" s="5">
        <v>112</v>
      </c>
      <c r="EP171" s="15">
        <f t="shared" si="210"/>
        <v>1.0770454545454555</v>
      </c>
      <c r="EQ171" s="27">
        <v>1.0364318181818184</v>
      </c>
      <c r="ER171" s="27">
        <v>-1.201127272727273</v>
      </c>
      <c r="ES171" s="27">
        <v>0.49242272727272735</v>
      </c>
      <c r="ET171" s="27">
        <v>0.80550000000000022</v>
      </c>
      <c r="EU171" s="27">
        <v>0.69160909090909084</v>
      </c>
      <c r="EV171" s="27">
        <v>0.20373181818181818</v>
      </c>
      <c r="EW171" s="27">
        <v>0.19945490909090904</v>
      </c>
      <c r="EX171" s="27">
        <v>7.6322318181818172E-2</v>
      </c>
      <c r="EY171" s="27">
        <v>0.35584195454545459</v>
      </c>
      <c r="EZ171" s="27">
        <v>0.24166363636363639</v>
      </c>
      <c r="FA171" s="27">
        <v>3.754772590909091</v>
      </c>
      <c r="FB171" s="27">
        <v>2.401789</v>
      </c>
      <c r="FC171" s="27">
        <v>-15.576591499999999</v>
      </c>
      <c r="FD171" s="27">
        <v>9.7745454545454535</v>
      </c>
      <c r="FE171" s="27">
        <v>7.6818181818181834</v>
      </c>
      <c r="FF171" s="27">
        <v>7.4990909090909073</v>
      </c>
      <c r="FG171" s="27">
        <v>7.4368181818181824</v>
      </c>
      <c r="FH171" s="27">
        <f t="shared" si="211"/>
        <v>-2.2754545454545463</v>
      </c>
      <c r="FI171" s="7">
        <v>0.9</v>
      </c>
      <c r="FJ171" s="7">
        <f t="shared" si="212"/>
        <v>0.45499999999999963</v>
      </c>
      <c r="FK171" s="7">
        <f t="shared" si="266"/>
        <v>-0.55216472102215286</v>
      </c>
      <c r="FL171" s="27">
        <v>20.855000000000004</v>
      </c>
      <c r="FM171" s="28">
        <v>-9999</v>
      </c>
      <c r="FN171" s="28">
        <v>-9999</v>
      </c>
      <c r="FO171" s="28">
        <v>-9999</v>
      </c>
      <c r="FP171" s="94">
        <v>0.60125833333333334</v>
      </c>
      <c r="FQ171" s="94">
        <v>0.42840416666666664</v>
      </c>
      <c r="FR171" s="94">
        <v>0.2898</v>
      </c>
      <c r="FS171" s="94">
        <v>0.53127500000000005</v>
      </c>
      <c r="FT171" s="94">
        <v>0.30508750000000001</v>
      </c>
      <c r="FU171" s="94">
        <v>0.20040000000000002</v>
      </c>
      <c r="FV171" s="94">
        <v>0.33065875</v>
      </c>
      <c r="FW171" s="94">
        <v>0.27495333333333333</v>
      </c>
      <c r="FX171" s="94">
        <v>0.35494691666666661</v>
      </c>
      <c r="FY171" s="94">
        <v>0.30016045833333338</v>
      </c>
      <c r="FZ171" s="94">
        <v>0.17366537499999998</v>
      </c>
      <c r="GA171" s="94">
        <v>0.2005150416666667</v>
      </c>
      <c r="GB171" s="94">
        <v>0.16807783333333334</v>
      </c>
      <c r="GC171" s="94">
        <v>17.075416666666666</v>
      </c>
      <c r="GD171" s="94">
        <v>18.06541666666666</v>
      </c>
      <c r="GE171" s="94">
        <v>18.772916666666671</v>
      </c>
      <c r="GF171" s="94">
        <v>17.655416666666667</v>
      </c>
      <c r="GG171" s="7">
        <f t="shared" si="213"/>
        <v>1.6975000000000051</v>
      </c>
      <c r="GH171" s="7">
        <v>0.5</v>
      </c>
      <c r="GI171" s="7">
        <f t="shared" si="214"/>
        <v>1.7549999999999999</v>
      </c>
      <c r="GJ171" s="7">
        <f t="shared" si="267"/>
        <v>-1.5775034293551378E-2</v>
      </c>
      <c r="GK171" s="96">
        <v>20.875</v>
      </c>
      <c r="GL171" s="15">
        <f t="shared" si="215"/>
        <v>53.022500000000001</v>
      </c>
      <c r="GM171" s="5">
        <v>102</v>
      </c>
      <c r="GN171" s="9">
        <v>-9999</v>
      </c>
      <c r="GO171" s="60">
        <v>-9999</v>
      </c>
      <c r="GP171" s="60">
        <v>-9999</v>
      </c>
      <c r="GQ171" s="60">
        <v>-9999</v>
      </c>
      <c r="GR171" s="60">
        <v>-9999</v>
      </c>
      <c r="GS171" s="60">
        <v>-9999</v>
      </c>
      <c r="GT171" s="60">
        <v>-9999</v>
      </c>
      <c r="GU171" s="60">
        <v>-9999</v>
      </c>
      <c r="GV171" s="60">
        <v>-9999</v>
      </c>
      <c r="GW171" s="60">
        <v>-9999</v>
      </c>
      <c r="GX171" s="60">
        <v>-9999</v>
      </c>
      <c r="GY171" s="60">
        <v>-9999</v>
      </c>
      <c r="GZ171" s="60">
        <v>-9999</v>
      </c>
      <c r="HA171" s="60">
        <v>-9999</v>
      </c>
      <c r="HB171" s="60">
        <v>-9999</v>
      </c>
      <c r="HC171" s="60">
        <v>-9999</v>
      </c>
      <c r="HD171" s="60">
        <v>-9999</v>
      </c>
      <c r="HE171" s="60">
        <v>-9999</v>
      </c>
      <c r="HF171" s="98">
        <f t="shared" si="37"/>
        <v>0</v>
      </c>
      <c r="HG171" s="60">
        <v>-9999</v>
      </c>
      <c r="HH171" s="98">
        <f t="shared" si="38"/>
        <v>32500.13</v>
      </c>
      <c r="HI171" s="98">
        <f t="shared" si="95"/>
        <v>1.0001661807930087</v>
      </c>
      <c r="HJ171" s="60">
        <v>-9999</v>
      </c>
      <c r="HK171" s="100">
        <f t="shared" si="40"/>
        <v>-25397.46</v>
      </c>
      <c r="HL171" s="60">
        <v>-9999</v>
      </c>
      <c r="HM171" s="100">
        <f t="shared" si="41"/>
        <v>15398.46</v>
      </c>
      <c r="HN171" s="101">
        <v>0.63169999999999982</v>
      </c>
      <c r="HO171" s="101">
        <v>0.37436999999999998</v>
      </c>
      <c r="HP171" s="101">
        <v>0.22819500000000006</v>
      </c>
      <c r="HQ171" s="101">
        <v>0.55254999999999987</v>
      </c>
      <c r="HR171" s="101">
        <v>0.273345</v>
      </c>
      <c r="HS171" s="101">
        <v>0.16632999999999995</v>
      </c>
      <c r="HT171" s="101">
        <v>0.39809853225936126</v>
      </c>
      <c r="HU171" s="101">
        <v>0.34080045217368526</v>
      </c>
      <c r="HV171" s="101">
        <v>0.47608270772328848</v>
      </c>
      <c r="HW171" s="101">
        <v>0.42342889353533025</v>
      </c>
      <c r="HX171" s="101">
        <v>0.16083098920954533</v>
      </c>
      <c r="HY171" s="101">
        <v>0.25607182297056574</v>
      </c>
      <c r="HZ171" s="101">
        <v>0.25587872859811811</v>
      </c>
      <c r="IA171" s="101">
        <v>19.151499999999995</v>
      </c>
      <c r="IB171" s="101">
        <v>17.824499999999993</v>
      </c>
      <c r="IC171" s="101">
        <v>18.838999999999992</v>
      </c>
      <c r="ID171" s="101">
        <v>18.564749999999997</v>
      </c>
      <c r="IE171" s="7">
        <f t="shared" si="216"/>
        <v>-0.31250000000000355</v>
      </c>
      <c r="IF171" s="7">
        <v>1.5</v>
      </c>
      <c r="IG171" s="7">
        <f t="shared" si="217"/>
        <v>-1.4950000000000001</v>
      </c>
      <c r="IH171" s="7">
        <f t="shared" si="218"/>
        <v>0.17150108774474204</v>
      </c>
      <c r="II171" s="102">
        <v>36.077500000000001</v>
      </c>
      <c r="IJ171" s="15">
        <f t="shared" si="219"/>
        <v>91.63685000000001</v>
      </c>
      <c r="IK171" s="5">
        <v>97.5</v>
      </c>
      <c r="IL171" s="15">
        <f t="shared" si="220"/>
        <v>5.8631499999999903</v>
      </c>
      <c r="IM171" s="29">
        <v>0.6396342857142856</v>
      </c>
      <c r="IN171" s="29">
        <v>0.39776857142857153</v>
      </c>
      <c r="IO171" s="29">
        <v>0.22845714285714286</v>
      </c>
      <c r="IP171" s="29">
        <v>0.56706857142857148</v>
      </c>
      <c r="IQ171" s="29">
        <v>0.27210285714285715</v>
      </c>
      <c r="IR171" s="29">
        <v>0.17069999999999999</v>
      </c>
      <c r="IS171" s="29">
        <v>0.40671780709811284</v>
      </c>
      <c r="IT171" s="29">
        <v>0.35610560562742233</v>
      </c>
      <c r="IU171" s="29">
        <v>0.47848168407710523</v>
      </c>
      <c r="IV171" s="29">
        <v>0.43117578827419917</v>
      </c>
      <c r="IW171" s="29">
        <v>0.19404032919023487</v>
      </c>
      <c r="IX171" s="29">
        <v>0.27899552066013544</v>
      </c>
      <c r="IY171" s="29">
        <v>0.2330454755159827</v>
      </c>
      <c r="IZ171" s="29">
        <v>16.945142857142862</v>
      </c>
      <c r="JA171" s="29">
        <v>17.294285714285706</v>
      </c>
      <c r="JB171" s="29">
        <v>18.398571428571437</v>
      </c>
      <c r="JC171" s="29">
        <v>17.447428571428571</v>
      </c>
      <c r="JD171" s="29">
        <f t="shared" si="221"/>
        <v>1.4534285714285744</v>
      </c>
      <c r="JE171" s="7">
        <v>1.2</v>
      </c>
      <c r="JF171" s="7">
        <f t="shared" si="222"/>
        <v>-0.52</v>
      </c>
      <c r="JG171" s="7">
        <f t="shared" si="223"/>
        <v>0.33334942084942137</v>
      </c>
      <c r="JH171" s="86">
        <v>36.342571428571425</v>
      </c>
      <c r="JI171" s="15">
        <f t="shared" si="224"/>
        <v>92.310131428571424</v>
      </c>
      <c r="JJ171" s="5">
        <v>103.5</v>
      </c>
      <c r="JK171" s="15">
        <f t="shared" si="225"/>
        <v>11.189868571428576</v>
      </c>
      <c r="JL171" s="30">
        <v>0.48081944444444447</v>
      </c>
      <c r="JM171" s="30">
        <v>0.28526388888888887</v>
      </c>
      <c r="JN171" s="30">
        <v>0.16410833333333333</v>
      </c>
      <c r="JO171" s="30">
        <v>0.42178888888888882</v>
      </c>
      <c r="JP171" s="30">
        <v>0.19585277777777776</v>
      </c>
      <c r="JQ171" s="30">
        <v>0.12294999999999999</v>
      </c>
      <c r="JR171" s="30">
        <v>0.42769019700683603</v>
      </c>
      <c r="JS171" s="30">
        <v>0.37345353749653365</v>
      </c>
      <c r="JT171" s="30">
        <v>0.49945035460320725</v>
      </c>
      <c r="JU171" s="30">
        <v>0.44943236764236311</v>
      </c>
      <c r="JV171" s="30">
        <v>0.19451043189705164</v>
      </c>
      <c r="JW171" s="30">
        <v>0.28332840671317144</v>
      </c>
      <c r="JX171" s="30">
        <v>0.25639362125573373</v>
      </c>
      <c r="JY171" s="30">
        <v>24.697777777777791</v>
      </c>
      <c r="JZ171" s="30">
        <v>24.519444444444467</v>
      </c>
      <c r="KA171" s="30">
        <v>25.569444444444468</v>
      </c>
      <c r="KB171" s="30">
        <v>24.348333333333315</v>
      </c>
      <c r="KC171" s="30">
        <f t="shared" si="226"/>
        <v>0.8716666666666768</v>
      </c>
      <c r="KD171" s="7">
        <v>1.8</v>
      </c>
      <c r="KE171" s="7">
        <f t="shared" si="227"/>
        <v>-2.4700000000000006</v>
      </c>
      <c r="KF171" s="7">
        <f t="shared" si="228"/>
        <v>0.42460821685726519</v>
      </c>
      <c r="KG171" s="85">
        <v>35.440833333333323</v>
      </c>
      <c r="KH171" s="15">
        <f t="shared" si="229"/>
        <v>90.019716666666639</v>
      </c>
      <c r="KI171" s="5">
        <v>103.5</v>
      </c>
      <c r="KJ171" s="15">
        <f t="shared" si="268"/>
        <v>13.480283333333361</v>
      </c>
      <c r="KK171" s="31">
        <v>0.3821435897435897</v>
      </c>
      <c r="KL171" s="31">
        <v>0.24318205128205123</v>
      </c>
      <c r="KM171" s="31">
        <v>0.12923333333333334</v>
      </c>
      <c r="KN171" s="31">
        <v>0.33296923076923068</v>
      </c>
      <c r="KO171" s="31">
        <v>0.14968974358974363</v>
      </c>
      <c r="KP171" s="31">
        <v>0.10130512820512823</v>
      </c>
      <c r="KQ171" s="31">
        <v>0.44385038273399208</v>
      </c>
      <c r="KR171" s="31">
        <v>0.3878733804422182</v>
      </c>
      <c r="KS171" s="31">
        <v>0.50588023339185972</v>
      </c>
      <c r="KT171" s="31">
        <v>0.4539296132946315</v>
      </c>
      <c r="KU171" s="31">
        <v>0.24608964199098762</v>
      </c>
      <c r="KV171" s="31">
        <v>0.32412880463475152</v>
      </c>
      <c r="KW171" s="31">
        <v>0.22282618062999682</v>
      </c>
      <c r="KX171" s="32">
        <v>24.633076923076928</v>
      </c>
      <c r="KY171" s="32">
        <v>24.452307692307713</v>
      </c>
      <c r="KZ171" s="32">
        <v>26.265897435897415</v>
      </c>
      <c r="LA171" s="32">
        <v>24.203333333333333</v>
      </c>
      <c r="LB171" s="7">
        <f t="shared" si="230"/>
        <v>1.6328205128204871</v>
      </c>
      <c r="LC171" s="7">
        <v>0.9</v>
      </c>
      <c r="LD171" s="7">
        <f t="shared" si="231"/>
        <v>0.45499999999999963</v>
      </c>
      <c r="LE171" s="7">
        <f t="shared" si="270"/>
        <v>0.23818412797178715</v>
      </c>
      <c r="LF171" s="32">
        <v>37.984871794871786</v>
      </c>
      <c r="LG171" s="15">
        <f t="shared" si="232"/>
        <v>96.481574358974342</v>
      </c>
      <c r="LH171" s="5">
        <v>103.5</v>
      </c>
      <c r="LI171" s="15">
        <f t="shared" si="233"/>
        <v>7.018425641025658</v>
      </c>
      <c r="LJ171" s="33">
        <v>0.37052444444444438</v>
      </c>
      <c r="LK171" s="33">
        <v>0.23784666666666668</v>
      </c>
      <c r="LL171" s="33">
        <v>0.13970666666666665</v>
      </c>
      <c r="LM171" s="33">
        <v>0.32321333333333341</v>
      </c>
      <c r="LN171" s="33">
        <v>0.1618111111111111</v>
      </c>
      <c r="LO171" s="33">
        <v>0.10665555555555557</v>
      </c>
      <c r="LP171" s="33">
        <v>0.39439939008642838</v>
      </c>
      <c r="LQ171" s="33">
        <v>0.33543717830386854</v>
      </c>
      <c r="LR171" s="33">
        <v>0.45809088140728804</v>
      </c>
      <c r="LS171" s="33">
        <v>0.40322137899284272</v>
      </c>
      <c r="LT171" s="33">
        <v>0.19206031382163247</v>
      </c>
      <c r="LU171" s="33">
        <v>0.2690704607123075</v>
      </c>
      <c r="LV171" s="33">
        <v>0.21899485243560521</v>
      </c>
      <c r="LW171" s="33">
        <v>24.910444444444451</v>
      </c>
      <c r="LX171" s="33">
        <v>25.548222222222233</v>
      </c>
      <c r="LY171" s="33">
        <v>26.67422222222223</v>
      </c>
      <c r="LZ171" s="33">
        <v>24.995111111111122</v>
      </c>
      <c r="MA171" s="7">
        <f t="shared" si="234"/>
        <v>1.7637777777777792</v>
      </c>
      <c r="MB171" s="7">
        <v>1.7</v>
      </c>
      <c r="MC171" s="7">
        <f t="shared" si="235"/>
        <v>-2.1449999999999996</v>
      </c>
      <c r="MD171" s="7">
        <f t="shared" si="236"/>
        <v>0.51806199838008993</v>
      </c>
      <c r="ME171" s="7">
        <f t="shared" si="237"/>
        <v>1.0375163398692819</v>
      </c>
      <c r="MF171" s="84">
        <v>35.431555555555555</v>
      </c>
      <c r="MG171" s="15">
        <f t="shared" si="238"/>
        <v>89.996151111111104</v>
      </c>
      <c r="MH171" s="5">
        <v>103.5</v>
      </c>
      <c r="MI171" s="15">
        <f t="shared" si="239"/>
        <v>13.503848888888896</v>
      </c>
      <c r="MJ171" s="34">
        <v>0.34632631578947365</v>
      </c>
      <c r="MK171" s="34">
        <v>0.21097368421052631</v>
      </c>
      <c r="ML171" s="34">
        <v>0.11377894736842105</v>
      </c>
      <c r="MM171" s="34">
        <v>0.29625789473684211</v>
      </c>
      <c r="MN171" s="34">
        <v>0.13997368421052628</v>
      </c>
      <c r="MO171" s="34">
        <v>9.7215789473684214E-2</v>
      </c>
      <c r="MP171" s="34">
        <v>0.42436520798579275</v>
      </c>
      <c r="MQ171" s="34">
        <v>0.35838530943575508</v>
      </c>
      <c r="MR171" s="34">
        <v>0.50532982717337527</v>
      </c>
      <c r="MS171" s="34">
        <v>0.44479127955448539</v>
      </c>
      <c r="MT171" s="34">
        <v>0.20248407902732388</v>
      </c>
      <c r="MU171" s="34">
        <v>0.29914722534047911</v>
      </c>
      <c r="MV171" s="34">
        <v>0.24280664443408229</v>
      </c>
      <c r="MW171" s="35">
        <v>0.27284374999999988</v>
      </c>
      <c r="MX171" s="35">
        <v>0.16920625000000003</v>
      </c>
      <c r="MY171" s="35">
        <v>9.6103124999999998E-2</v>
      </c>
      <c r="MZ171" s="35">
        <v>0.23326249999999998</v>
      </c>
      <c r="NA171" s="35">
        <v>0.11223437499999998</v>
      </c>
      <c r="NB171" s="35">
        <v>7.6256249999999998E-2</v>
      </c>
      <c r="NC171" s="35">
        <v>0.41796106475163625</v>
      </c>
      <c r="ND171" s="35">
        <v>0.3520136301500259</v>
      </c>
      <c r="NE171" s="35">
        <v>0.48213408729102419</v>
      </c>
      <c r="NF171" s="35">
        <v>0.41992973764956221</v>
      </c>
      <c r="NG171" s="35">
        <v>0.20596540602614213</v>
      </c>
      <c r="NH171" s="35">
        <v>0.28194328145502989</v>
      </c>
      <c r="NI171" s="35">
        <v>0.23353834856802486</v>
      </c>
      <c r="NJ171" s="36">
        <v>27.498124999999995</v>
      </c>
      <c r="NK171" s="36">
        <v>33.680312499999978</v>
      </c>
      <c r="NL171" s="36">
        <v>30.787500000000009</v>
      </c>
      <c r="NM171" s="36">
        <v>28.487187500000015</v>
      </c>
      <c r="NN171" s="7">
        <f t="shared" si="240"/>
        <v>3.2893750000000139</v>
      </c>
      <c r="NO171" s="7">
        <v>2.2999999999999998</v>
      </c>
      <c r="NP171" s="7">
        <f t="shared" si="241"/>
        <v>-1.9729999999999999</v>
      </c>
      <c r="NQ171" s="7">
        <f t="shared" si="242"/>
        <v>0.71373592838736111</v>
      </c>
      <c r="NR171" s="36">
        <v>72.359062500000022</v>
      </c>
      <c r="NS171" s="9">
        <f t="shared" si="190"/>
        <v>183.79201875000007</v>
      </c>
      <c r="NT171" s="5">
        <v>194</v>
      </c>
      <c r="NU171" s="9">
        <f t="shared" si="191"/>
        <v>10.207981249999932</v>
      </c>
      <c r="NV171" s="37">
        <v>0.36157222222222218</v>
      </c>
      <c r="NW171" s="37">
        <v>0.22552777777777783</v>
      </c>
      <c r="NX171" s="37">
        <v>0.13214722222222225</v>
      </c>
      <c r="NY171" s="37">
        <v>0.31576388888888896</v>
      </c>
      <c r="NZ171" s="37">
        <v>0.15098888888888889</v>
      </c>
      <c r="OA171" s="37">
        <v>0.10473055555555555</v>
      </c>
      <c r="OB171" s="37">
        <v>0.41129395102573563</v>
      </c>
      <c r="OC171" s="37">
        <v>0.35425923621522598</v>
      </c>
      <c r="OD171" s="37">
        <v>0.46777805778671522</v>
      </c>
      <c r="OE171" s="37">
        <v>0.41401397033747322</v>
      </c>
      <c r="OF171" s="37">
        <v>0.20059024122913194</v>
      </c>
      <c r="OG171" s="37">
        <v>0.26636004505030331</v>
      </c>
      <c r="OH171" s="37">
        <v>0.23109250952717375</v>
      </c>
      <c r="OI171" s="38">
        <v>21.426944444444445</v>
      </c>
      <c r="OJ171" s="38">
        <v>25.58138888888891</v>
      </c>
      <c r="OK171" s="38">
        <v>24.589999999999982</v>
      </c>
      <c r="OL171" s="38">
        <v>23.797499999999982</v>
      </c>
      <c r="OM171" s="7">
        <f t="shared" si="243"/>
        <v>3.1630555555555375</v>
      </c>
      <c r="ON171" s="7">
        <v>1.5</v>
      </c>
      <c r="OO171" s="7">
        <f t="shared" si="244"/>
        <v>-0.28500000000000014</v>
      </c>
      <c r="OP171" s="7">
        <f t="shared" si="245"/>
        <v>0.60651812762630386</v>
      </c>
      <c r="OQ171" s="38">
        <v>61.323333333333331</v>
      </c>
      <c r="OR171" s="15">
        <f t="shared" si="246"/>
        <v>155.76126666666667</v>
      </c>
      <c r="OS171" s="5">
        <v>170</v>
      </c>
      <c r="OT171" s="15">
        <f t="shared" si="247"/>
        <v>14.238733333333329</v>
      </c>
      <c r="OU171" s="39">
        <v>0.29125454545454543</v>
      </c>
      <c r="OV171" s="39">
        <v>0.19075757575757576</v>
      </c>
      <c r="OW171" s="39">
        <v>0.10998484848484848</v>
      </c>
      <c r="OX171" s="39">
        <v>0.25868181818181812</v>
      </c>
      <c r="OY171" s="39">
        <v>0.13107272727272729</v>
      </c>
      <c r="OZ171" s="39">
        <v>8.6799999999999988E-2</v>
      </c>
      <c r="PA171" s="39">
        <v>0.37966932012361909</v>
      </c>
      <c r="PB171" s="39">
        <v>0.32879154465558857</v>
      </c>
      <c r="PC171" s="39">
        <v>0.45488148958875207</v>
      </c>
      <c r="PD171" s="39">
        <v>0.40774897767449164</v>
      </c>
      <c r="PE171" s="39">
        <v>0.18849271354922137</v>
      </c>
      <c r="PF171" s="39">
        <v>0.27673108698670862</v>
      </c>
      <c r="PG171" s="39">
        <v>0.20763673801988711</v>
      </c>
      <c r="PH171" s="40">
        <v>20.779999999999998</v>
      </c>
      <c r="PI171" s="40">
        <v>25.529393939393952</v>
      </c>
      <c r="PJ171" s="40">
        <v>23.8630303030303</v>
      </c>
      <c r="PK171" s="40">
        <v>21.624848484848492</v>
      </c>
      <c r="PL171" s="7">
        <f t="shared" si="248"/>
        <v>3.0830303030303021</v>
      </c>
      <c r="PM171" s="7">
        <v>1.8</v>
      </c>
      <c r="PN171" s="7">
        <f t="shared" si="249"/>
        <v>-0.91800000000000015</v>
      </c>
      <c r="PO171" s="7">
        <f t="shared" si="250"/>
        <v>0.63327481846000344</v>
      </c>
      <c r="PP171" s="40">
        <v>66.278787878787853</v>
      </c>
      <c r="PQ171" s="15">
        <f t="shared" si="251"/>
        <v>168.34812121212116</v>
      </c>
      <c r="PR171" s="5">
        <v>182</v>
      </c>
      <c r="PS171" s="15">
        <f t="shared" si="252"/>
        <v>13.651878787878843</v>
      </c>
      <c r="PT171" s="41">
        <v>0.30983333333333335</v>
      </c>
      <c r="PU171" s="41">
        <v>0.18795384615384614</v>
      </c>
      <c r="PV171" s="41">
        <v>0.11020512820512818</v>
      </c>
      <c r="PW171" s="41">
        <v>0.2599512820512821</v>
      </c>
      <c r="PX171" s="41">
        <v>0.13141538461538463</v>
      </c>
      <c r="PY171" s="41">
        <v>8.8546153846153872E-2</v>
      </c>
      <c r="PZ171" s="41">
        <v>0.4045505774403958</v>
      </c>
      <c r="QA171" s="41">
        <v>0.32921132089322752</v>
      </c>
      <c r="QB171" s="41">
        <v>0.47654775785927928</v>
      </c>
      <c r="QC171" s="41">
        <v>0.40617013186140544</v>
      </c>
      <c r="QD171" s="41">
        <v>0.17820636352627994</v>
      </c>
      <c r="QE171" s="41">
        <v>0.26312806149223844</v>
      </c>
      <c r="QF171" s="41">
        <v>0.24447311272819436</v>
      </c>
      <c r="QG171" s="42">
        <v>28.466153846153848</v>
      </c>
      <c r="QH171" s="42">
        <v>31.293333333333333</v>
      </c>
      <c r="QI171" s="42">
        <v>28.874102564102557</v>
      </c>
      <c r="QJ171" s="42">
        <v>27.672564102564092</v>
      </c>
      <c r="QK171" s="7">
        <f t="shared" si="253"/>
        <v>0.40794871794870957</v>
      </c>
      <c r="QL171" s="7">
        <v>3.2</v>
      </c>
      <c r="QM171" s="7">
        <f t="shared" si="254"/>
        <v>-3.8719999999999999</v>
      </c>
      <c r="QN171" s="7">
        <f t="shared" si="255"/>
        <v>0.46159930090042162</v>
      </c>
      <c r="QO171" s="42">
        <v>70.095384615384617</v>
      </c>
      <c r="QP171" s="15">
        <f t="shared" si="256"/>
        <v>178.04227692307694</v>
      </c>
      <c r="QQ171" s="5">
        <v>186</v>
      </c>
      <c r="QR171" s="15">
        <f t="shared" si="257"/>
        <v>7.9577230769230596</v>
      </c>
      <c r="QS171" s="7">
        <f t="shared" si="272"/>
        <v>-749.41155716025423</v>
      </c>
      <c r="QT171" s="7">
        <f t="shared" si="273"/>
        <v>-749.54309586524573</v>
      </c>
      <c r="QU171" s="7">
        <f t="shared" si="274"/>
        <v>1.2237404875039473</v>
      </c>
    </row>
    <row r="172" spans="1:463" x14ac:dyDescent="0.25">
      <c r="A172" s="5">
        <v>3</v>
      </c>
      <c r="B172" s="5">
        <v>18</v>
      </c>
      <c r="C172" s="6">
        <v>1801</v>
      </c>
      <c r="D172" s="5">
        <v>35</v>
      </c>
      <c r="E172" s="5">
        <v>1</v>
      </c>
      <c r="F172" s="5">
        <v>69.599999999999994</v>
      </c>
      <c r="G172" s="15">
        <v>162.4</v>
      </c>
      <c r="H172" s="15">
        <f t="shared" si="195"/>
        <v>232</v>
      </c>
      <c r="I172" s="7">
        <f t="shared" si="196"/>
        <v>0.39753255654557917</v>
      </c>
      <c r="J172" s="5" t="s">
        <v>10</v>
      </c>
      <c r="K172" s="9">
        <v>75</v>
      </c>
      <c r="L172" s="9">
        <f t="shared" si="197"/>
        <v>84.000000000000014</v>
      </c>
      <c r="M172" s="15">
        <v>57.11999999999999</v>
      </c>
      <c r="N172" s="15">
        <v>20</v>
      </c>
      <c r="O172" s="15">
        <v>22.880000000000003</v>
      </c>
      <c r="P172" s="15">
        <v>41.12</v>
      </c>
      <c r="Q172" s="15">
        <v>26</v>
      </c>
      <c r="R172" s="15">
        <v>32.880000000000003</v>
      </c>
      <c r="S172" s="15">
        <v>37.119999999999997</v>
      </c>
      <c r="T172" s="15">
        <v>26</v>
      </c>
      <c r="U172" s="15">
        <v>36.880000000000003</v>
      </c>
      <c r="V172" s="15">
        <v>45.12</v>
      </c>
      <c r="W172" s="15">
        <v>20</v>
      </c>
      <c r="X172" s="15">
        <v>34.880000000000003</v>
      </c>
      <c r="Y172" s="15">
        <v>49.12</v>
      </c>
      <c r="Z172" s="15">
        <v>20</v>
      </c>
      <c r="AA172" s="15">
        <v>30.880000000000003</v>
      </c>
      <c r="AB172" s="15">
        <v>71.12</v>
      </c>
      <c r="AC172" s="15">
        <v>10</v>
      </c>
      <c r="AD172" s="15">
        <v>18.880000000000003</v>
      </c>
      <c r="AE172" s="9">
        <v>-9999</v>
      </c>
      <c r="AF172" s="5">
        <v>8.4</v>
      </c>
      <c r="AG172" s="5">
        <v>7.2</v>
      </c>
      <c r="AH172" s="5">
        <v>0.46</v>
      </c>
      <c r="AI172" s="5" t="s">
        <v>56</v>
      </c>
      <c r="AJ172" s="9">
        <v>-9999</v>
      </c>
      <c r="AK172" s="5">
        <v>277</v>
      </c>
      <c r="AL172" s="5">
        <v>0.8</v>
      </c>
      <c r="AM172" s="5">
        <v>4285</v>
      </c>
      <c r="AN172" s="5">
        <v>227</v>
      </c>
      <c r="AO172" s="5">
        <v>256</v>
      </c>
      <c r="AP172" s="5">
        <v>25.1</v>
      </c>
      <c r="AQ172" s="5">
        <v>0</v>
      </c>
      <c r="AR172" s="5">
        <v>3</v>
      </c>
      <c r="AS172" s="5">
        <v>85</v>
      </c>
      <c r="AT172" s="5">
        <v>8</v>
      </c>
      <c r="AU172" s="5">
        <v>4</v>
      </c>
      <c r="AV172" s="5">
        <v>38</v>
      </c>
      <c r="AW172" s="5">
        <v>47</v>
      </c>
      <c r="AX172" s="5">
        <v>0.9</v>
      </c>
      <c r="AY172" s="9">
        <v>-9999</v>
      </c>
      <c r="AZ172" s="9">
        <v>-9999</v>
      </c>
      <c r="BA172" s="9">
        <v>-9999</v>
      </c>
      <c r="BB172" s="9">
        <v>-9999</v>
      </c>
      <c r="BC172" s="49">
        <v>7.0000000000000007E-2</v>
      </c>
      <c r="BD172" s="49">
        <v>0.73</v>
      </c>
      <c r="BE172" s="7">
        <f t="shared" si="271"/>
        <v>-59992.2</v>
      </c>
      <c r="BF172" s="9">
        <v>-9999</v>
      </c>
      <c r="BG172" s="9">
        <v>-9999</v>
      </c>
      <c r="BH172" s="9">
        <v>-9999</v>
      </c>
      <c r="BI172" s="9">
        <v>-9999</v>
      </c>
      <c r="BJ172" s="9">
        <v>-9999</v>
      </c>
      <c r="BK172" s="9">
        <v>-9999</v>
      </c>
      <c r="BL172" s="9">
        <v>-9999</v>
      </c>
      <c r="BM172" s="9">
        <v>-9999</v>
      </c>
      <c r="BN172" s="9">
        <v>-9999</v>
      </c>
      <c r="BO172" s="23">
        <v>54.21</v>
      </c>
      <c r="BP172" s="7">
        <f t="shared" si="258"/>
        <v>3614.0000000000005</v>
      </c>
      <c r="BQ172" s="7">
        <v>2.4962182576827634</v>
      </c>
      <c r="BR172" s="7">
        <f t="shared" si="259"/>
        <v>90.213327832655082</v>
      </c>
      <c r="BS172" s="24">
        <v>98.19</v>
      </c>
      <c r="BT172" s="7">
        <f t="shared" si="260"/>
        <v>6546</v>
      </c>
      <c r="BU172" s="25">
        <v>1.36</v>
      </c>
      <c r="BV172" s="7">
        <f t="shared" si="261"/>
        <v>89.025600000000011</v>
      </c>
      <c r="BW172" s="26">
        <v>111.64</v>
      </c>
      <c r="BX172" s="7">
        <f t="shared" si="262"/>
        <v>7442.666666666667</v>
      </c>
      <c r="BY172" s="5">
        <v>1.25</v>
      </c>
      <c r="BZ172" s="7">
        <f t="shared" si="263"/>
        <v>93.033333333333346</v>
      </c>
      <c r="CA172" s="9">
        <v>-9999</v>
      </c>
      <c r="CB172" s="9">
        <v>-9999</v>
      </c>
      <c r="CC172" s="9">
        <v>-9999</v>
      </c>
      <c r="CD172" s="15">
        <f t="shared" si="198"/>
        <v>999800.01</v>
      </c>
      <c r="CE172" s="7">
        <v>149.47999999999999</v>
      </c>
      <c r="CF172" s="7">
        <v>4.9088000000000003</v>
      </c>
      <c r="CG172" s="7">
        <v>304.51434159061279</v>
      </c>
      <c r="CH172" s="7">
        <f t="shared" si="199"/>
        <v>304.51434159061279</v>
      </c>
      <c r="CI172" s="7">
        <f>CH172/(BX172)</f>
        <v>4.0914682227330627E-2</v>
      </c>
      <c r="CJ172" s="11">
        <v>-9999</v>
      </c>
      <c r="CK172" s="7">
        <f t="shared" si="200"/>
        <v>-30448.389015645371</v>
      </c>
      <c r="CL172" s="9">
        <v>-9999</v>
      </c>
      <c r="CM172" s="9">
        <v>-9999</v>
      </c>
      <c r="CN172" s="7">
        <f t="shared" si="201"/>
        <v>1000</v>
      </c>
      <c r="CO172" s="9">
        <v>-9999</v>
      </c>
      <c r="CP172" s="7">
        <v>0.74042916666666658</v>
      </c>
      <c r="CQ172" s="7">
        <v>0.51982916666666668</v>
      </c>
      <c r="CR172" s="7">
        <v>0.46514583333333337</v>
      </c>
      <c r="CS172" s="7">
        <v>0.22824895833333336</v>
      </c>
      <c r="CT172" s="7">
        <v>0.17491666666666669</v>
      </c>
      <c r="CU172" s="7">
        <v>4.9079166666666678</v>
      </c>
      <c r="CV172" s="7">
        <v>4.4416666666666673</v>
      </c>
      <c r="CW172" s="7">
        <v>4.5279166666666661</v>
      </c>
      <c r="CX172" s="7">
        <v>4.3683333333333341</v>
      </c>
      <c r="CY172" s="7">
        <f t="shared" si="202"/>
        <v>-0.38000000000000167</v>
      </c>
      <c r="CZ172" s="7">
        <v>0.7</v>
      </c>
      <c r="DA172" s="7">
        <f t="shared" si="203"/>
        <v>1.105</v>
      </c>
      <c r="DB172" s="7">
        <f t="shared" si="264"/>
        <v>-0.3457508731082658</v>
      </c>
      <c r="DC172" s="7">
        <v>38.222222222222221</v>
      </c>
      <c r="DD172" s="7">
        <v>0.75524090909090913</v>
      </c>
      <c r="DE172" s="7">
        <v>0.49965909090909083</v>
      </c>
      <c r="DF172" s="7">
        <v>0.44834090909090896</v>
      </c>
      <c r="DG172" s="7">
        <v>0.25477504545454543</v>
      </c>
      <c r="DH172" s="7">
        <v>0.20345500000000005</v>
      </c>
      <c r="DI172" s="7">
        <v>7.0818181818181811</v>
      </c>
      <c r="DJ172" s="7">
        <v>7.6227272727272721</v>
      </c>
      <c r="DK172" s="7">
        <v>7.8522727272727284</v>
      </c>
      <c r="DL172" s="7">
        <v>7.5354545454545452</v>
      </c>
      <c r="DM172" s="7">
        <f t="shared" si="204"/>
        <v>0.77045454545454728</v>
      </c>
      <c r="DN172" s="7">
        <v>0.8</v>
      </c>
      <c r="DO172" s="7">
        <f t="shared" si="205"/>
        <v>0.7799999999999998</v>
      </c>
      <c r="DP172" s="7">
        <f t="shared" si="206"/>
        <v>-2.0661157024789013E-3</v>
      </c>
      <c r="DQ172" s="7">
        <v>22.578181818181815</v>
      </c>
      <c r="DR172" s="7">
        <v>0.80160217391304345</v>
      </c>
      <c r="DS172" s="7">
        <v>0.59886739130434774</v>
      </c>
      <c r="DT172" s="7">
        <v>0.47864565217391314</v>
      </c>
      <c r="DU172" s="7">
        <v>0.7279130434782608</v>
      </c>
      <c r="DV172" s="7">
        <v>0.4869391304347826</v>
      </c>
      <c r="DW172" s="7">
        <v>0.31241304347826088</v>
      </c>
      <c r="DX172" s="7">
        <v>0.24409008695652171</v>
      </c>
      <c r="DY172" s="7">
        <v>0.19829902173913044</v>
      </c>
      <c r="DZ172" s="7">
        <v>0.25216565217391301</v>
      </c>
      <c r="EA172" s="7">
        <v>0.20654386956521739</v>
      </c>
      <c r="EB172" s="7">
        <v>0.10310758695652171</v>
      </c>
      <c r="EC172" s="7">
        <v>0.11160836956521739</v>
      </c>
      <c r="ED172" s="7">
        <v>0.14462319565217391</v>
      </c>
      <c r="EE172" s="7">
        <v>3.5736304347826082</v>
      </c>
      <c r="EF172" s="7">
        <v>4.8278260869565219</v>
      </c>
      <c r="EG172" s="7">
        <v>4.5512608695652172</v>
      </c>
      <c r="EH172" s="7">
        <v>4.1540434782608697</v>
      </c>
      <c r="EI172" s="7">
        <f t="shared" si="207"/>
        <v>0.97763043478260903</v>
      </c>
      <c r="EJ172" s="7">
        <v>0.6</v>
      </c>
      <c r="EK172" s="7">
        <f t="shared" si="208"/>
        <v>1.43</v>
      </c>
      <c r="EL172" s="7">
        <f t="shared" si="265"/>
        <v>-0.11394699375752917</v>
      </c>
      <c r="EM172" s="15">
        <v>44.059130434782602</v>
      </c>
      <c r="EN172" s="15">
        <f t="shared" si="209"/>
        <v>111.9101913043478</v>
      </c>
      <c r="EO172" s="5">
        <v>112</v>
      </c>
      <c r="EP172" s="15">
        <f t="shared" si="210"/>
        <v>8.980869565219507E-2</v>
      </c>
      <c r="EQ172" s="27">
        <v>1.0407045454545456</v>
      </c>
      <c r="ER172" s="27">
        <v>-1.2049045454545455</v>
      </c>
      <c r="ES172" s="27">
        <v>0.47193636363636365</v>
      </c>
      <c r="ET172" s="27">
        <v>0.82159545454545468</v>
      </c>
      <c r="EU172" s="27">
        <v>0.66835454545454531</v>
      </c>
      <c r="EV172" s="27">
        <v>0.20624999999999999</v>
      </c>
      <c r="EW172" s="27">
        <v>0.21739654545454554</v>
      </c>
      <c r="EX172" s="27">
        <v>0.10256281818181817</v>
      </c>
      <c r="EY172" s="27">
        <v>0.37558845454545453</v>
      </c>
      <c r="EZ172" s="27">
        <v>0.27003099999999997</v>
      </c>
      <c r="FA172" s="27">
        <v>3.4975722272727272</v>
      </c>
      <c r="FB172" s="27">
        <v>2.2894342727272727</v>
      </c>
      <c r="FC172" s="27">
        <v>-16.725535090909091</v>
      </c>
      <c r="FD172" s="27">
        <v>9.4759090909090915</v>
      </c>
      <c r="FE172" s="27">
        <v>8.0750000000000011</v>
      </c>
      <c r="FF172" s="27">
        <v>7.8</v>
      </c>
      <c r="FG172" s="27">
        <v>7.299999999999998</v>
      </c>
      <c r="FH172" s="27">
        <f t="shared" si="211"/>
        <v>-1.6759090909090917</v>
      </c>
      <c r="FI172" s="7">
        <v>0.9</v>
      </c>
      <c r="FJ172" s="7">
        <f t="shared" si="212"/>
        <v>0.45499999999999963</v>
      </c>
      <c r="FK172" s="7">
        <f t="shared" si="266"/>
        <v>-0.43092195973894665</v>
      </c>
      <c r="FL172" s="27">
        <v>20.907272727272726</v>
      </c>
      <c r="FM172" s="28">
        <v>-9999</v>
      </c>
      <c r="FN172" s="28">
        <v>-9999</v>
      </c>
      <c r="FO172" s="28">
        <v>-9999</v>
      </c>
      <c r="FP172" s="94">
        <v>0.58397241379310361</v>
      </c>
      <c r="FQ172" s="94">
        <v>0.38260689655172408</v>
      </c>
      <c r="FR172" s="94">
        <v>0.21652758620689649</v>
      </c>
      <c r="FS172" s="94">
        <v>0.51042413793103447</v>
      </c>
      <c r="FT172" s="94">
        <v>0.22746206896551727</v>
      </c>
      <c r="FU172" s="94">
        <v>0.16240344827586203</v>
      </c>
      <c r="FV172" s="94">
        <v>0.43882106896551731</v>
      </c>
      <c r="FW172" s="94">
        <v>0.38331134482758611</v>
      </c>
      <c r="FX172" s="94">
        <v>0.45953327586206894</v>
      </c>
      <c r="FY172" s="94">
        <v>0.40522851724137932</v>
      </c>
      <c r="FZ172" s="94">
        <v>0.25427665517241377</v>
      </c>
      <c r="GA172" s="94">
        <v>0.27904751724137933</v>
      </c>
      <c r="GB172" s="94">
        <v>0.20797593103448275</v>
      </c>
      <c r="GC172" s="94">
        <v>16.556551724137933</v>
      </c>
      <c r="GD172" s="94">
        <v>18.257586206896544</v>
      </c>
      <c r="GE172" s="94">
        <v>17.001379310344827</v>
      </c>
      <c r="GF172" s="94">
        <v>17.006896551724143</v>
      </c>
      <c r="GG172" s="7">
        <f t="shared" si="213"/>
        <v>0.44482758620689467</v>
      </c>
      <c r="GH172" s="7">
        <v>0.5</v>
      </c>
      <c r="GI172" s="7">
        <f t="shared" si="214"/>
        <v>1.7549999999999999</v>
      </c>
      <c r="GJ172" s="7">
        <f t="shared" si="267"/>
        <v>-0.35944373492266257</v>
      </c>
      <c r="GK172" s="96">
        <v>14.206896551724139</v>
      </c>
      <c r="GL172" s="15">
        <f t="shared" si="215"/>
        <v>36.085517241379314</v>
      </c>
      <c r="GM172" s="5">
        <v>102</v>
      </c>
      <c r="GN172" s="9">
        <v>-9999</v>
      </c>
      <c r="GO172" s="60">
        <v>-9999</v>
      </c>
      <c r="GP172" s="60">
        <v>-9999</v>
      </c>
      <c r="GQ172" s="60">
        <v>-9999</v>
      </c>
      <c r="GR172" s="60">
        <v>-9999</v>
      </c>
      <c r="GS172" s="60">
        <v>-9999</v>
      </c>
      <c r="GT172" s="60">
        <v>-9999</v>
      </c>
      <c r="GU172" s="60">
        <v>-9999</v>
      </c>
      <c r="GV172" s="60">
        <v>-9999</v>
      </c>
      <c r="GW172" s="60">
        <v>-9999</v>
      </c>
      <c r="GX172" s="60">
        <v>-9999</v>
      </c>
      <c r="GY172" s="60">
        <v>-9999</v>
      </c>
      <c r="GZ172" s="60">
        <v>-9999</v>
      </c>
      <c r="HA172" s="60">
        <v>-9999</v>
      </c>
      <c r="HB172" s="60">
        <v>-9999</v>
      </c>
      <c r="HC172" s="60">
        <v>-9999</v>
      </c>
      <c r="HD172" s="60">
        <v>-9999</v>
      </c>
      <c r="HE172" s="60">
        <v>-9999</v>
      </c>
      <c r="HF172" s="98">
        <f t="shared" si="37"/>
        <v>0</v>
      </c>
      <c r="HG172" s="60">
        <v>-9999</v>
      </c>
      <c r="HH172" s="98">
        <f t="shared" si="38"/>
        <v>32500.13</v>
      </c>
      <c r="HI172" s="98">
        <f t="shared" si="95"/>
        <v>1.0001661807930087</v>
      </c>
      <c r="HJ172" s="60">
        <v>-9999</v>
      </c>
      <c r="HK172" s="100">
        <f t="shared" si="40"/>
        <v>-25397.46</v>
      </c>
      <c r="HL172" s="60">
        <v>-9999</v>
      </c>
      <c r="HM172" s="100">
        <f t="shared" si="41"/>
        <v>15398.46</v>
      </c>
      <c r="HN172" s="101">
        <v>0.65936969696969694</v>
      </c>
      <c r="HO172" s="101">
        <v>0.35280000000000006</v>
      </c>
      <c r="HP172" s="101">
        <v>0.17373333333333332</v>
      </c>
      <c r="HQ172" s="101">
        <v>0.5766212121212122</v>
      </c>
      <c r="HR172" s="101">
        <v>0.22483030303030305</v>
      </c>
      <c r="HS172" s="101">
        <v>0.14387272727272726</v>
      </c>
      <c r="HT172" s="101">
        <v>0.49137428584256954</v>
      </c>
      <c r="HU172" s="101">
        <v>0.43909461337462236</v>
      </c>
      <c r="HV172" s="101">
        <v>0.58327400710996158</v>
      </c>
      <c r="HW172" s="101">
        <v>0.53760263111428841</v>
      </c>
      <c r="HX172" s="101">
        <v>0.22221879741341496</v>
      </c>
      <c r="HY172" s="101">
        <v>0.34154939330416206</v>
      </c>
      <c r="HZ172" s="101">
        <v>0.30265439550154671</v>
      </c>
      <c r="IA172" s="101">
        <v>18.826666666666661</v>
      </c>
      <c r="IB172" s="101">
        <v>18.83818181818182</v>
      </c>
      <c r="IC172" s="101">
        <v>18.486363636363627</v>
      </c>
      <c r="ID172" s="101">
        <v>17.916060606060615</v>
      </c>
      <c r="IE172" s="7">
        <f t="shared" si="216"/>
        <v>-0.34030303030303344</v>
      </c>
      <c r="IF172" s="7">
        <v>1.5</v>
      </c>
      <c r="IG172" s="7">
        <f t="shared" si="217"/>
        <v>-1.4950000000000001</v>
      </c>
      <c r="IH172" s="7">
        <f t="shared" si="218"/>
        <v>0.16746874107280155</v>
      </c>
      <c r="II172" s="102">
        <v>36.648484848484841</v>
      </c>
      <c r="IJ172" s="15">
        <f t="shared" si="219"/>
        <v>93.087151515151504</v>
      </c>
      <c r="IK172" s="5">
        <v>97.5</v>
      </c>
      <c r="IL172" s="15">
        <f t="shared" si="220"/>
        <v>4.4128484848484959</v>
      </c>
      <c r="IM172" s="29">
        <v>0.66976071428571426</v>
      </c>
      <c r="IN172" s="29">
        <v>0.37716428571428567</v>
      </c>
      <c r="IO172" s="29">
        <v>0.18399642857142853</v>
      </c>
      <c r="IP172" s="29">
        <v>0.5934785714285713</v>
      </c>
      <c r="IQ172" s="29">
        <v>0.23287500000000008</v>
      </c>
      <c r="IR172" s="29">
        <v>0.15582142857142856</v>
      </c>
      <c r="IS172" s="29">
        <v>0.4838668594837211</v>
      </c>
      <c r="IT172" s="29">
        <v>0.43639907210448908</v>
      </c>
      <c r="IU172" s="29">
        <v>0.56954232707412722</v>
      </c>
      <c r="IV172" s="29">
        <v>0.52747502701389137</v>
      </c>
      <c r="IW172" s="29">
        <v>0.23676455730420906</v>
      </c>
      <c r="IX172" s="29">
        <v>0.34576593656154614</v>
      </c>
      <c r="IY172" s="29">
        <v>0.27936421330590289</v>
      </c>
      <c r="IZ172" s="29">
        <v>15.89535714285714</v>
      </c>
      <c r="JA172" s="29">
        <v>17.721428571428575</v>
      </c>
      <c r="JB172" s="29">
        <v>17.683928571428574</v>
      </c>
      <c r="JC172" s="29">
        <v>17.049642857142864</v>
      </c>
      <c r="JD172" s="29">
        <f t="shared" si="221"/>
        <v>1.7885714285714336</v>
      </c>
      <c r="JE172" s="7">
        <v>1.2</v>
      </c>
      <c r="JF172" s="7">
        <f t="shared" si="222"/>
        <v>-0.52</v>
      </c>
      <c r="JG172" s="7">
        <f t="shared" si="223"/>
        <v>0.38996138996139079</v>
      </c>
      <c r="JH172" s="86">
        <v>36.65428571428572</v>
      </c>
      <c r="JI172" s="15">
        <f t="shared" si="224"/>
        <v>93.101885714285729</v>
      </c>
      <c r="JJ172" s="5">
        <v>103.5</v>
      </c>
      <c r="JK172" s="15">
        <f t="shared" si="225"/>
        <v>10.398114285714271</v>
      </c>
      <c r="JL172" s="30">
        <v>0.50964571428571426</v>
      </c>
      <c r="JM172" s="30">
        <v>0.28262571428571426</v>
      </c>
      <c r="JN172" s="30">
        <v>0.14389428571428572</v>
      </c>
      <c r="JO172" s="30">
        <v>0.44992857142857134</v>
      </c>
      <c r="JP172" s="30">
        <v>0.17914285714285719</v>
      </c>
      <c r="JQ172" s="30">
        <v>0.11466571428571429</v>
      </c>
      <c r="JR172" s="30">
        <v>0.4798085199168538</v>
      </c>
      <c r="JS172" s="30">
        <v>0.43044895722838711</v>
      </c>
      <c r="JT172" s="30">
        <v>0.56008554420564727</v>
      </c>
      <c r="JU172" s="30">
        <v>0.51593484658865674</v>
      </c>
      <c r="JV172" s="30">
        <v>0.22417415530763185</v>
      </c>
      <c r="JW172" s="30">
        <v>0.3262055273542972</v>
      </c>
      <c r="JX172" s="30">
        <v>0.28651447898251503</v>
      </c>
      <c r="JY172" s="30">
        <v>24.906857142857149</v>
      </c>
      <c r="JZ172" s="30">
        <v>27.070285714285728</v>
      </c>
      <c r="KA172" s="30">
        <v>26.762000000000022</v>
      </c>
      <c r="KB172" s="30">
        <v>26.307142857142864</v>
      </c>
      <c r="KC172" s="30">
        <f t="shared" si="226"/>
        <v>1.855142857142873</v>
      </c>
      <c r="KD172" s="7">
        <v>1.8</v>
      </c>
      <c r="KE172" s="7">
        <f t="shared" si="227"/>
        <v>-2.4700000000000006</v>
      </c>
      <c r="KF172" s="7">
        <f t="shared" si="228"/>
        <v>0.54957342530404996</v>
      </c>
      <c r="KG172" s="85">
        <v>36.645999999999994</v>
      </c>
      <c r="KH172" s="15">
        <f t="shared" si="229"/>
        <v>93.080839999999981</v>
      </c>
      <c r="KI172" s="5">
        <v>103.5</v>
      </c>
      <c r="KJ172" s="15">
        <f t="shared" si="268"/>
        <v>10.419160000000019</v>
      </c>
      <c r="KK172" s="31">
        <v>0.4528243243243244</v>
      </c>
      <c r="KL172" s="31">
        <v>0.25170810810810801</v>
      </c>
      <c r="KM172" s="31">
        <v>0.11701621621621618</v>
      </c>
      <c r="KN172" s="31">
        <v>0.39186486486486488</v>
      </c>
      <c r="KO172" s="31">
        <v>0.14373513513513514</v>
      </c>
      <c r="KP172" s="31">
        <v>0.10194324324324323</v>
      </c>
      <c r="KQ172" s="31">
        <v>0.5179142356750629</v>
      </c>
      <c r="KR172" s="31">
        <v>0.46319480351905357</v>
      </c>
      <c r="KS172" s="31">
        <v>0.58931146303186543</v>
      </c>
      <c r="KT172" s="31">
        <v>0.54030299570138196</v>
      </c>
      <c r="KU172" s="31">
        <v>0.27299952863425947</v>
      </c>
      <c r="KV172" s="31">
        <v>0.36577040510916309</v>
      </c>
      <c r="KW172" s="31">
        <v>0.28533187304618546</v>
      </c>
      <c r="KX172" s="32">
        <v>25.203243243243236</v>
      </c>
      <c r="KY172" s="32">
        <v>25.871621621621621</v>
      </c>
      <c r="KZ172" s="32">
        <v>26.334864864864873</v>
      </c>
      <c r="LA172" s="32">
        <v>25.730810810810823</v>
      </c>
      <c r="LB172" s="7">
        <f t="shared" si="230"/>
        <v>1.1316216216216368</v>
      </c>
      <c r="LC172" s="7">
        <v>0.9</v>
      </c>
      <c r="LD172" s="7">
        <f t="shared" si="231"/>
        <v>0.45499999999999963</v>
      </c>
      <c r="LE172" s="7">
        <f t="shared" si="270"/>
        <v>0.13682944825513391</v>
      </c>
      <c r="LF172" s="32">
        <v>32.832702702702704</v>
      </c>
      <c r="LG172" s="15">
        <f t="shared" si="232"/>
        <v>83.395064864864864</v>
      </c>
      <c r="LH172" s="5">
        <v>103.5</v>
      </c>
      <c r="LI172" s="15">
        <f t="shared" si="233"/>
        <v>20.104935135135136</v>
      </c>
      <c r="LJ172" s="33">
        <v>0.3738756756756757</v>
      </c>
      <c r="LK172" s="33">
        <v>0.22045675675675677</v>
      </c>
      <c r="LL172" s="33">
        <v>0.12342702702702704</v>
      </c>
      <c r="LM172" s="33">
        <v>0.321472972972973</v>
      </c>
      <c r="LN172" s="33">
        <v>0.14348108108108107</v>
      </c>
      <c r="LO172" s="33">
        <v>9.6262162162162157E-2</v>
      </c>
      <c r="LP172" s="33">
        <v>0.44489675327488937</v>
      </c>
      <c r="LQ172" s="33">
        <v>0.38281432471388155</v>
      </c>
      <c r="LR172" s="33">
        <v>0.50324693610828553</v>
      </c>
      <c r="LS172" s="33">
        <v>0.44513679230842063</v>
      </c>
      <c r="LT172" s="33">
        <v>0.21155316057178869</v>
      </c>
      <c r="LU172" s="33">
        <v>0.28233052012517612</v>
      </c>
      <c r="LV172" s="33">
        <v>0.25769493176921632</v>
      </c>
      <c r="LW172" s="33">
        <v>25.892702702702714</v>
      </c>
      <c r="LX172" s="33">
        <v>29.606216216216204</v>
      </c>
      <c r="LY172" s="33">
        <v>30.17486486486488</v>
      </c>
      <c r="LZ172" s="33">
        <v>30.086486486486493</v>
      </c>
      <c r="MA172" s="7">
        <f t="shared" si="234"/>
        <v>4.2821621621621659</v>
      </c>
      <c r="MB172" s="7">
        <v>1.7</v>
      </c>
      <c r="MC172" s="7">
        <f t="shared" si="235"/>
        <v>-2.1449999999999996</v>
      </c>
      <c r="MD172" s="7">
        <f t="shared" si="236"/>
        <v>0.85184389160532348</v>
      </c>
      <c r="ME172" s="7">
        <f t="shared" si="237"/>
        <v>2.5189189189189212</v>
      </c>
      <c r="MF172" s="84">
        <v>34.132432432432438</v>
      </c>
      <c r="MG172" s="15">
        <f t="shared" si="238"/>
        <v>86.696378378378398</v>
      </c>
      <c r="MH172" s="5">
        <v>103.5</v>
      </c>
      <c r="MI172" s="15">
        <f t="shared" si="239"/>
        <v>16.803621621621602</v>
      </c>
      <c r="MJ172" s="34">
        <v>0.33050000000000002</v>
      </c>
      <c r="MK172" s="34">
        <v>0.20584999999999998</v>
      </c>
      <c r="ML172" s="34">
        <v>0.12762222222222222</v>
      </c>
      <c r="MM172" s="34">
        <v>0.28845555555555547</v>
      </c>
      <c r="MN172" s="34">
        <v>0.14551111111111109</v>
      </c>
      <c r="MO172" s="34">
        <v>9.6761111111111131E-2</v>
      </c>
      <c r="MP172" s="34">
        <v>0.38816426529394393</v>
      </c>
      <c r="MQ172" s="34">
        <v>0.329115020311399</v>
      </c>
      <c r="MR172" s="34">
        <v>0.44226725762711461</v>
      </c>
      <c r="MS172" s="34">
        <v>0.38618059444815717</v>
      </c>
      <c r="MT172" s="34">
        <v>0.17170908496760856</v>
      </c>
      <c r="MU172" s="34">
        <v>0.23449481331254551</v>
      </c>
      <c r="MV172" s="34">
        <v>0.23197731147725975</v>
      </c>
      <c r="MW172" s="35">
        <v>0.24702666666666667</v>
      </c>
      <c r="MX172" s="35">
        <v>0.15838000000000002</v>
      </c>
      <c r="MY172" s="35">
        <v>0.10921333333333334</v>
      </c>
      <c r="MZ172" s="35">
        <v>0.2049633333333333</v>
      </c>
      <c r="NA172" s="35">
        <v>0.11186000000000003</v>
      </c>
      <c r="NB172" s="35">
        <v>7.4046666666666677E-2</v>
      </c>
      <c r="NC172" s="35">
        <v>0.37599501382503303</v>
      </c>
      <c r="ND172" s="35">
        <v>0.29335208232138954</v>
      </c>
      <c r="NE172" s="35">
        <v>0.38612766983263602</v>
      </c>
      <c r="NF172" s="35">
        <v>0.30417751721336667</v>
      </c>
      <c r="NG172" s="35">
        <v>0.17175833915185448</v>
      </c>
      <c r="NH172" s="35">
        <v>0.18328247561366304</v>
      </c>
      <c r="NI172" s="35">
        <v>0.21822645996290946</v>
      </c>
      <c r="NJ172" s="36">
        <v>26.300999999999991</v>
      </c>
      <c r="NK172" s="36">
        <v>32.277999999999984</v>
      </c>
      <c r="NL172" s="36">
        <v>34.336333333333343</v>
      </c>
      <c r="NM172" s="36">
        <v>34.131333333333323</v>
      </c>
      <c r="NN172" s="7">
        <f t="shared" si="240"/>
        <v>8.0353333333333516</v>
      </c>
      <c r="NO172" s="7">
        <v>2.2999999999999998</v>
      </c>
      <c r="NP172" s="7">
        <f t="shared" si="241"/>
        <v>-1.9729999999999999</v>
      </c>
      <c r="NQ172" s="7">
        <f t="shared" si="242"/>
        <v>1.357430263574305</v>
      </c>
      <c r="NR172" s="36">
        <v>73.89800000000001</v>
      </c>
      <c r="NS172" s="9">
        <f t="shared" si="190"/>
        <v>187.70092000000002</v>
      </c>
      <c r="NT172" s="5">
        <v>194</v>
      </c>
      <c r="NU172" s="9">
        <f t="shared" si="191"/>
        <v>6.2990799999999751</v>
      </c>
      <c r="NV172" s="37">
        <v>0.30725517241379313</v>
      </c>
      <c r="NW172" s="37">
        <v>0.21573448275862073</v>
      </c>
      <c r="NX172" s="37">
        <v>0.15863793103448276</v>
      </c>
      <c r="NY172" s="37">
        <v>0.26880689655172413</v>
      </c>
      <c r="NZ172" s="37">
        <v>0.15862068965517237</v>
      </c>
      <c r="OA172" s="37">
        <v>0.10440344827586207</v>
      </c>
      <c r="OB172" s="37">
        <v>0.31858791675946802</v>
      </c>
      <c r="OC172" s="37">
        <v>0.25757267747794388</v>
      </c>
      <c r="OD172" s="37">
        <v>0.31847425854682493</v>
      </c>
      <c r="OE172" s="37">
        <v>0.25750406378428553</v>
      </c>
      <c r="OF172" s="37">
        <v>0.15231888183642356</v>
      </c>
      <c r="OG172" s="37">
        <v>0.15227686938474372</v>
      </c>
      <c r="OH172" s="37">
        <v>0.17471648221591893</v>
      </c>
      <c r="OI172" s="38">
        <v>21.638620689655177</v>
      </c>
      <c r="OJ172" s="38">
        <v>27.158275862068969</v>
      </c>
      <c r="OK172" s="38">
        <v>27.810000000000009</v>
      </c>
      <c r="OL172" s="38">
        <v>27.795862068965501</v>
      </c>
      <c r="OM172" s="7">
        <f t="shared" si="243"/>
        <v>6.1713793103448324</v>
      </c>
      <c r="ON172" s="7">
        <v>1.5</v>
      </c>
      <c r="OO172" s="7">
        <f t="shared" si="244"/>
        <v>-0.28500000000000014</v>
      </c>
      <c r="OP172" s="7">
        <f t="shared" si="245"/>
        <v>1.1356867740272352</v>
      </c>
      <c r="OQ172" s="38">
        <v>64.531724137931036</v>
      </c>
      <c r="OR172" s="15">
        <f t="shared" si="246"/>
        <v>163.91057931034484</v>
      </c>
      <c r="OS172" s="5">
        <v>170</v>
      </c>
      <c r="OT172" s="15">
        <f t="shared" si="247"/>
        <v>6.0894206896551566</v>
      </c>
      <c r="OU172" s="39">
        <v>0.2651153846153847</v>
      </c>
      <c r="OV172" s="39">
        <v>0.19693461538461537</v>
      </c>
      <c r="OW172" s="39">
        <v>0.15146153846153848</v>
      </c>
      <c r="OX172" s="39">
        <v>0.23295769230769225</v>
      </c>
      <c r="OY172" s="39">
        <v>0.14821153846153845</v>
      </c>
      <c r="OZ172" s="39">
        <v>9.7830769230769235E-2</v>
      </c>
      <c r="PA172" s="39">
        <v>0.28214050777598237</v>
      </c>
      <c r="PB172" s="39">
        <v>0.22199836706355008</v>
      </c>
      <c r="PC172" s="39">
        <v>0.27202429518129195</v>
      </c>
      <c r="PD172" s="39">
        <v>0.2115087807920793</v>
      </c>
      <c r="PE172" s="39">
        <v>0.1411332451058997</v>
      </c>
      <c r="PF172" s="39">
        <v>0.13034184158055581</v>
      </c>
      <c r="PG172" s="39">
        <v>0.14691617977739102</v>
      </c>
      <c r="PH172" s="40">
        <v>20.902307692307694</v>
      </c>
      <c r="PI172" s="40">
        <v>24.693076923076919</v>
      </c>
      <c r="PJ172" s="40">
        <v>27.929999999999989</v>
      </c>
      <c r="PK172" s="40">
        <v>25.853461538461545</v>
      </c>
      <c r="PL172" s="7">
        <f t="shared" si="248"/>
        <v>7.0276923076922948</v>
      </c>
      <c r="PM172" s="7">
        <v>1.8</v>
      </c>
      <c r="PN172" s="7">
        <f t="shared" si="249"/>
        <v>-0.91800000000000015</v>
      </c>
      <c r="PO172" s="7">
        <f t="shared" si="250"/>
        <v>1.2576277789952983</v>
      </c>
      <c r="PP172" s="40">
        <v>69.084230769230757</v>
      </c>
      <c r="PQ172" s="15">
        <f t="shared" si="251"/>
        <v>175.47394615384613</v>
      </c>
      <c r="PR172" s="5">
        <v>182</v>
      </c>
      <c r="PS172" s="15">
        <f t="shared" si="252"/>
        <v>6.5260538461538715</v>
      </c>
      <c r="PT172" s="41">
        <v>0.2524333333333334</v>
      </c>
      <c r="PU172" s="41">
        <v>0.18089000000000002</v>
      </c>
      <c r="PV172" s="41">
        <v>0.14733333333333334</v>
      </c>
      <c r="PW172" s="41">
        <v>0.21517333333333338</v>
      </c>
      <c r="PX172" s="41">
        <v>0.14491999999999999</v>
      </c>
      <c r="PY172" s="41">
        <v>9.2039999999999997E-2</v>
      </c>
      <c r="PZ172" s="41">
        <v>0.269655048615001</v>
      </c>
      <c r="QA172" s="41">
        <v>0.19471825068816676</v>
      </c>
      <c r="QB172" s="41">
        <v>0.26189144896587629</v>
      </c>
      <c r="QC172" s="41">
        <v>0.18664603863766427</v>
      </c>
      <c r="QD172" s="41">
        <v>0.11027769665116242</v>
      </c>
      <c r="QE172" s="41">
        <v>0.10201915556764317</v>
      </c>
      <c r="QF172" s="41">
        <v>0.16427347923885049</v>
      </c>
      <c r="QG172" s="42">
        <v>29.100666666666662</v>
      </c>
      <c r="QH172" s="42">
        <v>33.889999999999993</v>
      </c>
      <c r="QI172" s="42">
        <v>36.100000000000009</v>
      </c>
      <c r="QJ172" s="42">
        <v>36.174999999999983</v>
      </c>
      <c r="QK172" s="7">
        <f t="shared" si="253"/>
        <v>6.9993333333333467</v>
      </c>
      <c r="QL172" s="7">
        <v>3.2</v>
      </c>
      <c r="QM172" s="7">
        <f t="shared" si="254"/>
        <v>-3.8719999999999999</v>
      </c>
      <c r="QN172" s="7">
        <f t="shared" si="255"/>
        <v>1.1724906528616637</v>
      </c>
      <c r="QO172" s="42">
        <v>71.575333333333361</v>
      </c>
      <c r="QP172" s="15">
        <f t="shared" si="256"/>
        <v>181.80134666666675</v>
      </c>
      <c r="QQ172" s="5">
        <v>186</v>
      </c>
      <c r="QR172" s="15">
        <f t="shared" si="257"/>
        <v>4.1986533333332545</v>
      </c>
      <c r="QS172" s="7">
        <f t="shared" si="272"/>
        <v>-748.51634622917425</v>
      </c>
      <c r="QT172" s="7">
        <f t="shared" si="273"/>
        <v>-748.00223111917194</v>
      </c>
      <c r="QU172" s="7">
        <f t="shared" si="274"/>
        <v>2.8228832503061012</v>
      </c>
    </row>
    <row r="173" spans="1:463" x14ac:dyDescent="0.25">
      <c r="A173" s="5">
        <v>3</v>
      </c>
      <c r="B173" s="5">
        <v>18</v>
      </c>
      <c r="C173" s="6">
        <v>1802</v>
      </c>
      <c r="D173" s="9">
        <v>-9999</v>
      </c>
      <c r="E173" s="5">
        <v>2</v>
      </c>
      <c r="F173" s="5">
        <v>69.599999999999994</v>
      </c>
      <c r="G173" s="15">
        <v>200.2</v>
      </c>
      <c r="H173" s="15">
        <f t="shared" si="195"/>
        <v>269.79999999999995</v>
      </c>
      <c r="I173" s="7">
        <f t="shared" si="196"/>
        <v>0.46230294722412602</v>
      </c>
      <c r="J173" s="5" t="s">
        <v>10</v>
      </c>
      <c r="K173" s="9">
        <v>75</v>
      </c>
      <c r="L173" s="9">
        <f t="shared" si="197"/>
        <v>84.000000000000014</v>
      </c>
      <c r="M173" s="9">
        <v>-9999</v>
      </c>
      <c r="N173" s="9">
        <v>-9999</v>
      </c>
      <c r="O173" s="9">
        <v>-9999</v>
      </c>
      <c r="P173" s="9">
        <v>-9999</v>
      </c>
      <c r="Q173" s="9">
        <v>-9999</v>
      </c>
      <c r="R173" s="9">
        <v>-9999</v>
      </c>
      <c r="S173" s="9">
        <v>-9999</v>
      </c>
      <c r="T173" s="9">
        <v>-9999</v>
      </c>
      <c r="U173" s="9">
        <v>-9999</v>
      </c>
      <c r="V173" s="9">
        <v>-9999</v>
      </c>
      <c r="W173" s="9">
        <v>-9999</v>
      </c>
      <c r="X173" s="9">
        <v>-9999</v>
      </c>
      <c r="Y173" s="9">
        <v>-9999</v>
      </c>
      <c r="Z173" s="9">
        <v>-9999</v>
      </c>
      <c r="AA173" s="9">
        <v>-9999</v>
      </c>
      <c r="AB173" s="9">
        <v>-9999</v>
      </c>
      <c r="AC173" s="9">
        <v>-9999</v>
      </c>
      <c r="AD173" s="9">
        <v>-9999</v>
      </c>
      <c r="AE173" s="9">
        <v>-9999</v>
      </c>
      <c r="AF173" s="9">
        <v>-9999</v>
      </c>
      <c r="AG173" s="9">
        <v>-9999</v>
      </c>
      <c r="AH173" s="9">
        <v>-9999</v>
      </c>
      <c r="AI173" s="9">
        <v>-9999</v>
      </c>
      <c r="AJ173" s="9">
        <v>-9999</v>
      </c>
      <c r="AK173" s="9">
        <v>-9999</v>
      </c>
      <c r="AL173" s="9">
        <v>-9999</v>
      </c>
      <c r="AM173" s="9">
        <v>-9999</v>
      </c>
      <c r="AN173" s="9">
        <v>-9999</v>
      </c>
      <c r="AO173" s="9">
        <v>-9999</v>
      </c>
      <c r="AP173" s="9">
        <v>-9999</v>
      </c>
      <c r="AQ173" s="9">
        <v>-9999</v>
      </c>
      <c r="AR173" s="9">
        <v>-9999</v>
      </c>
      <c r="AS173" s="9">
        <v>-9999</v>
      </c>
      <c r="AT173" s="9">
        <v>-9999</v>
      </c>
      <c r="AU173" s="9">
        <v>-9999</v>
      </c>
      <c r="AV173" s="9">
        <v>-9999</v>
      </c>
      <c r="AW173" s="9">
        <v>-9999</v>
      </c>
      <c r="AX173" s="9">
        <v>-9999</v>
      </c>
      <c r="AY173" s="9">
        <v>-9999</v>
      </c>
      <c r="AZ173" s="9">
        <v>-9999</v>
      </c>
      <c r="BA173" s="9">
        <v>-9999</v>
      </c>
      <c r="BB173" s="9">
        <v>-9999</v>
      </c>
      <c r="BC173" s="9">
        <v>-9999</v>
      </c>
      <c r="BD173" s="9">
        <v>-9999</v>
      </c>
      <c r="BE173" s="7">
        <f t="shared" si="271"/>
        <v>-79992</v>
      </c>
      <c r="BF173" s="9">
        <v>-9999</v>
      </c>
      <c r="BG173" s="9">
        <v>-9999</v>
      </c>
      <c r="BH173" s="9">
        <v>-9999</v>
      </c>
      <c r="BI173" s="9">
        <v>-9999</v>
      </c>
      <c r="BJ173" s="9">
        <v>-9999</v>
      </c>
      <c r="BK173" s="9">
        <v>-9999</v>
      </c>
      <c r="BL173" s="9">
        <v>-9999</v>
      </c>
      <c r="BM173" s="9">
        <v>-9999</v>
      </c>
      <c r="BN173" s="9">
        <v>-9999</v>
      </c>
      <c r="BO173" s="44">
        <v>-9999</v>
      </c>
      <c r="BP173" s="9">
        <v>-9999</v>
      </c>
      <c r="BQ173" s="9">
        <v>-9999</v>
      </c>
      <c r="BR173" s="9">
        <v>-9999</v>
      </c>
      <c r="BS173" s="45">
        <v>-9999</v>
      </c>
      <c r="BT173" s="9">
        <v>-9999</v>
      </c>
      <c r="BU173" s="46">
        <v>-9999</v>
      </c>
      <c r="BV173" s="9">
        <v>-9999</v>
      </c>
      <c r="BW173" s="47">
        <v>-9999</v>
      </c>
      <c r="BX173" s="9">
        <v>-9999</v>
      </c>
      <c r="BY173" s="9">
        <v>-9999</v>
      </c>
      <c r="BZ173" s="9">
        <v>-9999</v>
      </c>
      <c r="CA173" s="7">
        <v>311.92</v>
      </c>
      <c r="CB173" s="7">
        <f t="shared" si="269"/>
        <v>2079.4666666666672</v>
      </c>
      <c r="CC173" s="5">
        <v>2.19</v>
      </c>
      <c r="CD173" s="15">
        <f t="shared" si="198"/>
        <v>45.540320000000008</v>
      </c>
      <c r="CE173" s="7">
        <v>538.21</v>
      </c>
      <c r="CF173" s="7">
        <v>4.4191000000000003</v>
      </c>
      <c r="CG173" s="7">
        <v>1217.9176755447943</v>
      </c>
      <c r="CH173" s="7">
        <f t="shared" si="199"/>
        <v>1217.9176755447943</v>
      </c>
      <c r="CI173" s="9">
        <v>-9999</v>
      </c>
      <c r="CJ173" s="3">
        <v>59.8</v>
      </c>
      <c r="CK173" s="7">
        <f t="shared" si="200"/>
        <v>26.672397094430995</v>
      </c>
      <c r="CL173" s="7">
        <v>65.2</v>
      </c>
      <c r="CM173" s="7">
        <v>1285</v>
      </c>
      <c r="CN173" s="7">
        <f t="shared" si="201"/>
        <v>50.739299610894939</v>
      </c>
      <c r="CO173" s="9">
        <v>-9999</v>
      </c>
      <c r="CP173" s="7">
        <v>0.74408571428571413</v>
      </c>
      <c r="CQ173" s="7">
        <v>0.52349285714285698</v>
      </c>
      <c r="CR173" s="7">
        <v>0.46860357142857145</v>
      </c>
      <c r="CS173" s="7">
        <v>0.22707346428571432</v>
      </c>
      <c r="CT173" s="7">
        <v>0.17392796428571425</v>
      </c>
      <c r="CU173" s="7">
        <v>5.1257142857142854</v>
      </c>
      <c r="CV173" s="7">
        <v>4.7289285714285709</v>
      </c>
      <c r="CW173" s="7">
        <v>4.7457142857142856</v>
      </c>
      <c r="CX173" s="7">
        <v>4.5803571428571415</v>
      </c>
      <c r="CY173" s="7">
        <f t="shared" si="202"/>
        <v>-0.37999999999999989</v>
      </c>
      <c r="CZ173" s="7">
        <v>0.7</v>
      </c>
      <c r="DA173" s="7">
        <f t="shared" si="203"/>
        <v>1.105</v>
      </c>
      <c r="DB173" s="7">
        <f t="shared" si="264"/>
        <v>-0.34575087310826541</v>
      </c>
      <c r="DC173" s="7">
        <v>40.636363636363633</v>
      </c>
      <c r="DD173" s="7">
        <v>0.75316399999999983</v>
      </c>
      <c r="DE173" s="7">
        <v>0.50418800000000008</v>
      </c>
      <c r="DF173" s="7">
        <v>0.45045199999999996</v>
      </c>
      <c r="DG173" s="7">
        <v>0.25143103999999999</v>
      </c>
      <c r="DH173" s="7">
        <v>0.19796064000000005</v>
      </c>
      <c r="DI173" s="7">
        <v>7.3399999999999981</v>
      </c>
      <c r="DJ173" s="7">
        <v>7.9192000000000009</v>
      </c>
      <c r="DK173" s="7">
        <v>8.1559999999999988</v>
      </c>
      <c r="DL173" s="7">
        <v>7.4831999999999983</v>
      </c>
      <c r="DM173" s="7">
        <f t="shared" si="204"/>
        <v>0.81600000000000072</v>
      </c>
      <c r="DN173" s="7">
        <v>0.8</v>
      </c>
      <c r="DO173" s="7">
        <f t="shared" si="205"/>
        <v>0.7799999999999998</v>
      </c>
      <c r="DP173" s="7">
        <f t="shared" si="206"/>
        <v>7.79220779220799E-3</v>
      </c>
      <c r="DQ173" s="7">
        <v>23.386799999999997</v>
      </c>
      <c r="DR173" s="7">
        <v>0.81216595744680842</v>
      </c>
      <c r="DS173" s="7">
        <v>0.60593617021276602</v>
      </c>
      <c r="DT173" s="7">
        <v>0.48463617021276617</v>
      </c>
      <c r="DU173" s="7">
        <v>0.73968723404255343</v>
      </c>
      <c r="DV173" s="7">
        <v>0.49562978723404261</v>
      </c>
      <c r="DW173" s="7">
        <v>0.31731914893617019</v>
      </c>
      <c r="DX173" s="7">
        <v>0.24202117021276603</v>
      </c>
      <c r="DY173" s="7">
        <v>0.19763393617021277</v>
      </c>
      <c r="DZ173" s="7">
        <v>0.25244031914893622</v>
      </c>
      <c r="EA173" s="7">
        <v>0.20828389361702121</v>
      </c>
      <c r="EB173" s="7">
        <v>0.10023606382978725</v>
      </c>
      <c r="EC173" s="7">
        <v>0.11122410638297875</v>
      </c>
      <c r="ED173" s="7">
        <v>0.14530306382978719</v>
      </c>
      <c r="EE173" s="7">
        <v>3.5483617021276599</v>
      </c>
      <c r="EF173" s="7">
        <v>4.6923829787234039</v>
      </c>
      <c r="EG173" s="7">
        <v>4.1564042553191491</v>
      </c>
      <c r="EH173" s="7">
        <v>4.2295744680851053</v>
      </c>
      <c r="EI173" s="7">
        <f t="shared" si="207"/>
        <v>0.60804255319148925</v>
      </c>
      <c r="EJ173" s="7">
        <v>0.6</v>
      </c>
      <c r="EK173" s="7">
        <f t="shared" si="208"/>
        <v>1.43</v>
      </c>
      <c r="EL173" s="7">
        <f t="shared" si="265"/>
        <v>-0.20704217803740821</v>
      </c>
      <c r="EM173" s="15">
        <v>43.824782608695656</v>
      </c>
      <c r="EN173" s="15">
        <f t="shared" si="209"/>
        <v>111.31494782608696</v>
      </c>
      <c r="EO173" s="5">
        <v>112</v>
      </c>
      <c r="EP173" s="15">
        <f t="shared" si="210"/>
        <v>0.68505217391303574</v>
      </c>
      <c r="EQ173" s="27">
        <v>1.0396956521739131</v>
      </c>
      <c r="ER173" s="27">
        <v>-1.2164913043478263</v>
      </c>
      <c r="ES173" s="27">
        <v>0.46510434782608695</v>
      </c>
      <c r="ET173" s="27">
        <v>0.82809130434782585</v>
      </c>
      <c r="EU173" s="27">
        <v>0.66858695652173927</v>
      </c>
      <c r="EV173" s="27">
        <v>0.19892608695652172</v>
      </c>
      <c r="EW173" s="27">
        <v>0.21665004347826086</v>
      </c>
      <c r="EX173" s="27">
        <v>0.10634108695652175</v>
      </c>
      <c r="EY173" s="27">
        <v>0.38120182608695646</v>
      </c>
      <c r="EZ173" s="27">
        <v>0.28040573913043482</v>
      </c>
      <c r="FA173" s="27">
        <v>3.4445361739130442</v>
      </c>
      <c r="FB173" s="27">
        <v>2.2386766521739134</v>
      </c>
      <c r="FC173" s="27">
        <v>-16.465210173913047</v>
      </c>
      <c r="FD173" s="27">
        <v>9.1156521739130447</v>
      </c>
      <c r="FE173" s="27">
        <v>7.7269565217391305</v>
      </c>
      <c r="FF173" s="27">
        <v>7.7339130434782595</v>
      </c>
      <c r="FG173" s="27">
        <v>6.9826086956521722</v>
      </c>
      <c r="FH173" s="27">
        <f t="shared" si="211"/>
        <v>-1.3817391304347852</v>
      </c>
      <c r="FI173" s="7">
        <v>0.9</v>
      </c>
      <c r="FJ173" s="7">
        <f t="shared" si="212"/>
        <v>0.45499999999999963</v>
      </c>
      <c r="FK173" s="7">
        <f t="shared" si="266"/>
        <v>-0.37143359563898581</v>
      </c>
      <c r="FL173" s="27">
        <v>18.220434782608692</v>
      </c>
      <c r="FM173" s="28">
        <v>-9999</v>
      </c>
      <c r="FN173" s="28">
        <v>-9999</v>
      </c>
      <c r="FO173" s="28">
        <v>-9999</v>
      </c>
      <c r="FP173" s="94">
        <v>0.62078928571428571</v>
      </c>
      <c r="FQ173" s="94">
        <v>0.39639642857142859</v>
      </c>
      <c r="FR173" s="94">
        <v>0.21229999999999996</v>
      </c>
      <c r="FS173" s="94">
        <v>0.54411785714285721</v>
      </c>
      <c r="FT173" s="94">
        <v>0.23262857142857143</v>
      </c>
      <c r="FU173" s="94">
        <v>0.16516785714285717</v>
      </c>
      <c r="FV173" s="94">
        <v>0.45475371428571426</v>
      </c>
      <c r="FW173" s="94">
        <v>0.40115292857142865</v>
      </c>
      <c r="FX173" s="94">
        <v>0.49022874999999988</v>
      </c>
      <c r="FY173" s="94">
        <v>0.43874539285714276</v>
      </c>
      <c r="FZ173" s="94">
        <v>0.26043446428571426</v>
      </c>
      <c r="GA173" s="94">
        <v>0.30265453571428574</v>
      </c>
      <c r="GB173" s="94">
        <v>0.22045092857142859</v>
      </c>
      <c r="GC173" s="94">
        <v>17.161071428571425</v>
      </c>
      <c r="GD173" s="94">
        <v>18.620357142857138</v>
      </c>
      <c r="GE173" s="94">
        <v>16.872500000000006</v>
      </c>
      <c r="GF173" s="94">
        <v>16.34392857142857</v>
      </c>
      <c r="GG173" s="7">
        <f t="shared" si="213"/>
        <v>-0.28857142857141937</v>
      </c>
      <c r="GH173" s="7">
        <v>0.5</v>
      </c>
      <c r="GI173" s="7">
        <f t="shared" si="214"/>
        <v>1.7549999999999999</v>
      </c>
      <c r="GJ173" s="7">
        <f t="shared" si="267"/>
        <v>-0.56065059768763215</v>
      </c>
      <c r="GK173" s="96">
        <v>15.392857142857142</v>
      </c>
      <c r="GL173" s="15">
        <f t="shared" si="215"/>
        <v>39.097857142857144</v>
      </c>
      <c r="GM173" s="5">
        <v>102</v>
      </c>
      <c r="GN173" s="9">
        <v>-9999</v>
      </c>
      <c r="GO173" s="60">
        <v>-9999</v>
      </c>
      <c r="GP173" s="60">
        <v>-9999</v>
      </c>
      <c r="GQ173" s="60">
        <v>-9999</v>
      </c>
      <c r="GR173" s="60">
        <v>-9999</v>
      </c>
      <c r="GS173" s="60">
        <v>-9999</v>
      </c>
      <c r="GT173" s="60">
        <v>-9999</v>
      </c>
      <c r="GU173" s="60">
        <v>-9999</v>
      </c>
      <c r="GV173" s="60">
        <v>-9999</v>
      </c>
      <c r="GW173" s="60">
        <v>-9999</v>
      </c>
      <c r="GX173" s="60">
        <v>-9999</v>
      </c>
      <c r="GY173" s="60">
        <v>-9999</v>
      </c>
      <c r="GZ173" s="60">
        <v>-9999</v>
      </c>
      <c r="HA173" s="60">
        <v>-9999</v>
      </c>
      <c r="HB173" s="60">
        <v>-9999</v>
      </c>
      <c r="HC173" s="60">
        <v>-9999</v>
      </c>
      <c r="HD173" s="60">
        <v>-9999</v>
      </c>
      <c r="HE173" s="60">
        <v>-9999</v>
      </c>
      <c r="HF173" s="98">
        <f t="shared" si="37"/>
        <v>0</v>
      </c>
      <c r="HG173" s="60">
        <v>-9999</v>
      </c>
      <c r="HH173" s="98">
        <f t="shared" si="38"/>
        <v>32500.13</v>
      </c>
      <c r="HI173" s="98">
        <f t="shared" si="95"/>
        <v>1.0001661807930087</v>
      </c>
      <c r="HJ173" s="60">
        <v>-9999</v>
      </c>
      <c r="HK173" s="100">
        <f t="shared" si="40"/>
        <v>-25397.46</v>
      </c>
      <c r="HL173" s="60">
        <v>-9999</v>
      </c>
      <c r="HM173" s="100">
        <f t="shared" si="41"/>
        <v>15398.46</v>
      </c>
      <c r="HN173" s="101">
        <v>0.67528235294117656</v>
      </c>
      <c r="HO173" s="101">
        <v>0.36339117647058816</v>
      </c>
      <c r="HP173" s="101">
        <v>0.17159117647058822</v>
      </c>
      <c r="HQ173" s="101">
        <v>0.58839705882352955</v>
      </c>
      <c r="HR173" s="101">
        <v>0.23047058823529412</v>
      </c>
      <c r="HS173" s="101">
        <v>0.14756176470588234</v>
      </c>
      <c r="HT173" s="101">
        <v>0.49104147014720601</v>
      </c>
      <c r="HU173" s="101">
        <v>0.43714923374218922</v>
      </c>
      <c r="HV173" s="101">
        <v>0.5948935842545453</v>
      </c>
      <c r="HW173" s="101">
        <v>0.5486959551258338</v>
      </c>
      <c r="HX173" s="101">
        <v>0.22396652979612713</v>
      </c>
      <c r="HY173" s="101">
        <v>0.35905198848713071</v>
      </c>
      <c r="HZ173" s="101">
        <v>0.30024495738946444</v>
      </c>
      <c r="IA173" s="101">
        <v>18.835294117647052</v>
      </c>
      <c r="IB173" s="101">
        <v>18.876764705882351</v>
      </c>
      <c r="IC173" s="101">
        <v>19.147058823529417</v>
      </c>
      <c r="ID173" s="101">
        <v>17.930882352941172</v>
      </c>
      <c r="IE173" s="7">
        <f t="shared" si="216"/>
        <v>0.31176470588236427</v>
      </c>
      <c r="IF173" s="7">
        <v>1.5</v>
      </c>
      <c r="IG173" s="7">
        <f t="shared" si="217"/>
        <v>-1.4950000000000001</v>
      </c>
      <c r="IH173" s="7">
        <f t="shared" si="218"/>
        <v>0.26203984131723917</v>
      </c>
      <c r="II173" s="102">
        <v>35.310294117647061</v>
      </c>
      <c r="IJ173" s="15">
        <f t="shared" si="219"/>
        <v>89.688147058823532</v>
      </c>
      <c r="IK173" s="5">
        <v>97.5</v>
      </c>
      <c r="IL173" s="15">
        <f t="shared" si="220"/>
        <v>7.8118529411764683</v>
      </c>
      <c r="IM173" s="29">
        <v>0.67604516129032244</v>
      </c>
      <c r="IN173" s="29">
        <v>0.38750322580645158</v>
      </c>
      <c r="IO173" s="29">
        <v>0.18564193548387095</v>
      </c>
      <c r="IP173" s="29">
        <v>0.60166451612903227</v>
      </c>
      <c r="IQ173" s="29">
        <v>0.2364935483870968</v>
      </c>
      <c r="IR173" s="29">
        <v>0.15928709677419359</v>
      </c>
      <c r="IS173" s="29">
        <v>0.48164712897222517</v>
      </c>
      <c r="IT173" s="29">
        <v>0.43568131601380861</v>
      </c>
      <c r="IU173" s="29">
        <v>0.56921566026306558</v>
      </c>
      <c r="IV173" s="29">
        <v>0.52859795258497511</v>
      </c>
      <c r="IW173" s="29">
        <v>0.24218273237988186</v>
      </c>
      <c r="IX173" s="29">
        <v>0.35272852007534639</v>
      </c>
      <c r="IY173" s="29">
        <v>0.2711789632919942</v>
      </c>
      <c r="IZ173" s="29">
        <v>15.876451612903228</v>
      </c>
      <c r="JA173" s="29">
        <v>17.007741935483867</v>
      </c>
      <c r="JB173" s="29">
        <v>17.692903225806457</v>
      </c>
      <c r="JC173" s="29">
        <v>16.964838709677423</v>
      </c>
      <c r="JD173" s="29">
        <f t="shared" si="221"/>
        <v>1.8164516129032293</v>
      </c>
      <c r="JE173" s="7">
        <v>1.2</v>
      </c>
      <c r="JF173" s="7">
        <f t="shared" si="222"/>
        <v>-0.52</v>
      </c>
      <c r="JG173" s="7">
        <f t="shared" si="223"/>
        <v>0.39467088055797794</v>
      </c>
      <c r="JH173" s="86">
        <v>36.336451612903232</v>
      </c>
      <c r="JI173" s="15">
        <f t="shared" si="224"/>
        <v>92.294587096774208</v>
      </c>
      <c r="JJ173" s="5">
        <v>103.5</v>
      </c>
      <c r="JK173" s="15">
        <f t="shared" si="225"/>
        <v>11.205412903225792</v>
      </c>
      <c r="JL173" s="30">
        <v>0.52218235294117654</v>
      </c>
      <c r="JM173" s="30">
        <v>0.28632352941176464</v>
      </c>
      <c r="JN173" s="30">
        <v>0.14275588235294118</v>
      </c>
      <c r="JO173" s="30">
        <v>0.45785294117647046</v>
      </c>
      <c r="JP173" s="30">
        <v>0.18099117647058827</v>
      </c>
      <c r="JQ173" s="30">
        <v>0.11904411764705883</v>
      </c>
      <c r="JR173" s="30">
        <v>0.48532045759842446</v>
      </c>
      <c r="JS173" s="30">
        <v>0.43357150082406609</v>
      </c>
      <c r="JT173" s="30">
        <v>0.57064754015329844</v>
      </c>
      <c r="JU173" s="30">
        <v>0.52479395625507197</v>
      </c>
      <c r="JV173" s="30">
        <v>0.22582229120599659</v>
      </c>
      <c r="JW173" s="30">
        <v>0.33503498917500851</v>
      </c>
      <c r="JX173" s="30">
        <v>0.29155459527028743</v>
      </c>
      <c r="JY173" s="30">
        <v>24.60441176470588</v>
      </c>
      <c r="JZ173" s="30">
        <v>24.605882352941169</v>
      </c>
      <c r="KA173" s="30">
        <v>24.62</v>
      </c>
      <c r="KB173" s="30">
        <v>24.147352941176468</v>
      </c>
      <c r="KC173" s="30">
        <f t="shared" si="226"/>
        <v>1.5588235294121233E-2</v>
      </c>
      <c r="KD173" s="7">
        <v>1.8</v>
      </c>
      <c r="KE173" s="7">
        <f t="shared" si="227"/>
        <v>-2.4700000000000006</v>
      </c>
      <c r="KF173" s="7">
        <f t="shared" si="228"/>
        <v>0.31583077957993921</v>
      </c>
      <c r="KG173" s="85">
        <v>33.727647058823514</v>
      </c>
      <c r="KH173" s="15">
        <f t="shared" si="229"/>
        <v>85.668223529411733</v>
      </c>
      <c r="KI173" s="5">
        <v>103.5</v>
      </c>
      <c r="KJ173" s="15">
        <f t="shared" si="268"/>
        <v>17.831776470588267</v>
      </c>
      <c r="KK173" s="31">
        <v>0.44990249999999998</v>
      </c>
      <c r="KL173" s="31">
        <v>0.2561949999999999</v>
      </c>
      <c r="KM173" s="31">
        <v>0.11880249999999996</v>
      </c>
      <c r="KN173" s="31">
        <v>0.38998000000000005</v>
      </c>
      <c r="KO173" s="31">
        <v>0.14798</v>
      </c>
      <c r="KP173" s="31">
        <v>0.10352500000000001</v>
      </c>
      <c r="KQ173" s="31">
        <v>0.50503847837415905</v>
      </c>
      <c r="KR173" s="31">
        <v>0.44991819170603076</v>
      </c>
      <c r="KS173" s="31">
        <v>0.58226799149056618</v>
      </c>
      <c r="KT173" s="31">
        <v>0.53305185776845687</v>
      </c>
      <c r="KU173" s="31">
        <v>0.26792141829131938</v>
      </c>
      <c r="KV173" s="31">
        <v>0.36671243682692201</v>
      </c>
      <c r="KW173" s="31">
        <v>0.27424048362678671</v>
      </c>
      <c r="KX173" s="32">
        <v>25.019999999999992</v>
      </c>
      <c r="KY173" s="32">
        <v>25.868500000000001</v>
      </c>
      <c r="KZ173" s="32">
        <v>26.322250000000018</v>
      </c>
      <c r="LA173" s="32">
        <v>24.952250000000014</v>
      </c>
      <c r="LB173" s="7">
        <f t="shared" si="230"/>
        <v>1.3022500000000257</v>
      </c>
      <c r="LC173" s="7">
        <v>0.9</v>
      </c>
      <c r="LD173" s="7">
        <f t="shared" si="231"/>
        <v>0.45499999999999963</v>
      </c>
      <c r="LE173" s="7">
        <f t="shared" si="270"/>
        <v>0.17133468149646633</v>
      </c>
      <c r="LF173" s="32">
        <v>32.288749999999979</v>
      </c>
      <c r="LG173" s="15">
        <f t="shared" si="232"/>
        <v>82.013424999999941</v>
      </c>
      <c r="LH173" s="5">
        <v>103.5</v>
      </c>
      <c r="LI173" s="15">
        <f t="shared" si="233"/>
        <v>21.486575000000059</v>
      </c>
      <c r="LJ173" s="33">
        <v>0.37299729729729736</v>
      </c>
      <c r="LK173" s="33">
        <v>0.22158918918918916</v>
      </c>
      <c r="LL173" s="33">
        <v>0.12188108108108107</v>
      </c>
      <c r="LM173" s="33">
        <v>0.3210324324324324</v>
      </c>
      <c r="LN173" s="33">
        <v>0.14553513513513508</v>
      </c>
      <c r="LO173" s="33">
        <v>9.7959459459459455E-2</v>
      </c>
      <c r="LP173" s="33">
        <v>0.43844311268358954</v>
      </c>
      <c r="LQ173" s="33">
        <v>0.37600727651114102</v>
      </c>
      <c r="LR173" s="33">
        <v>0.50750063605778872</v>
      </c>
      <c r="LS173" s="33">
        <v>0.44979366056944003</v>
      </c>
      <c r="LT173" s="33">
        <v>0.20703522050904735</v>
      </c>
      <c r="LU173" s="33">
        <v>0.29069277838061985</v>
      </c>
      <c r="LV173" s="33">
        <v>0.25452627834426317</v>
      </c>
      <c r="LW173" s="33">
        <v>25.670810810810814</v>
      </c>
      <c r="LX173" s="33">
        <v>29.367837837837847</v>
      </c>
      <c r="LY173" s="33">
        <v>29.826486486486498</v>
      </c>
      <c r="LZ173" s="33">
        <v>28.753783783783781</v>
      </c>
      <c r="MA173" s="7">
        <f t="shared" si="234"/>
        <v>4.1556756756756847</v>
      </c>
      <c r="MB173" s="7">
        <v>1.7</v>
      </c>
      <c r="MC173" s="7">
        <f t="shared" si="235"/>
        <v>-2.1449999999999996</v>
      </c>
      <c r="MD173" s="7">
        <f t="shared" si="236"/>
        <v>0.83507961241559769</v>
      </c>
      <c r="ME173" s="7">
        <f t="shared" si="237"/>
        <v>2.4445151033386381</v>
      </c>
      <c r="MF173" s="84">
        <v>28.89756756756757</v>
      </c>
      <c r="MG173" s="15">
        <f t="shared" si="238"/>
        <v>73.399821621621626</v>
      </c>
      <c r="MH173" s="5">
        <v>103.5</v>
      </c>
      <c r="MI173" s="15">
        <f t="shared" si="239"/>
        <v>30.100178378378374</v>
      </c>
      <c r="MJ173" s="34">
        <v>0.33970000000000006</v>
      </c>
      <c r="MK173" s="34">
        <v>0.20883157894736845</v>
      </c>
      <c r="ML173" s="34">
        <v>0.12736842105263158</v>
      </c>
      <c r="MM173" s="34">
        <v>0.29089473684210532</v>
      </c>
      <c r="MN173" s="34">
        <v>0.14370526315789475</v>
      </c>
      <c r="MO173" s="34">
        <v>9.7636842105263175E-2</v>
      </c>
      <c r="MP173" s="34">
        <v>0.40507127159379569</v>
      </c>
      <c r="MQ173" s="34">
        <v>0.33850174029722924</v>
      </c>
      <c r="MR173" s="34">
        <v>0.45425331870814173</v>
      </c>
      <c r="MS173" s="34">
        <v>0.39081724550417068</v>
      </c>
      <c r="MT173" s="34">
        <v>0.18466364717268363</v>
      </c>
      <c r="MU173" s="34">
        <v>0.24222792546081462</v>
      </c>
      <c r="MV173" s="34">
        <v>0.23829501369382378</v>
      </c>
      <c r="MW173" s="35">
        <v>0.24816666666666667</v>
      </c>
      <c r="MX173" s="35">
        <v>0.15739666666666666</v>
      </c>
      <c r="MY173" s="35">
        <v>0.10450666666666665</v>
      </c>
      <c r="MZ173" s="35">
        <v>0.21178666666666668</v>
      </c>
      <c r="NA173" s="35">
        <v>0.10946333333333333</v>
      </c>
      <c r="NB173" s="35">
        <v>7.3253333333333337E-2</v>
      </c>
      <c r="NC173" s="35">
        <v>0.38750868150525825</v>
      </c>
      <c r="ND173" s="35">
        <v>0.31849114938988154</v>
      </c>
      <c r="NE173" s="35">
        <v>0.40699830572702389</v>
      </c>
      <c r="NF173" s="35">
        <v>0.33918687945608983</v>
      </c>
      <c r="NG173" s="35">
        <v>0.17981672572789451</v>
      </c>
      <c r="NH173" s="35">
        <v>0.20223928156695878</v>
      </c>
      <c r="NI173" s="35">
        <v>0.22344921035891829</v>
      </c>
      <c r="NJ173" s="36">
        <v>26.485333333333337</v>
      </c>
      <c r="NK173" s="36">
        <v>32.289666666666655</v>
      </c>
      <c r="NL173" s="36">
        <v>33.978333333333346</v>
      </c>
      <c r="NM173" s="36">
        <v>33.910333333333313</v>
      </c>
      <c r="NN173" s="7">
        <f t="shared" si="240"/>
        <v>7.4930000000000092</v>
      </c>
      <c r="NO173" s="7">
        <v>2.2999999999999998</v>
      </c>
      <c r="NP173" s="7">
        <f t="shared" si="241"/>
        <v>-1.9729999999999999</v>
      </c>
      <c r="NQ173" s="7">
        <f t="shared" si="242"/>
        <v>1.283873592838737</v>
      </c>
      <c r="NR173" s="36">
        <v>73.411666666666648</v>
      </c>
      <c r="NS173" s="9">
        <f t="shared" si="190"/>
        <v>186.4656333333333</v>
      </c>
      <c r="NT173" s="5">
        <v>194</v>
      </c>
      <c r="NU173" s="9">
        <f t="shared" si="191"/>
        <v>7.5343666666666991</v>
      </c>
      <c r="NV173" s="37">
        <v>0.32219999999999993</v>
      </c>
      <c r="NW173" s="37">
        <v>0.21691999999999997</v>
      </c>
      <c r="NX173" s="37">
        <v>0.15199333333333334</v>
      </c>
      <c r="NY173" s="37">
        <v>0.28110666666666667</v>
      </c>
      <c r="NZ173" s="37">
        <v>0.15801999999999999</v>
      </c>
      <c r="OA173" s="37">
        <v>0.10739333333333331</v>
      </c>
      <c r="OB173" s="37">
        <v>0.34159327870608286</v>
      </c>
      <c r="OC173" s="37">
        <v>0.2802160954693747</v>
      </c>
      <c r="OD173" s="37">
        <v>0.35875443625953796</v>
      </c>
      <c r="OE173" s="37">
        <v>0.29815595657487104</v>
      </c>
      <c r="OF173" s="37">
        <v>0.15708527019479082</v>
      </c>
      <c r="OG173" s="37">
        <v>0.17613927039740743</v>
      </c>
      <c r="OH173" s="37">
        <v>0.19502290933199787</v>
      </c>
      <c r="OI173" s="38">
        <v>21.750666666666657</v>
      </c>
      <c r="OJ173" s="38">
        <v>26.68933333333333</v>
      </c>
      <c r="OK173" s="38">
        <v>27.792999999999989</v>
      </c>
      <c r="OL173" s="38">
        <v>27.778333333333315</v>
      </c>
      <c r="OM173" s="7">
        <f t="shared" si="243"/>
        <v>6.0423333333333318</v>
      </c>
      <c r="ON173" s="7">
        <v>1.5</v>
      </c>
      <c r="OO173" s="7">
        <f t="shared" si="244"/>
        <v>-0.28500000000000014</v>
      </c>
      <c r="OP173" s="7">
        <f t="shared" si="245"/>
        <v>1.1129873937261796</v>
      </c>
      <c r="OQ173" s="38">
        <v>63.388999999999996</v>
      </c>
      <c r="OR173" s="15">
        <f t="shared" si="246"/>
        <v>161.00806</v>
      </c>
      <c r="OS173" s="5">
        <v>170</v>
      </c>
      <c r="OT173" s="15">
        <f t="shared" si="247"/>
        <v>8.9919399999999996</v>
      </c>
      <c r="OU173" s="39">
        <v>0.27838571428571429</v>
      </c>
      <c r="OV173" s="39">
        <v>0.19677499999999998</v>
      </c>
      <c r="OW173" s="39">
        <v>0.14900000000000002</v>
      </c>
      <c r="OX173" s="39">
        <v>0.24464999999999998</v>
      </c>
      <c r="OY173" s="39">
        <v>0.15124999999999997</v>
      </c>
      <c r="OZ173" s="39">
        <v>0.10201428571428572</v>
      </c>
      <c r="PA173" s="39">
        <v>0.29562435185353619</v>
      </c>
      <c r="PB173" s="39">
        <v>0.23553525569237924</v>
      </c>
      <c r="PC173" s="39">
        <v>0.30243147915466145</v>
      </c>
      <c r="PD173" s="39">
        <v>0.24256386015447071</v>
      </c>
      <c r="PE173" s="39">
        <v>0.13054313269103082</v>
      </c>
      <c r="PF173" s="39">
        <v>0.13792035118926668</v>
      </c>
      <c r="PG173" s="39">
        <v>0.17165299466062237</v>
      </c>
      <c r="PH173" s="40">
        <v>20.979642857142856</v>
      </c>
      <c r="PI173" s="40">
        <v>24.539999999999996</v>
      </c>
      <c r="PJ173" s="40">
        <v>25.377499999999994</v>
      </c>
      <c r="PK173" s="40">
        <v>25.921785714285722</v>
      </c>
      <c r="PL173" s="7">
        <f t="shared" si="248"/>
        <v>4.3978571428571378</v>
      </c>
      <c r="PM173" s="7">
        <v>1.8</v>
      </c>
      <c r="PN173" s="7">
        <f t="shared" si="249"/>
        <v>-0.91800000000000015</v>
      </c>
      <c r="PO173" s="7">
        <f t="shared" si="250"/>
        <v>0.8413828969384517</v>
      </c>
      <c r="PP173" s="40">
        <v>68.588214285714272</v>
      </c>
      <c r="PQ173" s="15">
        <f t="shared" si="251"/>
        <v>174.21406428571424</v>
      </c>
      <c r="PR173" s="5">
        <v>182</v>
      </c>
      <c r="PS173" s="15">
        <f t="shared" si="252"/>
        <v>7.7859357142857561</v>
      </c>
      <c r="PT173" s="41">
        <v>0.26129999999999998</v>
      </c>
      <c r="PU173" s="41">
        <v>0.18623928571428566</v>
      </c>
      <c r="PV173" s="41">
        <v>0.14821071428571428</v>
      </c>
      <c r="PW173" s="41">
        <v>0.22010714285714283</v>
      </c>
      <c r="PX173" s="41">
        <v>0.14893214285714285</v>
      </c>
      <c r="PY173" s="41">
        <v>9.6867857142857158E-2</v>
      </c>
      <c r="PZ173" s="41">
        <v>0.27331922940483666</v>
      </c>
      <c r="QA173" s="41">
        <v>0.19241752754099298</v>
      </c>
      <c r="QB173" s="41">
        <v>0.27557127368980872</v>
      </c>
      <c r="QC173" s="41">
        <v>0.19478797427825664</v>
      </c>
      <c r="QD173" s="41">
        <v>0.11099169077695058</v>
      </c>
      <c r="QE173" s="41">
        <v>0.11340819666427068</v>
      </c>
      <c r="QF173" s="41">
        <v>0.16736188309183611</v>
      </c>
      <c r="QG173" s="42">
        <v>29.187142857142867</v>
      </c>
      <c r="QH173" s="42">
        <v>33.02999999999998</v>
      </c>
      <c r="QI173" s="42">
        <v>33.59571428571428</v>
      </c>
      <c r="QJ173" s="42">
        <v>34.144285714285708</v>
      </c>
      <c r="QK173" s="7">
        <f t="shared" si="253"/>
        <v>4.4085714285714133</v>
      </c>
      <c r="QL173" s="7">
        <v>3.2</v>
      </c>
      <c r="QM173" s="7">
        <f t="shared" si="254"/>
        <v>-3.8719999999999999</v>
      </c>
      <c r="QN173" s="7">
        <f t="shared" si="255"/>
        <v>0.8930728460495484</v>
      </c>
      <c r="QO173" s="42">
        <v>70.996428571428567</v>
      </c>
      <c r="QP173" s="15">
        <f t="shared" si="256"/>
        <v>180.33092857142856</v>
      </c>
      <c r="QQ173" s="5">
        <v>186</v>
      </c>
      <c r="QR173" s="15">
        <f t="shared" si="257"/>
        <v>5.6690714285714421</v>
      </c>
      <c r="QS173" s="7">
        <f t="shared" si="272"/>
        <v>-748.89881357881006</v>
      </c>
      <c r="QT173" s="7">
        <f t="shared" si="273"/>
        <v>-748.60645665741015</v>
      </c>
      <c r="QU173" s="7">
        <f t="shared" si="274"/>
        <v>2.2216326252848155</v>
      </c>
    </row>
    <row r="174" spans="1:463" x14ac:dyDescent="0.25">
      <c r="A174" s="5">
        <v>3</v>
      </c>
      <c r="B174" s="5">
        <v>18</v>
      </c>
      <c r="C174" s="6">
        <v>1803</v>
      </c>
      <c r="D174" s="9">
        <v>-9999</v>
      </c>
      <c r="E174" s="5">
        <v>3</v>
      </c>
      <c r="F174" s="5">
        <v>69.599999999999994</v>
      </c>
      <c r="G174" s="15">
        <v>243.6</v>
      </c>
      <c r="H174" s="15">
        <f t="shared" si="195"/>
        <v>313.2</v>
      </c>
      <c r="I174" s="7">
        <f t="shared" si="196"/>
        <v>0.53666895133653181</v>
      </c>
      <c r="J174" s="5" t="s">
        <v>10</v>
      </c>
      <c r="K174" s="9">
        <v>75</v>
      </c>
      <c r="L174" s="9">
        <f t="shared" si="197"/>
        <v>84.000000000000014</v>
      </c>
      <c r="M174" s="9">
        <v>-9999</v>
      </c>
      <c r="N174" s="9">
        <v>-9999</v>
      </c>
      <c r="O174" s="9">
        <v>-9999</v>
      </c>
      <c r="P174" s="9">
        <v>-9999</v>
      </c>
      <c r="Q174" s="9">
        <v>-9999</v>
      </c>
      <c r="R174" s="9">
        <v>-9999</v>
      </c>
      <c r="S174" s="9">
        <v>-9999</v>
      </c>
      <c r="T174" s="9">
        <v>-9999</v>
      </c>
      <c r="U174" s="9">
        <v>-9999</v>
      </c>
      <c r="V174" s="9">
        <v>-9999</v>
      </c>
      <c r="W174" s="9">
        <v>-9999</v>
      </c>
      <c r="X174" s="9">
        <v>-9999</v>
      </c>
      <c r="Y174" s="9">
        <v>-9999</v>
      </c>
      <c r="Z174" s="9">
        <v>-9999</v>
      </c>
      <c r="AA174" s="9">
        <v>-9999</v>
      </c>
      <c r="AB174" s="9">
        <v>-9999</v>
      </c>
      <c r="AC174" s="9">
        <v>-9999</v>
      </c>
      <c r="AD174" s="9">
        <v>-9999</v>
      </c>
      <c r="AE174" s="9">
        <v>-9999</v>
      </c>
      <c r="AF174" s="9">
        <v>-9999</v>
      </c>
      <c r="AG174" s="9">
        <v>-9999</v>
      </c>
      <c r="AH174" s="9">
        <v>-9999</v>
      </c>
      <c r="AI174" s="9">
        <v>-9999</v>
      </c>
      <c r="AJ174" s="9">
        <v>-9999</v>
      </c>
      <c r="AK174" s="9">
        <v>-9999</v>
      </c>
      <c r="AL174" s="9">
        <v>-9999</v>
      </c>
      <c r="AM174" s="9">
        <v>-9999</v>
      </c>
      <c r="AN174" s="9">
        <v>-9999</v>
      </c>
      <c r="AO174" s="9">
        <v>-9999</v>
      </c>
      <c r="AP174" s="9">
        <v>-9999</v>
      </c>
      <c r="AQ174" s="9">
        <v>-9999</v>
      </c>
      <c r="AR174" s="9">
        <v>-9999</v>
      </c>
      <c r="AS174" s="9">
        <v>-9999</v>
      </c>
      <c r="AT174" s="9">
        <v>-9999</v>
      </c>
      <c r="AU174" s="9">
        <v>-9999</v>
      </c>
      <c r="AV174" s="9">
        <v>-9999</v>
      </c>
      <c r="AW174" s="9">
        <v>-9999</v>
      </c>
      <c r="AX174" s="9">
        <v>-9999</v>
      </c>
      <c r="AY174" s="9">
        <v>-9999</v>
      </c>
      <c r="AZ174" s="9">
        <v>-9999</v>
      </c>
      <c r="BA174" s="9">
        <v>-9999</v>
      </c>
      <c r="BB174" s="9">
        <v>-9999</v>
      </c>
      <c r="BC174" s="9">
        <v>-9999</v>
      </c>
      <c r="BD174" s="9">
        <v>-9999</v>
      </c>
      <c r="BE174" s="7">
        <f t="shared" si="271"/>
        <v>-79992</v>
      </c>
      <c r="BF174" s="9">
        <v>-9999</v>
      </c>
      <c r="BG174" s="9">
        <v>-9999</v>
      </c>
      <c r="BH174" s="9">
        <v>-9999</v>
      </c>
      <c r="BI174" s="9">
        <v>-9999</v>
      </c>
      <c r="BJ174" s="9">
        <v>-9999</v>
      </c>
      <c r="BK174" s="9">
        <v>-9999</v>
      </c>
      <c r="BL174" s="9">
        <v>-9999</v>
      </c>
      <c r="BM174" s="9">
        <v>-9999</v>
      </c>
      <c r="BN174" s="9">
        <v>-9999</v>
      </c>
      <c r="BO174" s="23">
        <v>38.33</v>
      </c>
      <c r="BP174" s="7">
        <f t="shared" si="258"/>
        <v>2555.333333333333</v>
      </c>
      <c r="BQ174" s="7">
        <v>2.2723339061122818</v>
      </c>
      <c r="BR174" s="7">
        <f t="shared" si="259"/>
        <v>58.0657057475225</v>
      </c>
      <c r="BS174" s="24">
        <v>127.05</v>
      </c>
      <c r="BT174" s="7">
        <f t="shared" si="260"/>
        <v>8470</v>
      </c>
      <c r="BU174" s="25">
        <v>1.1000000000000001</v>
      </c>
      <c r="BV174" s="7">
        <f t="shared" si="261"/>
        <v>93.17</v>
      </c>
      <c r="BW174" s="26">
        <v>190.28</v>
      </c>
      <c r="BX174" s="7">
        <f t="shared" si="262"/>
        <v>12685.333333333334</v>
      </c>
      <c r="BY174" s="5">
        <v>1.41</v>
      </c>
      <c r="BZ174" s="7">
        <f t="shared" si="263"/>
        <v>178.86320000000001</v>
      </c>
      <c r="CA174" s="9">
        <v>-9999</v>
      </c>
      <c r="CB174" s="9">
        <v>-9999</v>
      </c>
      <c r="CC174" s="5">
        <v>2.2200000000000002</v>
      </c>
      <c r="CD174" s="15">
        <f t="shared" si="198"/>
        <v>-221.97780000000003</v>
      </c>
      <c r="CE174" s="7">
        <v>994.04</v>
      </c>
      <c r="CF174" s="7">
        <v>4.0001999999999995</v>
      </c>
      <c r="CG174" s="7">
        <v>2484.9757512124397</v>
      </c>
      <c r="CH174" s="7">
        <f t="shared" si="199"/>
        <v>2484.9757512124397</v>
      </c>
      <c r="CI174" s="7">
        <f>CH174/(BX174)</f>
        <v>0.19589361082713155</v>
      </c>
      <c r="CJ174" s="3">
        <v>61.2</v>
      </c>
      <c r="CK174" s="7">
        <f t="shared" si="200"/>
        <v>55.166461676916171</v>
      </c>
      <c r="CL174" s="7">
        <v>68.099999999999994</v>
      </c>
      <c r="CM174" s="7">
        <v>1233</v>
      </c>
      <c r="CN174" s="7">
        <f t="shared" si="201"/>
        <v>55.231143552311437</v>
      </c>
      <c r="CO174" s="7">
        <v>0</v>
      </c>
      <c r="CP174" s="7">
        <v>0.74306666666666665</v>
      </c>
      <c r="CQ174" s="7">
        <v>0.53132962962962982</v>
      </c>
      <c r="CR174" s="7">
        <v>0.47580740740740729</v>
      </c>
      <c r="CS174" s="7">
        <v>0.21928444444444442</v>
      </c>
      <c r="CT174" s="7">
        <v>0.16614781481481483</v>
      </c>
      <c r="CU174" s="7">
        <v>5.3181481481481478</v>
      </c>
      <c r="CV174" s="7">
        <v>5.2077777777777774</v>
      </c>
      <c r="CW174" s="7">
        <v>4.9214814814814813</v>
      </c>
      <c r="CX174" s="7">
        <v>4.7503703703703701</v>
      </c>
      <c r="CY174" s="7">
        <f t="shared" si="202"/>
        <v>-0.3966666666666665</v>
      </c>
      <c r="CZ174" s="7">
        <v>0.7</v>
      </c>
      <c r="DA174" s="7">
        <f t="shared" si="203"/>
        <v>1.105</v>
      </c>
      <c r="DB174" s="7">
        <f t="shared" si="264"/>
        <v>-0.34963135428793168</v>
      </c>
      <c r="DC174" s="7">
        <v>39.363636363636367</v>
      </c>
      <c r="DD174" s="7">
        <v>0.74709166666666682</v>
      </c>
      <c r="DE174" s="7">
        <v>0.50927083333333345</v>
      </c>
      <c r="DF174" s="7">
        <v>0.45239166666666669</v>
      </c>
      <c r="DG174" s="7">
        <v>0.24567912500000008</v>
      </c>
      <c r="DH174" s="7">
        <v>0.18929170833333331</v>
      </c>
      <c r="DI174" s="7">
        <v>7.0650000000000013</v>
      </c>
      <c r="DJ174" s="7">
        <v>7.6045833333333341</v>
      </c>
      <c r="DK174" s="7">
        <v>7.831249999999998</v>
      </c>
      <c r="DL174" s="7">
        <v>7.422083333333334</v>
      </c>
      <c r="DM174" s="7">
        <f t="shared" si="204"/>
        <v>0.76624999999999677</v>
      </c>
      <c r="DN174" s="7">
        <v>0.8</v>
      </c>
      <c r="DO174" s="7">
        <f t="shared" si="205"/>
        <v>0.7799999999999998</v>
      </c>
      <c r="DP174" s="7">
        <f t="shared" si="206"/>
        <v>-2.9761904761911331E-3</v>
      </c>
      <c r="DQ174" s="7">
        <v>22.642499999999998</v>
      </c>
      <c r="DR174" s="7">
        <v>0.80490000000000006</v>
      </c>
      <c r="DS174" s="7">
        <v>0.60635813953488371</v>
      </c>
      <c r="DT174" s="7">
        <v>0.49135813953488361</v>
      </c>
      <c r="DU174" s="7">
        <v>0.7297395348837209</v>
      </c>
      <c r="DV174" s="7">
        <v>0.49775581395348839</v>
      </c>
      <c r="DW174" s="7">
        <v>0.31789767441860473</v>
      </c>
      <c r="DX174" s="7">
        <v>0.2358071162790697</v>
      </c>
      <c r="DY174" s="7">
        <v>0.1890100232558139</v>
      </c>
      <c r="DZ174" s="7">
        <v>0.24176362790697678</v>
      </c>
      <c r="EA174" s="7">
        <v>0.19509711627906984</v>
      </c>
      <c r="EB174" s="7">
        <v>9.8529558139534887E-2</v>
      </c>
      <c r="EC174" s="7">
        <v>0.10479904651162793</v>
      </c>
      <c r="ED174" s="7">
        <v>0.14053516279069767</v>
      </c>
      <c r="EE174" s="7">
        <v>3.8655813953488374</v>
      </c>
      <c r="EF174" s="7">
        <v>5.2648837209302322</v>
      </c>
      <c r="EG174" s="7">
        <v>4.6210232558139532</v>
      </c>
      <c r="EH174" s="7">
        <v>4.3575116279069768</v>
      </c>
      <c r="EI174" s="7">
        <f t="shared" si="207"/>
        <v>0.75544186046511586</v>
      </c>
      <c r="EJ174" s="7">
        <v>0.6</v>
      </c>
      <c r="EK174" s="7">
        <f t="shared" si="208"/>
        <v>1.43</v>
      </c>
      <c r="EL174" s="7">
        <f t="shared" si="265"/>
        <v>-0.16991388905160806</v>
      </c>
      <c r="EM174" s="15">
        <v>43.671363636363637</v>
      </c>
      <c r="EN174" s="15">
        <f t="shared" si="209"/>
        <v>110.92526363636364</v>
      </c>
      <c r="EO174" s="5">
        <v>112</v>
      </c>
      <c r="EP174" s="15">
        <f t="shared" si="210"/>
        <v>1.0747363636363616</v>
      </c>
      <c r="EQ174" s="27">
        <v>1.0298363636363639</v>
      </c>
      <c r="ER174" s="27">
        <v>-1.2078545454545453</v>
      </c>
      <c r="ES174" s="27">
        <v>0.47964090909090906</v>
      </c>
      <c r="ET174" s="27">
        <v>0.81428636363636353</v>
      </c>
      <c r="EU174" s="27">
        <v>0.67406363636363642</v>
      </c>
      <c r="EV174" s="27">
        <v>0.20134545454545452</v>
      </c>
      <c r="EW174" s="27">
        <v>0.2081929545454545</v>
      </c>
      <c r="EX174" s="27">
        <v>9.3938090909090916E-2</v>
      </c>
      <c r="EY174" s="27">
        <v>0.36380204545454548</v>
      </c>
      <c r="EZ174" s="27">
        <v>0.25834345454545454</v>
      </c>
      <c r="FA174" s="27">
        <v>3.5336367727272733</v>
      </c>
      <c r="FB174" s="27">
        <v>2.3192403636363639</v>
      </c>
      <c r="FC174" s="27">
        <v>-14.563325045454542</v>
      </c>
      <c r="FD174" s="27">
        <v>9.5822727272727271</v>
      </c>
      <c r="FE174" s="27">
        <v>8.0831818181818189</v>
      </c>
      <c r="FF174" s="27">
        <v>8.0890909090909116</v>
      </c>
      <c r="FG174" s="27">
        <v>7.3050000000000015</v>
      </c>
      <c r="FH174" s="27">
        <f t="shared" si="211"/>
        <v>-1.4931818181818155</v>
      </c>
      <c r="FI174" s="7">
        <v>0.9</v>
      </c>
      <c r="FJ174" s="7">
        <f t="shared" si="212"/>
        <v>0.45499999999999963</v>
      </c>
      <c r="FK174" s="7">
        <f t="shared" si="266"/>
        <v>-0.39397003401047825</v>
      </c>
      <c r="FL174" s="27">
        <v>20.783636363636365</v>
      </c>
      <c r="FM174" s="28">
        <v>-9999</v>
      </c>
      <c r="FN174" s="28">
        <v>-9999</v>
      </c>
      <c r="FO174" s="28">
        <v>-9999</v>
      </c>
      <c r="FP174" s="94">
        <v>0.63128214285714279</v>
      </c>
      <c r="FQ174" s="94">
        <v>0.42455000000000004</v>
      </c>
      <c r="FR174" s="94">
        <v>0.25374642857142848</v>
      </c>
      <c r="FS174" s="94">
        <v>0.55408214285714286</v>
      </c>
      <c r="FT174" s="94">
        <v>0.26497500000000007</v>
      </c>
      <c r="FU174" s="94">
        <v>0.1861142857142857</v>
      </c>
      <c r="FV174" s="94">
        <v>0.40913935714285715</v>
      </c>
      <c r="FW174" s="94">
        <v>0.35351853571428571</v>
      </c>
      <c r="FX174" s="94">
        <v>0.42742075000000007</v>
      </c>
      <c r="FY174" s="94">
        <v>0.37282257142857134</v>
      </c>
      <c r="FZ174" s="94">
        <v>0.23200160714285717</v>
      </c>
      <c r="GA174" s="94">
        <v>0.25322317857142856</v>
      </c>
      <c r="GB174" s="94">
        <v>0.19563035714285712</v>
      </c>
      <c r="GC174" s="94">
        <v>17.798928571428572</v>
      </c>
      <c r="GD174" s="94">
        <v>19.34</v>
      </c>
      <c r="GE174" s="94">
        <v>18.310714285714287</v>
      </c>
      <c r="GF174" s="94">
        <v>17.518214285714294</v>
      </c>
      <c r="GG174" s="7">
        <f t="shared" si="213"/>
        <v>0.51178571428571473</v>
      </c>
      <c r="GH174" s="7">
        <v>0.5</v>
      </c>
      <c r="GI174" s="7">
        <f t="shared" si="214"/>
        <v>1.7549999999999999</v>
      </c>
      <c r="GJ174" s="7">
        <f t="shared" si="267"/>
        <v>-0.34107387811091494</v>
      </c>
      <c r="GK174" s="96">
        <v>19.071428571428573</v>
      </c>
      <c r="GL174" s="15">
        <f t="shared" si="215"/>
        <v>48.441428571428574</v>
      </c>
      <c r="GM174" s="5">
        <v>102</v>
      </c>
      <c r="GN174" s="9">
        <v>-9999</v>
      </c>
      <c r="GO174" s="60">
        <v>-9999</v>
      </c>
      <c r="GP174" s="60">
        <v>-9999</v>
      </c>
      <c r="GQ174" s="60">
        <v>-9999</v>
      </c>
      <c r="GR174" s="60">
        <v>-9999</v>
      </c>
      <c r="GS174" s="60">
        <v>-9999</v>
      </c>
      <c r="GT174" s="60">
        <v>-9999</v>
      </c>
      <c r="GU174" s="60">
        <v>-9999</v>
      </c>
      <c r="GV174" s="60">
        <v>-9999</v>
      </c>
      <c r="GW174" s="60">
        <v>-9999</v>
      </c>
      <c r="GX174" s="60">
        <v>-9999</v>
      </c>
      <c r="GY174" s="60">
        <v>-9999</v>
      </c>
      <c r="GZ174" s="60">
        <v>-9999</v>
      </c>
      <c r="HA174" s="60">
        <v>-9999</v>
      </c>
      <c r="HB174" s="60">
        <v>-9999</v>
      </c>
      <c r="HC174" s="60">
        <v>-9999</v>
      </c>
      <c r="HD174" s="60">
        <v>-9999</v>
      </c>
      <c r="HE174" s="60">
        <v>-9999</v>
      </c>
      <c r="HF174" s="98">
        <f t="shared" si="37"/>
        <v>0</v>
      </c>
      <c r="HG174" s="60">
        <v>-9999</v>
      </c>
      <c r="HH174" s="98">
        <f t="shared" si="38"/>
        <v>32500.13</v>
      </c>
      <c r="HI174" s="98">
        <f t="shared" si="95"/>
        <v>1.0001661807930087</v>
      </c>
      <c r="HJ174" s="60">
        <v>-9999</v>
      </c>
      <c r="HK174" s="100">
        <f t="shared" si="40"/>
        <v>-25397.46</v>
      </c>
      <c r="HL174" s="60">
        <v>-9999</v>
      </c>
      <c r="HM174" s="100">
        <f t="shared" si="41"/>
        <v>15398.46</v>
      </c>
      <c r="HN174" s="101">
        <v>0.66031081081081078</v>
      </c>
      <c r="HO174" s="101">
        <v>0.36184324324324335</v>
      </c>
      <c r="HP174" s="101">
        <v>0.18327027027027026</v>
      </c>
      <c r="HQ174" s="101">
        <v>0.57772162162162155</v>
      </c>
      <c r="HR174" s="101">
        <v>0.23792162162162164</v>
      </c>
      <c r="HS174" s="101">
        <v>0.15016756756756758</v>
      </c>
      <c r="HT174" s="101">
        <v>0.4702013906516691</v>
      </c>
      <c r="HU174" s="101">
        <v>0.41674050912774296</v>
      </c>
      <c r="HV174" s="101">
        <v>0.5659271017973484</v>
      </c>
      <c r="HW174" s="101">
        <v>0.51892458029162514</v>
      </c>
      <c r="HX174" s="101">
        <v>0.20682465905098096</v>
      </c>
      <c r="HY174" s="101">
        <v>0.32880644546770282</v>
      </c>
      <c r="HZ174" s="101">
        <v>0.29201410707540715</v>
      </c>
      <c r="IA174" s="101">
        <v>18.802432432432436</v>
      </c>
      <c r="IB174" s="101">
        <v>18.207027027027028</v>
      </c>
      <c r="IC174" s="101">
        <v>18.809729729729732</v>
      </c>
      <c r="ID174" s="101">
        <v>17.947837837837845</v>
      </c>
      <c r="IE174" s="7">
        <f t="shared" si="216"/>
        <v>7.2972972972955574E-3</v>
      </c>
      <c r="IF174" s="7">
        <v>1.5</v>
      </c>
      <c r="IG174" s="7">
        <f t="shared" si="217"/>
        <v>-1.4950000000000001</v>
      </c>
      <c r="IH174" s="7">
        <f t="shared" si="218"/>
        <v>0.21788213158771511</v>
      </c>
      <c r="II174" s="102">
        <v>35.329459459459457</v>
      </c>
      <c r="IJ174" s="15">
        <f t="shared" si="219"/>
        <v>89.736827027027019</v>
      </c>
      <c r="IK174" s="5">
        <v>97.5</v>
      </c>
      <c r="IL174" s="15">
        <f t="shared" si="220"/>
        <v>7.7631729729729813</v>
      </c>
      <c r="IM174" s="29">
        <v>0.67624482758620696</v>
      </c>
      <c r="IN174" s="29">
        <v>0.38880000000000003</v>
      </c>
      <c r="IO174" s="29">
        <v>0.19429655172413793</v>
      </c>
      <c r="IP174" s="29">
        <v>0.59624482758620678</v>
      </c>
      <c r="IQ174" s="29">
        <v>0.24411724137931026</v>
      </c>
      <c r="IR174" s="29">
        <v>0.16291379310344825</v>
      </c>
      <c r="IS174" s="29">
        <v>0.46948564635599999</v>
      </c>
      <c r="IT174" s="29">
        <v>0.41908794323849752</v>
      </c>
      <c r="IU174" s="29">
        <v>0.55375755998053344</v>
      </c>
      <c r="IV174" s="29">
        <v>0.50870588107403025</v>
      </c>
      <c r="IW174" s="29">
        <v>0.22904054648466599</v>
      </c>
      <c r="IX174" s="29">
        <v>0.33445916003119625</v>
      </c>
      <c r="IY174" s="29">
        <v>0.26969063997337311</v>
      </c>
      <c r="IZ174" s="29">
        <v>15.835517241379312</v>
      </c>
      <c r="JA174" s="29">
        <v>17.018620689655169</v>
      </c>
      <c r="JB174" s="29">
        <v>17.704482758620689</v>
      </c>
      <c r="JC174" s="29">
        <v>16.472758620689653</v>
      </c>
      <c r="JD174" s="29">
        <f t="shared" si="221"/>
        <v>1.8689655172413762</v>
      </c>
      <c r="JE174" s="7">
        <v>1.2</v>
      </c>
      <c r="JF174" s="7">
        <f t="shared" si="222"/>
        <v>-0.52</v>
      </c>
      <c r="JG174" s="7">
        <f t="shared" si="223"/>
        <v>0.40354147250698924</v>
      </c>
      <c r="JH174" s="86">
        <v>35.240689655172417</v>
      </c>
      <c r="JI174" s="15">
        <f t="shared" si="224"/>
        <v>89.511351724137938</v>
      </c>
      <c r="JJ174" s="5">
        <v>103.5</v>
      </c>
      <c r="JK174" s="15">
        <f t="shared" si="225"/>
        <v>13.988648275862062</v>
      </c>
      <c r="JL174" s="30">
        <v>0.50981470588235289</v>
      </c>
      <c r="JM174" s="30">
        <v>0.28260294117647061</v>
      </c>
      <c r="JN174" s="30">
        <v>0.14205882352941177</v>
      </c>
      <c r="JO174" s="30">
        <v>0.45213823529411767</v>
      </c>
      <c r="JP174" s="30">
        <v>0.17809411764705885</v>
      </c>
      <c r="JQ174" s="30">
        <v>0.11791470588235295</v>
      </c>
      <c r="JR174" s="30">
        <v>0.48228794673014574</v>
      </c>
      <c r="JS174" s="30">
        <v>0.4350825906514883</v>
      </c>
      <c r="JT174" s="30">
        <v>0.56407065514681543</v>
      </c>
      <c r="JU174" s="30">
        <v>0.52208263139672939</v>
      </c>
      <c r="JV174" s="30">
        <v>0.22734453733670063</v>
      </c>
      <c r="JW174" s="30">
        <v>0.33167683210409848</v>
      </c>
      <c r="JX174" s="30">
        <v>0.28645407767879721</v>
      </c>
      <c r="JY174" s="30">
        <v>24.268823529411769</v>
      </c>
      <c r="JZ174" s="30">
        <v>24.255588235294109</v>
      </c>
      <c r="KA174" s="30">
        <v>24.372647058823535</v>
      </c>
      <c r="KB174" s="30">
        <v>23.322058823529396</v>
      </c>
      <c r="KC174" s="30">
        <f t="shared" si="226"/>
        <v>0.1038235294117662</v>
      </c>
      <c r="KD174" s="7">
        <v>1.8</v>
      </c>
      <c r="KE174" s="7">
        <f t="shared" si="227"/>
        <v>-2.4700000000000006</v>
      </c>
      <c r="KF174" s="7">
        <f t="shared" si="228"/>
        <v>0.32704237984901735</v>
      </c>
      <c r="KG174" s="85">
        <v>35.317647058823532</v>
      </c>
      <c r="KH174" s="15">
        <f t="shared" si="229"/>
        <v>89.706823529411778</v>
      </c>
      <c r="KI174" s="5">
        <v>103.5</v>
      </c>
      <c r="KJ174" s="15">
        <f t="shared" si="268"/>
        <v>13.793176470588222</v>
      </c>
      <c r="KK174" s="31">
        <v>0.45384999999999998</v>
      </c>
      <c r="KL174" s="31">
        <v>0.25672857142857142</v>
      </c>
      <c r="KM174" s="31">
        <v>0.11847142857142859</v>
      </c>
      <c r="KN174" s="31">
        <v>0.39372380952380964</v>
      </c>
      <c r="KO174" s="31">
        <v>0.14521904761904761</v>
      </c>
      <c r="KP174" s="31">
        <v>0.10244047619047619</v>
      </c>
      <c r="KQ174" s="31">
        <v>0.51532251400300044</v>
      </c>
      <c r="KR174" s="31">
        <v>0.46140716605516935</v>
      </c>
      <c r="KS174" s="31">
        <v>0.58597715470462663</v>
      </c>
      <c r="KT174" s="31">
        <v>0.53749415014063051</v>
      </c>
      <c r="KU174" s="31">
        <v>0.27793752444601083</v>
      </c>
      <c r="KV174" s="31">
        <v>0.3690616246856166</v>
      </c>
      <c r="KW174" s="31">
        <v>0.27719874615822265</v>
      </c>
      <c r="KX174" s="32">
        <v>24.887619047619051</v>
      </c>
      <c r="KY174" s="32">
        <v>25.566190476190481</v>
      </c>
      <c r="KZ174" s="32">
        <v>25.524761904761888</v>
      </c>
      <c r="LA174" s="32">
        <v>23.981190476190463</v>
      </c>
      <c r="LB174" s="7">
        <f t="shared" si="230"/>
        <v>0.63714285714283747</v>
      </c>
      <c r="LC174" s="7">
        <v>0.9</v>
      </c>
      <c r="LD174" s="7">
        <f t="shared" si="231"/>
        <v>0.45499999999999963</v>
      </c>
      <c r="LE174" s="7">
        <f t="shared" si="270"/>
        <v>3.6833742597136065E-2</v>
      </c>
      <c r="LF174" s="32">
        <v>35.596666666666664</v>
      </c>
      <c r="LG174" s="15">
        <f t="shared" si="232"/>
        <v>90.415533333333329</v>
      </c>
      <c r="LH174" s="5">
        <v>103.5</v>
      </c>
      <c r="LI174" s="15">
        <f t="shared" si="233"/>
        <v>13.084466666666671</v>
      </c>
      <c r="LJ174" s="33">
        <v>0.37581891891891905</v>
      </c>
      <c r="LK174" s="33">
        <v>0.22214324324324325</v>
      </c>
      <c r="LL174" s="33">
        <v>0.11703513513513514</v>
      </c>
      <c r="LM174" s="33">
        <v>0.32472432432432435</v>
      </c>
      <c r="LN174" s="33">
        <v>0.14059189189189186</v>
      </c>
      <c r="LO174" s="33">
        <v>9.6270270270270283E-2</v>
      </c>
      <c r="LP174" s="33">
        <v>0.45514445709182655</v>
      </c>
      <c r="LQ174" s="33">
        <v>0.39578435179911953</v>
      </c>
      <c r="LR174" s="33">
        <v>0.52496312813418977</v>
      </c>
      <c r="LS174" s="33">
        <v>0.47057060850660604</v>
      </c>
      <c r="LT174" s="33">
        <v>0.22479266227304684</v>
      </c>
      <c r="LU174" s="33">
        <v>0.31056749102809594</v>
      </c>
      <c r="LV174" s="33">
        <v>0.25670984869171515</v>
      </c>
      <c r="LW174" s="33">
        <v>25.391891891891888</v>
      </c>
      <c r="LX174" s="33">
        <v>28.382702702702705</v>
      </c>
      <c r="LY174" s="33">
        <v>28.935675675675672</v>
      </c>
      <c r="LZ174" s="33">
        <v>27.559189189189183</v>
      </c>
      <c r="MA174" s="7">
        <f t="shared" si="234"/>
        <v>3.543783783783784</v>
      </c>
      <c r="MB174" s="7">
        <v>1.7</v>
      </c>
      <c r="MC174" s="7">
        <f t="shared" si="235"/>
        <v>-2.1449999999999996</v>
      </c>
      <c r="MD174" s="7">
        <f t="shared" si="236"/>
        <v>0.75398062077982553</v>
      </c>
      <c r="ME174" s="7">
        <f t="shared" si="237"/>
        <v>2.0845786963434025</v>
      </c>
      <c r="MF174" s="84">
        <v>36.516486486486478</v>
      </c>
      <c r="MG174" s="15">
        <f t="shared" si="238"/>
        <v>92.751875675675663</v>
      </c>
      <c r="MH174" s="5">
        <v>103.5</v>
      </c>
      <c r="MI174" s="15">
        <f t="shared" si="239"/>
        <v>10.748124324324337</v>
      </c>
      <c r="MJ174" s="34">
        <v>0.35237647058823524</v>
      </c>
      <c r="MK174" s="34">
        <v>0.20608235294117644</v>
      </c>
      <c r="ML174" s="34">
        <v>0.11668823529411765</v>
      </c>
      <c r="MM174" s="34">
        <v>0.3015411764705882</v>
      </c>
      <c r="MN174" s="34">
        <v>0.1356941176470588</v>
      </c>
      <c r="MO174" s="34">
        <v>9.5188235294117671E-2</v>
      </c>
      <c r="MP174" s="34">
        <v>0.44360598189635914</v>
      </c>
      <c r="MQ174" s="34">
        <v>0.37919228629878082</v>
      </c>
      <c r="MR174" s="34">
        <v>0.50219500564457631</v>
      </c>
      <c r="MS174" s="34">
        <v>0.44202288239552939</v>
      </c>
      <c r="MT174" s="34">
        <v>0.20563937670788732</v>
      </c>
      <c r="MU174" s="34">
        <v>0.27689074050274581</v>
      </c>
      <c r="MV174" s="34">
        <v>0.26179935002390325</v>
      </c>
      <c r="MW174" s="35">
        <v>0.2648413793103449</v>
      </c>
      <c r="MX174" s="35">
        <v>0.15548620689655174</v>
      </c>
      <c r="MY174" s="35">
        <v>9.0220689655172437E-2</v>
      </c>
      <c r="MZ174" s="35">
        <v>0.22287241379310344</v>
      </c>
      <c r="NA174" s="35">
        <v>9.8686206896551706E-2</v>
      </c>
      <c r="NB174" s="35">
        <v>7.0141379310344823E-2</v>
      </c>
      <c r="NC174" s="35">
        <v>0.45639696386328565</v>
      </c>
      <c r="ND174" s="35">
        <v>0.38607282054898606</v>
      </c>
      <c r="NE174" s="35">
        <v>0.49088532833316684</v>
      </c>
      <c r="NF174" s="35">
        <v>0.42398080648110864</v>
      </c>
      <c r="NG174" s="35">
        <v>0.22490391443650609</v>
      </c>
      <c r="NH174" s="35">
        <v>0.26801088808888135</v>
      </c>
      <c r="NI174" s="35">
        <v>0.25892697176633306</v>
      </c>
      <c r="NJ174" s="36">
        <v>26.365172413793101</v>
      </c>
      <c r="NK174" s="36">
        <v>29.801724137931021</v>
      </c>
      <c r="NL174" s="36">
        <v>31.67</v>
      </c>
      <c r="NM174" s="36">
        <v>31.670000000000012</v>
      </c>
      <c r="NN174" s="7">
        <f t="shared" si="240"/>
        <v>5.3048275862069012</v>
      </c>
      <c r="NO174" s="7">
        <v>2.2999999999999998</v>
      </c>
      <c r="NP174" s="7">
        <f t="shared" si="241"/>
        <v>-1.9729999999999999</v>
      </c>
      <c r="NQ174" s="7">
        <f t="shared" si="242"/>
        <v>0.98709176538815957</v>
      </c>
      <c r="NR174" s="36">
        <v>73.798275862068962</v>
      </c>
      <c r="NS174" s="9">
        <f t="shared" si="190"/>
        <v>187.44762068965517</v>
      </c>
      <c r="NT174" s="5">
        <v>194</v>
      </c>
      <c r="NU174" s="9">
        <f t="shared" si="191"/>
        <v>6.5523793103448327</v>
      </c>
      <c r="NV174" s="37">
        <v>0.33693103448275863</v>
      </c>
      <c r="NW174" s="37">
        <v>0.21449310344827577</v>
      </c>
      <c r="NX174" s="37">
        <v>0.13615172413793106</v>
      </c>
      <c r="NY174" s="37">
        <v>0.29081724137931042</v>
      </c>
      <c r="NZ174" s="37">
        <v>0.14732413793103447</v>
      </c>
      <c r="OA174" s="37">
        <v>0.10259310344827585</v>
      </c>
      <c r="OB174" s="37">
        <v>0.39128988430999667</v>
      </c>
      <c r="OC174" s="37">
        <v>0.32752873493761986</v>
      </c>
      <c r="OD174" s="37">
        <v>0.42406786462507146</v>
      </c>
      <c r="OE174" s="37">
        <v>0.36223465411670153</v>
      </c>
      <c r="OF174" s="37">
        <v>0.18678550047370962</v>
      </c>
      <c r="OG174" s="37">
        <v>0.22478492033118494</v>
      </c>
      <c r="OH174" s="37">
        <v>0.22141721974880996</v>
      </c>
      <c r="OI174" s="38">
        <v>21.600344827586198</v>
      </c>
      <c r="OJ174" s="38">
        <v>25.319655172413785</v>
      </c>
      <c r="OK174" s="38">
        <v>26.737931034482742</v>
      </c>
      <c r="OL174" s="38">
        <v>27.240689655172407</v>
      </c>
      <c r="OM174" s="7">
        <f t="shared" si="243"/>
        <v>5.1375862068965432</v>
      </c>
      <c r="ON174" s="7">
        <v>1.5</v>
      </c>
      <c r="OO174" s="7">
        <f t="shared" si="244"/>
        <v>-0.28500000000000014</v>
      </c>
      <c r="OP174" s="7">
        <f t="shared" si="245"/>
        <v>0.95384102144178418</v>
      </c>
      <c r="OQ174" s="38">
        <v>62.266551724137926</v>
      </c>
      <c r="OR174" s="15">
        <f t="shared" si="246"/>
        <v>158.15704137931033</v>
      </c>
      <c r="OS174" s="5">
        <v>170</v>
      </c>
      <c r="OT174" s="15">
        <f t="shared" si="247"/>
        <v>11.842958620689672</v>
      </c>
      <c r="OU174" s="39">
        <v>0.29140689655172414</v>
      </c>
      <c r="OV174" s="39">
        <v>0.19989655172413798</v>
      </c>
      <c r="OW174" s="39">
        <v>0.13327241379310342</v>
      </c>
      <c r="OX174" s="39">
        <v>0.25228275862068961</v>
      </c>
      <c r="OY174" s="39">
        <v>0.14087241379310345</v>
      </c>
      <c r="OZ174" s="39">
        <v>9.858620689655169E-2</v>
      </c>
      <c r="PA174" s="39">
        <v>0.34709771385600691</v>
      </c>
      <c r="PB174" s="39">
        <v>0.28307869999782248</v>
      </c>
      <c r="PC174" s="39">
        <v>0.37152391304641347</v>
      </c>
      <c r="PD174" s="39">
        <v>0.30890432146685792</v>
      </c>
      <c r="PE174" s="39">
        <v>0.1736485627442734</v>
      </c>
      <c r="PF174" s="39">
        <v>0.20151237692918361</v>
      </c>
      <c r="PG174" s="39">
        <v>0.18519147478252371</v>
      </c>
      <c r="PH174" s="40">
        <v>20.976551724137924</v>
      </c>
      <c r="PI174" s="40">
        <v>21.452758620689643</v>
      </c>
      <c r="PJ174" s="40">
        <v>23.892413793103447</v>
      </c>
      <c r="PK174" s="40">
        <v>23.423448275862068</v>
      </c>
      <c r="PL174" s="7">
        <f t="shared" si="248"/>
        <v>2.9158620689655237</v>
      </c>
      <c r="PM174" s="7">
        <v>1.8</v>
      </c>
      <c r="PN174" s="7">
        <f t="shared" si="249"/>
        <v>-0.91800000000000015</v>
      </c>
      <c r="PO174" s="7">
        <f t="shared" si="250"/>
        <v>0.6068157753981519</v>
      </c>
      <c r="PP174" s="40">
        <v>68.748965517241402</v>
      </c>
      <c r="PQ174" s="15">
        <f t="shared" si="251"/>
        <v>174.62237241379316</v>
      </c>
      <c r="PR174" s="5">
        <v>182</v>
      </c>
      <c r="PS174" s="15">
        <f t="shared" si="252"/>
        <v>7.3776275862068417</v>
      </c>
      <c r="PT174" s="41">
        <v>0.27225937499999997</v>
      </c>
      <c r="PU174" s="41">
        <v>0.18597812499999997</v>
      </c>
      <c r="PV174" s="41">
        <v>0.14130937500000001</v>
      </c>
      <c r="PW174" s="41">
        <v>0.23038750000000002</v>
      </c>
      <c r="PX174" s="41">
        <v>0.14699687500000003</v>
      </c>
      <c r="PY174" s="41">
        <v>9.5390625000000021E-2</v>
      </c>
      <c r="PZ174" s="41">
        <v>0.29835228304386768</v>
      </c>
      <c r="QA174" s="41">
        <v>0.22027586436233076</v>
      </c>
      <c r="QB174" s="41">
        <v>0.31632644153602379</v>
      </c>
      <c r="QC174" s="41">
        <v>0.23899155074301384</v>
      </c>
      <c r="QD174" s="41">
        <v>0.11693506817008514</v>
      </c>
      <c r="QE174" s="41">
        <v>0.13644361087373488</v>
      </c>
      <c r="QF174" s="41">
        <v>0.18797198388983544</v>
      </c>
      <c r="QG174" s="42">
        <v>29.204687500000009</v>
      </c>
      <c r="QH174" s="42">
        <v>30.18</v>
      </c>
      <c r="QI174" s="42">
        <v>31.21312499999998</v>
      </c>
      <c r="QJ174" s="42">
        <v>32.287812500000015</v>
      </c>
      <c r="QK174" s="7">
        <f t="shared" si="253"/>
        <v>2.008437499999971</v>
      </c>
      <c r="QL174" s="7">
        <v>3.2</v>
      </c>
      <c r="QM174" s="7">
        <f t="shared" si="254"/>
        <v>-3.8719999999999999</v>
      </c>
      <c r="QN174" s="7">
        <f t="shared" si="255"/>
        <v>0.63421457075064391</v>
      </c>
      <c r="QO174" s="42">
        <v>71.380937500000002</v>
      </c>
      <c r="QP174" s="15">
        <f t="shared" si="256"/>
        <v>181.30758125</v>
      </c>
      <c r="QQ174" s="5">
        <v>186</v>
      </c>
      <c r="QR174" s="15">
        <f t="shared" si="257"/>
        <v>4.6924187500000016</v>
      </c>
      <c r="QS174" s="7">
        <f t="shared" si="272"/>
        <v>-749.7021282614603</v>
      </c>
      <c r="QT174" s="7">
        <f t="shared" si="273"/>
        <v>-749.16295419955247</v>
      </c>
      <c r="QU174" s="7">
        <f t="shared" si="274"/>
        <v>1.6385978541165396</v>
      </c>
    </row>
    <row r="175" spans="1:463" x14ac:dyDescent="0.25">
      <c r="A175" s="5">
        <v>3</v>
      </c>
      <c r="B175" s="5">
        <v>18</v>
      </c>
      <c r="C175" s="6">
        <v>1804</v>
      </c>
      <c r="D175" s="9">
        <v>-9999</v>
      </c>
      <c r="E175" s="5">
        <v>4</v>
      </c>
      <c r="F175" s="5">
        <v>69.599999999999994</v>
      </c>
      <c r="G175" s="15">
        <v>292.7</v>
      </c>
      <c r="H175" s="15">
        <f t="shared" si="195"/>
        <v>362.29999999999995</v>
      </c>
      <c r="I175" s="7">
        <f t="shared" si="196"/>
        <v>0.62080191912268667</v>
      </c>
      <c r="J175" s="5" t="s">
        <v>10</v>
      </c>
      <c r="K175" s="9">
        <v>75</v>
      </c>
      <c r="L175" s="9">
        <f t="shared" si="197"/>
        <v>84.000000000000014</v>
      </c>
      <c r="M175" s="9">
        <v>-9999</v>
      </c>
      <c r="N175" s="9">
        <v>-9999</v>
      </c>
      <c r="O175" s="9">
        <v>-9999</v>
      </c>
      <c r="P175" s="9">
        <v>-9999</v>
      </c>
      <c r="Q175" s="9">
        <v>-9999</v>
      </c>
      <c r="R175" s="9">
        <v>-9999</v>
      </c>
      <c r="S175" s="9">
        <v>-9999</v>
      </c>
      <c r="T175" s="9">
        <v>-9999</v>
      </c>
      <c r="U175" s="9">
        <v>-9999</v>
      </c>
      <c r="V175" s="9">
        <v>-9999</v>
      </c>
      <c r="W175" s="9">
        <v>-9999</v>
      </c>
      <c r="X175" s="9">
        <v>-9999</v>
      </c>
      <c r="Y175" s="9">
        <v>-9999</v>
      </c>
      <c r="Z175" s="9">
        <v>-9999</v>
      </c>
      <c r="AA175" s="9">
        <v>-9999</v>
      </c>
      <c r="AB175" s="9">
        <v>-9999</v>
      </c>
      <c r="AC175" s="9">
        <v>-9999</v>
      </c>
      <c r="AD175" s="9">
        <v>-9999</v>
      </c>
      <c r="AE175" s="9">
        <v>-9999</v>
      </c>
      <c r="AF175" s="9">
        <v>-9999</v>
      </c>
      <c r="AG175" s="9">
        <v>-9999</v>
      </c>
      <c r="AH175" s="9">
        <v>-9999</v>
      </c>
      <c r="AI175" s="9">
        <v>-9999</v>
      </c>
      <c r="AJ175" s="9">
        <v>-9999</v>
      </c>
      <c r="AK175" s="9">
        <v>-9999</v>
      </c>
      <c r="AL175" s="9">
        <v>-9999</v>
      </c>
      <c r="AM175" s="9">
        <v>-9999</v>
      </c>
      <c r="AN175" s="9">
        <v>-9999</v>
      </c>
      <c r="AO175" s="9">
        <v>-9999</v>
      </c>
      <c r="AP175" s="9">
        <v>-9999</v>
      </c>
      <c r="AQ175" s="9">
        <v>-9999</v>
      </c>
      <c r="AR175" s="9">
        <v>-9999</v>
      </c>
      <c r="AS175" s="9">
        <v>-9999</v>
      </c>
      <c r="AT175" s="9">
        <v>-9999</v>
      </c>
      <c r="AU175" s="9">
        <v>-9999</v>
      </c>
      <c r="AV175" s="9">
        <v>-9999</v>
      </c>
      <c r="AW175" s="9">
        <v>-9999</v>
      </c>
      <c r="AX175" s="9">
        <v>-9999</v>
      </c>
      <c r="AY175" s="9">
        <v>-9999</v>
      </c>
      <c r="AZ175" s="9">
        <v>-9999</v>
      </c>
      <c r="BA175" s="9">
        <v>-9999</v>
      </c>
      <c r="BB175" s="9">
        <v>-9999</v>
      </c>
      <c r="BC175" s="9">
        <v>-9999</v>
      </c>
      <c r="BD175" s="9">
        <v>-9999</v>
      </c>
      <c r="BE175" s="7">
        <f t="shared" si="271"/>
        <v>-79992</v>
      </c>
      <c r="BF175" s="9">
        <v>-9999</v>
      </c>
      <c r="BG175" s="9">
        <v>-9999</v>
      </c>
      <c r="BH175" s="9">
        <v>-9999</v>
      </c>
      <c r="BI175" s="9">
        <v>-9999</v>
      </c>
      <c r="BJ175" s="9">
        <v>-9999</v>
      </c>
      <c r="BK175" s="9">
        <v>-9999</v>
      </c>
      <c r="BL175" s="9">
        <v>-9999</v>
      </c>
      <c r="BM175" s="9">
        <v>-9999</v>
      </c>
      <c r="BN175" s="9">
        <v>-9999</v>
      </c>
      <c r="BO175" s="44">
        <v>-9999</v>
      </c>
      <c r="BP175" s="9">
        <v>-9999</v>
      </c>
      <c r="BQ175" s="9">
        <v>-9999</v>
      </c>
      <c r="BR175" s="9">
        <v>-9999</v>
      </c>
      <c r="BS175" s="45">
        <v>-9999</v>
      </c>
      <c r="BT175" s="9">
        <v>-9999</v>
      </c>
      <c r="BU175" s="46">
        <v>-9999</v>
      </c>
      <c r="BV175" s="9">
        <v>-9999</v>
      </c>
      <c r="BW175" s="47">
        <v>-9999</v>
      </c>
      <c r="BX175" s="9">
        <v>-9999</v>
      </c>
      <c r="BY175" s="9">
        <v>-9999</v>
      </c>
      <c r="BZ175" s="9">
        <v>-9999</v>
      </c>
      <c r="CA175" s="7">
        <v>631.78</v>
      </c>
      <c r="CB175" s="7">
        <f t="shared" si="269"/>
        <v>4211.8666666666668</v>
      </c>
      <c r="CC175" s="5">
        <v>1.82</v>
      </c>
      <c r="CD175" s="15">
        <f t="shared" si="198"/>
        <v>76.655973333333336</v>
      </c>
      <c r="CE175" s="7">
        <v>1323</v>
      </c>
      <c r="CF175" s="7">
        <v>4.4308999999999994</v>
      </c>
      <c r="CG175" s="7">
        <v>2985.8493759732787</v>
      </c>
      <c r="CH175" s="7">
        <f t="shared" si="199"/>
        <v>2985.8493759732787</v>
      </c>
      <c r="CI175" s="9">
        <v>-9999</v>
      </c>
      <c r="CJ175" s="3">
        <v>62.7</v>
      </c>
      <c r="CK175" s="7">
        <f t="shared" si="200"/>
        <v>54.342458642713673</v>
      </c>
      <c r="CL175" s="7">
        <v>64.2</v>
      </c>
      <c r="CM175" s="7">
        <v>1144</v>
      </c>
      <c r="CN175" s="7">
        <f t="shared" si="201"/>
        <v>56.11888111888112</v>
      </c>
      <c r="CO175" s="7">
        <v>27.5</v>
      </c>
      <c r="CP175" s="7">
        <v>0.74028148148148154</v>
      </c>
      <c r="CQ175" s="7">
        <v>0.52096296296296296</v>
      </c>
      <c r="CR175" s="7">
        <v>0.46630370370370361</v>
      </c>
      <c r="CS175" s="7">
        <v>0.22687155555555558</v>
      </c>
      <c r="CT175" s="7">
        <v>0.17368244444444442</v>
      </c>
      <c r="CU175" s="7">
        <v>4.8351851851851846</v>
      </c>
      <c r="CV175" s="7">
        <v>4.844444444444445</v>
      </c>
      <c r="CW175" s="7">
        <v>4.4740740740740739</v>
      </c>
      <c r="CX175" s="7">
        <v>4.318518518518518</v>
      </c>
      <c r="CY175" s="7">
        <f t="shared" si="202"/>
        <v>-0.36111111111111072</v>
      </c>
      <c r="CZ175" s="7">
        <v>0.7</v>
      </c>
      <c r="DA175" s="7">
        <f t="shared" si="203"/>
        <v>1.105</v>
      </c>
      <c r="DB175" s="7">
        <f t="shared" si="264"/>
        <v>-0.3413529944379769</v>
      </c>
      <c r="DC175" s="7">
        <v>39.4</v>
      </c>
      <c r="DD175" s="7">
        <v>0.74978800000000012</v>
      </c>
      <c r="DE175" s="7">
        <v>0.49968000000000001</v>
      </c>
      <c r="DF175" s="7">
        <v>0.446212</v>
      </c>
      <c r="DG175" s="7">
        <v>0.25375748000000004</v>
      </c>
      <c r="DH175" s="7">
        <v>0.20005075999999999</v>
      </c>
      <c r="DI175" s="7">
        <v>6.8268000000000004</v>
      </c>
      <c r="DJ175" s="7">
        <v>7.2899999999999991</v>
      </c>
      <c r="DK175" s="7">
        <v>7.5060000000000011</v>
      </c>
      <c r="DL175" s="7">
        <v>7.2800000000000011</v>
      </c>
      <c r="DM175" s="7">
        <f t="shared" si="204"/>
        <v>0.67920000000000069</v>
      </c>
      <c r="DN175" s="7">
        <v>0.8</v>
      </c>
      <c r="DO175" s="7">
        <f t="shared" si="205"/>
        <v>0.7799999999999998</v>
      </c>
      <c r="DP175" s="7">
        <f t="shared" si="206"/>
        <v>-2.1818181818181622E-2</v>
      </c>
      <c r="DQ175" s="7">
        <v>21.717199999999998</v>
      </c>
      <c r="DR175" s="7">
        <v>0.80748999999999982</v>
      </c>
      <c r="DS175" s="7">
        <v>0.60130249999999996</v>
      </c>
      <c r="DT175" s="7">
        <v>0.48601</v>
      </c>
      <c r="DU175" s="7">
        <v>0.7294750000000001</v>
      </c>
      <c r="DV175" s="7">
        <v>0.49006499999999986</v>
      </c>
      <c r="DW175" s="7">
        <v>0.31438749999999993</v>
      </c>
      <c r="DX175" s="7">
        <v>0.24455242500000005</v>
      </c>
      <c r="DY175" s="7">
        <v>0.19628867499999997</v>
      </c>
      <c r="DZ175" s="7">
        <v>0.2483682499999999</v>
      </c>
      <c r="EA175" s="7">
        <v>0.20020812499999999</v>
      </c>
      <c r="EB175" s="7">
        <v>0.10208544999999999</v>
      </c>
      <c r="EC175" s="7">
        <v>0.106119275</v>
      </c>
      <c r="ED175" s="7">
        <v>0.146104925</v>
      </c>
      <c r="EE175" s="7">
        <v>3.7693000000000003</v>
      </c>
      <c r="EF175" s="7">
        <v>5.113999999999999</v>
      </c>
      <c r="EG175" s="7">
        <v>4.5057750000000008</v>
      </c>
      <c r="EH175" s="7">
        <v>4.281699999999999</v>
      </c>
      <c r="EI175" s="7">
        <f t="shared" si="207"/>
        <v>0.73647500000000043</v>
      </c>
      <c r="EJ175" s="7">
        <v>0.6</v>
      </c>
      <c r="EK175" s="7">
        <f t="shared" si="208"/>
        <v>1.43</v>
      </c>
      <c r="EL175" s="7">
        <f t="shared" si="265"/>
        <v>-0.17469143576826182</v>
      </c>
      <c r="EM175" s="15">
        <v>43.8155</v>
      </c>
      <c r="EN175" s="15">
        <f t="shared" si="209"/>
        <v>111.29137</v>
      </c>
      <c r="EO175" s="5">
        <v>112</v>
      </c>
      <c r="EP175" s="15">
        <f t="shared" si="210"/>
        <v>0.70862999999999943</v>
      </c>
      <c r="EQ175" s="27">
        <v>1.0175799999999999</v>
      </c>
      <c r="ER175" s="27">
        <v>-1.2205649999999999</v>
      </c>
      <c r="ES175" s="27">
        <v>0.47040499999999996</v>
      </c>
      <c r="ET175" s="27">
        <v>0.81668499999999988</v>
      </c>
      <c r="EU175" s="27">
        <v>0.66569</v>
      </c>
      <c r="EV175" s="27">
        <v>0.19913</v>
      </c>
      <c r="EW175" s="27">
        <v>0.20864145000000001</v>
      </c>
      <c r="EX175" s="27">
        <v>0.10138605000000001</v>
      </c>
      <c r="EY175" s="27">
        <v>0.36734340000000004</v>
      </c>
      <c r="EZ175" s="27">
        <v>0.26855419999999997</v>
      </c>
      <c r="FA175" s="27">
        <v>3.4123875999999997</v>
      </c>
      <c r="FB175" s="27">
        <v>2.2584074000000003</v>
      </c>
      <c r="FC175" s="27">
        <v>-12.770596449999998</v>
      </c>
      <c r="FD175" s="27">
        <v>9.6389999999999993</v>
      </c>
      <c r="FE175" s="27">
        <v>8.0869999999999997</v>
      </c>
      <c r="FF175" s="27">
        <v>7.9809999999999999</v>
      </c>
      <c r="FG175" s="27">
        <v>7.3085000000000004</v>
      </c>
      <c r="FH175" s="27">
        <f t="shared" si="211"/>
        <v>-1.6579999999999995</v>
      </c>
      <c r="FI175" s="7">
        <v>0.9</v>
      </c>
      <c r="FJ175" s="7">
        <f t="shared" si="212"/>
        <v>0.45499999999999963</v>
      </c>
      <c r="FK175" s="7">
        <f t="shared" si="266"/>
        <v>-0.42730030333670355</v>
      </c>
      <c r="FL175" s="27">
        <v>20.783999999999999</v>
      </c>
      <c r="FM175" s="28">
        <v>-9999</v>
      </c>
      <c r="FN175" s="28">
        <v>-9999</v>
      </c>
      <c r="FO175" s="28">
        <v>-9999</v>
      </c>
      <c r="FP175" s="94">
        <v>0.61505185185185196</v>
      </c>
      <c r="FQ175" s="94">
        <v>0.40622222222222221</v>
      </c>
      <c r="FR175" s="94">
        <v>0.24062592592592594</v>
      </c>
      <c r="FS175" s="94">
        <v>0.53942592592592598</v>
      </c>
      <c r="FT175" s="94">
        <v>0.25230370370370364</v>
      </c>
      <c r="FU175" s="94">
        <v>0.17654444444444448</v>
      </c>
      <c r="FV175" s="94">
        <v>0.41792792592592604</v>
      </c>
      <c r="FW175" s="94">
        <v>0.36264562962962976</v>
      </c>
      <c r="FX175" s="94">
        <v>0.43749914814814828</v>
      </c>
      <c r="FY175" s="94">
        <v>0.38322603703703706</v>
      </c>
      <c r="FZ175" s="94">
        <v>0.23405914814814816</v>
      </c>
      <c r="GA175" s="94">
        <v>0.25648037037037036</v>
      </c>
      <c r="GB175" s="94">
        <v>0.20393822222222227</v>
      </c>
      <c r="GC175" s="94">
        <v>17.887407407407409</v>
      </c>
      <c r="GD175" s="94">
        <v>19.299999999999994</v>
      </c>
      <c r="GE175" s="94">
        <v>17.327407407407417</v>
      </c>
      <c r="GF175" s="94">
        <v>17.027777777777782</v>
      </c>
      <c r="GG175" s="7">
        <f t="shared" si="213"/>
        <v>-0.55999999999999162</v>
      </c>
      <c r="GH175" s="7">
        <v>0.5</v>
      </c>
      <c r="GI175" s="7">
        <f t="shared" si="214"/>
        <v>1.7549999999999999</v>
      </c>
      <c r="GJ175" s="7">
        <f t="shared" si="267"/>
        <v>-0.63511659807955867</v>
      </c>
      <c r="GK175" s="96">
        <v>17</v>
      </c>
      <c r="GL175" s="15">
        <f t="shared" si="215"/>
        <v>43.18</v>
      </c>
      <c r="GM175" s="5">
        <v>102</v>
      </c>
      <c r="GN175" s="9">
        <v>-9999</v>
      </c>
      <c r="GO175" s="60">
        <v>-9999</v>
      </c>
      <c r="GP175" s="60">
        <v>-9999</v>
      </c>
      <c r="GQ175" s="60">
        <v>-9999</v>
      </c>
      <c r="GR175" s="60">
        <v>-9999</v>
      </c>
      <c r="GS175" s="60">
        <v>-9999</v>
      </c>
      <c r="GT175" s="60">
        <v>-9999</v>
      </c>
      <c r="GU175" s="60">
        <v>-9999</v>
      </c>
      <c r="GV175" s="60">
        <v>-9999</v>
      </c>
      <c r="GW175" s="60">
        <v>-9999</v>
      </c>
      <c r="GX175" s="60">
        <v>-9999</v>
      </c>
      <c r="GY175" s="60">
        <v>-9999</v>
      </c>
      <c r="GZ175" s="60">
        <v>-9999</v>
      </c>
      <c r="HA175" s="60">
        <v>-9999</v>
      </c>
      <c r="HB175" s="60">
        <v>-9999</v>
      </c>
      <c r="HC175" s="60">
        <v>-9999</v>
      </c>
      <c r="HD175" s="60">
        <v>-9999</v>
      </c>
      <c r="HE175" s="60">
        <v>-9999</v>
      </c>
      <c r="HF175" s="98">
        <f t="shared" si="37"/>
        <v>0</v>
      </c>
      <c r="HG175" s="60">
        <v>-9999</v>
      </c>
      <c r="HH175" s="98">
        <f t="shared" si="38"/>
        <v>32500.13</v>
      </c>
      <c r="HI175" s="98">
        <f t="shared" si="95"/>
        <v>1.0001661807930087</v>
      </c>
      <c r="HJ175" s="60">
        <v>-9999</v>
      </c>
      <c r="HK175" s="100">
        <f t="shared" si="40"/>
        <v>-25397.46</v>
      </c>
      <c r="HL175" s="60">
        <v>-9999</v>
      </c>
      <c r="HM175" s="100">
        <f t="shared" si="41"/>
        <v>15398.46</v>
      </c>
      <c r="HN175" s="101">
        <v>0.65911176470588217</v>
      </c>
      <c r="HO175" s="101">
        <v>0.35749117647058831</v>
      </c>
      <c r="HP175" s="101">
        <v>0.17761176470588233</v>
      </c>
      <c r="HQ175" s="101">
        <v>0.57656470588235309</v>
      </c>
      <c r="HR175" s="101">
        <v>0.23091470588235291</v>
      </c>
      <c r="HS175" s="101">
        <v>0.14651764705882353</v>
      </c>
      <c r="HT175" s="101">
        <v>0.48112787661175438</v>
      </c>
      <c r="HU175" s="101">
        <v>0.42807425472255151</v>
      </c>
      <c r="HV175" s="101">
        <v>0.57569313766165908</v>
      </c>
      <c r="HW175" s="101">
        <v>0.52917536132100818</v>
      </c>
      <c r="HX175" s="101">
        <v>0.21527119350327761</v>
      </c>
      <c r="HY175" s="101">
        <v>0.33670027159604798</v>
      </c>
      <c r="HZ175" s="101">
        <v>0.29674338190555188</v>
      </c>
      <c r="IA175" s="101">
        <v>18.810882352941185</v>
      </c>
      <c r="IB175" s="101">
        <v>17.462941176470597</v>
      </c>
      <c r="IC175" s="101">
        <v>16.299705882352942</v>
      </c>
      <c r="ID175" s="101">
        <v>17.549117647058825</v>
      </c>
      <c r="IE175" s="7">
        <f t="shared" si="216"/>
        <v>-2.5111764705882429</v>
      </c>
      <c r="IF175" s="7">
        <v>1.5</v>
      </c>
      <c r="IG175" s="7">
        <f t="shared" si="217"/>
        <v>-1.4950000000000001</v>
      </c>
      <c r="IH175" s="7">
        <f t="shared" si="218"/>
        <v>-0.14737874845369728</v>
      </c>
      <c r="II175" s="102">
        <v>35.54676470588236</v>
      </c>
      <c r="IJ175" s="15">
        <f t="shared" si="219"/>
        <v>90.288782352941197</v>
      </c>
      <c r="IK175" s="5">
        <v>97.5</v>
      </c>
      <c r="IL175" s="15">
        <f t="shared" si="220"/>
        <v>7.2112176470588025</v>
      </c>
      <c r="IM175" s="29">
        <v>0.66868620689655156</v>
      </c>
      <c r="IN175" s="29">
        <v>0.38213448275862066</v>
      </c>
      <c r="IO175" s="29">
        <v>0.18634482758620691</v>
      </c>
      <c r="IP175" s="29">
        <v>0.59285172413793097</v>
      </c>
      <c r="IQ175" s="29">
        <v>0.23398620689655175</v>
      </c>
      <c r="IR175" s="29">
        <v>0.154851724137931</v>
      </c>
      <c r="IS175" s="29">
        <v>0.48167238017094899</v>
      </c>
      <c r="IT175" s="29">
        <v>0.43414841463864839</v>
      </c>
      <c r="IU175" s="29">
        <v>0.56444695337157291</v>
      </c>
      <c r="IV175" s="29">
        <v>0.52206921161493836</v>
      </c>
      <c r="IW175" s="29">
        <v>0.24079819328120669</v>
      </c>
      <c r="IX175" s="29">
        <v>0.3451581888040669</v>
      </c>
      <c r="IY175" s="29">
        <v>0.27262071999179949</v>
      </c>
      <c r="IZ175" s="29">
        <v>15.804827586206894</v>
      </c>
      <c r="JA175" s="29">
        <v>17.029310344827575</v>
      </c>
      <c r="JB175" s="29">
        <v>16.54862068965517</v>
      </c>
      <c r="JC175" s="29">
        <v>15.001034482758618</v>
      </c>
      <c r="JD175" s="29">
        <f t="shared" si="221"/>
        <v>0.74379310344827587</v>
      </c>
      <c r="JE175" s="7">
        <v>1.2</v>
      </c>
      <c r="JF175" s="7">
        <f t="shared" si="222"/>
        <v>-0.52</v>
      </c>
      <c r="JG175" s="7">
        <f t="shared" si="223"/>
        <v>0.21347856477166824</v>
      </c>
      <c r="JH175" s="86">
        <v>35.402413793103442</v>
      </c>
      <c r="JI175" s="15">
        <f t="shared" si="224"/>
        <v>89.922131034482746</v>
      </c>
      <c r="JJ175" s="5">
        <v>103.5</v>
      </c>
      <c r="JK175" s="15">
        <f t="shared" si="225"/>
        <v>13.577868965517254</v>
      </c>
      <c r="JL175" s="30">
        <v>0.51021351351351363</v>
      </c>
      <c r="JM175" s="30">
        <v>0.27281891891891885</v>
      </c>
      <c r="JN175" s="30">
        <v>0.12910270270270269</v>
      </c>
      <c r="JO175" s="30">
        <v>0.44809459459459455</v>
      </c>
      <c r="JP175" s="30">
        <v>0.1658</v>
      </c>
      <c r="JQ175" s="30">
        <v>0.1081432432432432</v>
      </c>
      <c r="JR175" s="30">
        <v>0.5093506725388679</v>
      </c>
      <c r="JS175" s="30">
        <v>0.45979387593593407</v>
      </c>
      <c r="JT175" s="30">
        <v>0.59616255339033852</v>
      </c>
      <c r="JU175" s="30">
        <v>0.55292492797566939</v>
      </c>
      <c r="JV175" s="30">
        <v>0.24426819010033962</v>
      </c>
      <c r="JW175" s="30">
        <v>0.3582386826572494</v>
      </c>
      <c r="JX175" s="30">
        <v>0.30276445631733379</v>
      </c>
      <c r="JY175" s="30">
        <v>23.838648648648643</v>
      </c>
      <c r="JZ175" s="30">
        <v>21.77810810810811</v>
      </c>
      <c r="KA175" s="30">
        <v>20.670810810810821</v>
      </c>
      <c r="KB175" s="30">
        <v>21.072702702702713</v>
      </c>
      <c r="KC175" s="30">
        <f t="shared" si="226"/>
        <v>-3.1678378378378227</v>
      </c>
      <c r="KD175" s="7">
        <v>1.8</v>
      </c>
      <c r="KE175" s="7">
        <f t="shared" si="227"/>
        <v>-2.4700000000000006</v>
      </c>
      <c r="KF175" s="7">
        <f t="shared" si="228"/>
        <v>-8.8670627425390336E-2</v>
      </c>
      <c r="KG175" s="85">
        <v>35.942432432432426</v>
      </c>
      <c r="KH175" s="15">
        <f t="shared" si="229"/>
        <v>91.293778378378363</v>
      </c>
      <c r="KI175" s="5">
        <v>103.5</v>
      </c>
      <c r="KJ175" s="15">
        <f t="shared" si="268"/>
        <v>12.206221621621637</v>
      </c>
      <c r="KK175" s="31">
        <v>0.44008749999999991</v>
      </c>
      <c r="KL175" s="31">
        <v>0.24598</v>
      </c>
      <c r="KM175" s="31">
        <v>0.10244</v>
      </c>
      <c r="KN175" s="31">
        <v>0.38280250000000005</v>
      </c>
      <c r="KO175" s="31">
        <v>0.12941499999999995</v>
      </c>
      <c r="KP175" s="31">
        <v>9.2359999999999998E-2</v>
      </c>
      <c r="KQ175" s="31">
        <v>0.5454111319203323</v>
      </c>
      <c r="KR175" s="31">
        <v>0.49474040746927395</v>
      </c>
      <c r="KS175" s="31">
        <v>0.62261365257011358</v>
      </c>
      <c r="KT175" s="31">
        <v>0.57806166532509584</v>
      </c>
      <c r="KU175" s="31">
        <v>0.31068364038090052</v>
      </c>
      <c r="KV175" s="31">
        <v>0.41278533033213305</v>
      </c>
      <c r="KW175" s="31">
        <v>0.28259446769056606</v>
      </c>
      <c r="KX175" s="32">
        <v>24.935750000000002</v>
      </c>
      <c r="KY175" s="32">
        <v>23.599250000000005</v>
      </c>
      <c r="KZ175" s="32">
        <v>22.999249999999982</v>
      </c>
      <c r="LA175" s="32">
        <v>22.916499999999992</v>
      </c>
      <c r="LB175" s="7">
        <f t="shared" si="230"/>
        <v>-1.9365000000000201</v>
      </c>
      <c r="LC175" s="7">
        <v>0.9</v>
      </c>
      <c r="LD175" s="7">
        <f t="shared" si="231"/>
        <v>0.45499999999999963</v>
      </c>
      <c r="LE175" s="7">
        <f t="shared" si="270"/>
        <v>-0.4836198179979817</v>
      </c>
      <c r="LF175" s="32">
        <v>33.40424999999999</v>
      </c>
      <c r="LG175" s="15">
        <f t="shared" si="232"/>
        <v>84.846794999999972</v>
      </c>
      <c r="LH175" s="5">
        <v>103.5</v>
      </c>
      <c r="LI175" s="15">
        <f t="shared" si="233"/>
        <v>18.653205000000028</v>
      </c>
      <c r="LJ175" s="33">
        <v>0.38573749999999996</v>
      </c>
      <c r="LK175" s="33">
        <v>0.21429999999999999</v>
      </c>
      <c r="LL175" s="33">
        <v>9.8722500000000019E-2</v>
      </c>
      <c r="LM175" s="33">
        <v>0.33273750000000007</v>
      </c>
      <c r="LN175" s="33">
        <v>0.12359000000000001</v>
      </c>
      <c r="LO175" s="33">
        <v>8.8069999999999996E-2</v>
      </c>
      <c r="LP175" s="33">
        <v>0.51428437435135721</v>
      </c>
      <c r="LQ175" s="33">
        <v>0.45834332858640919</v>
      </c>
      <c r="LR175" s="33">
        <v>0.59219741869535769</v>
      </c>
      <c r="LS175" s="33">
        <v>0.54256921975369976</v>
      </c>
      <c r="LT175" s="33">
        <v>0.2685480308994509</v>
      </c>
      <c r="LU175" s="33">
        <v>0.36990787945223447</v>
      </c>
      <c r="LV175" s="33">
        <v>0.28527188501106149</v>
      </c>
      <c r="LW175" s="33">
        <v>25.338250000000016</v>
      </c>
      <c r="LX175" s="33">
        <v>25.475749999999998</v>
      </c>
      <c r="LY175" s="33">
        <v>25.596249999999976</v>
      </c>
      <c r="LZ175" s="33">
        <v>24.765749999999993</v>
      </c>
      <c r="MA175" s="7">
        <f t="shared" si="234"/>
        <v>0.25799999999996004</v>
      </c>
      <c r="MB175" s="7">
        <v>1.7</v>
      </c>
      <c r="MC175" s="7">
        <f t="shared" si="235"/>
        <v>-2.1449999999999996</v>
      </c>
      <c r="MD175" s="7">
        <f t="shared" si="236"/>
        <v>0.31848906560635648</v>
      </c>
      <c r="ME175" s="7">
        <f t="shared" si="237"/>
        <v>0.15176470588232943</v>
      </c>
      <c r="MF175" s="84">
        <v>37.582999999999998</v>
      </c>
      <c r="MG175" s="15">
        <f t="shared" si="238"/>
        <v>95.460819999999998</v>
      </c>
      <c r="MH175" s="5">
        <v>103.5</v>
      </c>
      <c r="MI175" s="15">
        <f t="shared" si="239"/>
        <v>8.0391800000000018</v>
      </c>
      <c r="MJ175" s="34">
        <v>0.36658888888888885</v>
      </c>
      <c r="MK175" s="34">
        <v>0.20327222222222219</v>
      </c>
      <c r="ML175" s="34">
        <v>9.555555555555556E-2</v>
      </c>
      <c r="MM175" s="34">
        <v>0.32229444444444444</v>
      </c>
      <c r="MN175" s="34">
        <v>0.12363888888888888</v>
      </c>
      <c r="MO175" s="34">
        <v>8.7000000000000022E-2</v>
      </c>
      <c r="MP175" s="34">
        <v>0.4948392070899808</v>
      </c>
      <c r="MQ175" s="34">
        <v>0.44507958972774758</v>
      </c>
      <c r="MR175" s="34">
        <v>0.58578580643945943</v>
      </c>
      <c r="MS175" s="34">
        <v>0.54218750124592596</v>
      </c>
      <c r="MT175" s="34">
        <v>0.24475854855434021</v>
      </c>
      <c r="MU175" s="34">
        <v>0.3625182732669105</v>
      </c>
      <c r="MV175" s="34">
        <v>0.28567646430818527</v>
      </c>
      <c r="MW175" s="35">
        <v>0.27799333333333337</v>
      </c>
      <c r="MX175" s="35">
        <v>0.15005000000000004</v>
      </c>
      <c r="MY175" s="35">
        <v>7.0676666666666679E-2</v>
      </c>
      <c r="MZ175" s="35">
        <v>0.23079333333333338</v>
      </c>
      <c r="NA175" s="35">
        <v>8.4046666666666658E-2</v>
      </c>
      <c r="NB175" s="35">
        <v>6.2773333333333334E-2</v>
      </c>
      <c r="NC175" s="35">
        <v>0.53564995576191876</v>
      </c>
      <c r="ND175" s="35">
        <v>0.46610883497288286</v>
      </c>
      <c r="NE175" s="35">
        <v>0.59462566390702021</v>
      </c>
      <c r="NF175" s="35">
        <v>0.53126245727354493</v>
      </c>
      <c r="NG175" s="35">
        <v>0.28203057002200144</v>
      </c>
      <c r="NH175" s="35">
        <v>0.36000560672691589</v>
      </c>
      <c r="NI175" s="35">
        <v>0.29886877631916969</v>
      </c>
      <c r="NJ175" s="36">
        <v>25.910666666666668</v>
      </c>
      <c r="NK175" s="36">
        <v>27.972333333333335</v>
      </c>
      <c r="NL175" s="36">
        <v>28.997333333333316</v>
      </c>
      <c r="NM175" s="36">
        <v>29.255333333333319</v>
      </c>
      <c r="NN175" s="7">
        <f t="shared" si="240"/>
        <v>3.0866666666666482</v>
      </c>
      <c r="NO175" s="7">
        <v>2.2999999999999998</v>
      </c>
      <c r="NP175" s="7">
        <f t="shared" si="241"/>
        <v>-1.9729999999999999</v>
      </c>
      <c r="NQ175" s="7">
        <f t="shared" si="242"/>
        <v>0.68624259686242339</v>
      </c>
      <c r="NR175" s="36">
        <v>73.364000000000004</v>
      </c>
      <c r="NS175" s="9">
        <f t="shared" si="190"/>
        <v>186.34456</v>
      </c>
      <c r="NT175" s="5">
        <v>194</v>
      </c>
      <c r="NU175" s="9">
        <f t="shared" si="191"/>
        <v>7.6554399999999987</v>
      </c>
      <c r="NV175" s="37">
        <v>0.35826333333333338</v>
      </c>
      <c r="NW175" s="37">
        <v>0.20759</v>
      </c>
      <c r="NX175" s="37">
        <v>0.10589666666666668</v>
      </c>
      <c r="NY175" s="37">
        <v>0.30986999999999998</v>
      </c>
      <c r="NZ175" s="37">
        <v>0.12949333333333332</v>
      </c>
      <c r="OA175" s="37">
        <v>9.5729999999999996E-2</v>
      </c>
      <c r="OB175" s="37">
        <v>0.4689446672931013</v>
      </c>
      <c r="OC175" s="37">
        <v>0.41048376846955803</v>
      </c>
      <c r="OD175" s="37">
        <v>0.54383237053730749</v>
      </c>
      <c r="OE175" s="37">
        <v>0.4906956681835975</v>
      </c>
      <c r="OF175" s="37">
        <v>0.23206775719188732</v>
      </c>
      <c r="OG175" s="37">
        <v>0.32504805424022543</v>
      </c>
      <c r="OH175" s="37">
        <v>0.26598158734074401</v>
      </c>
      <c r="OI175" s="38">
        <v>21.193666666666665</v>
      </c>
      <c r="OJ175" s="38">
        <v>24.789666666666662</v>
      </c>
      <c r="OK175" s="38">
        <v>24.254333333333328</v>
      </c>
      <c r="OL175" s="38">
        <v>25.230666666666671</v>
      </c>
      <c r="OM175" s="7">
        <f t="shared" si="243"/>
        <v>3.0606666666666626</v>
      </c>
      <c r="ON175" s="7">
        <v>1.5</v>
      </c>
      <c r="OO175" s="7">
        <f t="shared" si="244"/>
        <v>-0.28500000000000014</v>
      </c>
      <c r="OP175" s="7">
        <f t="shared" si="245"/>
        <v>0.5885077689827023</v>
      </c>
      <c r="OQ175" s="38">
        <v>63.966666666666669</v>
      </c>
      <c r="OR175" s="15">
        <f t="shared" si="246"/>
        <v>162.47533333333334</v>
      </c>
      <c r="OS175" s="5">
        <v>170</v>
      </c>
      <c r="OT175" s="15">
        <f t="shared" si="247"/>
        <v>7.5246666666666613</v>
      </c>
      <c r="OU175" s="39">
        <v>0.29562413793103454</v>
      </c>
      <c r="OV175" s="39">
        <v>0.18474827586206899</v>
      </c>
      <c r="OW175" s="39">
        <v>0.1067896551724138</v>
      </c>
      <c r="OX175" s="39">
        <v>0.25117586206896553</v>
      </c>
      <c r="OY175" s="39">
        <v>0.12174827586206896</v>
      </c>
      <c r="OZ175" s="39">
        <v>8.712413793103449E-2</v>
      </c>
      <c r="PA175" s="39">
        <v>0.41616763095053672</v>
      </c>
      <c r="PB175" s="39">
        <v>0.34722316358365823</v>
      </c>
      <c r="PC175" s="39">
        <v>0.46985612699182328</v>
      </c>
      <c r="PD175" s="39">
        <v>0.40447411480166767</v>
      </c>
      <c r="PE175" s="39">
        <v>0.20533771201645537</v>
      </c>
      <c r="PF175" s="39">
        <v>0.26874236966872977</v>
      </c>
      <c r="PG175" s="39">
        <v>0.23050707499465004</v>
      </c>
      <c r="PH175" s="40">
        <v>21.114482758620692</v>
      </c>
      <c r="PI175" s="40">
        <v>20.63999999999999</v>
      </c>
      <c r="PJ175" s="40">
        <v>22.269310344827577</v>
      </c>
      <c r="PK175" s="40">
        <v>22.69931034482758</v>
      </c>
      <c r="PL175" s="7">
        <f t="shared" si="248"/>
        <v>1.1548275862068849</v>
      </c>
      <c r="PM175" s="7">
        <v>1.8</v>
      </c>
      <c r="PN175" s="7">
        <f t="shared" si="249"/>
        <v>-0.91800000000000015</v>
      </c>
      <c r="PO175" s="7">
        <f t="shared" si="250"/>
        <v>0.32808287214417298</v>
      </c>
      <c r="PP175" s="40">
        <v>68.043448275862048</v>
      </c>
      <c r="PQ175" s="15">
        <f t="shared" si="251"/>
        <v>172.83035862068959</v>
      </c>
      <c r="PR175" s="5">
        <v>182</v>
      </c>
      <c r="PS175" s="15">
        <f t="shared" si="252"/>
        <v>9.1696413793104057</v>
      </c>
      <c r="PT175" s="41">
        <v>0.28329062499999996</v>
      </c>
      <c r="PU175" s="41">
        <v>0.18810312500000004</v>
      </c>
      <c r="PV175" s="41">
        <v>0.12276875</v>
      </c>
      <c r="PW175" s="41">
        <v>0.23405624999999999</v>
      </c>
      <c r="PX175" s="41">
        <v>0.13845312499999998</v>
      </c>
      <c r="PY175" s="41">
        <v>9.2821875000000012E-2</v>
      </c>
      <c r="PZ175" s="41">
        <v>0.3431206655112779</v>
      </c>
      <c r="QA175" s="41">
        <v>0.25672197895549259</v>
      </c>
      <c r="QB175" s="41">
        <v>0.39518013891110593</v>
      </c>
      <c r="QC175" s="41">
        <v>0.31218942117451975</v>
      </c>
      <c r="QD175" s="41">
        <v>0.15205734237079452</v>
      </c>
      <c r="QE175" s="41">
        <v>0.2104661676261094</v>
      </c>
      <c r="QF175" s="41">
        <v>0.20163504546731531</v>
      </c>
      <c r="QG175" s="42">
        <v>29.205312500000012</v>
      </c>
      <c r="QH175" s="42">
        <v>28.734375000000011</v>
      </c>
      <c r="QI175" s="42">
        <v>28.69968750000001</v>
      </c>
      <c r="QJ175" s="42">
        <v>29.321874999999995</v>
      </c>
      <c r="QK175" s="7">
        <f t="shared" si="253"/>
        <v>-0.50562500000000199</v>
      </c>
      <c r="QL175" s="7">
        <v>3.2</v>
      </c>
      <c r="QM175" s="7">
        <f t="shared" si="254"/>
        <v>-3.8719999999999999</v>
      </c>
      <c r="QN175" s="7">
        <f t="shared" si="255"/>
        <v>0.36306891716997386</v>
      </c>
      <c r="QO175" s="42">
        <v>70.645312500000003</v>
      </c>
      <c r="QP175" s="15">
        <f t="shared" si="256"/>
        <v>179.43909375000001</v>
      </c>
      <c r="QQ175" s="5">
        <v>186</v>
      </c>
      <c r="QR175" s="15">
        <f t="shared" si="257"/>
        <v>6.5609062499999879</v>
      </c>
      <c r="QS175" s="7">
        <f t="shared" si="272"/>
        <v>-750.69363579773801</v>
      </c>
      <c r="QT175" s="7">
        <f t="shared" si="273"/>
        <v>-750.98850120755981</v>
      </c>
      <c r="QU175" s="7">
        <f t="shared" si="274"/>
        <v>-9.9900791187511287E-2</v>
      </c>
    </row>
    <row r="176" spans="1:463" x14ac:dyDescent="0.25">
      <c r="A176" s="5">
        <v>3</v>
      </c>
      <c r="B176" s="5">
        <v>18</v>
      </c>
      <c r="C176" s="6">
        <v>1805</v>
      </c>
      <c r="D176" s="9">
        <v>-9999</v>
      </c>
      <c r="E176" s="5">
        <v>5</v>
      </c>
      <c r="F176" s="5">
        <v>69.599999999999994</v>
      </c>
      <c r="G176" s="15">
        <v>347.3</v>
      </c>
      <c r="H176" s="15">
        <f t="shared" si="195"/>
        <v>416.9</v>
      </c>
      <c r="I176" s="7">
        <f t="shared" si="196"/>
        <v>0.71435915010281004</v>
      </c>
      <c r="J176" s="5" t="s">
        <v>10</v>
      </c>
      <c r="K176" s="9">
        <v>75</v>
      </c>
      <c r="L176" s="9">
        <f t="shared" si="197"/>
        <v>84.000000000000014</v>
      </c>
      <c r="M176" s="9">
        <v>-9999</v>
      </c>
      <c r="N176" s="9">
        <v>-9999</v>
      </c>
      <c r="O176" s="9">
        <v>-9999</v>
      </c>
      <c r="P176" s="9">
        <v>-9999</v>
      </c>
      <c r="Q176" s="9">
        <v>-9999</v>
      </c>
      <c r="R176" s="9">
        <v>-9999</v>
      </c>
      <c r="S176" s="9">
        <v>-9999</v>
      </c>
      <c r="T176" s="9">
        <v>-9999</v>
      </c>
      <c r="U176" s="9">
        <v>-9999</v>
      </c>
      <c r="V176" s="9">
        <v>-9999</v>
      </c>
      <c r="W176" s="9">
        <v>-9999</v>
      </c>
      <c r="X176" s="9">
        <v>-9999</v>
      </c>
      <c r="Y176" s="9">
        <v>-9999</v>
      </c>
      <c r="Z176" s="9">
        <v>-9999</v>
      </c>
      <c r="AA176" s="9">
        <v>-9999</v>
      </c>
      <c r="AB176" s="9">
        <v>-9999</v>
      </c>
      <c r="AC176" s="9">
        <v>-9999</v>
      </c>
      <c r="AD176" s="9">
        <v>-9999</v>
      </c>
      <c r="AE176" s="9">
        <v>-9999</v>
      </c>
      <c r="AF176" s="9">
        <v>-9999</v>
      </c>
      <c r="AG176" s="9">
        <v>-9999</v>
      </c>
      <c r="AH176" s="9">
        <v>-9999</v>
      </c>
      <c r="AI176" s="9">
        <v>-9999</v>
      </c>
      <c r="AJ176" s="9">
        <v>-9999</v>
      </c>
      <c r="AK176" s="9">
        <v>-9999</v>
      </c>
      <c r="AL176" s="9">
        <v>-9999</v>
      </c>
      <c r="AM176" s="9">
        <v>-9999</v>
      </c>
      <c r="AN176" s="9">
        <v>-9999</v>
      </c>
      <c r="AO176" s="9">
        <v>-9999</v>
      </c>
      <c r="AP176" s="9">
        <v>-9999</v>
      </c>
      <c r="AQ176" s="9">
        <v>-9999</v>
      </c>
      <c r="AR176" s="9">
        <v>-9999</v>
      </c>
      <c r="AS176" s="9">
        <v>-9999</v>
      </c>
      <c r="AT176" s="9">
        <v>-9999</v>
      </c>
      <c r="AU176" s="9">
        <v>-9999</v>
      </c>
      <c r="AV176" s="9">
        <v>-9999</v>
      </c>
      <c r="AW176" s="9">
        <v>-9999</v>
      </c>
      <c r="AX176" s="9">
        <v>-9999</v>
      </c>
      <c r="AY176" s="9">
        <v>-9999</v>
      </c>
      <c r="AZ176" s="9">
        <v>-9999</v>
      </c>
      <c r="BA176" s="9">
        <v>-9999</v>
      </c>
      <c r="BB176" s="9">
        <v>-9999</v>
      </c>
      <c r="BC176" s="9">
        <v>-9999</v>
      </c>
      <c r="BD176" s="9">
        <v>-9999</v>
      </c>
      <c r="BE176" s="7">
        <f t="shared" si="271"/>
        <v>-79992</v>
      </c>
      <c r="BF176" s="9">
        <v>-9999</v>
      </c>
      <c r="BG176" s="9">
        <v>-9999</v>
      </c>
      <c r="BH176" s="9">
        <v>-9999</v>
      </c>
      <c r="BI176" s="9">
        <v>-9999</v>
      </c>
      <c r="BJ176" s="9">
        <v>-9999</v>
      </c>
      <c r="BK176" s="71">
        <v>5.92</v>
      </c>
      <c r="BL176" s="9">
        <v>-9999</v>
      </c>
      <c r="BM176" s="9">
        <v>-9999</v>
      </c>
      <c r="BN176" s="9">
        <v>-9999</v>
      </c>
      <c r="BO176" s="23">
        <v>40.21</v>
      </c>
      <c r="BP176" s="7">
        <f t="shared" si="258"/>
        <v>2680.666666666667</v>
      </c>
      <c r="BQ176" s="7">
        <v>2.2676083188790002</v>
      </c>
      <c r="BR176" s="7">
        <f t="shared" si="259"/>
        <v>60.787020334749741</v>
      </c>
      <c r="BS176" s="24">
        <v>99.32</v>
      </c>
      <c r="BT176" s="7">
        <f t="shared" si="260"/>
        <v>6621.333333333333</v>
      </c>
      <c r="BU176" s="25">
        <v>0.95</v>
      </c>
      <c r="BV176" s="7">
        <f t="shared" si="261"/>
        <v>62.902666666666661</v>
      </c>
      <c r="BW176" s="26">
        <v>204.47</v>
      </c>
      <c r="BX176" s="7">
        <f t="shared" si="262"/>
        <v>13631.333333333334</v>
      </c>
      <c r="BY176" s="5">
        <v>0.755</v>
      </c>
      <c r="BZ176" s="7">
        <f t="shared" si="263"/>
        <v>102.91656666666668</v>
      </c>
      <c r="CA176" s="9">
        <v>-9999</v>
      </c>
      <c r="CB176" s="9">
        <v>-9999</v>
      </c>
      <c r="CC176" s="5">
        <v>1.65</v>
      </c>
      <c r="CD176" s="15">
        <f t="shared" si="198"/>
        <v>-164.98349999999999</v>
      </c>
      <c r="CE176" s="7">
        <v>1590.65</v>
      </c>
      <c r="CF176" s="7">
        <v>4.4588999999999999</v>
      </c>
      <c r="CG176" s="7">
        <v>3567.3596626970784</v>
      </c>
      <c r="CH176" s="7">
        <f t="shared" si="199"/>
        <v>3567.3596626970784</v>
      </c>
      <c r="CI176" s="7">
        <f>CH176/(BX176)</f>
        <v>0.2617029145618241</v>
      </c>
      <c r="CJ176" s="3">
        <v>61.7</v>
      </c>
      <c r="CK176" s="7">
        <f t="shared" si="200"/>
        <v>58.861434434501788</v>
      </c>
      <c r="CL176" s="7">
        <v>69</v>
      </c>
      <c r="CM176" s="7">
        <v>1212</v>
      </c>
      <c r="CN176" s="7">
        <f t="shared" si="201"/>
        <v>56.930693069306933</v>
      </c>
      <c r="CO176" s="7">
        <v>37.5</v>
      </c>
      <c r="CP176" s="7">
        <v>0.74157692307692302</v>
      </c>
      <c r="CQ176" s="7">
        <v>0.50876923076923064</v>
      </c>
      <c r="CR176" s="7">
        <v>0.45951923076923068</v>
      </c>
      <c r="CS176" s="7">
        <v>0.23514269230769236</v>
      </c>
      <c r="CT176" s="7">
        <v>0.18668753846153852</v>
      </c>
      <c r="CU176" s="7">
        <v>5.0261538461538455</v>
      </c>
      <c r="CV176" s="7">
        <v>4.5576923076923066</v>
      </c>
      <c r="CW176" s="7">
        <v>4.6461538461538456</v>
      </c>
      <c r="CX176" s="7">
        <v>4.4846153846153838</v>
      </c>
      <c r="CY176" s="7">
        <f t="shared" si="202"/>
        <v>-0.37999999999999989</v>
      </c>
      <c r="CZ176" s="7">
        <v>0.7</v>
      </c>
      <c r="DA176" s="7">
        <f t="shared" si="203"/>
        <v>1.105</v>
      </c>
      <c r="DB176" s="7">
        <f t="shared" si="264"/>
        <v>-0.34575087310826541</v>
      </c>
      <c r="DC176" s="7">
        <v>41.2</v>
      </c>
      <c r="DD176" s="7">
        <v>0.76193043478260858</v>
      </c>
      <c r="DE176" s="7">
        <v>0.48663913043478252</v>
      </c>
      <c r="DF176" s="7">
        <v>0.43680434782608701</v>
      </c>
      <c r="DG176" s="7">
        <v>0.27173147826086963</v>
      </c>
      <c r="DH176" s="7">
        <v>0.22131917391304351</v>
      </c>
      <c r="DI176" s="7">
        <v>7.4</v>
      </c>
      <c r="DJ176" s="7">
        <v>7.9134782608695646</v>
      </c>
      <c r="DK176" s="7">
        <v>8.1447826086956532</v>
      </c>
      <c r="DL176" s="7">
        <v>7.5343478260869583</v>
      </c>
      <c r="DM176" s="7">
        <f t="shared" si="204"/>
        <v>0.74478260869565283</v>
      </c>
      <c r="DN176" s="7">
        <v>0.8</v>
      </c>
      <c r="DO176" s="7">
        <f t="shared" si="205"/>
        <v>0.7799999999999998</v>
      </c>
      <c r="DP176" s="7">
        <f t="shared" si="206"/>
        <v>-7.6228119706378723E-3</v>
      </c>
      <c r="DQ176" s="7">
        <v>23.562173913043477</v>
      </c>
      <c r="DR176" s="7">
        <v>0.82380277777777777</v>
      </c>
      <c r="DS176" s="7">
        <v>0.60698055555555563</v>
      </c>
      <c r="DT176" s="7">
        <v>0.47450000000000003</v>
      </c>
      <c r="DU176" s="7">
        <v>0.74644166666666678</v>
      </c>
      <c r="DV176" s="7">
        <v>0.48515833333333336</v>
      </c>
      <c r="DW176" s="7">
        <v>0.31146666666666672</v>
      </c>
      <c r="DX176" s="7">
        <v>0.25920230555555551</v>
      </c>
      <c r="DY176" s="7">
        <v>0.21269711111111109</v>
      </c>
      <c r="DZ176" s="7">
        <v>0.26941427777777771</v>
      </c>
      <c r="EA176" s="7">
        <v>0.22315894444444448</v>
      </c>
      <c r="EB176" s="7">
        <v>0.11235108333333337</v>
      </c>
      <c r="EC176" s="7">
        <v>0.12320561111111111</v>
      </c>
      <c r="ED176" s="7">
        <v>0.1514476388888889</v>
      </c>
      <c r="EE176" s="7">
        <v>3.7767499999999998</v>
      </c>
      <c r="EF176" s="7">
        <v>4.6223333333333336</v>
      </c>
      <c r="EG176" s="7">
        <v>4.3231666666666673</v>
      </c>
      <c r="EH176" s="7">
        <v>3.9556666666666658</v>
      </c>
      <c r="EI176" s="7">
        <f t="shared" si="207"/>
        <v>0.54641666666666744</v>
      </c>
      <c r="EJ176" s="7">
        <v>0.6</v>
      </c>
      <c r="EK176" s="7">
        <f t="shared" si="208"/>
        <v>1.43</v>
      </c>
      <c r="EL176" s="7">
        <f t="shared" si="265"/>
        <v>-0.22256507136859757</v>
      </c>
      <c r="EM176" s="15">
        <v>43.682777777777773</v>
      </c>
      <c r="EN176" s="15">
        <f t="shared" si="209"/>
        <v>110.95425555555555</v>
      </c>
      <c r="EO176" s="5">
        <v>112</v>
      </c>
      <c r="EP176" s="15">
        <f t="shared" si="210"/>
        <v>1.0457444444444519</v>
      </c>
      <c r="EQ176" s="27">
        <v>1.0438714285714286</v>
      </c>
      <c r="ER176" s="27">
        <v>-1.2205142857142857</v>
      </c>
      <c r="ES176" s="27">
        <v>0.46264285714285719</v>
      </c>
      <c r="ET176" s="27">
        <v>0.82709999999999995</v>
      </c>
      <c r="EU176" s="27">
        <v>0.66690952380952384</v>
      </c>
      <c r="EV176" s="27">
        <v>0.19854285714285713</v>
      </c>
      <c r="EW176" s="27">
        <v>0.21984528571428572</v>
      </c>
      <c r="EX176" s="27">
        <v>0.10710661904761908</v>
      </c>
      <c r="EY176" s="27">
        <v>0.38524114285714278</v>
      </c>
      <c r="EZ176" s="27">
        <v>0.28249566666666664</v>
      </c>
      <c r="FA176" s="27">
        <v>3.4278129047619039</v>
      </c>
      <c r="FB176" s="27">
        <v>2.2261928095238099</v>
      </c>
      <c r="FC176" s="27">
        <v>-14.443982523809522</v>
      </c>
      <c r="FD176" s="27">
        <v>10.190000000000001</v>
      </c>
      <c r="FE176" s="27">
        <v>8.2823809523809544</v>
      </c>
      <c r="FF176" s="27">
        <v>8.09</v>
      </c>
      <c r="FG176" s="27">
        <v>7.6609523809523825</v>
      </c>
      <c r="FH176" s="27">
        <f t="shared" si="211"/>
        <v>-2.1000000000000014</v>
      </c>
      <c r="FI176" s="7">
        <v>0.9</v>
      </c>
      <c r="FJ176" s="7">
        <f t="shared" si="212"/>
        <v>0.45499999999999963</v>
      </c>
      <c r="FK176" s="7">
        <f t="shared" si="266"/>
        <v>-0.51668351870576357</v>
      </c>
      <c r="FL176" s="27">
        <v>21.717619047619053</v>
      </c>
      <c r="FM176" s="28">
        <v>-9999</v>
      </c>
      <c r="FN176" s="28">
        <v>-9999</v>
      </c>
      <c r="FO176" s="28">
        <v>-9999</v>
      </c>
      <c r="FP176" s="94">
        <v>0.61842499999999989</v>
      </c>
      <c r="FQ176" s="94">
        <v>0.41114999999999996</v>
      </c>
      <c r="FR176" s="94">
        <v>0.2383875</v>
      </c>
      <c r="FS176" s="94">
        <v>0.53970416666666676</v>
      </c>
      <c r="FT176" s="94">
        <v>0.25257083333333336</v>
      </c>
      <c r="FU176" s="94">
        <v>0.17747083333333336</v>
      </c>
      <c r="FV176" s="94">
        <v>0.42094824999999997</v>
      </c>
      <c r="FW176" s="94">
        <v>0.3636142916666667</v>
      </c>
      <c r="FX176" s="94">
        <v>0.44403037500000003</v>
      </c>
      <c r="FY176" s="94">
        <v>0.38824354166666675</v>
      </c>
      <c r="FZ176" s="94">
        <v>0.24020129166666668</v>
      </c>
      <c r="GA176" s="94">
        <v>0.2681215833333333</v>
      </c>
      <c r="GB176" s="94">
        <v>0.20107987500000002</v>
      </c>
      <c r="GC176" s="94">
        <v>16.355416666666667</v>
      </c>
      <c r="GD176" s="94">
        <v>16.482916666666661</v>
      </c>
      <c r="GE176" s="94">
        <v>14.966666666666663</v>
      </c>
      <c r="GF176" s="94">
        <v>15.321250000000012</v>
      </c>
      <c r="GG176" s="7">
        <f t="shared" si="213"/>
        <v>-1.3887500000000035</v>
      </c>
      <c r="GH176" s="7">
        <v>0.5</v>
      </c>
      <c r="GI176" s="7">
        <f t="shared" si="214"/>
        <v>1.7549999999999999</v>
      </c>
      <c r="GJ176" s="7">
        <f t="shared" si="267"/>
        <v>-0.86248285322359475</v>
      </c>
      <c r="GK176" s="96">
        <v>16.833333333333332</v>
      </c>
      <c r="GL176" s="15">
        <f t="shared" si="215"/>
        <v>42.756666666666668</v>
      </c>
      <c r="GM176" s="5">
        <v>102</v>
      </c>
      <c r="GN176" s="9">
        <v>-9999</v>
      </c>
      <c r="GO176" s="60">
        <v>-9999</v>
      </c>
      <c r="GP176" s="60">
        <v>-9999</v>
      </c>
      <c r="GQ176" s="60">
        <v>-9999</v>
      </c>
      <c r="GR176" s="60">
        <v>-9999</v>
      </c>
      <c r="GS176" s="60">
        <v>-9999</v>
      </c>
      <c r="GT176" s="60">
        <v>-9999</v>
      </c>
      <c r="GU176" s="60">
        <v>-9999</v>
      </c>
      <c r="GV176" s="60">
        <v>-9999</v>
      </c>
      <c r="GW176" s="60">
        <v>-9999</v>
      </c>
      <c r="GX176" s="60">
        <v>-9999</v>
      </c>
      <c r="GY176" s="60">
        <v>-9999</v>
      </c>
      <c r="GZ176" s="60">
        <v>-9999</v>
      </c>
      <c r="HA176" s="60">
        <v>-9999</v>
      </c>
      <c r="HB176" s="60">
        <v>-9999</v>
      </c>
      <c r="HC176" s="60">
        <v>-9999</v>
      </c>
      <c r="HD176" s="60">
        <v>-9999</v>
      </c>
      <c r="HE176" s="60">
        <v>-9999</v>
      </c>
      <c r="HF176" s="98">
        <f t="shared" si="37"/>
        <v>0</v>
      </c>
      <c r="HG176" s="60">
        <v>-9999</v>
      </c>
      <c r="HH176" s="98">
        <f t="shared" si="38"/>
        <v>32500.13</v>
      </c>
      <c r="HI176" s="98">
        <f t="shared" si="95"/>
        <v>1.0001661807930087</v>
      </c>
      <c r="HJ176" s="60">
        <v>-9999</v>
      </c>
      <c r="HK176" s="100">
        <f t="shared" si="40"/>
        <v>-25397.46</v>
      </c>
      <c r="HL176" s="60">
        <v>-9999</v>
      </c>
      <c r="HM176" s="100">
        <f t="shared" si="41"/>
        <v>15398.46</v>
      </c>
      <c r="HN176" s="101">
        <v>0.66004000000000007</v>
      </c>
      <c r="HO176" s="101">
        <v>0.36278285714285713</v>
      </c>
      <c r="HP176" s="101">
        <v>0.1846142857142857</v>
      </c>
      <c r="HQ176" s="101">
        <v>0.5757485714285715</v>
      </c>
      <c r="HR176" s="101">
        <v>0.24134571428571419</v>
      </c>
      <c r="HS176" s="101">
        <v>0.15063714285714289</v>
      </c>
      <c r="HT176" s="101">
        <v>0.46443550449462956</v>
      </c>
      <c r="HU176" s="101">
        <v>0.4093799682995713</v>
      </c>
      <c r="HV176" s="101">
        <v>0.56350832528270756</v>
      </c>
      <c r="HW176" s="101">
        <v>0.51520183710380485</v>
      </c>
      <c r="HX176" s="101">
        <v>0.2011569291448046</v>
      </c>
      <c r="HY176" s="101">
        <v>0.32674171358173637</v>
      </c>
      <c r="HZ176" s="101">
        <v>0.2906116455061124</v>
      </c>
      <c r="IA176" s="101">
        <v>18.951714285714289</v>
      </c>
      <c r="IB176" s="101">
        <v>17.655714285714282</v>
      </c>
      <c r="IC176" s="101">
        <v>17.465142857142855</v>
      </c>
      <c r="ID176" s="101">
        <v>17.732000000000014</v>
      </c>
      <c r="IE176" s="7">
        <f t="shared" si="216"/>
        <v>-1.486571428571434</v>
      </c>
      <c r="IF176" s="7">
        <v>1.5</v>
      </c>
      <c r="IG176" s="7">
        <f t="shared" si="217"/>
        <v>-1.4950000000000001</v>
      </c>
      <c r="IH176" s="7">
        <f t="shared" si="218"/>
        <v>1.2224179011698509E-3</v>
      </c>
      <c r="II176" s="102">
        <v>35.770285714285727</v>
      </c>
      <c r="IJ176" s="15">
        <f t="shared" si="219"/>
        <v>90.856525714285752</v>
      </c>
      <c r="IK176" s="5">
        <v>97.5</v>
      </c>
      <c r="IL176" s="15">
        <f t="shared" si="220"/>
        <v>6.6434742857142481</v>
      </c>
      <c r="IM176" s="29">
        <v>0.66930370370370362</v>
      </c>
      <c r="IN176" s="29">
        <v>0.38672962962962959</v>
      </c>
      <c r="IO176" s="29">
        <v>0.19285555555555547</v>
      </c>
      <c r="IP176" s="29">
        <v>0.59325555555555542</v>
      </c>
      <c r="IQ176" s="29">
        <v>0.24148148148148141</v>
      </c>
      <c r="IR176" s="29">
        <v>0.15834074074074073</v>
      </c>
      <c r="IS176" s="29">
        <v>0.46999563718604626</v>
      </c>
      <c r="IT176" s="29">
        <v>0.42171443864423719</v>
      </c>
      <c r="IU176" s="29">
        <v>0.55298103938860299</v>
      </c>
      <c r="IV176" s="29">
        <v>0.50983967878888725</v>
      </c>
      <c r="IW176" s="29">
        <v>0.23171278007537718</v>
      </c>
      <c r="IX176" s="29">
        <v>0.33560382905709907</v>
      </c>
      <c r="IY176" s="29">
        <v>0.26753588542291168</v>
      </c>
      <c r="IZ176" s="29">
        <v>15.779259259259256</v>
      </c>
      <c r="JA176" s="29">
        <v>16.88518518518519</v>
      </c>
      <c r="JB176" s="29">
        <v>16.785555555555565</v>
      </c>
      <c r="JC176" s="29">
        <v>15.177037037037042</v>
      </c>
      <c r="JD176" s="29">
        <f t="shared" si="221"/>
        <v>1.0062962962963091</v>
      </c>
      <c r="JE176" s="7">
        <v>1.2</v>
      </c>
      <c r="JF176" s="7">
        <f t="shared" si="222"/>
        <v>-0.52</v>
      </c>
      <c r="JG176" s="7">
        <f t="shared" si="223"/>
        <v>0.25782032032032248</v>
      </c>
      <c r="JH176" s="86">
        <v>36.289629629629637</v>
      </c>
      <c r="JI176" s="15">
        <f t="shared" si="224"/>
        <v>92.175659259259277</v>
      </c>
      <c r="JJ176" s="5">
        <v>103.5</v>
      </c>
      <c r="JK176" s="15">
        <f t="shared" si="225"/>
        <v>11.324340740740723</v>
      </c>
      <c r="JL176" s="30">
        <v>0.50870810810810807</v>
      </c>
      <c r="JM176" s="30">
        <v>0.27370270270270264</v>
      </c>
      <c r="JN176" s="30">
        <v>0.13077297297297297</v>
      </c>
      <c r="JO176" s="30">
        <v>0.44360540540540527</v>
      </c>
      <c r="JP176" s="30">
        <v>0.16665945945945945</v>
      </c>
      <c r="JQ176" s="30">
        <v>0.10710000000000001</v>
      </c>
      <c r="JR176" s="30">
        <v>0.50672170094081559</v>
      </c>
      <c r="JS176" s="30">
        <v>0.45424156471601995</v>
      </c>
      <c r="JT176" s="30">
        <v>0.59094836055242372</v>
      </c>
      <c r="JU176" s="30">
        <v>0.54472787782692966</v>
      </c>
      <c r="JV176" s="30">
        <v>0.24364294152340915</v>
      </c>
      <c r="JW176" s="30">
        <v>0.35408693597983559</v>
      </c>
      <c r="JX176" s="30">
        <v>0.30019762826756574</v>
      </c>
      <c r="JY176" s="30">
        <v>23.590540540540534</v>
      </c>
      <c r="JZ176" s="30">
        <v>20.854054054054053</v>
      </c>
      <c r="KA176" s="30">
        <v>20.968108108108098</v>
      </c>
      <c r="KB176" s="30">
        <v>20.797027027027013</v>
      </c>
      <c r="KC176" s="30">
        <f t="shared" si="226"/>
        <v>-2.6224324324324364</v>
      </c>
      <c r="KD176" s="7">
        <v>1.8</v>
      </c>
      <c r="KE176" s="7">
        <f t="shared" si="227"/>
        <v>-2.4700000000000006</v>
      </c>
      <c r="KF176" s="7">
        <f t="shared" si="228"/>
        <v>-1.936879700539209E-2</v>
      </c>
      <c r="KG176" s="85">
        <v>35.608108108108105</v>
      </c>
      <c r="KH176" s="15">
        <f t="shared" si="229"/>
        <v>90.444594594594591</v>
      </c>
      <c r="KI176" s="5">
        <v>103.5</v>
      </c>
      <c r="KJ176" s="15">
        <f t="shared" si="268"/>
        <v>13.055405405405409</v>
      </c>
      <c r="KK176" s="31">
        <v>0.4374024390243903</v>
      </c>
      <c r="KL176" s="31">
        <v>0.24103658536585368</v>
      </c>
      <c r="KM176" s="31">
        <v>0.10029268292682927</v>
      </c>
      <c r="KN176" s="31">
        <v>0.37843414634146333</v>
      </c>
      <c r="KO176" s="31">
        <v>0.12745365853658536</v>
      </c>
      <c r="KP176" s="31">
        <v>9.0726829268292702E-2</v>
      </c>
      <c r="KQ176" s="31">
        <v>0.54892577523356989</v>
      </c>
      <c r="KR176" s="31">
        <v>0.4967276555071703</v>
      </c>
      <c r="KS176" s="31">
        <v>0.6272717352702093</v>
      </c>
      <c r="KT176" s="31">
        <v>0.58167497521419209</v>
      </c>
      <c r="KU176" s="31">
        <v>0.30868285473161916</v>
      </c>
      <c r="KV176" s="31">
        <v>0.41393307191624373</v>
      </c>
      <c r="KW176" s="31">
        <v>0.28934769540554534</v>
      </c>
      <c r="KX176" s="32">
        <v>24.857560975609754</v>
      </c>
      <c r="KY176" s="32">
        <v>22.049756097560973</v>
      </c>
      <c r="KZ176" s="32">
        <v>22.269756097560965</v>
      </c>
      <c r="LA176" s="32">
        <v>22.774634146341452</v>
      </c>
      <c r="LB176" s="7">
        <f t="shared" si="230"/>
        <v>-2.5878048780487894</v>
      </c>
      <c r="LC176" s="7">
        <v>0.9</v>
      </c>
      <c r="LD176" s="7">
        <f t="shared" si="231"/>
        <v>0.45499999999999963</v>
      </c>
      <c r="LE176" s="7">
        <f t="shared" si="270"/>
        <v>-0.61532960122321312</v>
      </c>
      <c r="LF176" s="32">
        <v>36.409756097560965</v>
      </c>
      <c r="LG176" s="15">
        <f t="shared" si="232"/>
        <v>92.48078048780485</v>
      </c>
      <c r="LH176" s="5">
        <v>103.5</v>
      </c>
      <c r="LI176" s="15">
        <f t="shared" si="233"/>
        <v>11.01921951219515</v>
      </c>
      <c r="LJ176" s="33">
        <v>0.39033589743589747</v>
      </c>
      <c r="LK176" s="33">
        <v>0.21316666666666664</v>
      </c>
      <c r="LL176" s="33">
        <v>9.5007692307692321E-2</v>
      </c>
      <c r="LM176" s="33">
        <v>0.33517179487179494</v>
      </c>
      <c r="LN176" s="33">
        <v>0.12203589743589742</v>
      </c>
      <c r="LO176" s="33">
        <v>8.7169230769230777E-2</v>
      </c>
      <c r="LP176" s="33">
        <v>0.52339577989559649</v>
      </c>
      <c r="LQ176" s="33">
        <v>0.46637972403835365</v>
      </c>
      <c r="LR176" s="33">
        <v>0.60849667821140829</v>
      </c>
      <c r="LS176" s="33">
        <v>0.55883680089934507</v>
      </c>
      <c r="LT176" s="33">
        <v>0.27204998487254989</v>
      </c>
      <c r="LU176" s="33">
        <v>0.38454655511593483</v>
      </c>
      <c r="LV176" s="33">
        <v>0.2934580139711071</v>
      </c>
      <c r="LW176" s="33">
        <v>25.509230769230765</v>
      </c>
      <c r="LX176" s="33">
        <v>24.425897435897433</v>
      </c>
      <c r="LY176" s="33">
        <v>25.363589743589735</v>
      </c>
      <c r="LZ176" s="33">
        <v>23.936153846153861</v>
      </c>
      <c r="MA176" s="7">
        <f t="shared" si="234"/>
        <v>-0.1456410256410301</v>
      </c>
      <c r="MB176" s="7">
        <v>1.7</v>
      </c>
      <c r="MC176" s="7">
        <f t="shared" si="235"/>
        <v>-2.1449999999999996</v>
      </c>
      <c r="MD176" s="7">
        <f t="shared" si="236"/>
        <v>0.26499124908667587</v>
      </c>
      <c r="ME176" s="7">
        <f t="shared" si="237"/>
        <v>-8.5671191553547119E-2</v>
      </c>
      <c r="MF176" s="84">
        <v>37.100512820512826</v>
      </c>
      <c r="MG176" s="15">
        <f t="shared" si="238"/>
        <v>94.235302564102582</v>
      </c>
      <c r="MH176" s="5">
        <v>103.5</v>
      </c>
      <c r="MI176" s="15">
        <f t="shared" si="239"/>
        <v>9.2646974358974177</v>
      </c>
      <c r="MJ176" s="34">
        <v>0.3777368421052632</v>
      </c>
      <c r="MK176" s="34">
        <v>0.19787368421052634</v>
      </c>
      <c r="ML176" s="34">
        <v>8.3868421052631592E-2</v>
      </c>
      <c r="MM176" s="34">
        <v>0.32524210526315789</v>
      </c>
      <c r="MN176" s="34">
        <v>0.11289473684210527</v>
      </c>
      <c r="MO176" s="34">
        <v>8.1231578947368432E-2</v>
      </c>
      <c r="MP176" s="34">
        <v>0.53974107113335357</v>
      </c>
      <c r="MQ176" s="34">
        <v>0.48468556119590139</v>
      </c>
      <c r="MR176" s="34">
        <v>0.6364499826047626</v>
      </c>
      <c r="MS176" s="34">
        <v>0.59001557090755818</v>
      </c>
      <c r="MT176" s="34">
        <v>0.27372682540220467</v>
      </c>
      <c r="MU176" s="34">
        <v>0.40537798323371044</v>
      </c>
      <c r="MV176" s="34">
        <v>0.31220081368878583</v>
      </c>
      <c r="MW176" s="35">
        <v>0.2725642857142857</v>
      </c>
      <c r="MX176" s="35">
        <v>0.14484642857142857</v>
      </c>
      <c r="MY176" s="35">
        <v>6.3696428571428571E-2</v>
      </c>
      <c r="MZ176" s="35">
        <v>0.23143928571428571</v>
      </c>
      <c r="NA176" s="35">
        <v>7.9017857142857126E-2</v>
      </c>
      <c r="NB176" s="35">
        <v>5.9678571428571421E-2</v>
      </c>
      <c r="NC176" s="35">
        <v>0.54976092824553402</v>
      </c>
      <c r="ND176" s="35">
        <v>0.49068848672329113</v>
      </c>
      <c r="NE176" s="35">
        <v>0.62120633188126173</v>
      </c>
      <c r="NF176" s="35">
        <v>0.56887948402156074</v>
      </c>
      <c r="NG176" s="35">
        <v>0.29393151956544766</v>
      </c>
      <c r="NH176" s="35">
        <v>0.38983752487720197</v>
      </c>
      <c r="NI176" s="35">
        <v>0.30549282235765723</v>
      </c>
      <c r="NJ176" s="36">
        <v>25.709999999999997</v>
      </c>
      <c r="NK176" s="36">
        <v>24.980357142857137</v>
      </c>
      <c r="NL176" s="36">
        <v>27.095357142857154</v>
      </c>
      <c r="NM176" s="36">
        <v>27.019642857142877</v>
      </c>
      <c r="NN176" s="7">
        <f t="shared" si="240"/>
        <v>1.3853571428571563</v>
      </c>
      <c r="NO176" s="7">
        <v>2.2999999999999998</v>
      </c>
      <c r="NP176" s="7">
        <f t="shared" si="241"/>
        <v>-1.9729999999999999</v>
      </c>
      <c r="NQ176" s="7">
        <f t="shared" si="242"/>
        <v>0.45549398384065592</v>
      </c>
      <c r="NR176" s="36">
        <v>74.342500000000001</v>
      </c>
      <c r="NS176" s="9">
        <f t="shared" si="190"/>
        <v>188.82995</v>
      </c>
      <c r="NT176" s="5">
        <v>194</v>
      </c>
      <c r="NU176" s="9">
        <f t="shared" si="191"/>
        <v>5.1700500000000034</v>
      </c>
      <c r="NV176" s="37">
        <v>0.36216129032258054</v>
      </c>
      <c r="NW176" s="37">
        <v>0.20212903225806453</v>
      </c>
      <c r="NX176" s="37">
        <v>9.4358064516129034E-2</v>
      </c>
      <c r="NY176" s="37">
        <v>0.31288709677419346</v>
      </c>
      <c r="NZ176" s="37">
        <v>0.12003870967741931</v>
      </c>
      <c r="OA176" s="37">
        <v>8.9803225806451614E-2</v>
      </c>
      <c r="OB176" s="37">
        <v>0.50165084315928932</v>
      </c>
      <c r="OC176" s="37">
        <v>0.44510038865240531</v>
      </c>
      <c r="OD176" s="37">
        <v>0.58683572817877072</v>
      </c>
      <c r="OE176" s="37">
        <v>0.53689382323908807</v>
      </c>
      <c r="OF176" s="37">
        <v>0.2547442871733922</v>
      </c>
      <c r="OG176" s="37">
        <v>0.36432383763448245</v>
      </c>
      <c r="OH176" s="37">
        <v>0.28329069064657508</v>
      </c>
      <c r="OI176" s="38">
        <v>20.920645161290317</v>
      </c>
      <c r="OJ176" s="38">
        <v>22.142903225806439</v>
      </c>
      <c r="OK176" s="38">
        <v>23.989677419354845</v>
      </c>
      <c r="OL176" s="38">
        <v>23.634516129032264</v>
      </c>
      <c r="OM176" s="7">
        <f t="shared" si="243"/>
        <v>3.069032258064528</v>
      </c>
      <c r="ON176" s="7">
        <v>1.5</v>
      </c>
      <c r="OO176" s="7">
        <f t="shared" si="244"/>
        <v>-0.28500000000000014</v>
      </c>
      <c r="OP176" s="7">
        <f t="shared" si="245"/>
        <v>0.58997928901750707</v>
      </c>
      <c r="OQ176" s="38">
        <v>62.894516129032269</v>
      </c>
      <c r="OR176" s="15">
        <f t="shared" si="246"/>
        <v>159.75207096774196</v>
      </c>
      <c r="OS176" s="5">
        <v>170</v>
      </c>
      <c r="OT176" s="15">
        <f t="shared" si="247"/>
        <v>10.247929032258043</v>
      </c>
      <c r="OU176" s="39">
        <v>0.29558965517241376</v>
      </c>
      <c r="OV176" s="39">
        <v>0.17896551724137932</v>
      </c>
      <c r="OW176" s="39">
        <v>9.7127586206896571E-2</v>
      </c>
      <c r="OX176" s="39">
        <v>0.25604827586206896</v>
      </c>
      <c r="OY176" s="39">
        <v>0.11534137931034483</v>
      </c>
      <c r="OZ176" s="39">
        <v>8.601034482758621E-2</v>
      </c>
      <c r="PA176" s="39">
        <v>0.43832586177462324</v>
      </c>
      <c r="PB176" s="39">
        <v>0.3787200770679065</v>
      </c>
      <c r="PC176" s="39">
        <v>0.50577833123777838</v>
      </c>
      <c r="PD176" s="39">
        <v>0.45055044859360438</v>
      </c>
      <c r="PE176" s="39">
        <v>0.21571825553652965</v>
      </c>
      <c r="PF176" s="39">
        <v>0.29757107097959268</v>
      </c>
      <c r="PG176" s="39">
        <v>0.24588859898299437</v>
      </c>
      <c r="PH176" s="40">
        <v>21.257241379310351</v>
      </c>
      <c r="PI176" s="40">
        <v>20.64241379310344</v>
      </c>
      <c r="PJ176" s="40">
        <v>20.924827586206895</v>
      </c>
      <c r="PK176" s="40">
        <v>21.971724137931034</v>
      </c>
      <c r="PL176" s="7">
        <f t="shared" si="248"/>
        <v>-0.33241379310345565</v>
      </c>
      <c r="PM176" s="7">
        <v>1.8</v>
      </c>
      <c r="PN176" s="7">
        <f t="shared" si="249"/>
        <v>-0.91800000000000015</v>
      </c>
      <c r="PO176" s="7">
        <f t="shared" si="250"/>
        <v>9.268537621027928E-2</v>
      </c>
      <c r="PP176" s="40">
        <v>68.57965517241378</v>
      </c>
      <c r="PQ176" s="15">
        <f t="shared" si="251"/>
        <v>174.192324137931</v>
      </c>
      <c r="PR176" s="5">
        <v>182</v>
      </c>
      <c r="PS176" s="15">
        <f t="shared" si="252"/>
        <v>7.8076758620690043</v>
      </c>
      <c r="PT176" s="41">
        <v>0.27840588235294111</v>
      </c>
      <c r="PU176" s="41">
        <v>0.18047058823529419</v>
      </c>
      <c r="PV176" s="41">
        <v>0.11107058823529412</v>
      </c>
      <c r="PW176" s="41">
        <v>0.23228235294117647</v>
      </c>
      <c r="PX176" s="41">
        <v>0.12957058823529413</v>
      </c>
      <c r="PY176" s="41">
        <v>8.7182352941176489E-2</v>
      </c>
      <c r="PZ176" s="41">
        <v>0.36385817737168424</v>
      </c>
      <c r="QA176" s="41">
        <v>0.28360446198370809</v>
      </c>
      <c r="QB176" s="41">
        <v>0.42895562658191339</v>
      </c>
      <c r="QC176" s="41">
        <v>0.35315485289516579</v>
      </c>
      <c r="QD176" s="41">
        <v>0.16399469609149531</v>
      </c>
      <c r="QE176" s="41">
        <v>0.23853870678639111</v>
      </c>
      <c r="QF176" s="41">
        <v>0.21240729589135587</v>
      </c>
      <c r="QG176" s="42">
        <v>29.290882352941168</v>
      </c>
      <c r="QH176" s="42">
        <v>27.951176470588237</v>
      </c>
      <c r="QI176" s="42">
        <v>28.462941176470601</v>
      </c>
      <c r="QJ176" s="42">
        <v>28.590294117647066</v>
      </c>
      <c r="QK176" s="7">
        <f t="shared" si="253"/>
        <v>-0.82794117647056709</v>
      </c>
      <c r="QL176" s="7">
        <v>3.2</v>
      </c>
      <c r="QM176" s="7">
        <f t="shared" si="254"/>
        <v>-3.8719999999999999</v>
      </c>
      <c r="QN176" s="7">
        <f t="shared" si="255"/>
        <v>0.32830660305537451</v>
      </c>
      <c r="QO176" s="42">
        <v>71.154999999999987</v>
      </c>
      <c r="QP176" s="15">
        <f t="shared" si="256"/>
        <v>180.73369999999997</v>
      </c>
      <c r="QQ176" s="5">
        <v>186</v>
      </c>
      <c r="QR176" s="15">
        <f t="shared" si="257"/>
        <v>5.2663000000000295</v>
      </c>
      <c r="QS176" s="7">
        <f t="shared" si="272"/>
        <v>-751.6942239505272</v>
      </c>
      <c r="QT176" s="7">
        <f t="shared" si="273"/>
        <v>-751.40732392152449</v>
      </c>
      <c r="QU176" s="7">
        <f t="shared" si="274"/>
        <v>-0.42188095156792743</v>
      </c>
    </row>
    <row r="177" spans="1:463" x14ac:dyDescent="0.25">
      <c r="A177" s="5">
        <v>3</v>
      </c>
      <c r="B177" s="5">
        <v>18</v>
      </c>
      <c r="C177" s="6">
        <v>1806</v>
      </c>
      <c r="D177" s="9">
        <v>-9999</v>
      </c>
      <c r="E177" s="5">
        <v>6</v>
      </c>
      <c r="F177" s="5">
        <v>69.599999999999994</v>
      </c>
      <c r="G177" s="15">
        <v>404.7</v>
      </c>
      <c r="H177" s="15">
        <f t="shared" si="195"/>
        <v>474.29999999999995</v>
      </c>
      <c r="I177" s="7">
        <f t="shared" si="196"/>
        <v>0.81271418779986282</v>
      </c>
      <c r="J177" s="5" t="s">
        <v>10</v>
      </c>
      <c r="K177" s="9">
        <v>75</v>
      </c>
      <c r="L177" s="9">
        <f t="shared" si="197"/>
        <v>84.000000000000014</v>
      </c>
      <c r="M177" s="9">
        <v>-9999</v>
      </c>
      <c r="N177" s="9">
        <v>-9999</v>
      </c>
      <c r="O177" s="9">
        <v>-9999</v>
      </c>
      <c r="P177" s="9">
        <v>-9999</v>
      </c>
      <c r="Q177" s="9">
        <v>-9999</v>
      </c>
      <c r="R177" s="9">
        <v>-9999</v>
      </c>
      <c r="S177" s="9">
        <v>-9999</v>
      </c>
      <c r="T177" s="9">
        <v>-9999</v>
      </c>
      <c r="U177" s="9">
        <v>-9999</v>
      </c>
      <c r="V177" s="9">
        <v>-9999</v>
      </c>
      <c r="W177" s="9">
        <v>-9999</v>
      </c>
      <c r="X177" s="9">
        <v>-9999</v>
      </c>
      <c r="Y177" s="9">
        <v>-9999</v>
      </c>
      <c r="Z177" s="9">
        <v>-9999</v>
      </c>
      <c r="AA177" s="9">
        <v>-9999</v>
      </c>
      <c r="AB177" s="9">
        <v>-9999</v>
      </c>
      <c r="AC177" s="9">
        <v>-9999</v>
      </c>
      <c r="AD177" s="9">
        <v>-9999</v>
      </c>
      <c r="AE177" s="9">
        <v>-9999</v>
      </c>
      <c r="AF177" s="9">
        <v>-9999</v>
      </c>
      <c r="AG177" s="9">
        <v>-9999</v>
      </c>
      <c r="AH177" s="9">
        <v>-9999</v>
      </c>
      <c r="AI177" s="9">
        <v>-9999</v>
      </c>
      <c r="AJ177" s="9">
        <v>-9999</v>
      </c>
      <c r="AK177" s="9">
        <v>-9999</v>
      </c>
      <c r="AL177" s="9">
        <v>-9999</v>
      </c>
      <c r="AM177" s="9">
        <v>-9999</v>
      </c>
      <c r="AN177" s="9">
        <v>-9999</v>
      </c>
      <c r="AO177" s="9">
        <v>-9999</v>
      </c>
      <c r="AP177" s="9">
        <v>-9999</v>
      </c>
      <c r="AQ177" s="9">
        <v>-9999</v>
      </c>
      <c r="AR177" s="9">
        <v>-9999</v>
      </c>
      <c r="AS177" s="9">
        <v>-9999</v>
      </c>
      <c r="AT177" s="9">
        <v>-9999</v>
      </c>
      <c r="AU177" s="9">
        <v>-9999</v>
      </c>
      <c r="AV177" s="9">
        <v>-9999</v>
      </c>
      <c r="AW177" s="9">
        <v>-9999</v>
      </c>
      <c r="AX177" s="9">
        <v>-9999</v>
      </c>
      <c r="AY177" s="9">
        <v>-9999</v>
      </c>
      <c r="AZ177" s="9">
        <v>-9999</v>
      </c>
      <c r="BA177" s="9">
        <v>-9999</v>
      </c>
      <c r="BB177" s="9">
        <v>-9999</v>
      </c>
      <c r="BC177" s="9">
        <v>-9999</v>
      </c>
      <c r="BD177" s="9">
        <v>-9999</v>
      </c>
      <c r="BE177" s="7">
        <f t="shared" si="271"/>
        <v>-79992</v>
      </c>
      <c r="BF177" s="9">
        <v>-9999</v>
      </c>
      <c r="BG177" s="9">
        <v>-9999</v>
      </c>
      <c r="BH177" s="9">
        <v>-9999</v>
      </c>
      <c r="BI177" s="9">
        <v>-9999</v>
      </c>
      <c r="BJ177" s="9">
        <v>-9999</v>
      </c>
      <c r="BK177" s="9">
        <v>-9999</v>
      </c>
      <c r="BL177" s="9">
        <v>-9999</v>
      </c>
      <c r="BM177" s="9">
        <v>-9999</v>
      </c>
      <c r="BN177" s="9">
        <v>-9999</v>
      </c>
      <c r="BO177" s="44">
        <v>-9999</v>
      </c>
      <c r="BP177" s="9">
        <v>-9999</v>
      </c>
      <c r="BQ177" s="9">
        <v>-9999</v>
      </c>
      <c r="BR177" s="9">
        <v>-9999</v>
      </c>
      <c r="BS177" s="45">
        <v>-9999</v>
      </c>
      <c r="BT177" s="9">
        <v>-9999</v>
      </c>
      <c r="BU177" s="46">
        <v>-9999</v>
      </c>
      <c r="BV177" s="9">
        <v>-9999</v>
      </c>
      <c r="BW177" s="47">
        <v>-9999</v>
      </c>
      <c r="BX177" s="9">
        <v>-9999</v>
      </c>
      <c r="BY177" s="9">
        <v>-9999</v>
      </c>
      <c r="BZ177" s="9">
        <v>-9999</v>
      </c>
      <c r="CA177" s="7">
        <v>645.79999999999995</v>
      </c>
      <c r="CB177" s="7">
        <f t="shared" si="269"/>
        <v>4305.333333333333</v>
      </c>
      <c r="CC177" s="5">
        <v>1.58</v>
      </c>
      <c r="CD177" s="15">
        <f t="shared" si="198"/>
        <v>68.024266666666662</v>
      </c>
      <c r="CE177" s="7">
        <v>1736.3</v>
      </c>
      <c r="CF177" s="7">
        <v>4.5370999999999997</v>
      </c>
      <c r="CG177" s="7">
        <v>3826.8938308611232</v>
      </c>
      <c r="CH177" s="7">
        <f t="shared" si="199"/>
        <v>3826.8938308611232</v>
      </c>
      <c r="CI177" s="9">
        <v>-9999</v>
      </c>
      <c r="CJ177" s="3">
        <v>60.6</v>
      </c>
      <c r="CK177" s="7">
        <f t="shared" si="200"/>
        <v>60.464922527605751</v>
      </c>
      <c r="CL177" s="7">
        <v>153.19999999999999</v>
      </c>
      <c r="CM177" s="7">
        <v>2657</v>
      </c>
      <c r="CN177" s="7">
        <f t="shared" si="201"/>
        <v>57.659013925479861</v>
      </c>
      <c r="CO177" s="7">
        <v>90</v>
      </c>
      <c r="CP177" s="7">
        <v>0.74313199999999979</v>
      </c>
      <c r="CQ177" s="7">
        <v>0.52746800000000005</v>
      </c>
      <c r="CR177" s="7">
        <v>0.47154400000000002</v>
      </c>
      <c r="CS177" s="7">
        <v>0.22355204000000001</v>
      </c>
      <c r="CT177" s="7">
        <v>0.16971696000000003</v>
      </c>
      <c r="CU177" s="7">
        <v>5.2287999999999997</v>
      </c>
      <c r="CV177" s="7">
        <v>5.0679999999999996</v>
      </c>
      <c r="CW177" s="7">
        <v>4.8319999999999999</v>
      </c>
      <c r="CX177" s="7">
        <v>4.6655999999999995</v>
      </c>
      <c r="CY177" s="7">
        <f t="shared" si="202"/>
        <v>-0.39679999999999982</v>
      </c>
      <c r="CZ177" s="7">
        <v>0.7</v>
      </c>
      <c r="DA177" s="7">
        <f t="shared" si="203"/>
        <v>1.105</v>
      </c>
      <c r="DB177" s="7">
        <f t="shared" si="264"/>
        <v>-0.34966239813736899</v>
      </c>
      <c r="DC177" s="7">
        <v>40.299999999999997</v>
      </c>
      <c r="DD177" s="7">
        <v>0.74473749999999994</v>
      </c>
      <c r="DE177" s="7">
        <v>0.50975416666666673</v>
      </c>
      <c r="DF177" s="7">
        <v>0.45170833333333338</v>
      </c>
      <c r="DG177" s="7">
        <v>0.24495150000000002</v>
      </c>
      <c r="DH177" s="7">
        <v>0.18738041666666669</v>
      </c>
      <c r="DI177" s="7">
        <v>7.0595833333333333</v>
      </c>
      <c r="DJ177" s="7">
        <v>7.5687500000000014</v>
      </c>
      <c r="DK177" s="7">
        <v>7.7895833333333337</v>
      </c>
      <c r="DL177" s="7">
        <v>7.4958333333333362</v>
      </c>
      <c r="DM177" s="7">
        <f t="shared" si="204"/>
        <v>0.73000000000000043</v>
      </c>
      <c r="DN177" s="7">
        <v>0.8</v>
      </c>
      <c r="DO177" s="7">
        <f t="shared" si="205"/>
        <v>0.7799999999999998</v>
      </c>
      <c r="DP177" s="7">
        <f t="shared" si="206"/>
        <v>-1.0822510822510685E-2</v>
      </c>
      <c r="DQ177" s="7">
        <v>22.669583333333332</v>
      </c>
      <c r="DR177" s="7">
        <v>0.80150444444444446</v>
      </c>
      <c r="DS177" s="7">
        <v>0.5975866666666666</v>
      </c>
      <c r="DT177" s="7">
        <v>0.48976666666666674</v>
      </c>
      <c r="DU177" s="7">
        <v>0.72812666666666692</v>
      </c>
      <c r="DV177" s="7">
        <v>0.49778888888888889</v>
      </c>
      <c r="DW177" s="7">
        <v>0.31498222222222216</v>
      </c>
      <c r="DX177" s="7">
        <v>0.23395006666666668</v>
      </c>
      <c r="DY177" s="7">
        <v>0.18814702222222224</v>
      </c>
      <c r="DZ177" s="7">
        <v>0.24138668888888892</v>
      </c>
      <c r="EA177" s="7">
        <v>0.19574100000000005</v>
      </c>
      <c r="EB177" s="7">
        <v>9.1426800000000003E-2</v>
      </c>
      <c r="EC177" s="7">
        <v>9.9253044444444424E-2</v>
      </c>
      <c r="ED177" s="7">
        <v>0.1456416666666667</v>
      </c>
      <c r="EE177" s="7">
        <v>3.8063777777777781</v>
      </c>
      <c r="EF177" s="7">
        <v>4.8820000000000006</v>
      </c>
      <c r="EG177" s="7">
        <v>4.3154222222222218</v>
      </c>
      <c r="EH177" s="7">
        <v>3.9531333333333332</v>
      </c>
      <c r="EI177" s="7">
        <f t="shared" si="207"/>
        <v>0.50904444444444374</v>
      </c>
      <c r="EJ177" s="7">
        <v>0.6</v>
      </c>
      <c r="EK177" s="7">
        <f t="shared" si="208"/>
        <v>1.43</v>
      </c>
      <c r="EL177" s="7">
        <f t="shared" si="265"/>
        <v>-0.23197872935908212</v>
      </c>
      <c r="EM177" s="15">
        <v>44.07954545454546</v>
      </c>
      <c r="EN177" s="15">
        <f t="shared" si="209"/>
        <v>111.96204545454547</v>
      </c>
      <c r="EO177" s="5">
        <v>112</v>
      </c>
      <c r="EP177" s="15">
        <f t="shared" si="210"/>
        <v>3.7954545454525146E-2</v>
      </c>
      <c r="EQ177" s="27">
        <v>1.0175761904761904</v>
      </c>
      <c r="ER177" s="27">
        <v>-1.2213809523809525</v>
      </c>
      <c r="ES177" s="27">
        <v>0.48312857142857141</v>
      </c>
      <c r="ET177" s="27">
        <v>0.82340476190476208</v>
      </c>
      <c r="EU177" s="27">
        <v>0.67991904761904765</v>
      </c>
      <c r="EV177" s="27">
        <v>0.2000952380952381</v>
      </c>
      <c r="EW177" s="27">
        <v>0.19863019047619049</v>
      </c>
      <c r="EX177" s="27">
        <v>9.5221666666666649E-2</v>
      </c>
      <c r="EY177" s="27">
        <v>0.35570199999999996</v>
      </c>
      <c r="EZ177" s="27">
        <v>0.26004652380952376</v>
      </c>
      <c r="FA177" s="27">
        <v>3.5222676190476188</v>
      </c>
      <c r="FB177" s="27">
        <v>2.3106462857142853</v>
      </c>
      <c r="FC177" s="27">
        <v>-11.706362952380951</v>
      </c>
      <c r="FD177" s="27">
        <v>10.282380952380954</v>
      </c>
      <c r="FE177" s="27">
        <v>8.3890476190476182</v>
      </c>
      <c r="FF177" s="27">
        <v>8.2942857142857154</v>
      </c>
      <c r="FG177" s="27">
        <v>7.6690476190476193</v>
      </c>
      <c r="FH177" s="27">
        <f t="shared" si="211"/>
        <v>-1.988095238095239</v>
      </c>
      <c r="FI177" s="7">
        <v>0.9</v>
      </c>
      <c r="FJ177" s="7">
        <f t="shared" si="212"/>
        <v>0.45499999999999963</v>
      </c>
      <c r="FK177" s="7">
        <f t="shared" si="266"/>
        <v>-0.4940536376330108</v>
      </c>
      <c r="FL177" s="27">
        <v>21.823333333333331</v>
      </c>
      <c r="FM177" s="28">
        <v>-9999</v>
      </c>
      <c r="FN177" s="28">
        <v>-9999</v>
      </c>
      <c r="FO177" s="28">
        <v>-9999</v>
      </c>
      <c r="FP177" s="94">
        <v>0.59871304347826082</v>
      </c>
      <c r="FQ177" s="94">
        <v>0.4181086956521739</v>
      </c>
      <c r="FR177" s="94">
        <v>0.2721608695652174</v>
      </c>
      <c r="FS177" s="94">
        <v>0.52850434782608702</v>
      </c>
      <c r="FT177" s="94">
        <v>0.27593913043478258</v>
      </c>
      <c r="FU177" s="94">
        <v>0.18906956521739127</v>
      </c>
      <c r="FV177" s="94">
        <v>0.36923899999999993</v>
      </c>
      <c r="FW177" s="94">
        <v>0.31419717391304341</v>
      </c>
      <c r="FX177" s="94">
        <v>0.3748496086956522</v>
      </c>
      <c r="FY177" s="94">
        <v>0.32021339130434784</v>
      </c>
      <c r="FZ177" s="94">
        <v>0.20542895652173918</v>
      </c>
      <c r="GA177" s="94">
        <v>0.21203891304347827</v>
      </c>
      <c r="GB177" s="94">
        <v>0.17704965217391305</v>
      </c>
      <c r="GC177" s="94">
        <v>17.669130434782609</v>
      </c>
      <c r="GD177" s="94">
        <v>19.652608695652177</v>
      </c>
      <c r="GE177" s="94">
        <v>17.354782608695647</v>
      </c>
      <c r="GF177" s="94">
        <v>17.048260869565212</v>
      </c>
      <c r="GG177" s="7">
        <f t="shared" si="213"/>
        <v>-0.3143478260869621</v>
      </c>
      <c r="GH177" s="7">
        <v>0.5</v>
      </c>
      <c r="GI177" s="7">
        <f t="shared" si="214"/>
        <v>1.7549999999999999</v>
      </c>
      <c r="GJ177" s="7">
        <f t="shared" si="267"/>
        <v>-0.56772231168366583</v>
      </c>
      <c r="GK177" s="96">
        <v>13</v>
      </c>
      <c r="GL177" s="15">
        <f t="shared" si="215"/>
        <v>33.020000000000003</v>
      </c>
      <c r="GM177" s="5">
        <v>102</v>
      </c>
      <c r="GN177" s="9">
        <v>-9999</v>
      </c>
      <c r="GO177" s="60">
        <v>-9999</v>
      </c>
      <c r="GP177" s="60">
        <v>-9999</v>
      </c>
      <c r="GQ177" s="60">
        <v>-9999</v>
      </c>
      <c r="GR177" s="60">
        <v>-9999</v>
      </c>
      <c r="GS177" s="60">
        <v>-9999</v>
      </c>
      <c r="GT177" s="60">
        <v>-9999</v>
      </c>
      <c r="GU177" s="60">
        <v>-9999</v>
      </c>
      <c r="GV177" s="60">
        <v>-9999</v>
      </c>
      <c r="GW177" s="60">
        <v>-9999</v>
      </c>
      <c r="GX177" s="60">
        <v>-9999</v>
      </c>
      <c r="GY177" s="60">
        <v>-9999</v>
      </c>
      <c r="GZ177" s="60">
        <v>-9999</v>
      </c>
      <c r="HA177" s="60">
        <v>-9999</v>
      </c>
      <c r="HB177" s="60">
        <v>-9999</v>
      </c>
      <c r="HC177" s="60">
        <v>-9999</v>
      </c>
      <c r="HD177" s="60">
        <v>-9999</v>
      </c>
      <c r="HE177" s="60">
        <v>-9999</v>
      </c>
      <c r="HF177" s="98">
        <f t="shared" si="37"/>
        <v>0</v>
      </c>
      <c r="HG177" s="60">
        <v>-9999</v>
      </c>
      <c r="HH177" s="98">
        <f t="shared" si="38"/>
        <v>32500.13</v>
      </c>
      <c r="HI177" s="98">
        <f t="shared" si="95"/>
        <v>1.0001661807930087</v>
      </c>
      <c r="HJ177" s="60">
        <v>-9999</v>
      </c>
      <c r="HK177" s="100">
        <f t="shared" si="40"/>
        <v>-25397.46</v>
      </c>
      <c r="HL177" s="60">
        <v>-9999</v>
      </c>
      <c r="HM177" s="100">
        <f t="shared" si="41"/>
        <v>15398.46</v>
      </c>
      <c r="HN177" s="101">
        <v>0.6389083333333333</v>
      </c>
      <c r="HO177" s="101">
        <v>0.36145833333333333</v>
      </c>
      <c r="HP177" s="101">
        <v>0.19754722222222221</v>
      </c>
      <c r="HQ177" s="101">
        <v>0.55976944444444443</v>
      </c>
      <c r="HR177" s="101">
        <v>0.24828055555555556</v>
      </c>
      <c r="HS177" s="101">
        <v>0.15512777777777775</v>
      </c>
      <c r="HT177" s="101">
        <v>0.44042737260766851</v>
      </c>
      <c r="HU177" s="101">
        <v>0.38568104361305644</v>
      </c>
      <c r="HV177" s="101">
        <v>0.5280023766144808</v>
      </c>
      <c r="HW177" s="101">
        <v>0.47879994721294217</v>
      </c>
      <c r="HX177" s="101">
        <v>0.18595898034364269</v>
      </c>
      <c r="HY177" s="101">
        <v>0.2940043743739113</v>
      </c>
      <c r="HZ177" s="101">
        <v>0.27735283089522117</v>
      </c>
      <c r="IA177" s="101">
        <v>18.809166666666666</v>
      </c>
      <c r="IB177" s="101">
        <v>17.616666666666667</v>
      </c>
      <c r="IC177" s="101">
        <v>17.667777777777772</v>
      </c>
      <c r="ID177" s="101">
        <v>17.598055555555561</v>
      </c>
      <c r="IE177" s="7">
        <f t="shared" si="216"/>
        <v>-1.1413888888888941</v>
      </c>
      <c r="IF177" s="7">
        <v>1.5</v>
      </c>
      <c r="IG177" s="7">
        <f t="shared" si="217"/>
        <v>-1.4950000000000001</v>
      </c>
      <c r="IH177" s="7">
        <f t="shared" si="218"/>
        <v>5.1285150269921101E-2</v>
      </c>
      <c r="II177" s="102">
        <v>36.211666666666666</v>
      </c>
      <c r="IJ177" s="15">
        <f t="shared" si="219"/>
        <v>91.97763333333333</v>
      </c>
      <c r="IK177" s="5">
        <v>97.5</v>
      </c>
      <c r="IL177" s="15">
        <f t="shared" si="220"/>
        <v>5.5223666666666702</v>
      </c>
      <c r="IM177" s="29">
        <v>0.64773793103448274</v>
      </c>
      <c r="IN177" s="29">
        <v>0.38179310344827583</v>
      </c>
      <c r="IO177" s="29">
        <v>0.20833793103448273</v>
      </c>
      <c r="IP177" s="29">
        <v>0.57032068965517246</v>
      </c>
      <c r="IQ177" s="29">
        <v>0.2469068965517241</v>
      </c>
      <c r="IR177" s="29">
        <v>0.16117586206896553</v>
      </c>
      <c r="IS177" s="29">
        <v>0.44838585049395929</v>
      </c>
      <c r="IT177" s="29">
        <v>0.39625245236652773</v>
      </c>
      <c r="IU177" s="29">
        <v>0.51392168970159358</v>
      </c>
      <c r="IV177" s="29">
        <v>0.46566465700897292</v>
      </c>
      <c r="IW177" s="29">
        <v>0.21522836867376385</v>
      </c>
      <c r="IX177" s="29">
        <v>0.29527017877680789</v>
      </c>
      <c r="IY177" s="29">
        <v>0.25815253720548648</v>
      </c>
      <c r="IZ177" s="29">
        <v>15.965517241379315</v>
      </c>
      <c r="JA177" s="29">
        <v>17.058275862068967</v>
      </c>
      <c r="JB177" s="29">
        <v>16.865862068965523</v>
      </c>
      <c r="JC177" s="29">
        <v>15.223448275862076</v>
      </c>
      <c r="JD177" s="29">
        <f t="shared" si="221"/>
        <v>0.90034482758620804</v>
      </c>
      <c r="JE177" s="7">
        <v>1.2</v>
      </c>
      <c r="JF177" s="7">
        <f t="shared" si="222"/>
        <v>-0.52</v>
      </c>
      <c r="JG177" s="7">
        <f t="shared" si="223"/>
        <v>0.23992311276794057</v>
      </c>
      <c r="JH177" s="86">
        <v>36.789999999999992</v>
      </c>
      <c r="JI177" s="15">
        <f t="shared" si="224"/>
        <v>93.446599999999975</v>
      </c>
      <c r="JJ177" s="5">
        <v>103.5</v>
      </c>
      <c r="JK177" s="15">
        <f t="shared" si="225"/>
        <v>10.053400000000025</v>
      </c>
      <c r="JL177" s="30">
        <v>0.49148378378378377</v>
      </c>
      <c r="JM177" s="30">
        <v>0.26970540540540539</v>
      </c>
      <c r="JN177" s="30">
        <v>0.1348810810810811</v>
      </c>
      <c r="JO177" s="30">
        <v>0.43371351351351362</v>
      </c>
      <c r="JP177" s="30">
        <v>0.16325405405405408</v>
      </c>
      <c r="JQ177" s="30">
        <v>0.10800270270270267</v>
      </c>
      <c r="JR177" s="30">
        <v>0.50163545999060644</v>
      </c>
      <c r="JS177" s="30">
        <v>0.45343590797755762</v>
      </c>
      <c r="JT177" s="30">
        <v>0.569753382801654</v>
      </c>
      <c r="JU177" s="30">
        <v>0.52593820459843277</v>
      </c>
      <c r="JV177" s="30">
        <v>0.24630512867858859</v>
      </c>
      <c r="JW177" s="30">
        <v>0.33420833302520786</v>
      </c>
      <c r="JX177" s="30">
        <v>0.2912340146646426</v>
      </c>
      <c r="JY177" s="30">
        <v>23.280540540540546</v>
      </c>
      <c r="JZ177" s="30">
        <v>20.364054054054044</v>
      </c>
      <c r="KA177" s="30">
        <v>20.575405405405412</v>
      </c>
      <c r="KB177" s="30">
        <v>20.735135135135145</v>
      </c>
      <c r="KC177" s="30">
        <f t="shared" si="226"/>
        <v>-2.7051351351351336</v>
      </c>
      <c r="KD177" s="7">
        <v>1.8</v>
      </c>
      <c r="KE177" s="7">
        <f t="shared" si="227"/>
        <v>-2.4700000000000006</v>
      </c>
      <c r="KF177" s="7">
        <f t="shared" si="228"/>
        <v>-2.9877399635976229E-2</v>
      </c>
      <c r="KG177" s="85">
        <v>34.929459459459466</v>
      </c>
      <c r="KH177" s="15">
        <f t="shared" si="229"/>
        <v>88.720827027027042</v>
      </c>
      <c r="KI177" s="5">
        <v>103.5</v>
      </c>
      <c r="KJ177" s="15">
        <f t="shared" si="268"/>
        <v>14.779172972972958</v>
      </c>
      <c r="KK177" s="31">
        <v>0.40876666666666672</v>
      </c>
      <c r="KL177" s="31">
        <v>0.22744285714285711</v>
      </c>
      <c r="KM177" s="31">
        <v>9.3557142857142866E-2</v>
      </c>
      <c r="KN177" s="31">
        <v>0.35646428571428573</v>
      </c>
      <c r="KO177" s="31">
        <v>0.11583095238095241</v>
      </c>
      <c r="KP177" s="31">
        <v>8.4652380952380965E-2</v>
      </c>
      <c r="KQ177" s="31">
        <v>0.55945525864990331</v>
      </c>
      <c r="KR177" s="31">
        <v>0.51076764791937912</v>
      </c>
      <c r="KS177" s="31">
        <v>0.62842435630652316</v>
      </c>
      <c r="KT177" s="31">
        <v>0.58541874626886103</v>
      </c>
      <c r="KU177" s="31">
        <v>0.32592396287323816</v>
      </c>
      <c r="KV177" s="31">
        <v>0.42025476653107141</v>
      </c>
      <c r="KW177" s="31">
        <v>0.28462520232767169</v>
      </c>
      <c r="KX177" s="32">
        <v>24.821666666666676</v>
      </c>
      <c r="KY177" s="32">
        <v>21.935714285714294</v>
      </c>
      <c r="KZ177" s="32">
        <v>22.155714285714275</v>
      </c>
      <c r="LA177" s="32">
        <v>22.633571428571415</v>
      </c>
      <c r="LB177" s="7">
        <f t="shared" si="230"/>
        <v>-2.6659523809524011</v>
      </c>
      <c r="LC177" s="7">
        <v>0.9</v>
      </c>
      <c r="LD177" s="7">
        <f t="shared" si="231"/>
        <v>0.45499999999999963</v>
      </c>
      <c r="LE177" s="7">
        <f t="shared" si="270"/>
        <v>-0.63113293851413554</v>
      </c>
      <c r="LF177" s="32">
        <v>34.502857142857145</v>
      </c>
      <c r="LG177" s="15">
        <f t="shared" si="232"/>
        <v>87.637257142857152</v>
      </c>
      <c r="LH177" s="5">
        <v>103.5</v>
      </c>
      <c r="LI177" s="15">
        <f t="shared" si="233"/>
        <v>15.862742857142848</v>
      </c>
      <c r="LJ177" s="33">
        <v>0.38985365853658549</v>
      </c>
      <c r="LK177" s="33">
        <v>0.21143414634146349</v>
      </c>
      <c r="LL177" s="33">
        <v>9.0136585365853644E-2</v>
      </c>
      <c r="LM177" s="33">
        <v>0.33740975609756096</v>
      </c>
      <c r="LN177" s="33">
        <v>0.11997073170731709</v>
      </c>
      <c r="LO177" s="33">
        <v>8.4299999999999986E-2</v>
      </c>
      <c r="LP177" s="33">
        <v>0.52927433981712124</v>
      </c>
      <c r="LQ177" s="33">
        <v>0.4755412091105658</v>
      </c>
      <c r="LR177" s="33">
        <v>0.62450093190176736</v>
      </c>
      <c r="LS177" s="33">
        <v>0.57857805881331825</v>
      </c>
      <c r="LT177" s="33">
        <v>0.27655795108485082</v>
      </c>
      <c r="LU177" s="33">
        <v>0.40301879251079131</v>
      </c>
      <c r="LV177" s="33">
        <v>0.29644928227377809</v>
      </c>
      <c r="LW177" s="33">
        <v>25.919268292682929</v>
      </c>
      <c r="LX177" s="33">
        <v>25.147560975609768</v>
      </c>
      <c r="LY177" s="33">
        <v>25.146097560975608</v>
      </c>
      <c r="LZ177" s="33">
        <v>23.811219512195123</v>
      </c>
      <c r="MA177" s="7">
        <f t="shared" si="234"/>
        <v>-0.77317073170732087</v>
      </c>
      <c r="MB177" s="7">
        <v>1.7</v>
      </c>
      <c r="MC177" s="7">
        <f t="shared" si="235"/>
        <v>-2.1449999999999996</v>
      </c>
      <c r="MD177" s="7">
        <f t="shared" si="236"/>
        <v>0.18181965119849949</v>
      </c>
      <c r="ME177" s="7">
        <f t="shared" si="237"/>
        <v>-0.45480631276901229</v>
      </c>
      <c r="MF177" s="84">
        <v>37.057073170731712</v>
      </c>
      <c r="MG177" s="15">
        <f t="shared" si="238"/>
        <v>94.124965853658551</v>
      </c>
      <c r="MH177" s="5">
        <v>103.5</v>
      </c>
      <c r="MI177" s="15">
        <f t="shared" si="239"/>
        <v>9.3750341463414486</v>
      </c>
      <c r="MJ177" s="34">
        <v>0.37543333333333329</v>
      </c>
      <c r="MK177" s="34">
        <v>0.19754444444444441</v>
      </c>
      <c r="ML177" s="34">
        <v>8.0866666666666684E-2</v>
      </c>
      <c r="MM177" s="34">
        <v>0.32597777777777781</v>
      </c>
      <c r="MN177" s="34">
        <v>0.10942222222222221</v>
      </c>
      <c r="MO177" s="34">
        <v>8.0550000000000024E-2</v>
      </c>
      <c r="MP177" s="34">
        <v>0.54868371630684365</v>
      </c>
      <c r="MQ177" s="34">
        <v>0.49745924817097303</v>
      </c>
      <c r="MR177" s="34">
        <v>0.64510882708612982</v>
      </c>
      <c r="MS177" s="34">
        <v>0.60220685906075833</v>
      </c>
      <c r="MT177" s="34">
        <v>0.28748071456787228</v>
      </c>
      <c r="MU177" s="34">
        <v>0.41936280290624611</v>
      </c>
      <c r="MV177" s="34">
        <v>0.31004431859827281</v>
      </c>
      <c r="MW177" s="35">
        <v>0.2911428571428572</v>
      </c>
      <c r="MX177" s="35">
        <v>0.14605357142857139</v>
      </c>
      <c r="MY177" s="35">
        <v>5.7767857142857135E-2</v>
      </c>
      <c r="MZ177" s="35">
        <v>0.24258571428571427</v>
      </c>
      <c r="NA177" s="35">
        <v>7.4067857142857144E-2</v>
      </c>
      <c r="NB177" s="35">
        <v>5.6496428571428566E-2</v>
      </c>
      <c r="NC177" s="35">
        <v>0.59430385465844593</v>
      </c>
      <c r="ND177" s="35">
        <v>0.53244203073705132</v>
      </c>
      <c r="NE177" s="35">
        <v>0.66942892564581979</v>
      </c>
      <c r="NF177" s="35">
        <v>0.61620320119310901</v>
      </c>
      <c r="NG177" s="35">
        <v>0.32770855277204858</v>
      </c>
      <c r="NH177" s="35">
        <v>0.43561163157773936</v>
      </c>
      <c r="NI177" s="35">
        <v>0.33134699219272068</v>
      </c>
      <c r="NJ177" s="36">
        <v>25.772500000000001</v>
      </c>
      <c r="NK177" s="36">
        <v>24.572857142857153</v>
      </c>
      <c r="NL177" s="36">
        <v>25.691785714285718</v>
      </c>
      <c r="NM177" s="36">
        <v>26.571428571428566</v>
      </c>
      <c r="NN177" s="7">
        <f t="shared" si="240"/>
        <v>-8.0714285714282852E-2</v>
      </c>
      <c r="NO177" s="7">
        <v>2.2999999999999998</v>
      </c>
      <c r="NP177" s="7">
        <f t="shared" si="241"/>
        <v>-1.9729999999999999</v>
      </c>
      <c r="NQ177" s="7">
        <f t="shared" si="242"/>
        <v>0.25665071399507894</v>
      </c>
      <c r="NR177" s="36">
        <v>75.02928571428572</v>
      </c>
      <c r="NS177" s="9">
        <f t="shared" si="190"/>
        <v>190.57438571428574</v>
      </c>
      <c r="NT177" s="5">
        <v>194</v>
      </c>
      <c r="NU177" s="9">
        <f t="shared" si="191"/>
        <v>3.4256142857142606</v>
      </c>
      <c r="NV177" s="37">
        <v>0.38646206896551721</v>
      </c>
      <c r="NW177" s="37">
        <v>0.20570344827586209</v>
      </c>
      <c r="NX177" s="37">
        <v>8.5862068965517249E-2</v>
      </c>
      <c r="NY177" s="37">
        <v>0.33686206896551729</v>
      </c>
      <c r="NZ177" s="37">
        <v>0.11296206896551725</v>
      </c>
      <c r="OA177" s="37">
        <v>8.8448275862068979E-2</v>
      </c>
      <c r="OB177" s="37">
        <v>0.54735980311369181</v>
      </c>
      <c r="OC177" s="37">
        <v>0.49747770067042163</v>
      </c>
      <c r="OD177" s="37">
        <v>0.63645138493354458</v>
      </c>
      <c r="OE177" s="37">
        <v>0.59394097096787957</v>
      </c>
      <c r="OF177" s="37">
        <v>0.29138559678139864</v>
      </c>
      <c r="OG177" s="37">
        <v>0.41182932297219466</v>
      </c>
      <c r="OH177" s="37">
        <v>0.3048439532326912</v>
      </c>
      <c r="OI177" s="38">
        <v>20.608275862068972</v>
      </c>
      <c r="OJ177" s="38">
        <v>20.875172413793102</v>
      </c>
      <c r="OK177" s="38">
        <v>21.958275862068977</v>
      </c>
      <c r="OL177" s="38">
        <v>22.626551724137929</v>
      </c>
      <c r="OM177" s="7">
        <f t="shared" si="243"/>
        <v>1.350000000000005</v>
      </c>
      <c r="ON177" s="7">
        <v>1.5</v>
      </c>
      <c r="OO177" s="7">
        <f t="shared" si="244"/>
        <v>-0.28500000000000014</v>
      </c>
      <c r="OP177" s="7">
        <f t="shared" si="245"/>
        <v>0.28759894459102991</v>
      </c>
      <c r="OQ177" s="38">
        <v>61.830689655172414</v>
      </c>
      <c r="OR177" s="15">
        <f t="shared" si="246"/>
        <v>157.04995172413794</v>
      </c>
      <c r="OS177" s="5">
        <v>170</v>
      </c>
      <c r="OT177" s="15">
        <f t="shared" si="247"/>
        <v>12.950048275862059</v>
      </c>
      <c r="OU177" s="39">
        <v>0.31985172413793106</v>
      </c>
      <c r="OV177" s="39">
        <v>0.18144827586206899</v>
      </c>
      <c r="OW177" s="39">
        <v>8.1679310344827588E-2</v>
      </c>
      <c r="OX177" s="39">
        <v>0.27841724137931029</v>
      </c>
      <c r="OY177" s="39">
        <v>0.10507241379310346</v>
      </c>
      <c r="OZ177" s="39">
        <v>7.9834482758620692E-2</v>
      </c>
      <c r="PA177" s="39">
        <v>0.50476274065268167</v>
      </c>
      <c r="PB177" s="39">
        <v>0.4517455829136775</v>
      </c>
      <c r="PC177" s="39">
        <v>0.59220795480556798</v>
      </c>
      <c r="PD177" s="39">
        <v>0.54579429380994504</v>
      </c>
      <c r="PE177" s="39">
        <v>0.26699387025204868</v>
      </c>
      <c r="PF177" s="39">
        <v>0.38000609729706053</v>
      </c>
      <c r="PG177" s="39">
        <v>0.27497458597760344</v>
      </c>
      <c r="PH177" s="40">
        <v>21.146206896551728</v>
      </c>
      <c r="PI177" s="40">
        <v>19.960344827586212</v>
      </c>
      <c r="PJ177" s="40">
        <v>20.262758620689652</v>
      </c>
      <c r="PK177" s="40">
        <v>20.249655172413792</v>
      </c>
      <c r="PL177" s="7">
        <f t="shared" si="248"/>
        <v>-0.88344827586207586</v>
      </c>
      <c r="PM177" s="7">
        <v>1.8</v>
      </c>
      <c r="PN177" s="7">
        <f t="shared" si="249"/>
        <v>-0.91800000000000015</v>
      </c>
      <c r="PO177" s="7">
        <f t="shared" si="250"/>
        <v>5.4687755837170447E-3</v>
      </c>
      <c r="PP177" s="40">
        <v>68.611034482758612</v>
      </c>
      <c r="PQ177" s="15">
        <f t="shared" si="251"/>
        <v>174.27202758620689</v>
      </c>
      <c r="PR177" s="5">
        <v>182</v>
      </c>
      <c r="PS177" s="15">
        <f t="shared" si="252"/>
        <v>7.7279724137931112</v>
      </c>
      <c r="PT177" s="41">
        <v>0.30074857142857153</v>
      </c>
      <c r="PU177" s="41">
        <v>0.18449142857142861</v>
      </c>
      <c r="PV177" s="41">
        <v>9.9694285714285694E-2</v>
      </c>
      <c r="PW177" s="41">
        <v>0.25645999999999997</v>
      </c>
      <c r="PX177" s="41">
        <v>0.1218885714285714</v>
      </c>
      <c r="PY177" s="41">
        <v>8.7214285714285689E-2</v>
      </c>
      <c r="PZ177" s="41">
        <v>0.42287790631211075</v>
      </c>
      <c r="QA177" s="41">
        <v>0.35563851546923225</v>
      </c>
      <c r="QB177" s="41">
        <v>0.5019417456543096</v>
      </c>
      <c r="QC177" s="41">
        <v>0.44032470600825629</v>
      </c>
      <c r="QD177" s="41">
        <v>0.20468066445679556</v>
      </c>
      <c r="QE177" s="41">
        <v>0.29889140500164907</v>
      </c>
      <c r="QF177" s="41">
        <v>0.23894964257744269</v>
      </c>
      <c r="QG177" s="42">
        <v>29.361428571428579</v>
      </c>
      <c r="QH177" s="42">
        <v>25.284285714285701</v>
      </c>
      <c r="QI177" s="42">
        <v>27.21857142857144</v>
      </c>
      <c r="QJ177" s="42">
        <v>27.909714285714301</v>
      </c>
      <c r="QK177" s="7">
        <f t="shared" si="253"/>
        <v>-2.1428571428571388</v>
      </c>
      <c r="QL177" s="7">
        <v>3.2</v>
      </c>
      <c r="QM177" s="7">
        <f t="shared" si="254"/>
        <v>-3.8719999999999999</v>
      </c>
      <c r="QN177" s="7">
        <f t="shared" si="255"/>
        <v>0.18649081720695224</v>
      </c>
      <c r="QO177" s="42">
        <v>71.378857142857157</v>
      </c>
      <c r="QP177" s="15">
        <f t="shared" si="256"/>
        <v>181.30229714285719</v>
      </c>
      <c r="QQ177" s="5">
        <v>186</v>
      </c>
      <c r="QR177" s="15">
        <f t="shared" si="257"/>
        <v>4.697702857142815</v>
      </c>
      <c r="QS177" s="7">
        <f t="shared" si="272"/>
        <v>-751.78933936482031</v>
      </c>
      <c r="QT177" s="7">
        <f t="shared" si="273"/>
        <v>-751.65332774848787</v>
      </c>
      <c r="QU177" s="7">
        <f t="shared" si="274"/>
        <v>-0.76428620255913782</v>
      </c>
    </row>
    <row r="178" spans="1:463" x14ac:dyDescent="0.25">
      <c r="A178" s="5">
        <v>3</v>
      </c>
      <c r="B178" s="5">
        <v>18</v>
      </c>
      <c r="C178" s="6">
        <v>1807</v>
      </c>
      <c r="D178" s="5">
        <v>36</v>
      </c>
      <c r="E178" s="5">
        <v>7</v>
      </c>
      <c r="F178" s="5">
        <v>69.599999999999994</v>
      </c>
      <c r="G178" s="15">
        <v>472</v>
      </c>
      <c r="H178" s="15">
        <f t="shared" si="195"/>
        <v>541.6</v>
      </c>
      <c r="I178" s="7">
        <f t="shared" si="196"/>
        <v>0.92803289924605892</v>
      </c>
      <c r="J178" s="5" t="s">
        <v>10</v>
      </c>
      <c r="K178" s="9">
        <v>75</v>
      </c>
      <c r="L178" s="9">
        <f t="shared" si="197"/>
        <v>84.000000000000014</v>
      </c>
      <c r="M178" s="15">
        <v>63.679999999999993</v>
      </c>
      <c r="N178" s="15">
        <v>15.439999999999998</v>
      </c>
      <c r="O178" s="15">
        <v>20.880000000000003</v>
      </c>
      <c r="P178" s="15">
        <v>64.960000000000008</v>
      </c>
      <c r="Q178" s="15">
        <v>15.439999999999998</v>
      </c>
      <c r="R178" s="15">
        <v>19.600000000000001</v>
      </c>
      <c r="S178" s="15">
        <v>72.960000000000008</v>
      </c>
      <c r="T178" s="15">
        <v>5.4399999999999977</v>
      </c>
      <c r="U178" s="15">
        <v>21.6</v>
      </c>
      <c r="V178" s="15">
        <v>62.960000000000008</v>
      </c>
      <c r="W178" s="15">
        <v>15.439999999999998</v>
      </c>
      <c r="X178" s="15">
        <v>21.6</v>
      </c>
      <c r="Y178" s="15">
        <v>60.96</v>
      </c>
      <c r="Z178" s="15">
        <v>13.439999999999998</v>
      </c>
      <c r="AA178" s="15">
        <v>25.6</v>
      </c>
      <c r="AB178" s="15">
        <v>55.679999999999993</v>
      </c>
      <c r="AC178" s="15">
        <v>17.439999999999998</v>
      </c>
      <c r="AD178" s="15">
        <v>26.880000000000003</v>
      </c>
      <c r="AE178" s="9">
        <v>-9999</v>
      </c>
      <c r="AF178" s="5">
        <v>8.5</v>
      </c>
      <c r="AG178" s="5">
        <v>7.2</v>
      </c>
      <c r="AH178" s="5">
        <v>0.43</v>
      </c>
      <c r="AI178" s="5" t="s">
        <v>56</v>
      </c>
      <c r="AJ178" s="9">
        <v>-9999</v>
      </c>
      <c r="AK178" s="5">
        <v>273</v>
      </c>
      <c r="AL178" s="5">
        <v>0.6</v>
      </c>
      <c r="AM178" s="5">
        <v>4340</v>
      </c>
      <c r="AN178" s="5">
        <v>233</v>
      </c>
      <c r="AO178" s="5">
        <v>281</v>
      </c>
      <c r="AP178" s="5">
        <v>25.6</v>
      </c>
      <c r="AQ178" s="5">
        <v>0</v>
      </c>
      <c r="AR178" s="5">
        <v>3</v>
      </c>
      <c r="AS178" s="5">
        <v>84</v>
      </c>
      <c r="AT178" s="5">
        <v>8</v>
      </c>
      <c r="AU178" s="5">
        <v>5</v>
      </c>
      <c r="AV178" s="5">
        <v>38</v>
      </c>
      <c r="AW178" s="5">
        <v>45</v>
      </c>
      <c r="AX178" s="5">
        <v>0.9</v>
      </c>
      <c r="AY178" s="9">
        <v>-9999</v>
      </c>
      <c r="AZ178" s="9">
        <v>-9999</v>
      </c>
      <c r="BA178" s="9">
        <v>-9999</v>
      </c>
      <c r="BB178" s="9">
        <v>-9999</v>
      </c>
      <c r="BC178" s="49">
        <v>0.09</v>
      </c>
      <c r="BD178" s="49">
        <v>0.68</v>
      </c>
      <c r="BE178" s="7">
        <f t="shared" si="271"/>
        <v>-59992.2</v>
      </c>
      <c r="BF178" s="9">
        <v>-9999</v>
      </c>
      <c r="BG178" s="9">
        <v>-9999</v>
      </c>
      <c r="BH178" s="9">
        <v>-9999</v>
      </c>
      <c r="BI178" s="9">
        <v>-9999</v>
      </c>
      <c r="BJ178" s="9">
        <v>-9999</v>
      </c>
      <c r="BK178" s="9">
        <v>-9999</v>
      </c>
      <c r="BL178" s="9">
        <v>-9999</v>
      </c>
      <c r="BM178" s="9">
        <v>-9999</v>
      </c>
      <c r="BN178" s="9">
        <v>-9999</v>
      </c>
      <c r="BO178" s="23">
        <v>34.14</v>
      </c>
      <c r="BP178" s="7">
        <f t="shared" si="258"/>
        <v>2276.0000000000005</v>
      </c>
      <c r="BQ178" s="7">
        <v>2.5975525573580529</v>
      </c>
      <c r="BR178" s="7">
        <f t="shared" si="259"/>
        <v>59.120296205469295</v>
      </c>
      <c r="BS178" s="24">
        <v>111.99</v>
      </c>
      <c r="BT178" s="7">
        <f t="shared" si="260"/>
        <v>7466</v>
      </c>
      <c r="BU178" s="25">
        <v>1.04</v>
      </c>
      <c r="BV178" s="7">
        <f t="shared" si="261"/>
        <v>77.6464</v>
      </c>
      <c r="BW178" s="26">
        <v>317.38</v>
      </c>
      <c r="BX178" s="7">
        <f t="shared" si="262"/>
        <v>21158.666666666668</v>
      </c>
      <c r="BY178" s="5">
        <v>0.80200000000000005</v>
      </c>
      <c r="BZ178" s="7">
        <f t="shared" si="263"/>
        <v>169.69250666666667</v>
      </c>
      <c r="CA178" s="9">
        <v>-9999</v>
      </c>
      <c r="CB178" s="9">
        <v>-9999</v>
      </c>
      <c r="CC178" s="5">
        <v>1.47</v>
      </c>
      <c r="CD178" s="15">
        <f t="shared" si="198"/>
        <v>-146.9853</v>
      </c>
      <c r="CE178" s="7">
        <v>1673.9</v>
      </c>
      <c r="CF178" s="7">
        <v>4.3542000000000005</v>
      </c>
      <c r="CG178" s="7">
        <v>3844.3342060539253</v>
      </c>
      <c r="CH178" s="7">
        <f t="shared" si="199"/>
        <v>3844.3342060539253</v>
      </c>
      <c r="CI178" s="7">
        <f>CH178/(BX178)</f>
        <v>0.18169075899807446</v>
      </c>
      <c r="CJ178" s="3">
        <v>60.4</v>
      </c>
      <c r="CK178" s="7">
        <f t="shared" si="200"/>
        <v>56.511712828992707</v>
      </c>
      <c r="CL178" s="7">
        <v>132.69999999999999</v>
      </c>
      <c r="CM178" s="7">
        <v>2117</v>
      </c>
      <c r="CN178" s="7">
        <f t="shared" si="201"/>
        <v>62.683042040623526</v>
      </c>
      <c r="CO178" s="7">
        <v>67.5</v>
      </c>
      <c r="CP178" s="7">
        <v>0.74825999999999993</v>
      </c>
      <c r="CQ178" s="7">
        <v>0.5335319999999999</v>
      </c>
      <c r="CR178" s="7">
        <v>0.47645200000000004</v>
      </c>
      <c r="CS178" s="7">
        <v>0.22193652000000003</v>
      </c>
      <c r="CT178" s="7">
        <v>0.16754407999999998</v>
      </c>
      <c r="CU178" s="7">
        <v>4.7079999999999993</v>
      </c>
      <c r="CV178" s="7">
        <v>4.758</v>
      </c>
      <c r="CW178" s="7">
        <v>4.3487999999999998</v>
      </c>
      <c r="CX178" s="7">
        <v>4.1979999999999995</v>
      </c>
      <c r="CY178" s="7">
        <f t="shared" si="202"/>
        <v>-0.35919999999999952</v>
      </c>
      <c r="CZ178" s="7">
        <v>0.7</v>
      </c>
      <c r="DA178" s="7">
        <f t="shared" si="203"/>
        <v>1.105</v>
      </c>
      <c r="DB178" s="7">
        <f t="shared" si="264"/>
        <v>-0.3409080325960418</v>
      </c>
      <c r="DC178" s="7">
        <v>41.111111111111114</v>
      </c>
      <c r="DD178" s="7">
        <v>0.74803076923076928</v>
      </c>
      <c r="DE178" s="7">
        <v>0.5097346153846154</v>
      </c>
      <c r="DF178" s="7">
        <v>0.45216538461538469</v>
      </c>
      <c r="DG178" s="7">
        <v>0.24643184615384614</v>
      </c>
      <c r="DH178" s="7">
        <v>0.18935588461538463</v>
      </c>
      <c r="DI178" s="7">
        <v>7.0711538461538472</v>
      </c>
      <c r="DJ178" s="7">
        <v>7.5588461538461535</v>
      </c>
      <c r="DK178" s="7">
        <v>7.7773076923076925</v>
      </c>
      <c r="DL178" s="7">
        <v>7.3976923076923082</v>
      </c>
      <c r="DM178" s="7">
        <f t="shared" si="204"/>
        <v>0.70615384615384524</v>
      </c>
      <c r="DN178" s="7">
        <v>0.8</v>
      </c>
      <c r="DO178" s="7">
        <f t="shared" si="205"/>
        <v>0.7799999999999998</v>
      </c>
      <c r="DP178" s="7">
        <f t="shared" si="206"/>
        <v>-1.5984015984016137E-2</v>
      </c>
      <c r="DQ178" s="7">
        <v>22.64153846153846</v>
      </c>
      <c r="DR178" s="7">
        <v>0.82068809523809538</v>
      </c>
      <c r="DS178" s="7">
        <v>0.61172142857142864</v>
      </c>
      <c r="DT178" s="7">
        <v>0.49664523809523797</v>
      </c>
      <c r="DU178" s="7">
        <v>0.74413095238095228</v>
      </c>
      <c r="DV178" s="7">
        <v>0.50577857142857152</v>
      </c>
      <c r="DW178" s="7">
        <v>0.32035476190476186</v>
      </c>
      <c r="DX178" s="7">
        <v>0.23729316666666667</v>
      </c>
      <c r="DY178" s="7">
        <v>0.19065266666666664</v>
      </c>
      <c r="DZ178" s="7">
        <v>0.24576633333333334</v>
      </c>
      <c r="EA178" s="7">
        <v>0.19932895238095241</v>
      </c>
      <c r="EB178" s="7">
        <v>9.4862452380952381E-2</v>
      </c>
      <c r="EC178" s="7">
        <v>0.10379214285714285</v>
      </c>
      <c r="ED178" s="7">
        <v>0.14568907142857143</v>
      </c>
      <c r="EE178" s="7">
        <v>3.8712619047619046</v>
      </c>
      <c r="EF178" s="7">
        <v>4.9761904761904763</v>
      </c>
      <c r="EG178" s="7">
        <v>4.2620476190476184</v>
      </c>
      <c r="EH178" s="7">
        <v>3.8672380952380956</v>
      </c>
      <c r="EI178" s="7">
        <f t="shared" si="207"/>
        <v>0.39078571428571385</v>
      </c>
      <c r="EJ178" s="7">
        <v>0.6</v>
      </c>
      <c r="EK178" s="7">
        <f t="shared" si="208"/>
        <v>1.43</v>
      </c>
      <c r="EL178" s="7">
        <f t="shared" si="265"/>
        <v>-0.26176682259805689</v>
      </c>
      <c r="EM178" s="15">
        <v>43.860952380952376</v>
      </c>
      <c r="EN178" s="15">
        <f t="shared" si="209"/>
        <v>111.40681904761904</v>
      </c>
      <c r="EO178" s="5">
        <v>112</v>
      </c>
      <c r="EP178" s="15">
        <f t="shared" si="210"/>
        <v>0.59318095238096191</v>
      </c>
      <c r="EQ178" s="27">
        <v>1.0313090909090907</v>
      </c>
      <c r="ER178" s="27">
        <v>-1.2324863636363639</v>
      </c>
      <c r="ES178" s="27">
        <v>0.47714090909090917</v>
      </c>
      <c r="ET178" s="27">
        <v>0.80635454545454555</v>
      </c>
      <c r="EU178" s="27">
        <v>0.68209090909090908</v>
      </c>
      <c r="EV178" s="27">
        <v>0.19667272727272725</v>
      </c>
      <c r="EW178" s="27">
        <v>0.20356313636363635</v>
      </c>
      <c r="EX178" s="27">
        <v>8.3053454545454555E-2</v>
      </c>
      <c r="EY178" s="27">
        <v>0.36709377272727278</v>
      </c>
      <c r="EZ178" s="27">
        <v>0.25600000000000006</v>
      </c>
      <c r="FA178" s="27">
        <v>3.4856830454545449</v>
      </c>
      <c r="FB178" s="27">
        <v>2.2648203181818176</v>
      </c>
      <c r="FC178" s="27">
        <v>-12.066413136363638</v>
      </c>
      <c r="FD178" s="27">
        <v>9.8704545454545478</v>
      </c>
      <c r="FE178" s="27">
        <v>7.9209090909090918</v>
      </c>
      <c r="FF178" s="27">
        <v>7.5472727272727278</v>
      </c>
      <c r="FG178" s="27">
        <v>7.325909090909092</v>
      </c>
      <c r="FH178" s="27">
        <f t="shared" si="211"/>
        <v>-2.32318181818182</v>
      </c>
      <c r="FI178" s="7">
        <v>0.9</v>
      </c>
      <c r="FJ178" s="7">
        <f t="shared" si="212"/>
        <v>0.45499999999999963</v>
      </c>
      <c r="FK178" s="7">
        <f t="shared" si="266"/>
        <v>-0.56181634341391695</v>
      </c>
      <c r="FL178" s="27">
        <v>20.766363636363636</v>
      </c>
      <c r="FM178" s="28">
        <v>-9999</v>
      </c>
      <c r="FN178" s="28">
        <v>-9999</v>
      </c>
      <c r="FO178" s="28">
        <v>-9999</v>
      </c>
      <c r="FP178" s="94">
        <v>0.61509130434782622</v>
      </c>
      <c r="FQ178" s="94">
        <v>0.42207826086956518</v>
      </c>
      <c r="FR178" s="94">
        <v>0.26727391304347831</v>
      </c>
      <c r="FS178" s="94">
        <v>0.53593043478260849</v>
      </c>
      <c r="FT178" s="94">
        <v>0.27369130434782607</v>
      </c>
      <c r="FU178" s="94">
        <v>0.19054782608695653</v>
      </c>
      <c r="FV178" s="94">
        <v>0.38419565217391299</v>
      </c>
      <c r="FW178" s="94">
        <v>0.32426195652173911</v>
      </c>
      <c r="FX178" s="94">
        <v>0.39429952173913047</v>
      </c>
      <c r="FY178" s="94">
        <v>0.3347257391304348</v>
      </c>
      <c r="FZ178" s="94">
        <v>0.21368269565217393</v>
      </c>
      <c r="GA178" s="94">
        <v>0.2251694782608695</v>
      </c>
      <c r="GB178" s="94">
        <v>0.18578865217391308</v>
      </c>
      <c r="GC178" s="94">
        <v>17.653478260869562</v>
      </c>
      <c r="GD178" s="94">
        <v>19.115652173913048</v>
      </c>
      <c r="GE178" s="94">
        <v>18.048260869565215</v>
      </c>
      <c r="GF178" s="94">
        <v>17.032173913043483</v>
      </c>
      <c r="GG178" s="7">
        <f t="shared" si="213"/>
        <v>0.39478260869565318</v>
      </c>
      <c r="GH178" s="7">
        <v>0.5</v>
      </c>
      <c r="GI178" s="7">
        <f t="shared" si="214"/>
        <v>1.7549999999999999</v>
      </c>
      <c r="GJ178" s="7">
        <f t="shared" si="267"/>
        <v>-0.373173495556748</v>
      </c>
      <c r="GK178" s="96">
        <v>20.826086956521738</v>
      </c>
      <c r="GL178" s="15">
        <f t="shared" si="215"/>
        <v>52.898260869565213</v>
      </c>
      <c r="GM178" s="5">
        <v>102</v>
      </c>
      <c r="GN178" s="9">
        <v>-9999</v>
      </c>
      <c r="GO178" s="60">
        <v>-9999</v>
      </c>
      <c r="GP178" s="60">
        <v>-9999</v>
      </c>
      <c r="GQ178" s="60">
        <v>-9999</v>
      </c>
      <c r="GR178" s="60">
        <v>-9999</v>
      </c>
      <c r="GS178" s="60">
        <v>-9999</v>
      </c>
      <c r="GT178" s="60">
        <v>-9999</v>
      </c>
      <c r="GU178" s="60">
        <v>-9999</v>
      </c>
      <c r="GV178" s="60">
        <v>-9999</v>
      </c>
      <c r="GW178" s="60">
        <v>-9999</v>
      </c>
      <c r="GX178" s="60">
        <v>-9999</v>
      </c>
      <c r="GY178" s="60">
        <v>-9999</v>
      </c>
      <c r="GZ178" s="60">
        <v>-9999</v>
      </c>
      <c r="HA178" s="60">
        <v>-9999</v>
      </c>
      <c r="HB178" s="60">
        <v>-9999</v>
      </c>
      <c r="HC178" s="60">
        <v>-9999</v>
      </c>
      <c r="HD178" s="60">
        <v>-9999</v>
      </c>
      <c r="HE178" s="60">
        <v>-9999</v>
      </c>
      <c r="HF178" s="98">
        <f t="shared" si="37"/>
        <v>0</v>
      </c>
      <c r="HG178" s="60">
        <v>-9999</v>
      </c>
      <c r="HH178" s="98">
        <f t="shared" si="38"/>
        <v>32500.13</v>
      </c>
      <c r="HI178" s="98">
        <f t="shared" si="95"/>
        <v>1.0001661807930087</v>
      </c>
      <c r="HJ178" s="60">
        <v>-9999</v>
      </c>
      <c r="HK178" s="100">
        <f t="shared" si="40"/>
        <v>-25397.46</v>
      </c>
      <c r="HL178" s="60">
        <v>-9999</v>
      </c>
      <c r="HM178" s="100">
        <f t="shared" si="41"/>
        <v>15398.46</v>
      </c>
      <c r="HN178" s="101">
        <v>0.63988235294117635</v>
      </c>
      <c r="HO178" s="101">
        <v>0.36173823529411769</v>
      </c>
      <c r="HP178" s="101">
        <v>0.19795882352941171</v>
      </c>
      <c r="HQ178" s="101">
        <v>0.56221470588235301</v>
      </c>
      <c r="HR178" s="101">
        <v>0.24804117647058821</v>
      </c>
      <c r="HS178" s="101">
        <v>0.15360882352941174</v>
      </c>
      <c r="HT178" s="101">
        <v>0.44131447467460166</v>
      </c>
      <c r="HU178" s="101">
        <v>0.38786585959451297</v>
      </c>
      <c r="HV178" s="101">
        <v>0.52819730618689276</v>
      </c>
      <c r="HW178" s="101">
        <v>0.48006276097342515</v>
      </c>
      <c r="HX178" s="101">
        <v>0.18680668199480915</v>
      </c>
      <c r="HY178" s="101">
        <v>0.29403607378567526</v>
      </c>
      <c r="HZ178" s="101">
        <v>0.27769237599909197</v>
      </c>
      <c r="IA178" s="101">
        <v>18.69588235294118</v>
      </c>
      <c r="IB178" s="101">
        <v>16.998235294117649</v>
      </c>
      <c r="IC178" s="101">
        <v>16.558529411764702</v>
      </c>
      <c r="ID178" s="101">
        <v>17.41352941176471</v>
      </c>
      <c r="IE178" s="7">
        <f t="shared" si="216"/>
        <v>-2.1373529411764771</v>
      </c>
      <c r="IF178" s="7">
        <v>1.5</v>
      </c>
      <c r="IG178" s="7">
        <f t="shared" si="217"/>
        <v>-1.4950000000000001</v>
      </c>
      <c r="IH178" s="7">
        <f t="shared" si="218"/>
        <v>-9.3162137951628282E-2</v>
      </c>
      <c r="II178" s="102">
        <v>35.981764705882355</v>
      </c>
      <c r="IJ178" s="15">
        <f t="shared" si="219"/>
        <v>91.393682352941184</v>
      </c>
      <c r="IK178" s="5">
        <v>97.5</v>
      </c>
      <c r="IL178" s="15">
        <f t="shared" si="220"/>
        <v>6.1063176470588161</v>
      </c>
      <c r="IM178" s="29">
        <v>0.6411566666666666</v>
      </c>
      <c r="IN178" s="29">
        <v>0.37901000000000001</v>
      </c>
      <c r="IO178" s="29">
        <v>0.19947999999999999</v>
      </c>
      <c r="IP178" s="29">
        <v>0.56879666666666673</v>
      </c>
      <c r="IQ178" s="29">
        <v>0.24160333333333328</v>
      </c>
      <c r="IR178" s="29">
        <v>0.15567333333333327</v>
      </c>
      <c r="IS178" s="29">
        <v>0.45275382836543654</v>
      </c>
      <c r="IT178" s="29">
        <v>0.4040072095336959</v>
      </c>
      <c r="IU178" s="29">
        <v>0.52587878854865344</v>
      </c>
      <c r="IV178" s="29">
        <v>0.48132042482334481</v>
      </c>
      <c r="IW178" s="29">
        <v>0.22203172263731222</v>
      </c>
      <c r="IX178" s="29">
        <v>0.31148113197898974</v>
      </c>
      <c r="IY178" s="29">
        <v>0.25665095413175271</v>
      </c>
      <c r="IZ178" s="29">
        <v>15.979333333333335</v>
      </c>
      <c r="JA178" s="29">
        <v>16.924666666666667</v>
      </c>
      <c r="JB178" s="29">
        <v>16.903666666666666</v>
      </c>
      <c r="JC178" s="29">
        <v>15.19333333333334</v>
      </c>
      <c r="JD178" s="29">
        <f t="shared" si="221"/>
        <v>0.92433333333333145</v>
      </c>
      <c r="JE178" s="7">
        <v>1.2</v>
      </c>
      <c r="JF178" s="7">
        <f t="shared" si="222"/>
        <v>-0.52</v>
      </c>
      <c r="JG178" s="7">
        <f t="shared" si="223"/>
        <v>0.24397522522522491</v>
      </c>
      <c r="JH178" s="86">
        <v>36.182000000000002</v>
      </c>
      <c r="JI178" s="15">
        <f t="shared" si="224"/>
        <v>91.902280000000005</v>
      </c>
      <c r="JJ178" s="5">
        <v>103.5</v>
      </c>
      <c r="JK178" s="15">
        <f t="shared" si="225"/>
        <v>11.597719999999995</v>
      </c>
      <c r="JL178" s="30">
        <v>0.46790555555555563</v>
      </c>
      <c r="JM178" s="30">
        <v>0.25051388888888881</v>
      </c>
      <c r="JN178" s="30">
        <v>0.11898888888888888</v>
      </c>
      <c r="JO178" s="30">
        <v>0.4108666666666666</v>
      </c>
      <c r="JP178" s="30">
        <v>0.14949722222222223</v>
      </c>
      <c r="JQ178" s="30">
        <v>9.6966666666666687E-2</v>
      </c>
      <c r="JR178" s="30">
        <v>0.51620498976899165</v>
      </c>
      <c r="JS178" s="30">
        <v>0.46708685602438216</v>
      </c>
      <c r="JT178" s="30">
        <v>0.59463912533018393</v>
      </c>
      <c r="JU178" s="30">
        <v>0.551214750334588</v>
      </c>
      <c r="JV178" s="30">
        <v>0.2536384325613914</v>
      </c>
      <c r="JW178" s="30">
        <v>0.35798210376595097</v>
      </c>
      <c r="JX178" s="30">
        <v>0.30179780702056658</v>
      </c>
      <c r="JY178" s="30">
        <v>23.101388888888881</v>
      </c>
      <c r="JZ178" s="30">
        <v>19.880833333333328</v>
      </c>
      <c r="KA178" s="30">
        <v>20.540000000000017</v>
      </c>
      <c r="KB178" s="30">
        <v>20.437777777777779</v>
      </c>
      <c r="KC178" s="30">
        <f t="shared" si="226"/>
        <v>-2.5613888888888638</v>
      </c>
      <c r="KD178" s="7">
        <v>1.8</v>
      </c>
      <c r="KE178" s="7">
        <f t="shared" si="227"/>
        <v>-2.4700000000000006</v>
      </c>
      <c r="KF178" s="7">
        <f t="shared" si="228"/>
        <v>-1.1612311167581092E-2</v>
      </c>
      <c r="KG178" s="85">
        <v>35.898333333333341</v>
      </c>
      <c r="KH178" s="15">
        <f t="shared" si="229"/>
        <v>91.18176666666669</v>
      </c>
      <c r="KI178" s="5">
        <v>103.5</v>
      </c>
      <c r="KJ178" s="15">
        <f t="shared" si="268"/>
        <v>12.31823333333331</v>
      </c>
      <c r="KK178" s="31">
        <v>0.38928809523809516</v>
      </c>
      <c r="KL178" s="31">
        <v>0.21247380952380956</v>
      </c>
      <c r="KM178" s="31">
        <v>7.7192857142857146E-2</v>
      </c>
      <c r="KN178" s="31">
        <v>0.33573809523809522</v>
      </c>
      <c r="KO178" s="31">
        <v>0.10305476190476194</v>
      </c>
      <c r="KP178" s="31">
        <v>7.4857142857142844E-2</v>
      </c>
      <c r="KQ178" s="31">
        <v>0.58122355120616354</v>
      </c>
      <c r="KR178" s="31">
        <v>0.53058929541566702</v>
      </c>
      <c r="KS178" s="31">
        <v>0.66927273994745795</v>
      </c>
      <c r="KT178" s="31">
        <v>0.62652704988367336</v>
      </c>
      <c r="KU178" s="31">
        <v>0.34755211923900536</v>
      </c>
      <c r="KV178" s="31">
        <v>0.46863935957229658</v>
      </c>
      <c r="KW178" s="31">
        <v>0.29317356475441997</v>
      </c>
      <c r="KX178" s="32">
        <v>24.863809523809532</v>
      </c>
      <c r="KY178" s="32">
        <v>22.522857142857152</v>
      </c>
      <c r="KZ178" s="32">
        <v>22.543333333333319</v>
      </c>
      <c r="LA178" s="32">
        <v>22.900952380952365</v>
      </c>
      <c r="LB178" s="7">
        <f t="shared" si="230"/>
        <v>-2.3204761904762137</v>
      </c>
      <c r="LC178" s="7">
        <v>0.9</v>
      </c>
      <c r="LD178" s="7">
        <f t="shared" si="231"/>
        <v>0.45499999999999963</v>
      </c>
      <c r="LE178" s="7">
        <f t="shared" si="270"/>
        <v>-0.56126919928740404</v>
      </c>
      <c r="LF178" s="32">
        <v>34.806666666666665</v>
      </c>
      <c r="LG178" s="15">
        <f t="shared" si="232"/>
        <v>88.408933333333323</v>
      </c>
      <c r="LH178" s="5">
        <v>103.5</v>
      </c>
      <c r="LI178" s="15">
        <f t="shared" si="233"/>
        <v>15.091066666666677</v>
      </c>
      <c r="LJ178" s="33">
        <v>0.38915952380952373</v>
      </c>
      <c r="LK178" s="33">
        <v>0.21151428571428582</v>
      </c>
      <c r="LL178" s="33">
        <v>8.631190476190477E-2</v>
      </c>
      <c r="LM178" s="33">
        <v>0.33916666666666667</v>
      </c>
      <c r="LN178" s="33">
        <v>0.11444047619047619</v>
      </c>
      <c r="LO178" s="33">
        <v>8.0921428571428575E-2</v>
      </c>
      <c r="LP178" s="33">
        <v>0.54546251919220556</v>
      </c>
      <c r="LQ178" s="33">
        <v>0.4955772369892289</v>
      </c>
      <c r="LR178" s="33">
        <v>0.63755551496032759</v>
      </c>
      <c r="LS178" s="33">
        <v>0.59533642234955375</v>
      </c>
      <c r="LT178" s="33">
        <v>0.29816516837965307</v>
      </c>
      <c r="LU178" s="33">
        <v>0.42214349225512671</v>
      </c>
      <c r="LV178" s="33">
        <v>0.29552361919106435</v>
      </c>
      <c r="LW178" s="33">
        <v>26.064285714285717</v>
      </c>
      <c r="LX178" s="33">
        <v>24.147380952380971</v>
      </c>
      <c r="LY178" s="33">
        <v>23.455000000000009</v>
      </c>
      <c r="LZ178" s="33">
        <v>22.407857142857146</v>
      </c>
      <c r="MA178" s="7">
        <f t="shared" si="234"/>
        <v>-2.6092857142857078</v>
      </c>
      <c r="MB178" s="7">
        <v>1.7</v>
      </c>
      <c r="MC178" s="7">
        <f t="shared" si="235"/>
        <v>-2.1449999999999996</v>
      </c>
      <c r="MD178" s="7">
        <f t="shared" si="236"/>
        <v>-6.1535548613082601E-2</v>
      </c>
      <c r="ME178" s="7">
        <f t="shared" si="237"/>
        <v>-1.534873949579828</v>
      </c>
      <c r="MF178" s="84">
        <v>37.68666666666666</v>
      </c>
      <c r="MG178" s="15">
        <f t="shared" si="238"/>
        <v>95.724133333333313</v>
      </c>
      <c r="MH178" s="5">
        <v>103.5</v>
      </c>
      <c r="MI178" s="15">
        <f t="shared" si="239"/>
        <v>7.7758666666666869</v>
      </c>
      <c r="MJ178" s="34">
        <v>0.39077368421052627</v>
      </c>
      <c r="MK178" s="34">
        <v>0.19522105263157896</v>
      </c>
      <c r="ML178" s="34">
        <v>7.2089473684210537E-2</v>
      </c>
      <c r="MM178" s="34">
        <v>0.33983157894736837</v>
      </c>
      <c r="MN178" s="34">
        <v>0.10145263157894738</v>
      </c>
      <c r="MO178" s="34">
        <v>7.724210526315789E-2</v>
      </c>
      <c r="MP178" s="34">
        <v>0.58773030990166508</v>
      </c>
      <c r="MQ178" s="34">
        <v>0.54004095528626217</v>
      </c>
      <c r="MR178" s="34">
        <v>0.6885987041994267</v>
      </c>
      <c r="MS178" s="34">
        <v>0.65006750989513529</v>
      </c>
      <c r="MT178" s="34">
        <v>0.31623066211439299</v>
      </c>
      <c r="MU178" s="34">
        <v>0.4610668112457294</v>
      </c>
      <c r="MV178" s="34">
        <v>0.33360971326739874</v>
      </c>
      <c r="MW178" s="35">
        <v>0.30056999999999995</v>
      </c>
      <c r="MX178" s="35">
        <v>0.14939</v>
      </c>
      <c r="MY178" s="35">
        <v>5.4133333333333332E-2</v>
      </c>
      <c r="MZ178" s="35">
        <v>0.25052000000000008</v>
      </c>
      <c r="NA178" s="35">
        <v>7.3029999999999998E-2</v>
      </c>
      <c r="NB178" s="35">
        <v>5.6669999999999998E-2</v>
      </c>
      <c r="NC178" s="35">
        <v>0.60840260475811592</v>
      </c>
      <c r="ND178" s="35">
        <v>0.54865809048795233</v>
      </c>
      <c r="NE178" s="35">
        <v>0.69431475084476846</v>
      </c>
      <c r="NF178" s="35">
        <v>0.64502977576574638</v>
      </c>
      <c r="NG178" s="35">
        <v>0.34375649187978646</v>
      </c>
      <c r="NH178" s="35">
        <v>0.4686737243094552</v>
      </c>
      <c r="NI178" s="35">
        <v>0.33498711315878205</v>
      </c>
      <c r="NJ178" s="36">
        <v>25.651666666666667</v>
      </c>
      <c r="NK178" s="36">
        <v>24.585333333333338</v>
      </c>
      <c r="NL178" s="36">
        <v>23.541666666666661</v>
      </c>
      <c r="NM178" s="36">
        <v>24.224333333333345</v>
      </c>
      <c r="NN178" s="7">
        <f t="shared" si="240"/>
        <v>-2.1100000000000065</v>
      </c>
      <c r="NO178" s="7">
        <v>2.2999999999999998</v>
      </c>
      <c r="NP178" s="7">
        <f t="shared" si="241"/>
        <v>-1.9729999999999999</v>
      </c>
      <c r="NQ178" s="7">
        <f t="shared" si="242"/>
        <v>-1.8581310185814007E-2</v>
      </c>
      <c r="NR178" s="36">
        <v>71.351333333333329</v>
      </c>
      <c r="NS178" s="9">
        <f t="shared" si="190"/>
        <v>181.23238666666666</v>
      </c>
      <c r="NT178" s="5">
        <v>194</v>
      </c>
      <c r="NU178" s="9">
        <f t="shared" si="191"/>
        <v>12.767613333333344</v>
      </c>
      <c r="NV178" s="37">
        <v>0.40256666666666668</v>
      </c>
      <c r="NW178" s="37">
        <v>0.21275333333333338</v>
      </c>
      <c r="NX178" s="37">
        <v>8.3256666666666673E-2</v>
      </c>
      <c r="NY178" s="37">
        <v>0.35040666666666664</v>
      </c>
      <c r="NZ178" s="37">
        <v>0.11579666666666664</v>
      </c>
      <c r="OA178" s="37">
        <v>9.0326666666666666E-2</v>
      </c>
      <c r="OB178" s="37">
        <v>0.55243929392357738</v>
      </c>
      <c r="OC178" s="37">
        <v>0.50264791351660765</v>
      </c>
      <c r="OD178" s="37">
        <v>0.65726838033243995</v>
      </c>
      <c r="OE178" s="37">
        <v>0.61637413400742047</v>
      </c>
      <c r="OF178" s="37">
        <v>0.29538083824930761</v>
      </c>
      <c r="OG178" s="37">
        <v>0.43827108294040423</v>
      </c>
      <c r="OH178" s="37">
        <v>0.3077836903994649</v>
      </c>
      <c r="OI178" s="38">
        <v>20.441000000000006</v>
      </c>
      <c r="OJ178" s="38">
        <v>20.868000000000002</v>
      </c>
      <c r="OK178" s="38">
        <v>20.721666666666675</v>
      </c>
      <c r="OL178" s="38">
        <v>20.588333333333349</v>
      </c>
      <c r="OM178" s="7">
        <f t="shared" si="243"/>
        <v>0.28066666666666862</v>
      </c>
      <c r="ON178" s="7">
        <v>1.5</v>
      </c>
      <c r="OO178" s="7">
        <f t="shared" si="244"/>
        <v>-0.28500000000000014</v>
      </c>
      <c r="OP178" s="7">
        <f t="shared" si="245"/>
        <v>9.9501612430372685E-2</v>
      </c>
      <c r="OQ178" s="38">
        <v>61.264666666666663</v>
      </c>
      <c r="OR178" s="15">
        <f t="shared" si="246"/>
        <v>155.61225333333331</v>
      </c>
      <c r="OS178" s="5">
        <v>170</v>
      </c>
      <c r="OT178" s="15">
        <f t="shared" si="247"/>
        <v>14.387746666666686</v>
      </c>
      <c r="OU178" s="39">
        <v>0.32869687499999994</v>
      </c>
      <c r="OV178" s="39">
        <v>0.18921874999999999</v>
      </c>
      <c r="OW178" s="39">
        <v>8.2106250000000006E-2</v>
      </c>
      <c r="OX178" s="39">
        <v>0.28878124999999999</v>
      </c>
      <c r="OY178" s="39">
        <v>0.11105312499999999</v>
      </c>
      <c r="OZ178" s="39">
        <v>8.3603125E-2</v>
      </c>
      <c r="PA178" s="39">
        <v>0.49460995540024849</v>
      </c>
      <c r="PB178" s="39">
        <v>0.44441381456227141</v>
      </c>
      <c r="PC178" s="39">
        <v>0.59999630120351488</v>
      </c>
      <c r="PD178" s="39">
        <v>0.55730385442893182</v>
      </c>
      <c r="PE178" s="39">
        <v>0.26011962306948544</v>
      </c>
      <c r="PF178" s="39">
        <v>0.39500602857222011</v>
      </c>
      <c r="PG178" s="39">
        <v>0.26828585362305674</v>
      </c>
      <c r="PH178" s="40">
        <v>20.8434375</v>
      </c>
      <c r="PI178" s="40">
        <v>18.888750000000005</v>
      </c>
      <c r="PJ178" s="40">
        <v>20.014999999999993</v>
      </c>
      <c r="PK178" s="40">
        <v>19.316249999999997</v>
      </c>
      <c r="PL178" s="7">
        <f t="shared" si="248"/>
        <v>-0.82843750000000682</v>
      </c>
      <c r="PM178" s="7">
        <v>1.8</v>
      </c>
      <c r="PN178" s="7">
        <f t="shared" si="249"/>
        <v>-0.91800000000000015</v>
      </c>
      <c r="PO178" s="7">
        <f t="shared" si="250"/>
        <v>1.4175767647988812E-2</v>
      </c>
      <c r="PP178" s="40">
        <v>67.100625000000008</v>
      </c>
      <c r="PQ178" s="15">
        <f t="shared" si="251"/>
        <v>170.43558750000003</v>
      </c>
      <c r="PR178" s="5">
        <v>182</v>
      </c>
      <c r="PS178" s="15">
        <f t="shared" si="252"/>
        <v>11.564412499999975</v>
      </c>
      <c r="PT178" s="41">
        <v>0.30748000000000003</v>
      </c>
      <c r="PU178" s="41">
        <v>0.19103714285714282</v>
      </c>
      <c r="PV178" s="41">
        <v>9.8611428571428572E-2</v>
      </c>
      <c r="PW178" s="41">
        <v>0.26069999999999993</v>
      </c>
      <c r="PX178" s="41">
        <v>0.12685142857142856</v>
      </c>
      <c r="PY178" s="41">
        <v>8.7397142857142882E-2</v>
      </c>
      <c r="PZ178" s="41">
        <v>0.41501015734715641</v>
      </c>
      <c r="QA178" s="41">
        <v>0.34511308160264492</v>
      </c>
      <c r="QB178" s="41">
        <v>0.51396080652424769</v>
      </c>
      <c r="QC178" s="41">
        <v>0.45122838724675446</v>
      </c>
      <c r="QD178" s="41">
        <v>0.20161287184213816</v>
      </c>
      <c r="QE178" s="41">
        <v>0.31949462050913108</v>
      </c>
      <c r="QF178" s="41">
        <v>0.23288621123139336</v>
      </c>
      <c r="QG178" s="42">
        <v>29.42914285714285</v>
      </c>
      <c r="QH178" s="42">
        <v>25.298285714285704</v>
      </c>
      <c r="QI178" s="42">
        <v>27.229428571428581</v>
      </c>
      <c r="QJ178" s="42">
        <v>26.477428571428593</v>
      </c>
      <c r="QK178" s="7">
        <f t="shared" si="253"/>
        <v>-2.1997142857142684</v>
      </c>
      <c r="QL178" s="7">
        <v>3.2</v>
      </c>
      <c r="QM178" s="7">
        <f t="shared" si="254"/>
        <v>-3.8719999999999999</v>
      </c>
      <c r="QN178" s="7">
        <f t="shared" si="255"/>
        <v>0.18035868359423332</v>
      </c>
      <c r="QO178" s="42">
        <v>69.29628571428573</v>
      </c>
      <c r="QP178" s="15">
        <f t="shared" si="256"/>
        <v>176.01256571428576</v>
      </c>
      <c r="QQ178" s="5">
        <v>186</v>
      </c>
      <c r="QR178" s="15">
        <f t="shared" si="257"/>
        <v>9.9874342857142437</v>
      </c>
      <c r="QS178" s="7">
        <f t="shared" si="272"/>
        <v>-752.06714660169337</v>
      </c>
      <c r="QT178" s="7">
        <f t="shared" si="273"/>
        <v>-752.12570211289142</v>
      </c>
      <c r="QU178" s="7">
        <f t="shared" si="274"/>
        <v>-1.1614822319801537</v>
      </c>
    </row>
    <row r="179" spans="1:463" x14ac:dyDescent="0.25">
      <c r="A179" s="5">
        <v>3</v>
      </c>
      <c r="B179" s="5">
        <v>18</v>
      </c>
      <c r="C179" s="6">
        <v>1808</v>
      </c>
      <c r="D179" s="9">
        <v>-9999</v>
      </c>
      <c r="E179" s="5">
        <v>8</v>
      </c>
      <c r="F179" s="5">
        <v>69.599999999999994</v>
      </c>
      <c r="G179" s="15">
        <v>514</v>
      </c>
      <c r="H179" s="15">
        <f t="shared" si="195"/>
        <v>583.6</v>
      </c>
      <c r="I179" s="7">
        <f t="shared" si="196"/>
        <v>1</v>
      </c>
      <c r="J179" s="5" t="s">
        <v>10</v>
      </c>
      <c r="K179" s="9">
        <v>75</v>
      </c>
      <c r="L179" s="9">
        <f t="shared" si="197"/>
        <v>84.000000000000014</v>
      </c>
      <c r="M179" s="9">
        <v>-9999</v>
      </c>
      <c r="N179" s="9">
        <v>-9999</v>
      </c>
      <c r="O179" s="9">
        <v>-9999</v>
      </c>
      <c r="P179" s="9">
        <v>-9999</v>
      </c>
      <c r="Q179" s="9">
        <v>-9999</v>
      </c>
      <c r="R179" s="9">
        <v>-9999</v>
      </c>
      <c r="S179" s="9">
        <v>-9999</v>
      </c>
      <c r="T179" s="9">
        <v>-9999</v>
      </c>
      <c r="U179" s="9">
        <v>-9999</v>
      </c>
      <c r="V179" s="9">
        <v>-9999</v>
      </c>
      <c r="W179" s="9">
        <v>-9999</v>
      </c>
      <c r="X179" s="9">
        <v>-9999</v>
      </c>
      <c r="Y179" s="9">
        <v>-9999</v>
      </c>
      <c r="Z179" s="9">
        <v>-9999</v>
      </c>
      <c r="AA179" s="9">
        <v>-9999</v>
      </c>
      <c r="AB179" s="9">
        <v>-9999</v>
      </c>
      <c r="AC179" s="9">
        <v>-9999</v>
      </c>
      <c r="AD179" s="9">
        <v>-9999</v>
      </c>
      <c r="AE179" s="9">
        <v>-9999</v>
      </c>
      <c r="AF179" s="9">
        <v>-9999</v>
      </c>
      <c r="AG179" s="9">
        <v>-9999</v>
      </c>
      <c r="AH179" s="9">
        <v>-9999</v>
      </c>
      <c r="AI179" s="9">
        <v>-9999</v>
      </c>
      <c r="AJ179" s="9">
        <v>-9999</v>
      </c>
      <c r="AK179" s="9">
        <v>-9999</v>
      </c>
      <c r="AL179" s="9">
        <v>-9999</v>
      </c>
      <c r="AM179" s="9">
        <v>-9999</v>
      </c>
      <c r="AN179" s="9">
        <v>-9999</v>
      </c>
      <c r="AO179" s="9">
        <v>-9999</v>
      </c>
      <c r="AP179" s="9">
        <v>-9999</v>
      </c>
      <c r="AQ179" s="9">
        <v>-9999</v>
      </c>
      <c r="AR179" s="9">
        <v>-9999</v>
      </c>
      <c r="AS179" s="9">
        <v>-9999</v>
      </c>
      <c r="AT179" s="9">
        <v>-9999</v>
      </c>
      <c r="AU179" s="9">
        <v>-9999</v>
      </c>
      <c r="AV179" s="9">
        <v>-9999</v>
      </c>
      <c r="AW179" s="9">
        <v>-9999</v>
      </c>
      <c r="AX179" s="9">
        <v>-9999</v>
      </c>
      <c r="AY179" s="9">
        <v>-9999</v>
      </c>
      <c r="AZ179" s="9">
        <v>-9999</v>
      </c>
      <c r="BA179" s="9">
        <v>-9999</v>
      </c>
      <c r="BB179" s="9">
        <v>-9999</v>
      </c>
      <c r="BC179" s="9">
        <v>-9999</v>
      </c>
      <c r="BD179" s="9">
        <v>-9999</v>
      </c>
      <c r="BE179" s="7">
        <f t="shared" si="271"/>
        <v>-79992</v>
      </c>
      <c r="BF179" s="72">
        <v>-9999</v>
      </c>
      <c r="BG179" s="9">
        <v>-9999</v>
      </c>
      <c r="BH179" s="9">
        <v>-9999</v>
      </c>
      <c r="BI179" s="9">
        <v>-9999</v>
      </c>
      <c r="BJ179" s="9">
        <v>-9999</v>
      </c>
      <c r="BK179" s="9">
        <v>-9999</v>
      </c>
      <c r="BL179" s="9">
        <v>-9999</v>
      </c>
      <c r="BM179" s="9">
        <v>-9999</v>
      </c>
      <c r="BN179" s="9">
        <v>-9999</v>
      </c>
      <c r="BO179" s="44">
        <v>-9999</v>
      </c>
      <c r="BP179" s="9">
        <v>-9999</v>
      </c>
      <c r="BQ179" s="9">
        <v>-9999</v>
      </c>
      <c r="BR179" s="9">
        <v>-9999</v>
      </c>
      <c r="BS179" s="45">
        <v>-9999</v>
      </c>
      <c r="BT179" s="9">
        <v>-9999</v>
      </c>
      <c r="BU179" s="46">
        <v>-9999</v>
      </c>
      <c r="BV179" s="9">
        <v>-9999</v>
      </c>
      <c r="BW179" s="47">
        <v>-9999</v>
      </c>
      <c r="BX179" s="9">
        <v>-9999</v>
      </c>
      <c r="BY179" s="9">
        <v>-9999</v>
      </c>
      <c r="BZ179" s="9">
        <v>-9999</v>
      </c>
      <c r="CA179" s="7">
        <v>714.82</v>
      </c>
      <c r="CB179" s="7">
        <f t="shared" si="269"/>
        <v>4765.4666666666672</v>
      </c>
      <c r="CC179" s="5">
        <v>1.42</v>
      </c>
      <c r="CD179" s="15">
        <f t="shared" si="198"/>
        <v>67.669626666666673</v>
      </c>
      <c r="CE179" s="7">
        <v>1549.45</v>
      </c>
      <c r="CF179" s="7">
        <v>4.3247</v>
      </c>
      <c r="CG179" s="7">
        <v>3582.7918699562974</v>
      </c>
      <c r="CH179" s="7">
        <f t="shared" si="199"/>
        <v>3582.7918699562974</v>
      </c>
      <c r="CI179" s="9">
        <v>-9999</v>
      </c>
      <c r="CJ179" s="3">
        <v>60.4</v>
      </c>
      <c r="CK179" s="7">
        <f t="shared" si="200"/>
        <v>50.875644553379423</v>
      </c>
      <c r="CL179" s="7">
        <v>155</v>
      </c>
      <c r="CM179" s="7">
        <v>2672</v>
      </c>
      <c r="CN179" s="7">
        <f t="shared" si="201"/>
        <v>58.008982035928142</v>
      </c>
      <c r="CO179" s="7">
        <v>85</v>
      </c>
      <c r="CP179" s="7">
        <v>0.7437259259259259</v>
      </c>
      <c r="CQ179" s="7">
        <v>0.52999629629629641</v>
      </c>
      <c r="CR179" s="7">
        <v>0.47537777777777773</v>
      </c>
      <c r="CS179" s="7">
        <v>0.22004937037037037</v>
      </c>
      <c r="CT179" s="7">
        <v>0.16774559259259259</v>
      </c>
      <c r="CU179" s="7">
        <v>5.3003703703703708</v>
      </c>
      <c r="CV179" s="7">
        <v>4.8270370370370363</v>
      </c>
      <c r="CW179" s="7">
        <v>4.9977777777777774</v>
      </c>
      <c r="CX179" s="7">
        <v>4.7503703703703701</v>
      </c>
      <c r="CY179" s="7">
        <f t="shared" si="202"/>
        <v>-0.30259259259259341</v>
      </c>
      <c r="CZ179" s="7">
        <v>0.7</v>
      </c>
      <c r="DA179" s="7">
        <f t="shared" si="203"/>
        <v>1.105</v>
      </c>
      <c r="DB179" s="7">
        <f t="shared" si="264"/>
        <v>-0.32772819385159335</v>
      </c>
      <c r="DC179" s="7">
        <v>42</v>
      </c>
      <c r="DD179" s="7">
        <v>0.7441080000000001</v>
      </c>
      <c r="DE179" s="7">
        <v>0.50650400000000007</v>
      </c>
      <c r="DF179" s="7">
        <v>0.451212</v>
      </c>
      <c r="DG179" s="7">
        <v>0.24486500000000003</v>
      </c>
      <c r="DH179" s="7">
        <v>0.18984096</v>
      </c>
      <c r="DI179" s="7">
        <v>6.7483999999999993</v>
      </c>
      <c r="DJ179" s="7">
        <v>7.2483999999999993</v>
      </c>
      <c r="DK179" s="7">
        <v>7.4555999999999996</v>
      </c>
      <c r="DL179" s="7">
        <v>7.0055999999999985</v>
      </c>
      <c r="DM179" s="7">
        <f t="shared" si="204"/>
        <v>0.70720000000000027</v>
      </c>
      <c r="DN179" s="7">
        <v>0.8</v>
      </c>
      <c r="DO179" s="7">
        <f t="shared" si="205"/>
        <v>0.7799999999999998</v>
      </c>
      <c r="DP179" s="7">
        <f t="shared" si="206"/>
        <v>-1.5757575757575654E-2</v>
      </c>
      <c r="DQ179" s="7">
        <v>21.698399999999996</v>
      </c>
      <c r="DR179" s="7">
        <v>0.82301086956521741</v>
      </c>
      <c r="DS179" s="7">
        <v>0.61368043478260859</v>
      </c>
      <c r="DT179" s="7">
        <v>0.49531304347826083</v>
      </c>
      <c r="DU179" s="7">
        <v>0.74688260869565204</v>
      </c>
      <c r="DV179" s="7">
        <v>0.50423478260869559</v>
      </c>
      <c r="DW179" s="7">
        <v>0.32057391304347821</v>
      </c>
      <c r="DX179" s="7">
        <v>0.24009513043478262</v>
      </c>
      <c r="DY179" s="7">
        <v>0.19392247826086953</v>
      </c>
      <c r="DZ179" s="7">
        <v>0.24848878260869564</v>
      </c>
      <c r="EA179" s="7">
        <v>0.20250499999999999</v>
      </c>
      <c r="EB179" s="7">
        <v>9.7924760869565211E-2</v>
      </c>
      <c r="EC179" s="7">
        <v>0.10677486956521737</v>
      </c>
      <c r="ED179" s="7">
        <v>0.14559495652173915</v>
      </c>
      <c r="EE179" s="7">
        <v>3.8109782608695659</v>
      </c>
      <c r="EF179" s="7">
        <v>4.4173913043478255</v>
      </c>
      <c r="EG179" s="7">
        <v>3.9623913043478249</v>
      </c>
      <c r="EH179" s="7">
        <v>3.8566956521739129</v>
      </c>
      <c r="EI179" s="7">
        <f t="shared" si="207"/>
        <v>0.15141304347825901</v>
      </c>
      <c r="EJ179" s="7">
        <v>0.6</v>
      </c>
      <c r="EK179" s="7">
        <f t="shared" si="208"/>
        <v>1.43</v>
      </c>
      <c r="EL179" s="7">
        <f t="shared" si="265"/>
        <v>-0.32206220567298255</v>
      </c>
      <c r="EM179" s="15">
        <v>43.764782608695647</v>
      </c>
      <c r="EN179" s="15">
        <f t="shared" si="209"/>
        <v>111.16254782608695</v>
      </c>
      <c r="EO179" s="5">
        <v>112</v>
      </c>
      <c r="EP179" s="15">
        <f t="shared" si="210"/>
        <v>0.83745217391305005</v>
      </c>
      <c r="EQ179" s="27">
        <v>1.0376714285714286</v>
      </c>
      <c r="ER179" s="27">
        <v>-1.2288857142857144</v>
      </c>
      <c r="ES179" s="27">
        <v>0.47630952380952385</v>
      </c>
      <c r="ET179" s="27">
        <v>0.80875238095238089</v>
      </c>
      <c r="EU179" s="27">
        <v>0.67454285714285711</v>
      </c>
      <c r="EV179" s="27">
        <v>0.19927619047619047</v>
      </c>
      <c r="EW179" s="27">
        <v>0.21151571428571431</v>
      </c>
      <c r="EX179" s="27">
        <v>9.0096380952380956E-2</v>
      </c>
      <c r="EY179" s="27">
        <v>0.37019695238095246</v>
      </c>
      <c r="EZ179" s="27">
        <v>0.25827547619047619</v>
      </c>
      <c r="FA179" s="27">
        <v>3.439879428571428</v>
      </c>
      <c r="FB179" s="27">
        <v>2.2677779523809525</v>
      </c>
      <c r="FC179" s="27">
        <v>-13.365184809523814</v>
      </c>
      <c r="FD179" s="27">
        <v>9.449523809523809</v>
      </c>
      <c r="FE179" s="27">
        <v>7.6309523809523814</v>
      </c>
      <c r="FF179" s="27">
        <v>7.5252380952380964</v>
      </c>
      <c r="FG179" s="27">
        <v>6.9833333333333334</v>
      </c>
      <c r="FH179" s="27">
        <f t="shared" si="211"/>
        <v>-1.9242857142857126</v>
      </c>
      <c r="FI179" s="7">
        <v>0.9</v>
      </c>
      <c r="FJ179" s="7">
        <f t="shared" si="212"/>
        <v>0.45499999999999963</v>
      </c>
      <c r="FK179" s="7">
        <f t="shared" si="266"/>
        <v>-0.48114979055322793</v>
      </c>
      <c r="FL179" s="27">
        <v>19.838571428571431</v>
      </c>
      <c r="FM179" s="28">
        <v>-9999</v>
      </c>
      <c r="FN179" s="28">
        <v>-9999</v>
      </c>
      <c r="FO179" s="28">
        <v>-9999</v>
      </c>
      <c r="FP179" s="94">
        <v>0.62046818181818164</v>
      </c>
      <c r="FQ179" s="94">
        <v>0.42802272727272722</v>
      </c>
      <c r="FR179" s="94">
        <v>0.26585454545454551</v>
      </c>
      <c r="FS179" s="94">
        <v>0.54858636363636359</v>
      </c>
      <c r="FT179" s="94">
        <v>0.27393181818181822</v>
      </c>
      <c r="FU179" s="94">
        <v>0.19129090909090915</v>
      </c>
      <c r="FV179" s="94">
        <v>0.38750099999999998</v>
      </c>
      <c r="FW179" s="94">
        <v>0.33402750000000003</v>
      </c>
      <c r="FX179" s="94">
        <v>0.40010922727272719</v>
      </c>
      <c r="FY179" s="94">
        <v>0.34723486363636363</v>
      </c>
      <c r="FZ179" s="94">
        <v>0.21981749999999997</v>
      </c>
      <c r="GA179" s="94">
        <v>0.23417159090909098</v>
      </c>
      <c r="GB179" s="94">
        <v>0.18330081818181815</v>
      </c>
      <c r="GC179" s="94">
        <v>16.825000000000003</v>
      </c>
      <c r="GD179" s="94">
        <v>18.144090909090917</v>
      </c>
      <c r="GE179" s="94">
        <v>17.40727272727273</v>
      </c>
      <c r="GF179" s="94">
        <v>16.400454545454551</v>
      </c>
      <c r="GG179" s="7">
        <f t="shared" si="213"/>
        <v>0.58227272727272705</v>
      </c>
      <c r="GH179" s="7">
        <v>0.5</v>
      </c>
      <c r="GI179" s="7">
        <f t="shared" si="214"/>
        <v>1.7549999999999999</v>
      </c>
      <c r="GJ179" s="7">
        <f t="shared" si="267"/>
        <v>-0.32173587729143283</v>
      </c>
      <c r="GK179" s="96">
        <v>15.681818181818182</v>
      </c>
      <c r="GL179" s="15">
        <f t="shared" si="215"/>
        <v>39.831818181818178</v>
      </c>
      <c r="GM179" s="5">
        <v>102</v>
      </c>
      <c r="GN179" s="9">
        <v>-9999</v>
      </c>
      <c r="GO179" s="60">
        <v>-9999</v>
      </c>
      <c r="GP179" s="60">
        <v>-9999</v>
      </c>
      <c r="GQ179" s="60">
        <v>-9999</v>
      </c>
      <c r="GR179" s="60">
        <v>-9999</v>
      </c>
      <c r="GS179" s="60">
        <v>-9999</v>
      </c>
      <c r="GT179" s="60">
        <v>-9999</v>
      </c>
      <c r="GU179" s="60">
        <v>-9999</v>
      </c>
      <c r="GV179" s="60">
        <v>-9999</v>
      </c>
      <c r="GW179" s="60">
        <v>-9999</v>
      </c>
      <c r="GX179" s="60">
        <v>-9999</v>
      </c>
      <c r="GY179" s="60">
        <v>-9999</v>
      </c>
      <c r="GZ179" s="60">
        <v>-9999</v>
      </c>
      <c r="HA179" s="60">
        <v>-9999</v>
      </c>
      <c r="HB179" s="60">
        <v>-9999</v>
      </c>
      <c r="HC179" s="60">
        <v>-9999</v>
      </c>
      <c r="HD179" s="60">
        <v>-9999</v>
      </c>
      <c r="HE179" s="60">
        <v>-9999</v>
      </c>
      <c r="HF179" s="98">
        <f t="shared" si="37"/>
        <v>0</v>
      </c>
      <c r="HG179" s="60">
        <v>-9999</v>
      </c>
      <c r="HH179" s="98">
        <f t="shared" si="38"/>
        <v>32500.13</v>
      </c>
      <c r="HI179" s="98">
        <f t="shared" si="95"/>
        <v>1.0001661807930087</v>
      </c>
      <c r="HJ179" s="60">
        <v>-9999</v>
      </c>
      <c r="HK179" s="100">
        <f t="shared" si="40"/>
        <v>-25397.46</v>
      </c>
      <c r="HL179" s="60">
        <v>-9999</v>
      </c>
      <c r="HM179" s="100">
        <f t="shared" si="41"/>
        <v>15398.46</v>
      </c>
      <c r="HN179" s="101">
        <v>0.64161764705882351</v>
      </c>
      <c r="HO179" s="101">
        <v>0.35682352941176471</v>
      </c>
      <c r="HP179" s="101">
        <v>0.18859705882352937</v>
      </c>
      <c r="HQ179" s="101">
        <v>0.55927941176470575</v>
      </c>
      <c r="HR179" s="101">
        <v>0.24163529411764706</v>
      </c>
      <c r="HS179" s="101">
        <v>0.14900000000000002</v>
      </c>
      <c r="HT179" s="101">
        <v>0.45284865240487515</v>
      </c>
      <c r="HU179" s="101">
        <v>0.39671018937793834</v>
      </c>
      <c r="HV179" s="101">
        <v>0.54590038664345364</v>
      </c>
      <c r="HW179" s="101">
        <v>0.49606314711272076</v>
      </c>
      <c r="HX179" s="101">
        <v>0.19266547131960216</v>
      </c>
      <c r="HY179" s="101">
        <v>0.30921101232489784</v>
      </c>
      <c r="HZ179" s="101">
        <v>0.28516383014133345</v>
      </c>
      <c r="IA179" s="101">
        <v>18.754705882352937</v>
      </c>
      <c r="IB179" s="101">
        <v>17.472352941176471</v>
      </c>
      <c r="IC179" s="101">
        <v>17.147941176470592</v>
      </c>
      <c r="ID179" s="101">
        <v>17.657941176470597</v>
      </c>
      <c r="IE179" s="7">
        <f t="shared" si="216"/>
        <v>-1.6067647058823447</v>
      </c>
      <c r="IF179" s="7">
        <v>1.5</v>
      </c>
      <c r="IG179" s="7">
        <f t="shared" si="217"/>
        <v>-1.4950000000000001</v>
      </c>
      <c r="IH179" s="7">
        <f t="shared" si="218"/>
        <v>-1.62095294970768E-2</v>
      </c>
      <c r="II179" s="102">
        <v>36.079411764705895</v>
      </c>
      <c r="IJ179" s="15">
        <f t="shared" si="219"/>
        <v>91.64170588235298</v>
      </c>
      <c r="IK179" s="5">
        <v>97.5</v>
      </c>
      <c r="IL179" s="15">
        <f t="shared" si="220"/>
        <v>5.85829411764702</v>
      </c>
      <c r="IM179" s="29">
        <v>0.64649259259259262</v>
      </c>
      <c r="IN179" s="29">
        <v>0.38353827160493831</v>
      </c>
      <c r="IO179" s="29">
        <v>0.20402962962962967</v>
      </c>
      <c r="IP179" s="29">
        <v>0.57341728395061764</v>
      </c>
      <c r="IQ179" s="29">
        <v>0.24784567901234569</v>
      </c>
      <c r="IR179" s="29">
        <v>0.16035185185185186</v>
      </c>
      <c r="IS179" s="29">
        <v>0.44593312643358518</v>
      </c>
      <c r="IT179" s="29">
        <v>0.39673225664254164</v>
      </c>
      <c r="IU179" s="29">
        <v>0.52047981026790624</v>
      </c>
      <c r="IV179" s="29">
        <v>0.47548367512179007</v>
      </c>
      <c r="IW179" s="29">
        <v>0.21532217901005873</v>
      </c>
      <c r="IX179" s="29">
        <v>0.30610088791782808</v>
      </c>
      <c r="IY179" s="29">
        <v>0.25526200699767509</v>
      </c>
      <c r="IZ179" s="29">
        <v>15.858765432098771</v>
      </c>
      <c r="JA179" s="29">
        <v>16.9179012345679</v>
      </c>
      <c r="JB179" s="29">
        <v>17.439753086419753</v>
      </c>
      <c r="JC179" s="29">
        <v>15.723703703703702</v>
      </c>
      <c r="JD179" s="29">
        <f t="shared" si="221"/>
        <v>1.5809876543209818</v>
      </c>
      <c r="JE179" s="7">
        <v>1.2</v>
      </c>
      <c r="JF179" s="7">
        <f t="shared" si="222"/>
        <v>-0.52</v>
      </c>
      <c r="JG179" s="7">
        <f t="shared" si="223"/>
        <v>0.3548965632298956</v>
      </c>
      <c r="JH179" s="86">
        <v>36.297777777777775</v>
      </c>
      <c r="JI179" s="15">
        <f t="shared" si="224"/>
        <v>92.196355555555556</v>
      </c>
      <c r="JJ179" s="5">
        <v>103.5</v>
      </c>
      <c r="JK179" s="15">
        <f t="shared" si="225"/>
        <v>11.303644444444444</v>
      </c>
      <c r="JL179" s="30">
        <v>0.4726236842105262</v>
      </c>
      <c r="JM179" s="30">
        <v>0.25739736842105271</v>
      </c>
      <c r="JN179" s="30">
        <v>0.11992894736842104</v>
      </c>
      <c r="JO179" s="30">
        <v>0.41493157894736848</v>
      </c>
      <c r="JP179" s="30">
        <v>0.148878947368421</v>
      </c>
      <c r="JQ179" s="30">
        <v>9.9860526315789469E-2</v>
      </c>
      <c r="JR179" s="30">
        <v>0.52156937431686801</v>
      </c>
      <c r="JS179" s="30">
        <v>0.47267942529981338</v>
      </c>
      <c r="JT179" s="30">
        <v>0.59567907228969053</v>
      </c>
      <c r="JU179" s="30">
        <v>0.55225414698551212</v>
      </c>
      <c r="JV179" s="30">
        <v>0.26818730210882125</v>
      </c>
      <c r="JW179" s="30">
        <v>0.36546039425078758</v>
      </c>
      <c r="JX179" s="30">
        <v>0.29478721008833375</v>
      </c>
      <c r="JY179" s="30">
        <v>23.072368421052616</v>
      </c>
      <c r="JZ179" s="30">
        <v>21.583421052631589</v>
      </c>
      <c r="KA179" s="30">
        <v>21.249473684210518</v>
      </c>
      <c r="KB179" s="30">
        <v>20.873157894736842</v>
      </c>
      <c r="KC179" s="30">
        <f t="shared" si="226"/>
        <v>-1.8228947368420982</v>
      </c>
      <c r="KD179" s="7">
        <v>1.8</v>
      </c>
      <c r="KE179" s="7">
        <f t="shared" si="227"/>
        <v>-2.4700000000000006</v>
      </c>
      <c r="KF179" s="7">
        <f t="shared" si="228"/>
        <v>8.2224302815489494E-2</v>
      </c>
      <c r="KG179" s="85">
        <v>37.122894736842092</v>
      </c>
      <c r="KH179" s="15">
        <f t="shared" si="229"/>
        <v>94.292152631578915</v>
      </c>
      <c r="KI179" s="5">
        <v>103.5</v>
      </c>
      <c r="KJ179" s="15">
        <f t="shared" si="268"/>
        <v>9.2078473684210849</v>
      </c>
      <c r="KK179" s="31">
        <v>0.38670000000000004</v>
      </c>
      <c r="KL179" s="31">
        <v>0.21267142857142862</v>
      </c>
      <c r="KM179" s="31">
        <v>7.7926190476190482E-2</v>
      </c>
      <c r="KN179" s="31">
        <v>0.33319047619047615</v>
      </c>
      <c r="KO179" s="31">
        <v>0.10212380952380951</v>
      </c>
      <c r="KP179" s="31">
        <v>7.661666666666668E-2</v>
      </c>
      <c r="KQ179" s="31">
        <v>0.58187352129897552</v>
      </c>
      <c r="KR179" s="31">
        <v>0.53074558992825682</v>
      </c>
      <c r="KS179" s="31">
        <v>0.66472545195916544</v>
      </c>
      <c r="KT179" s="31">
        <v>0.62121743856311595</v>
      </c>
      <c r="KU179" s="31">
        <v>0.35101367519425125</v>
      </c>
      <c r="KV179" s="31">
        <v>0.46427687496147063</v>
      </c>
      <c r="KW179" s="31">
        <v>0.29007762204894416</v>
      </c>
      <c r="KX179" s="32">
        <v>24.888809523809527</v>
      </c>
      <c r="KY179" s="32">
        <v>22.229523809523819</v>
      </c>
      <c r="KZ179" s="32">
        <v>22.636904761904745</v>
      </c>
      <c r="LA179" s="32">
        <v>22.831666666666653</v>
      </c>
      <c r="LB179" s="7">
        <f t="shared" si="230"/>
        <v>-2.2519047619047825</v>
      </c>
      <c r="LC179" s="7">
        <v>0.9</v>
      </c>
      <c r="LD179" s="7">
        <f t="shared" si="231"/>
        <v>0.45499999999999963</v>
      </c>
      <c r="LE179" s="7">
        <f t="shared" si="270"/>
        <v>-0.54740237854495088</v>
      </c>
      <c r="LF179" s="32">
        <v>35.730000000000018</v>
      </c>
      <c r="LG179" s="15">
        <f t="shared" si="232"/>
        <v>90.754200000000054</v>
      </c>
      <c r="LH179" s="5">
        <v>103.5</v>
      </c>
      <c r="LI179" s="15">
        <f t="shared" si="233"/>
        <v>12.745799999999946</v>
      </c>
      <c r="LJ179" s="33">
        <v>0.39294249999999997</v>
      </c>
      <c r="LK179" s="33">
        <v>0.21151250000000005</v>
      </c>
      <c r="LL179" s="33">
        <v>8.5444999999999965E-2</v>
      </c>
      <c r="LM179" s="33">
        <v>0.34061249999999993</v>
      </c>
      <c r="LN179" s="33">
        <v>0.11617249999999998</v>
      </c>
      <c r="LO179" s="33">
        <v>8.1964999999999996E-2</v>
      </c>
      <c r="LP179" s="33">
        <v>0.54344233404935471</v>
      </c>
      <c r="LQ179" s="33">
        <v>0.4914372263901865</v>
      </c>
      <c r="LR179" s="33">
        <v>0.64284241808899556</v>
      </c>
      <c r="LS179" s="33">
        <v>0.5991419504589891</v>
      </c>
      <c r="LT179" s="33">
        <v>0.29114571289621327</v>
      </c>
      <c r="LU179" s="33">
        <v>0.42502327624370545</v>
      </c>
      <c r="LV179" s="33">
        <v>0.29997974249792347</v>
      </c>
      <c r="LW179" s="33">
        <v>26.06849999999999</v>
      </c>
      <c r="LX179" s="33">
        <v>23.862749999999995</v>
      </c>
      <c r="LY179" s="33">
        <v>24.141250000000017</v>
      </c>
      <c r="LZ179" s="33">
        <v>22.724250000000005</v>
      </c>
      <c r="MA179" s="7">
        <f t="shared" si="234"/>
        <v>-1.9272499999999724</v>
      </c>
      <c r="MB179" s="7">
        <v>1.7</v>
      </c>
      <c r="MC179" s="7">
        <f t="shared" si="235"/>
        <v>-2.1449999999999996</v>
      </c>
      <c r="MD179" s="7">
        <f t="shared" si="236"/>
        <v>2.8860172299539723E-2</v>
      </c>
      <c r="ME179" s="7">
        <f t="shared" si="237"/>
        <v>-1.133676470588219</v>
      </c>
      <c r="MF179" s="84">
        <v>36.04</v>
      </c>
      <c r="MG179" s="15">
        <f t="shared" si="238"/>
        <v>91.541600000000003</v>
      </c>
      <c r="MH179" s="5">
        <v>103.5</v>
      </c>
      <c r="MI179" s="15">
        <f t="shared" si="239"/>
        <v>11.958399999999997</v>
      </c>
      <c r="MJ179" s="34">
        <v>0.39051904761904765</v>
      </c>
      <c r="MK179" s="34">
        <v>0.19550476190476185</v>
      </c>
      <c r="ML179" s="34">
        <v>7.3519047619047637E-2</v>
      </c>
      <c r="MM179" s="34">
        <v>0.33520952380952379</v>
      </c>
      <c r="MN179" s="34">
        <v>0.1028333333333333</v>
      </c>
      <c r="MO179" s="34">
        <v>7.6871428571428591E-2</v>
      </c>
      <c r="MP179" s="34">
        <v>0.58261236961844531</v>
      </c>
      <c r="MQ179" s="34">
        <v>0.53050357462623821</v>
      </c>
      <c r="MR179" s="34">
        <v>0.68267659577835205</v>
      </c>
      <c r="MS179" s="34">
        <v>0.64013134092170798</v>
      </c>
      <c r="MT179" s="34">
        <v>0.31066580736575411</v>
      </c>
      <c r="MU179" s="34">
        <v>0.45356243666464119</v>
      </c>
      <c r="MV179" s="34">
        <v>0.33229566246845732</v>
      </c>
      <c r="MW179" s="35">
        <v>0.2964033333333333</v>
      </c>
      <c r="MX179" s="35">
        <v>0.14763666666666667</v>
      </c>
      <c r="MY179" s="35">
        <v>5.3706666666666673E-2</v>
      </c>
      <c r="MZ179" s="35">
        <v>0.24889666666666668</v>
      </c>
      <c r="NA179" s="35">
        <v>7.0800000000000002E-2</v>
      </c>
      <c r="NB179" s="35">
        <v>5.5449999999999999E-2</v>
      </c>
      <c r="NC179" s="35">
        <v>0.61393126347936977</v>
      </c>
      <c r="ND179" s="35">
        <v>0.5568448074533473</v>
      </c>
      <c r="NE179" s="35">
        <v>0.69280758387282615</v>
      </c>
      <c r="NF179" s="35">
        <v>0.64494548980574906</v>
      </c>
      <c r="NG179" s="35">
        <v>0.35201629504105791</v>
      </c>
      <c r="NH179" s="35">
        <v>0.46706462188025316</v>
      </c>
      <c r="NI179" s="35">
        <v>0.33459143348372639</v>
      </c>
      <c r="NJ179" s="36">
        <v>25.622666666666671</v>
      </c>
      <c r="NK179" s="36">
        <v>23.639000000000014</v>
      </c>
      <c r="NL179" s="36">
        <v>23.164666666666673</v>
      </c>
      <c r="NM179" s="36">
        <v>24.241333333333337</v>
      </c>
      <c r="NN179" s="7">
        <f t="shared" si="240"/>
        <v>-2.4579999999999984</v>
      </c>
      <c r="NO179" s="7">
        <v>2.2999999999999998</v>
      </c>
      <c r="NP179" s="7">
        <f t="shared" si="241"/>
        <v>-1.9729999999999999</v>
      </c>
      <c r="NQ179" s="7">
        <f t="shared" si="242"/>
        <v>-6.5780550657805303E-2</v>
      </c>
      <c r="NR179" s="36">
        <v>72.309333333333328</v>
      </c>
      <c r="NS179" s="9">
        <f t="shared" si="190"/>
        <v>183.66570666666667</v>
      </c>
      <c r="NT179" s="5">
        <v>194</v>
      </c>
      <c r="NU179" s="9">
        <f t="shared" si="191"/>
        <v>10.334293333333335</v>
      </c>
      <c r="NV179" s="37">
        <v>0.40220937500000004</v>
      </c>
      <c r="NW179" s="37">
        <v>0.21053749999999999</v>
      </c>
      <c r="NX179" s="37">
        <v>8.0625000000000002E-2</v>
      </c>
      <c r="NY179" s="37">
        <v>0.34992187499999994</v>
      </c>
      <c r="NZ179" s="37">
        <v>0.11137499999999999</v>
      </c>
      <c r="OA179" s="37">
        <v>8.8440625000000023E-2</v>
      </c>
      <c r="OB179" s="37">
        <v>0.5658465137996922</v>
      </c>
      <c r="OC179" s="37">
        <v>0.51656825257138461</v>
      </c>
      <c r="OD179" s="37">
        <v>0.66578067952524755</v>
      </c>
      <c r="OE179" s="37">
        <v>0.62509097663773527</v>
      </c>
      <c r="OF179" s="37">
        <v>0.30814908567698396</v>
      </c>
      <c r="OG179" s="37">
        <v>0.44644774602931231</v>
      </c>
      <c r="OH179" s="37">
        <v>0.31243110841505328</v>
      </c>
      <c r="OI179" s="38">
        <v>20.2853125</v>
      </c>
      <c r="OJ179" s="38">
        <v>20.733750000000008</v>
      </c>
      <c r="OK179" s="38">
        <v>20.314062500000006</v>
      </c>
      <c r="OL179" s="38">
        <v>20.384062500000013</v>
      </c>
      <c r="OM179" s="7">
        <f t="shared" si="243"/>
        <v>2.8750000000005826E-2</v>
      </c>
      <c r="ON179" s="7">
        <v>1.5</v>
      </c>
      <c r="OO179" s="7">
        <f t="shared" si="244"/>
        <v>-0.28500000000000014</v>
      </c>
      <c r="OP179" s="7">
        <f t="shared" si="245"/>
        <v>5.5189094107300954E-2</v>
      </c>
      <c r="OQ179" s="38">
        <v>61.779375000000002</v>
      </c>
      <c r="OR179" s="15">
        <f t="shared" si="246"/>
        <v>156.9196125</v>
      </c>
      <c r="OS179" s="5">
        <v>170</v>
      </c>
      <c r="OT179" s="15">
        <f t="shared" si="247"/>
        <v>13.080387500000001</v>
      </c>
      <c r="OU179" s="39">
        <v>0.3381933333333334</v>
      </c>
      <c r="OV179" s="39">
        <v>0.18823999999999996</v>
      </c>
      <c r="OW179" s="39">
        <v>7.864666666666667E-2</v>
      </c>
      <c r="OX179" s="39">
        <v>0.29428333333333329</v>
      </c>
      <c r="OY179" s="39">
        <v>0.10573999999999996</v>
      </c>
      <c r="OZ179" s="39">
        <v>8.4076666666666633E-2</v>
      </c>
      <c r="PA179" s="39">
        <v>0.52292170072023947</v>
      </c>
      <c r="PB179" s="39">
        <v>0.47081436569557106</v>
      </c>
      <c r="PC179" s="39">
        <v>0.62199123096038533</v>
      </c>
      <c r="PD179" s="39">
        <v>0.57769202488272742</v>
      </c>
      <c r="PE179" s="39">
        <v>0.28047931025452122</v>
      </c>
      <c r="PF179" s="39">
        <v>0.4110469553765474</v>
      </c>
      <c r="PG179" s="39">
        <v>0.28425984937110255</v>
      </c>
      <c r="PH179" s="40">
        <v>20.389333333333337</v>
      </c>
      <c r="PI179" s="40">
        <v>17.542666666666673</v>
      </c>
      <c r="PJ179" s="40">
        <v>19.713666666666661</v>
      </c>
      <c r="PK179" s="40">
        <v>18.881999999999998</v>
      </c>
      <c r="PL179" s="7">
        <f t="shared" si="248"/>
        <v>-0.6756666666666753</v>
      </c>
      <c r="PM179" s="7">
        <v>1.8</v>
      </c>
      <c r="PN179" s="7">
        <f t="shared" si="249"/>
        <v>-0.91800000000000015</v>
      </c>
      <c r="PO179" s="7">
        <f t="shared" si="250"/>
        <v>3.835601983749997E-2</v>
      </c>
      <c r="PP179" s="40">
        <v>68.664000000000001</v>
      </c>
      <c r="PQ179" s="15">
        <f t="shared" si="251"/>
        <v>174.40656000000001</v>
      </c>
      <c r="PR179" s="5">
        <v>182</v>
      </c>
      <c r="PS179" s="15">
        <f t="shared" si="252"/>
        <v>7.5934399999999869</v>
      </c>
      <c r="PT179" s="41">
        <v>0.32106666666666672</v>
      </c>
      <c r="PU179" s="41">
        <v>0.19363333333333335</v>
      </c>
      <c r="PV179" s="41">
        <v>0.10026944444444444</v>
      </c>
      <c r="PW179" s="41">
        <v>0.27147499999999997</v>
      </c>
      <c r="PX179" s="41">
        <v>0.12713611111111117</v>
      </c>
      <c r="PY179" s="41">
        <v>8.9755555555555575E-2</v>
      </c>
      <c r="PZ179" s="41">
        <v>0.43159171028237858</v>
      </c>
      <c r="QA179" s="41">
        <v>0.36132437612525459</v>
      </c>
      <c r="QB179" s="41">
        <v>0.5229530281467718</v>
      </c>
      <c r="QC179" s="41">
        <v>0.45975217317424888</v>
      </c>
      <c r="QD179" s="41">
        <v>0.20739876951187342</v>
      </c>
      <c r="QE179" s="41">
        <v>0.31789965294135808</v>
      </c>
      <c r="QF179" s="41">
        <v>0.24670802122534788</v>
      </c>
      <c r="QG179" s="42">
        <v>29.288611111111109</v>
      </c>
      <c r="QH179" s="42">
        <v>25.319444444444439</v>
      </c>
      <c r="QI179" s="42">
        <v>26.401388888888892</v>
      </c>
      <c r="QJ179" s="42">
        <v>26.549444444444454</v>
      </c>
      <c r="QK179" s="7">
        <f t="shared" si="253"/>
        <v>-2.887222222222217</v>
      </c>
      <c r="QL179" s="7">
        <v>3.2</v>
      </c>
      <c r="QM179" s="7">
        <f t="shared" si="254"/>
        <v>-3.8719999999999999</v>
      </c>
      <c r="QN179" s="7">
        <f t="shared" si="255"/>
        <v>0.10620985523919142</v>
      </c>
      <c r="QO179" s="42">
        <v>70.078888888888898</v>
      </c>
      <c r="QP179" s="15">
        <f t="shared" si="256"/>
        <v>178.0003777777778</v>
      </c>
      <c r="QQ179" s="5">
        <v>186</v>
      </c>
      <c r="QR179" s="15">
        <f t="shared" si="257"/>
        <v>7.9996222222222002</v>
      </c>
      <c r="QS179" s="7">
        <f t="shared" si="272"/>
        <v>-752.26975040435366</v>
      </c>
      <c r="QT179" s="7">
        <f t="shared" si="273"/>
        <v>-752.1458454186087</v>
      </c>
      <c r="QU179" s="7">
        <f t="shared" si="274"/>
        <v>-1.0161973371332176</v>
      </c>
    </row>
    <row r="180" spans="1:463" x14ac:dyDescent="0.25">
      <c r="A180" s="5">
        <v>3</v>
      </c>
      <c r="B180" s="5">
        <v>18</v>
      </c>
      <c r="C180" s="6">
        <v>1809</v>
      </c>
      <c r="D180" s="9">
        <v>-9999</v>
      </c>
      <c r="E180" s="5">
        <v>9</v>
      </c>
      <c r="F180" s="5">
        <v>69.599999999999994</v>
      </c>
      <c r="G180" s="15">
        <v>549</v>
      </c>
      <c r="H180" s="15">
        <f t="shared" si="195"/>
        <v>618.6</v>
      </c>
      <c r="I180" s="7">
        <f t="shared" si="196"/>
        <v>1.0599725839616176</v>
      </c>
      <c r="J180" s="5" t="s">
        <v>10</v>
      </c>
      <c r="K180" s="9">
        <v>75</v>
      </c>
      <c r="L180" s="9">
        <f t="shared" si="197"/>
        <v>84.000000000000014</v>
      </c>
      <c r="M180" s="9">
        <v>-9999</v>
      </c>
      <c r="N180" s="9">
        <v>-9999</v>
      </c>
      <c r="O180" s="9">
        <v>-9999</v>
      </c>
      <c r="P180" s="9">
        <v>-9999</v>
      </c>
      <c r="Q180" s="9">
        <v>-9999</v>
      </c>
      <c r="R180" s="9">
        <v>-9999</v>
      </c>
      <c r="S180" s="9">
        <v>-9999</v>
      </c>
      <c r="T180" s="9">
        <v>-9999</v>
      </c>
      <c r="U180" s="9">
        <v>-9999</v>
      </c>
      <c r="V180" s="9">
        <v>-9999</v>
      </c>
      <c r="W180" s="9">
        <v>-9999</v>
      </c>
      <c r="X180" s="9">
        <v>-9999</v>
      </c>
      <c r="Y180" s="9">
        <v>-9999</v>
      </c>
      <c r="Z180" s="9">
        <v>-9999</v>
      </c>
      <c r="AA180" s="9">
        <v>-9999</v>
      </c>
      <c r="AB180" s="9">
        <v>-9999</v>
      </c>
      <c r="AC180" s="9">
        <v>-9999</v>
      </c>
      <c r="AD180" s="9">
        <v>-9999</v>
      </c>
      <c r="AE180" s="9">
        <v>-9999</v>
      </c>
      <c r="AF180" s="9">
        <v>-9999</v>
      </c>
      <c r="AG180" s="9">
        <v>-9999</v>
      </c>
      <c r="AH180" s="9">
        <v>-9999</v>
      </c>
      <c r="AI180" s="9">
        <v>-9999</v>
      </c>
      <c r="AJ180" s="9">
        <v>-9999</v>
      </c>
      <c r="AK180" s="9">
        <v>-9999</v>
      </c>
      <c r="AL180" s="9">
        <v>-9999</v>
      </c>
      <c r="AM180" s="9">
        <v>-9999</v>
      </c>
      <c r="AN180" s="9">
        <v>-9999</v>
      </c>
      <c r="AO180" s="9">
        <v>-9999</v>
      </c>
      <c r="AP180" s="9">
        <v>-9999</v>
      </c>
      <c r="AQ180" s="9">
        <v>-9999</v>
      </c>
      <c r="AR180" s="9">
        <v>-9999</v>
      </c>
      <c r="AS180" s="9">
        <v>-9999</v>
      </c>
      <c r="AT180" s="9">
        <v>-9999</v>
      </c>
      <c r="AU180" s="9">
        <v>-9999</v>
      </c>
      <c r="AV180" s="9">
        <v>-9999</v>
      </c>
      <c r="AW180" s="9">
        <v>-9999</v>
      </c>
      <c r="AX180" s="9">
        <v>-9999</v>
      </c>
      <c r="AY180" s="9">
        <v>-9999</v>
      </c>
      <c r="AZ180" s="9">
        <v>-9999</v>
      </c>
      <c r="BA180" s="9">
        <v>-9999</v>
      </c>
      <c r="BB180" s="9">
        <v>-9999</v>
      </c>
      <c r="BC180" s="9">
        <v>-9999</v>
      </c>
      <c r="BD180" s="9">
        <v>-9999</v>
      </c>
      <c r="BE180" s="7">
        <f t="shared" si="271"/>
        <v>-79992</v>
      </c>
      <c r="BF180" s="72">
        <v>-9999</v>
      </c>
      <c r="BG180" s="9">
        <v>-9999</v>
      </c>
      <c r="BH180" s="9">
        <v>-9999</v>
      </c>
      <c r="BI180" s="9">
        <v>-9999</v>
      </c>
      <c r="BJ180" s="9">
        <v>-9999</v>
      </c>
      <c r="BK180" s="9">
        <v>-9999</v>
      </c>
      <c r="BL180" s="9">
        <v>-9999</v>
      </c>
      <c r="BM180" s="9">
        <v>-9999</v>
      </c>
      <c r="BN180" s="9">
        <v>-9999</v>
      </c>
      <c r="BO180" s="23">
        <v>33.25</v>
      </c>
      <c r="BP180" s="7">
        <f t="shared" si="258"/>
        <v>2216.666666666667</v>
      </c>
      <c r="BQ180" s="7">
        <v>2.5816285383014943</v>
      </c>
      <c r="BR180" s="7">
        <f t="shared" si="259"/>
        <v>57.226099265683132</v>
      </c>
      <c r="BS180" s="24">
        <v>100.77</v>
      </c>
      <c r="BT180" s="7">
        <f t="shared" si="260"/>
        <v>6718</v>
      </c>
      <c r="BU180" s="25">
        <v>1.0900000000000001</v>
      </c>
      <c r="BV180" s="7">
        <f t="shared" si="261"/>
        <v>73.226200000000006</v>
      </c>
      <c r="BW180" s="26">
        <v>254.74</v>
      </c>
      <c r="BX180" s="7">
        <f t="shared" si="262"/>
        <v>16982.666666666668</v>
      </c>
      <c r="BY180" s="5">
        <v>0.79200000000000004</v>
      </c>
      <c r="BZ180" s="7">
        <f t="shared" si="263"/>
        <v>134.50272000000001</v>
      </c>
      <c r="CA180" s="9">
        <v>-9999</v>
      </c>
      <c r="CB180" s="9">
        <v>-9999</v>
      </c>
      <c r="CC180" s="5">
        <v>1.5</v>
      </c>
      <c r="CD180" s="15">
        <f t="shared" si="198"/>
        <v>-149.98500000000001</v>
      </c>
      <c r="CE180" s="7">
        <v>2029.8</v>
      </c>
      <c r="CF180" s="7">
        <v>4.3364999999999991</v>
      </c>
      <c r="CG180" s="7">
        <v>4680.7333102732628</v>
      </c>
      <c r="CH180" s="7">
        <f t="shared" si="199"/>
        <v>4680.7333102732628</v>
      </c>
      <c r="CI180" s="7">
        <f>CH180/(BX180)</f>
        <v>0.27561827610151107</v>
      </c>
      <c r="CJ180" s="3">
        <v>61</v>
      </c>
      <c r="CK180" s="7">
        <f t="shared" si="200"/>
        <v>70.210999654098941</v>
      </c>
      <c r="CL180" s="7">
        <v>174.1</v>
      </c>
      <c r="CM180" s="7">
        <v>2776</v>
      </c>
      <c r="CN180" s="7">
        <f t="shared" si="201"/>
        <v>62.716138328530256</v>
      </c>
      <c r="CO180" s="7">
        <v>77.5</v>
      </c>
      <c r="CP180" s="7">
        <v>0.73956666666666659</v>
      </c>
      <c r="CQ180" s="7">
        <v>0.52193939393939404</v>
      </c>
      <c r="CR180" s="7">
        <v>0.46704848484848488</v>
      </c>
      <c r="CS180" s="7">
        <v>0.22580281818181813</v>
      </c>
      <c r="CT180" s="7">
        <v>0.17246293939393942</v>
      </c>
      <c r="CU180" s="7">
        <v>4.7233333333333336</v>
      </c>
      <c r="CV180" s="7">
        <v>4.6151515151515152</v>
      </c>
      <c r="CW180" s="7">
        <v>4.3881818181818177</v>
      </c>
      <c r="CX180" s="7">
        <v>4.2781818181818192</v>
      </c>
      <c r="CY180" s="7">
        <f t="shared" si="202"/>
        <v>-0.33515151515151587</v>
      </c>
      <c r="CZ180" s="7">
        <v>0.7</v>
      </c>
      <c r="DA180" s="7">
        <f t="shared" si="203"/>
        <v>1.105</v>
      </c>
      <c r="DB180" s="7">
        <f t="shared" si="264"/>
        <v>-0.33530885102479996</v>
      </c>
      <c r="DC180" s="7">
        <v>42.5</v>
      </c>
      <c r="DD180" s="7">
        <v>0.75157307692307695</v>
      </c>
      <c r="DE180" s="7">
        <v>0.50455384615384602</v>
      </c>
      <c r="DF180" s="7">
        <v>0.45055769230769244</v>
      </c>
      <c r="DG180" s="7">
        <v>0.25019942307692306</v>
      </c>
      <c r="DH180" s="7">
        <v>0.19643634615384614</v>
      </c>
      <c r="DI180" s="7">
        <v>7.0203846153846152</v>
      </c>
      <c r="DJ180" s="7">
        <v>7.5426923076923078</v>
      </c>
      <c r="DK180" s="7">
        <v>7.7573076923076947</v>
      </c>
      <c r="DL180" s="7">
        <v>7.2150000000000016</v>
      </c>
      <c r="DM180" s="7">
        <f t="shared" si="204"/>
        <v>0.73692307692307946</v>
      </c>
      <c r="DN180" s="7">
        <v>0.8</v>
      </c>
      <c r="DO180" s="7">
        <f t="shared" si="205"/>
        <v>0.7799999999999998</v>
      </c>
      <c r="DP180" s="7">
        <f t="shared" si="206"/>
        <v>-9.3240093240087307E-3</v>
      </c>
      <c r="DQ180" s="7">
        <v>22.556538461538462</v>
      </c>
      <c r="DR180" s="7">
        <v>0.82107045454545446</v>
      </c>
      <c r="DS180" s="7">
        <v>0.61370454545454534</v>
      </c>
      <c r="DT180" s="7">
        <v>0.49137500000000006</v>
      </c>
      <c r="DU180" s="7">
        <v>0.74343863636363638</v>
      </c>
      <c r="DV180" s="7">
        <v>0.49867954545454557</v>
      </c>
      <c r="DW180" s="7">
        <v>0.31768863636363631</v>
      </c>
      <c r="DX180" s="7">
        <v>0.24422949999999999</v>
      </c>
      <c r="DY180" s="7">
        <v>0.19703388636363639</v>
      </c>
      <c r="DZ180" s="7">
        <v>0.25102463636363642</v>
      </c>
      <c r="EA180" s="7">
        <v>0.20398875</v>
      </c>
      <c r="EB180" s="7">
        <v>0.10351574999999999</v>
      </c>
      <c r="EC180" s="7">
        <v>0.11067211363636362</v>
      </c>
      <c r="ED180" s="7">
        <v>0.14436665909090909</v>
      </c>
      <c r="EE180" s="7">
        <v>3.8331136363636373</v>
      </c>
      <c r="EF180" s="7">
        <v>4.4264090909090896</v>
      </c>
      <c r="EG180" s="7">
        <v>4.0402727272727272</v>
      </c>
      <c r="EH180" s="7">
        <v>3.8791590909090909</v>
      </c>
      <c r="EI180" s="7">
        <f t="shared" si="207"/>
        <v>0.2071590909090899</v>
      </c>
      <c r="EJ180" s="7">
        <v>0.6</v>
      </c>
      <c r="EK180" s="7">
        <f t="shared" si="208"/>
        <v>1.43</v>
      </c>
      <c r="EL180" s="7">
        <f t="shared" si="265"/>
        <v>-0.30802038012365485</v>
      </c>
      <c r="EM180" s="15">
        <v>43.679545454545455</v>
      </c>
      <c r="EN180" s="15">
        <f t="shared" si="209"/>
        <v>110.94604545454546</v>
      </c>
      <c r="EO180" s="5">
        <v>112</v>
      </c>
      <c r="EP180" s="15">
        <f t="shared" si="210"/>
        <v>1.0539545454545447</v>
      </c>
      <c r="EQ180" s="27">
        <v>1.0398909090909092</v>
      </c>
      <c r="ER180" s="27">
        <v>-1.2205590909090904</v>
      </c>
      <c r="ES180" s="27">
        <v>0.47207727272727273</v>
      </c>
      <c r="ET180" s="27">
        <v>0.82388181818181827</v>
      </c>
      <c r="EU180" s="27">
        <v>0.67301363636363654</v>
      </c>
      <c r="EV180" s="27">
        <v>0.19056818181818178</v>
      </c>
      <c r="EW180" s="27">
        <v>0.21330672727272726</v>
      </c>
      <c r="EX180" s="27">
        <v>0.10055113636363636</v>
      </c>
      <c r="EY180" s="27">
        <v>0.37463063636363642</v>
      </c>
      <c r="EZ180" s="27">
        <v>0.27117722727272725</v>
      </c>
      <c r="FA180" s="27">
        <v>3.4642381363636363</v>
      </c>
      <c r="FB180" s="27">
        <v>2.2628119545454548</v>
      </c>
      <c r="FC180" s="27">
        <v>-14.266226636363639</v>
      </c>
      <c r="FD180" s="27">
        <v>9.9477272727272723</v>
      </c>
      <c r="FE180" s="27">
        <v>7.6536363636363651</v>
      </c>
      <c r="FF180" s="27">
        <v>7.746818181818182</v>
      </c>
      <c r="FG180" s="27">
        <v>7.2740909090909094</v>
      </c>
      <c r="FH180" s="27">
        <f t="shared" si="211"/>
        <v>-2.2009090909090903</v>
      </c>
      <c r="FI180" s="7">
        <v>0.9</v>
      </c>
      <c r="FJ180" s="7">
        <f t="shared" si="212"/>
        <v>0.45499999999999963</v>
      </c>
      <c r="FK180" s="7">
        <f t="shared" si="266"/>
        <v>-0.53708980604834977</v>
      </c>
      <c r="FL180" s="27">
        <v>20.884090909090911</v>
      </c>
      <c r="FM180" s="28">
        <v>-9999</v>
      </c>
      <c r="FN180" s="28">
        <v>-9999</v>
      </c>
      <c r="FO180" s="28">
        <v>-9999</v>
      </c>
      <c r="FP180" s="94">
        <v>0.63117083333333335</v>
      </c>
      <c r="FQ180" s="94">
        <v>0.42303333333333332</v>
      </c>
      <c r="FR180" s="94">
        <v>0.25429583333333333</v>
      </c>
      <c r="FS180" s="94">
        <v>0.54971249999999994</v>
      </c>
      <c r="FT180" s="94">
        <v>0.26674166666666671</v>
      </c>
      <c r="FU180" s="94">
        <v>0.18443750000000003</v>
      </c>
      <c r="FV180" s="94">
        <v>0.4060783750000001</v>
      </c>
      <c r="FW180" s="94">
        <v>0.34664908333333339</v>
      </c>
      <c r="FX180" s="94">
        <v>0.42576545833333346</v>
      </c>
      <c r="FY180" s="94">
        <v>0.3673842916666667</v>
      </c>
      <c r="FZ180" s="94">
        <v>0.22679045833333336</v>
      </c>
      <c r="GA180" s="94">
        <v>0.2493650416666667</v>
      </c>
      <c r="GB180" s="94">
        <v>0.19744737499999998</v>
      </c>
      <c r="GC180" s="94">
        <v>17.660833333333333</v>
      </c>
      <c r="GD180" s="94">
        <v>19.147500000000012</v>
      </c>
      <c r="GE180" s="94">
        <v>18.269583333333333</v>
      </c>
      <c r="GF180" s="94">
        <v>17.556666666666658</v>
      </c>
      <c r="GG180" s="7">
        <f t="shared" si="213"/>
        <v>0.60875000000000057</v>
      </c>
      <c r="GH180" s="7">
        <v>0.5</v>
      </c>
      <c r="GI180" s="7">
        <f t="shared" si="214"/>
        <v>1.7549999999999999</v>
      </c>
      <c r="GJ180" s="7">
        <f t="shared" si="267"/>
        <v>-0.3144718792866939</v>
      </c>
      <c r="GK180" s="96">
        <v>18.291666666666668</v>
      </c>
      <c r="GL180" s="15">
        <f t="shared" si="215"/>
        <v>46.460833333333341</v>
      </c>
      <c r="GM180" s="5">
        <v>102</v>
      </c>
      <c r="GN180" s="9">
        <v>-9999</v>
      </c>
      <c r="GO180" s="60">
        <v>-9999</v>
      </c>
      <c r="GP180" s="60">
        <v>-9999</v>
      </c>
      <c r="GQ180" s="60">
        <v>-9999</v>
      </c>
      <c r="GR180" s="60">
        <v>-9999</v>
      </c>
      <c r="GS180" s="60">
        <v>-9999</v>
      </c>
      <c r="GT180" s="60">
        <v>-9999</v>
      </c>
      <c r="GU180" s="60">
        <v>-9999</v>
      </c>
      <c r="GV180" s="60">
        <v>-9999</v>
      </c>
      <c r="GW180" s="60">
        <v>-9999</v>
      </c>
      <c r="GX180" s="60">
        <v>-9999</v>
      </c>
      <c r="GY180" s="60">
        <v>-9999</v>
      </c>
      <c r="GZ180" s="60">
        <v>-9999</v>
      </c>
      <c r="HA180" s="60">
        <v>-9999</v>
      </c>
      <c r="HB180" s="60">
        <v>-9999</v>
      </c>
      <c r="HC180" s="60">
        <v>-9999</v>
      </c>
      <c r="HD180" s="60">
        <v>-9999</v>
      </c>
      <c r="HE180" s="60">
        <v>-9999</v>
      </c>
      <c r="HF180" s="98">
        <f t="shared" si="37"/>
        <v>0</v>
      </c>
      <c r="HG180" s="60">
        <v>-9999</v>
      </c>
      <c r="HH180" s="98">
        <f t="shared" si="38"/>
        <v>32500.13</v>
      </c>
      <c r="HI180" s="98">
        <f t="shared" si="95"/>
        <v>1.0001661807930087</v>
      </c>
      <c r="HJ180" s="60">
        <v>-9999</v>
      </c>
      <c r="HK180" s="100">
        <f t="shared" si="40"/>
        <v>-25397.46</v>
      </c>
      <c r="HL180" s="60">
        <v>-9999</v>
      </c>
      <c r="HM180" s="100">
        <f t="shared" si="41"/>
        <v>15398.46</v>
      </c>
      <c r="HN180" s="101">
        <v>0.6441594594594594</v>
      </c>
      <c r="HO180" s="101">
        <v>0.35365945945945942</v>
      </c>
      <c r="HP180" s="101">
        <v>0.17958648648648648</v>
      </c>
      <c r="HQ180" s="101">
        <v>0.56233243243243236</v>
      </c>
      <c r="HR180" s="101">
        <v>0.23087837837837838</v>
      </c>
      <c r="HS180" s="101">
        <v>0.14372702702702703</v>
      </c>
      <c r="HT180" s="101">
        <v>0.47228991963729627</v>
      </c>
      <c r="HU180" s="101">
        <v>0.41789981357609474</v>
      </c>
      <c r="HV180" s="101">
        <v>0.56413994809799883</v>
      </c>
      <c r="HW180" s="101">
        <v>0.51610655621839563</v>
      </c>
      <c r="HX180" s="101">
        <v>0.21009088822667368</v>
      </c>
      <c r="HY180" s="101">
        <v>0.32688710400251447</v>
      </c>
      <c r="HZ180" s="101">
        <v>0.29114798366278993</v>
      </c>
      <c r="IA180" s="101">
        <v>18.813243243243239</v>
      </c>
      <c r="IB180" s="101">
        <v>16.578108108108111</v>
      </c>
      <c r="IC180" s="101">
        <v>16.410000000000004</v>
      </c>
      <c r="ID180" s="101">
        <v>16.780540540540542</v>
      </c>
      <c r="IE180" s="7">
        <f t="shared" si="216"/>
        <v>-2.4032432432432351</v>
      </c>
      <c r="IF180" s="7">
        <v>1.5</v>
      </c>
      <c r="IG180" s="7">
        <f t="shared" si="217"/>
        <v>-1.4950000000000001</v>
      </c>
      <c r="IH180" s="7">
        <f t="shared" si="218"/>
        <v>-0.13172490837465337</v>
      </c>
      <c r="II180" s="102">
        <v>35.927567567567579</v>
      </c>
      <c r="IJ180" s="15">
        <f t="shared" si="219"/>
        <v>91.256021621621656</v>
      </c>
      <c r="IK180" s="5">
        <v>97.5</v>
      </c>
      <c r="IL180" s="15">
        <f t="shared" si="220"/>
        <v>6.243978378378344</v>
      </c>
      <c r="IM180" s="29">
        <v>0.62983749999999983</v>
      </c>
      <c r="IN180" s="29">
        <v>0.3550843749999999</v>
      </c>
      <c r="IO180" s="29">
        <v>0.17032187499999996</v>
      </c>
      <c r="IP180" s="29">
        <v>0.56131249999999999</v>
      </c>
      <c r="IQ180" s="29">
        <v>0.21148125000000004</v>
      </c>
      <c r="IR180" s="29">
        <v>0.13863125000000001</v>
      </c>
      <c r="IS180" s="29">
        <v>0.49761103730927697</v>
      </c>
      <c r="IT180" s="29">
        <v>0.45307589841325729</v>
      </c>
      <c r="IU180" s="29">
        <v>0.57456752698952951</v>
      </c>
      <c r="IV180" s="29">
        <v>0.53479511986814399</v>
      </c>
      <c r="IW180" s="29">
        <v>0.25407299715056503</v>
      </c>
      <c r="IX180" s="29">
        <v>0.35279791719759418</v>
      </c>
      <c r="IY180" s="29">
        <v>0.27871662497792193</v>
      </c>
      <c r="IZ180" s="29">
        <v>15.785937499999994</v>
      </c>
      <c r="JA180" s="29">
        <v>15.903749999999992</v>
      </c>
      <c r="JB180" s="29">
        <v>15.64531249999999</v>
      </c>
      <c r="JC180" s="29">
        <v>14.246875000000003</v>
      </c>
      <c r="JD180" s="29">
        <f t="shared" si="221"/>
        <v>-0.14062500000000355</v>
      </c>
      <c r="JE180" s="7">
        <v>1.2</v>
      </c>
      <c r="JF180" s="7">
        <f t="shared" si="222"/>
        <v>-0.52</v>
      </c>
      <c r="JG180" s="7">
        <f t="shared" si="223"/>
        <v>6.4083614864864274E-2</v>
      </c>
      <c r="JH180" s="86">
        <v>36.403749999999995</v>
      </c>
      <c r="JI180" s="15">
        <f t="shared" si="224"/>
        <v>92.465524999999985</v>
      </c>
      <c r="JJ180" s="5">
        <v>103.5</v>
      </c>
      <c r="JK180" s="15">
        <f t="shared" si="225"/>
        <v>11.034475000000015</v>
      </c>
      <c r="JL180" s="30">
        <v>0.43564750000000008</v>
      </c>
      <c r="JM180" s="30">
        <v>0.22210250000000004</v>
      </c>
      <c r="JN180" s="30">
        <v>8.9387499999999995E-2</v>
      </c>
      <c r="JO180" s="30">
        <v>0.37964249999999999</v>
      </c>
      <c r="JP180" s="30">
        <v>0.12091749999999998</v>
      </c>
      <c r="JQ180" s="30">
        <v>7.8527500000000014E-2</v>
      </c>
      <c r="JR180" s="30">
        <v>0.56552127632289706</v>
      </c>
      <c r="JS180" s="30">
        <v>0.51704947139008195</v>
      </c>
      <c r="JT180" s="30">
        <v>0.6595352728060403</v>
      </c>
      <c r="JU180" s="30">
        <v>0.61900404806945664</v>
      </c>
      <c r="JV180" s="30">
        <v>0.29537440361840928</v>
      </c>
      <c r="JW180" s="30">
        <v>0.42661863184525445</v>
      </c>
      <c r="JX180" s="30">
        <v>0.3244192997950428</v>
      </c>
      <c r="JY180" s="30">
        <v>23.179749999999991</v>
      </c>
      <c r="JZ180" s="30">
        <v>20.022500000000015</v>
      </c>
      <c r="KA180" s="30">
        <v>20.22825000000001</v>
      </c>
      <c r="KB180" s="30">
        <v>20.763000000000002</v>
      </c>
      <c r="KC180" s="30">
        <f t="shared" si="226"/>
        <v>-2.9514999999999816</v>
      </c>
      <c r="KD180" s="7">
        <v>1.8</v>
      </c>
      <c r="KE180" s="7">
        <f t="shared" si="227"/>
        <v>-2.4700000000000006</v>
      </c>
      <c r="KF180" s="7">
        <f t="shared" si="228"/>
        <v>-6.1181702668358436E-2</v>
      </c>
      <c r="KG180" s="85">
        <v>35.856000000000009</v>
      </c>
      <c r="KH180" s="15">
        <f t="shared" si="229"/>
        <v>91.074240000000017</v>
      </c>
      <c r="KI180" s="5">
        <v>103.5</v>
      </c>
      <c r="KJ180" s="15">
        <f t="shared" si="268"/>
        <v>12.425759999999983</v>
      </c>
      <c r="KK180" s="31">
        <v>0.39505813953488372</v>
      </c>
      <c r="KL180" s="31">
        <v>0.20560930232558136</v>
      </c>
      <c r="KM180" s="31">
        <v>6.7655813953488395E-2</v>
      </c>
      <c r="KN180" s="31">
        <v>0.34091627906976746</v>
      </c>
      <c r="KO180" s="31">
        <v>9.3823255813953482E-2</v>
      </c>
      <c r="KP180" s="31">
        <v>7.1458139534883711E-2</v>
      </c>
      <c r="KQ180" s="31">
        <v>0.61565025702584597</v>
      </c>
      <c r="KR180" s="31">
        <v>0.56818664214830295</v>
      </c>
      <c r="KS180" s="31">
        <v>0.7073408548550304</v>
      </c>
      <c r="KT180" s="31">
        <v>0.66876398334861942</v>
      </c>
      <c r="KU180" s="31">
        <v>0.37352081263127851</v>
      </c>
      <c r="KV180" s="31">
        <v>0.50485229576744495</v>
      </c>
      <c r="KW180" s="31">
        <v>0.31488062484946611</v>
      </c>
      <c r="KX180" s="32">
        <v>24.876046511627909</v>
      </c>
      <c r="KY180" s="32">
        <v>21.744186046511633</v>
      </c>
      <c r="KZ180" s="32">
        <v>22.13999999999999</v>
      </c>
      <c r="LA180" s="32">
        <v>22.566744186046495</v>
      </c>
      <c r="LB180" s="7">
        <f t="shared" si="230"/>
        <v>-2.7360465116279187</v>
      </c>
      <c r="LC180" s="7">
        <v>0.9</v>
      </c>
      <c r="LD180" s="7">
        <f t="shared" si="231"/>
        <v>0.45499999999999963</v>
      </c>
      <c r="LE180" s="7">
        <f t="shared" si="270"/>
        <v>-0.64530768688127771</v>
      </c>
      <c r="LF180" s="32">
        <v>36.701860465116276</v>
      </c>
      <c r="LG180" s="15">
        <f t="shared" si="232"/>
        <v>93.222725581395338</v>
      </c>
      <c r="LH180" s="5">
        <v>103.5</v>
      </c>
      <c r="LI180" s="15">
        <f t="shared" si="233"/>
        <v>10.277274418604662</v>
      </c>
      <c r="LJ180" s="33">
        <v>0.39905853658536583</v>
      </c>
      <c r="LK180" s="33">
        <v>0.2059609756097561</v>
      </c>
      <c r="LL180" s="33">
        <v>7.4765853658536593E-2</v>
      </c>
      <c r="LM180" s="33">
        <v>0.34254390243902438</v>
      </c>
      <c r="LN180" s="33">
        <v>0.10424634146341467</v>
      </c>
      <c r="LO180" s="33">
        <v>7.6221951219512196E-2</v>
      </c>
      <c r="LP180" s="33">
        <v>0.58522589354821442</v>
      </c>
      <c r="LQ180" s="33">
        <v>0.53315285784863031</v>
      </c>
      <c r="LR180" s="33">
        <v>0.68423562920250225</v>
      </c>
      <c r="LS180" s="33">
        <v>0.64184087676909951</v>
      </c>
      <c r="LT180" s="33">
        <v>0.32797345010754669</v>
      </c>
      <c r="LU180" s="33">
        <v>0.46799629501922418</v>
      </c>
      <c r="LV180" s="33">
        <v>0.31863931741441603</v>
      </c>
      <c r="LW180" s="33">
        <v>25.981951219512194</v>
      </c>
      <c r="LX180" s="33">
        <v>22.07975609756096</v>
      </c>
      <c r="LY180" s="33">
        <v>23.247560975609737</v>
      </c>
      <c r="LZ180" s="33">
        <v>22.272926829268275</v>
      </c>
      <c r="MA180" s="7">
        <f t="shared" si="234"/>
        <v>-2.7343902439024568</v>
      </c>
      <c r="MB180" s="7">
        <v>1.7</v>
      </c>
      <c r="MC180" s="7">
        <f t="shared" si="235"/>
        <v>-2.1449999999999996</v>
      </c>
      <c r="MD180" s="7">
        <f t="shared" si="236"/>
        <v>-7.8116665858509904E-2</v>
      </c>
      <c r="ME180" s="7">
        <f t="shared" si="237"/>
        <v>-1.6084648493543863</v>
      </c>
      <c r="MF180" s="84">
        <v>32.8409756097561</v>
      </c>
      <c r="MG180" s="15">
        <f t="shared" si="238"/>
        <v>83.416078048780491</v>
      </c>
      <c r="MH180" s="5">
        <v>103.5</v>
      </c>
      <c r="MI180" s="15">
        <f t="shared" si="239"/>
        <v>20.083921951219509</v>
      </c>
      <c r="MJ180" s="34">
        <v>0.3967772727272727</v>
      </c>
      <c r="MK180" s="34">
        <v>0.19224545454545455</v>
      </c>
      <c r="ML180" s="34">
        <v>6.5018181818181808E-2</v>
      </c>
      <c r="MM180" s="34">
        <v>0.33866363636363628</v>
      </c>
      <c r="MN180" s="34">
        <v>9.6550000000000011E-2</v>
      </c>
      <c r="MO180" s="34">
        <v>7.3995454545454559E-2</v>
      </c>
      <c r="MP180" s="34">
        <v>0.60837213252249311</v>
      </c>
      <c r="MQ180" s="34">
        <v>0.5560552479319284</v>
      </c>
      <c r="MR180" s="34">
        <v>0.71854393682756101</v>
      </c>
      <c r="MS180" s="34">
        <v>0.67784935419033554</v>
      </c>
      <c r="MT180" s="34">
        <v>0.33127356739474983</v>
      </c>
      <c r="MU180" s="34">
        <v>0.49484227052554269</v>
      </c>
      <c r="MV180" s="34">
        <v>0.34713881075624603</v>
      </c>
      <c r="MW180" s="35">
        <v>0.30517500000000003</v>
      </c>
      <c r="MX180" s="35">
        <v>0.14745714285714287</v>
      </c>
      <c r="MY180" s="35">
        <v>4.8271428571428576E-2</v>
      </c>
      <c r="MZ180" s="35">
        <v>0.26141428571428571</v>
      </c>
      <c r="NA180" s="35">
        <v>6.7178571428571435E-2</v>
      </c>
      <c r="NB180" s="35">
        <v>5.3235714285714275E-2</v>
      </c>
      <c r="NC180" s="35">
        <v>0.63868851213244004</v>
      </c>
      <c r="ND180" s="35">
        <v>0.59118208497878955</v>
      </c>
      <c r="NE180" s="35">
        <v>0.72646016627445209</v>
      </c>
      <c r="NF180" s="35">
        <v>0.68818718631831854</v>
      </c>
      <c r="NG180" s="35">
        <v>0.37434642664406031</v>
      </c>
      <c r="NH180" s="35">
        <v>0.50673557037299799</v>
      </c>
      <c r="NI180" s="35">
        <v>0.3476884811787152</v>
      </c>
      <c r="NJ180" s="36">
        <v>25.768928571428582</v>
      </c>
      <c r="NK180" s="36">
        <v>23.439285714285717</v>
      </c>
      <c r="NL180" s="36">
        <v>23.185357142857136</v>
      </c>
      <c r="NM180" s="36">
        <v>23.792142857142846</v>
      </c>
      <c r="NN180" s="7">
        <f t="shared" si="240"/>
        <v>-2.5835714285714459</v>
      </c>
      <c r="NO180" s="7">
        <v>2.2999999999999998</v>
      </c>
      <c r="NP180" s="7">
        <f t="shared" si="241"/>
        <v>-1.9729999999999999</v>
      </c>
      <c r="NQ180" s="7">
        <f t="shared" si="242"/>
        <v>-8.2811803685263266E-2</v>
      </c>
      <c r="NR180" s="36">
        <v>66.967857142857142</v>
      </c>
      <c r="NS180" s="9">
        <f t="shared" si="190"/>
        <v>170.09835714285714</v>
      </c>
      <c r="NT180" s="5">
        <v>194</v>
      </c>
      <c r="NU180" s="9">
        <f t="shared" si="191"/>
        <v>23.901642857142861</v>
      </c>
      <c r="NV180" s="37">
        <v>0.41652580645161297</v>
      </c>
      <c r="NW180" s="37">
        <v>0.21487096774193551</v>
      </c>
      <c r="NX180" s="37">
        <v>7.7025806451612888E-2</v>
      </c>
      <c r="NY180" s="37">
        <v>0.3646322580645161</v>
      </c>
      <c r="NZ180" s="37">
        <v>0.10979677419354837</v>
      </c>
      <c r="OA180" s="37">
        <v>8.7735483870967745E-2</v>
      </c>
      <c r="OB180" s="37">
        <v>0.58233707853334038</v>
      </c>
      <c r="OC180" s="37">
        <v>0.53701218032519915</v>
      </c>
      <c r="OD180" s="37">
        <v>0.68749612158097506</v>
      </c>
      <c r="OE180" s="37">
        <v>0.6510203700119489</v>
      </c>
      <c r="OF180" s="37">
        <v>0.32356318082373786</v>
      </c>
      <c r="OG180" s="37">
        <v>0.47208425384600583</v>
      </c>
      <c r="OH180" s="37">
        <v>0.31889074597769362</v>
      </c>
      <c r="OI180" s="38">
        <v>20.150645161290313</v>
      </c>
      <c r="OJ180" s="38">
        <v>20.729354838709686</v>
      </c>
      <c r="OK180" s="38">
        <v>20.070000000000007</v>
      </c>
      <c r="OL180" s="38">
        <v>19.97419354838711</v>
      </c>
      <c r="OM180" s="7">
        <f t="shared" si="243"/>
        <v>-8.0645161290306078E-2</v>
      </c>
      <c r="ON180" s="7">
        <v>1.5</v>
      </c>
      <c r="OO180" s="7">
        <f t="shared" si="244"/>
        <v>-0.28500000000000014</v>
      </c>
      <c r="OP180" s="7">
        <f t="shared" si="245"/>
        <v>3.5946321672769399E-2</v>
      </c>
      <c r="OQ180" s="38">
        <v>61.84709677419356</v>
      </c>
      <c r="OR180" s="15">
        <f t="shared" si="246"/>
        <v>157.09162580645165</v>
      </c>
      <c r="OS180" s="5">
        <v>170</v>
      </c>
      <c r="OT180" s="15">
        <f t="shared" si="247"/>
        <v>12.908374193548354</v>
      </c>
      <c r="OU180" s="39">
        <v>0.33463999999999999</v>
      </c>
      <c r="OV180" s="39">
        <v>0.18753999999999998</v>
      </c>
      <c r="OW180" s="39">
        <v>7.4026666666666657E-2</v>
      </c>
      <c r="OX180" s="39">
        <v>0.29580666666666672</v>
      </c>
      <c r="OY180" s="39">
        <v>0.10188</v>
      </c>
      <c r="OZ180" s="39">
        <v>8.154666666666667E-2</v>
      </c>
      <c r="PA180" s="39">
        <v>0.53266567166403278</v>
      </c>
      <c r="PB180" s="39">
        <v>0.48752596679112276</v>
      </c>
      <c r="PC180" s="39">
        <v>0.63680707726777919</v>
      </c>
      <c r="PD180" s="39">
        <v>0.59914310530694803</v>
      </c>
      <c r="PE180" s="39">
        <v>0.29596206015374815</v>
      </c>
      <c r="PF180" s="39">
        <v>0.43370480690866292</v>
      </c>
      <c r="PG180" s="39">
        <v>0.28071016908848812</v>
      </c>
      <c r="PH180" s="40">
        <v>20.112666666666662</v>
      </c>
      <c r="PI180" s="40">
        <v>19.679333333333332</v>
      </c>
      <c r="PJ180" s="40">
        <v>19.964000000000002</v>
      </c>
      <c r="PK180" s="40">
        <v>19.224000000000004</v>
      </c>
      <c r="PL180" s="7">
        <f t="shared" si="248"/>
        <v>-0.14866666666666006</v>
      </c>
      <c r="PM180" s="7">
        <v>1.8</v>
      </c>
      <c r="PN180" s="7">
        <f t="shared" si="249"/>
        <v>-0.91800000000000015</v>
      </c>
      <c r="PO180" s="7">
        <f t="shared" si="250"/>
        <v>0.12176849213886357</v>
      </c>
      <c r="PP180" s="40">
        <v>67.990333333333339</v>
      </c>
      <c r="PQ180" s="15">
        <f t="shared" si="251"/>
        <v>172.6954466666667</v>
      </c>
      <c r="PR180" s="5">
        <v>182</v>
      </c>
      <c r="PS180" s="15">
        <f t="shared" si="252"/>
        <v>9.3045533333333026</v>
      </c>
      <c r="PT180" s="41">
        <v>0.32237777777777771</v>
      </c>
      <c r="PU180" s="41">
        <v>0.19257777777777774</v>
      </c>
      <c r="PV180" s="41">
        <v>9.1733333333333333E-2</v>
      </c>
      <c r="PW180" s="41">
        <v>0.27803611111111109</v>
      </c>
      <c r="PX180" s="41">
        <v>0.12141111111111108</v>
      </c>
      <c r="PY180" s="41">
        <v>8.7561111111111131E-2</v>
      </c>
      <c r="PZ180" s="41">
        <v>0.45223983693270536</v>
      </c>
      <c r="QA180" s="41">
        <v>0.39153127037311131</v>
      </c>
      <c r="QB180" s="41">
        <v>0.55638065840838935</v>
      </c>
      <c r="QC180" s="41">
        <v>0.50319314471837839</v>
      </c>
      <c r="QD180" s="41">
        <v>0.22656347797807641</v>
      </c>
      <c r="QE180" s="41">
        <v>0.35449678419531355</v>
      </c>
      <c r="QF180" s="41">
        <v>0.25153288045368027</v>
      </c>
      <c r="QG180" s="42">
        <v>29.131111111111107</v>
      </c>
      <c r="QH180" s="42">
        <v>25.330000000000013</v>
      </c>
      <c r="QI180" s="42">
        <v>24.754166666666656</v>
      </c>
      <c r="QJ180" s="42">
        <v>25.969722222222241</v>
      </c>
      <c r="QK180" s="7">
        <f t="shared" si="253"/>
        <v>-4.376944444444451</v>
      </c>
      <c r="QL180" s="7">
        <v>3.2</v>
      </c>
      <c r="QM180" s="7">
        <f t="shared" si="254"/>
        <v>-3.8719999999999999</v>
      </c>
      <c r="QN180" s="7">
        <f t="shared" si="255"/>
        <v>-5.4459064327486095E-2</v>
      </c>
      <c r="QO180" s="42">
        <v>70.5</v>
      </c>
      <c r="QP180" s="15">
        <f t="shared" si="256"/>
        <v>179.07</v>
      </c>
      <c r="QQ180" s="5">
        <v>186</v>
      </c>
      <c r="QR180" s="15">
        <f t="shared" si="257"/>
        <v>6.9300000000000068</v>
      </c>
      <c r="QS180" s="7">
        <f t="shared" si="272"/>
        <v>-752.48201387745746</v>
      </c>
      <c r="QT180" s="7">
        <f t="shared" si="273"/>
        <v>-752.56143680557261</v>
      </c>
      <c r="QU180" s="7">
        <f t="shared" si="274"/>
        <v>-1.5031255922881892</v>
      </c>
    </row>
    <row r="181" spans="1:463" x14ac:dyDescent="0.25">
      <c r="A181" s="5">
        <v>3</v>
      </c>
      <c r="B181" s="5">
        <v>18</v>
      </c>
      <c r="C181" s="6">
        <v>1810</v>
      </c>
      <c r="D181" s="10">
        <v>-9999</v>
      </c>
      <c r="E181" s="5">
        <v>10</v>
      </c>
      <c r="F181" s="5">
        <v>69.599999999999994</v>
      </c>
      <c r="G181" s="15">
        <v>589.70000000000005</v>
      </c>
      <c r="H181" s="15">
        <f t="shared" si="195"/>
        <v>659.30000000000007</v>
      </c>
      <c r="I181" s="7">
        <f t="shared" si="196"/>
        <v>1.1297121315969842</v>
      </c>
      <c r="J181" s="5" t="s">
        <v>10</v>
      </c>
      <c r="K181" s="9">
        <v>75</v>
      </c>
      <c r="L181" s="9">
        <f t="shared" si="197"/>
        <v>84.000000000000014</v>
      </c>
      <c r="M181" s="9">
        <v>-9999</v>
      </c>
      <c r="N181" s="9">
        <v>-9999</v>
      </c>
      <c r="O181" s="9">
        <v>-9999</v>
      </c>
      <c r="P181" s="9">
        <v>-9999</v>
      </c>
      <c r="Q181" s="9">
        <v>-9999</v>
      </c>
      <c r="R181" s="9">
        <v>-9999</v>
      </c>
      <c r="S181" s="9">
        <v>-9999</v>
      </c>
      <c r="T181" s="9">
        <v>-9999</v>
      </c>
      <c r="U181" s="9">
        <v>-9999</v>
      </c>
      <c r="V181" s="9">
        <v>-9999</v>
      </c>
      <c r="W181" s="9">
        <v>-9999</v>
      </c>
      <c r="X181" s="9">
        <v>-9999</v>
      </c>
      <c r="Y181" s="9">
        <v>-9999</v>
      </c>
      <c r="Z181" s="9">
        <v>-9999</v>
      </c>
      <c r="AA181" s="9">
        <v>-9999</v>
      </c>
      <c r="AB181" s="9">
        <v>-9999</v>
      </c>
      <c r="AC181" s="9">
        <v>-9999</v>
      </c>
      <c r="AD181" s="9">
        <v>-9999</v>
      </c>
      <c r="AE181" s="9">
        <v>-9999</v>
      </c>
      <c r="AF181" s="9">
        <v>-9999</v>
      </c>
      <c r="AG181" s="9">
        <v>-9999</v>
      </c>
      <c r="AH181" s="9">
        <v>-9999</v>
      </c>
      <c r="AI181" s="9">
        <v>-9999</v>
      </c>
      <c r="AJ181" s="9">
        <v>-9999</v>
      </c>
      <c r="AK181" s="9">
        <v>-9999</v>
      </c>
      <c r="AL181" s="9">
        <v>-9999</v>
      </c>
      <c r="AM181" s="9">
        <v>-9999</v>
      </c>
      <c r="AN181" s="9">
        <v>-9999</v>
      </c>
      <c r="AO181" s="9">
        <v>-9999</v>
      </c>
      <c r="AP181" s="9">
        <v>-9999</v>
      </c>
      <c r="AQ181" s="9">
        <v>-9999</v>
      </c>
      <c r="AR181" s="9">
        <v>-9999</v>
      </c>
      <c r="AS181" s="9">
        <v>-9999</v>
      </c>
      <c r="AT181" s="9">
        <v>-9999</v>
      </c>
      <c r="AU181" s="9">
        <v>-9999</v>
      </c>
      <c r="AV181" s="9">
        <v>-9999</v>
      </c>
      <c r="AW181" s="9">
        <v>-9999</v>
      </c>
      <c r="AX181" s="9">
        <v>-9999</v>
      </c>
      <c r="AY181" s="9">
        <v>-9999</v>
      </c>
      <c r="AZ181" s="9">
        <v>-9999</v>
      </c>
      <c r="BA181" s="9">
        <v>-9999</v>
      </c>
      <c r="BB181" s="9">
        <v>-9999</v>
      </c>
      <c r="BC181" s="9">
        <v>-9999</v>
      </c>
      <c r="BD181" s="9">
        <v>-9999</v>
      </c>
      <c r="BE181" s="7">
        <f t="shared" si="271"/>
        <v>-79992</v>
      </c>
      <c r="BF181" s="9">
        <v>-9999</v>
      </c>
      <c r="BG181" s="9">
        <v>-9999</v>
      </c>
      <c r="BH181" s="9">
        <v>-9999</v>
      </c>
      <c r="BI181" s="9">
        <v>-9999</v>
      </c>
      <c r="BJ181" s="9">
        <v>-9999</v>
      </c>
      <c r="BK181" s="71">
        <v>4.34</v>
      </c>
      <c r="BL181" s="9">
        <v>-9999</v>
      </c>
      <c r="BM181" s="9">
        <v>-9999</v>
      </c>
      <c r="BN181" s="9">
        <v>-9999</v>
      </c>
      <c r="BO181" s="9">
        <v>-9999</v>
      </c>
      <c r="BP181" s="9">
        <v>-9999</v>
      </c>
      <c r="BQ181" s="9">
        <v>-9999</v>
      </c>
      <c r="BR181" s="9">
        <v>-9999</v>
      </c>
      <c r="BS181" s="9">
        <v>-9999</v>
      </c>
      <c r="BT181" s="9">
        <v>-9999</v>
      </c>
      <c r="BU181" s="9">
        <v>-9999</v>
      </c>
      <c r="BV181" s="9">
        <v>-9999</v>
      </c>
      <c r="BW181" s="9">
        <v>-9999</v>
      </c>
      <c r="BX181" s="9">
        <v>-9999</v>
      </c>
      <c r="BY181" s="9">
        <v>-9999</v>
      </c>
      <c r="BZ181" s="9">
        <v>-9999</v>
      </c>
      <c r="CA181" s="7">
        <v>718.96</v>
      </c>
      <c r="CB181" s="7">
        <f t="shared" si="269"/>
        <v>4793.0666666666675</v>
      </c>
      <c r="CC181" s="5">
        <v>1.51</v>
      </c>
      <c r="CD181" s="15">
        <f t="shared" si="198"/>
        <v>72.375306666666688</v>
      </c>
      <c r="CE181" s="7">
        <v>2191.9</v>
      </c>
      <c r="CF181" s="7">
        <v>4.5716279999999987</v>
      </c>
      <c r="CG181" s="7">
        <v>4794.5720867927148</v>
      </c>
      <c r="CH181" s="7">
        <f t="shared" si="199"/>
        <v>4794.5720867927148</v>
      </c>
      <c r="CI181" s="9">
        <v>-9999</v>
      </c>
      <c r="CJ181" s="3">
        <v>61.4</v>
      </c>
      <c r="CK181" s="7">
        <f t="shared" si="200"/>
        <v>72.39803851056999</v>
      </c>
      <c r="CL181" s="7">
        <v>217.6</v>
      </c>
      <c r="CM181" s="7">
        <v>3951</v>
      </c>
      <c r="CN181" s="7">
        <f t="shared" si="201"/>
        <v>55.074664641862817</v>
      </c>
      <c r="CO181" s="7">
        <v>77.5</v>
      </c>
      <c r="CP181" s="7">
        <v>0.74509259259259253</v>
      </c>
      <c r="CQ181" s="7">
        <v>0.54089629629629632</v>
      </c>
      <c r="CR181" s="7">
        <v>0.48196296296296304</v>
      </c>
      <c r="CS181" s="7">
        <v>0.21444251851851848</v>
      </c>
      <c r="CT181" s="7">
        <v>0.15888603703703705</v>
      </c>
      <c r="CU181" s="7">
        <v>5.2725925925925923</v>
      </c>
      <c r="CV181" s="7">
        <v>5.1962962962962971</v>
      </c>
      <c r="CW181" s="7">
        <v>4.9107407407407413</v>
      </c>
      <c r="CX181" s="7">
        <v>4.7903703703703702</v>
      </c>
      <c r="CY181" s="7">
        <f t="shared" si="202"/>
        <v>-0.36185185185185098</v>
      </c>
      <c r="CZ181" s="7">
        <v>0.7</v>
      </c>
      <c r="DA181" s="7">
        <f t="shared" si="203"/>
        <v>1.105</v>
      </c>
      <c r="DB181" s="7">
        <f t="shared" si="264"/>
        <v>-0.34152546026818414</v>
      </c>
      <c r="DC181" s="7">
        <v>42.545454545454547</v>
      </c>
      <c r="DD181" s="7">
        <v>0.74659999999999993</v>
      </c>
      <c r="DE181" s="7">
        <v>0.51713999999999993</v>
      </c>
      <c r="DF181" s="7">
        <v>0.458924</v>
      </c>
      <c r="DG181" s="7">
        <v>0.23889523999999998</v>
      </c>
      <c r="DH181" s="7">
        <v>0.18205895999999996</v>
      </c>
      <c r="DI181" s="7">
        <v>7.3803999999999998</v>
      </c>
      <c r="DJ181" s="7">
        <v>7.8364000000000003</v>
      </c>
      <c r="DK181" s="7">
        <v>8.0559999999999992</v>
      </c>
      <c r="DL181" s="7">
        <v>7.6584000000000003</v>
      </c>
      <c r="DM181" s="7">
        <f t="shared" si="204"/>
        <v>0.67559999999999931</v>
      </c>
      <c r="DN181" s="7">
        <v>0.8</v>
      </c>
      <c r="DO181" s="7">
        <f t="shared" si="205"/>
        <v>0.7799999999999998</v>
      </c>
      <c r="DP181" s="7">
        <f t="shared" si="206"/>
        <v>-2.2597402597402699E-2</v>
      </c>
      <c r="DQ181" s="7">
        <v>23.665199999999995</v>
      </c>
      <c r="DR181" s="7">
        <v>0.79912439024390225</v>
      </c>
      <c r="DS181" s="7">
        <v>0.61076585365853653</v>
      </c>
      <c r="DT181" s="7">
        <v>0.50247560975609762</v>
      </c>
      <c r="DU181" s="7">
        <v>0.72773902439024407</v>
      </c>
      <c r="DV181" s="7">
        <v>0.50953902439024379</v>
      </c>
      <c r="DW181" s="7">
        <v>0.32329756097560969</v>
      </c>
      <c r="DX181" s="7">
        <v>0.22113529268292684</v>
      </c>
      <c r="DY181" s="7">
        <v>0.17630273170731706</v>
      </c>
      <c r="DZ181" s="7">
        <v>0.22787585365853663</v>
      </c>
      <c r="EA181" s="7">
        <v>0.18318219512195122</v>
      </c>
      <c r="EB181" s="7">
        <v>9.0573048780487789E-2</v>
      </c>
      <c r="EC181" s="7">
        <v>9.7657756097561013E-2</v>
      </c>
      <c r="ED181" s="7">
        <v>0.13333065853658535</v>
      </c>
      <c r="EE181" s="7">
        <v>3.9223902439024392</v>
      </c>
      <c r="EF181" s="7">
        <v>4.4946829268292676</v>
      </c>
      <c r="EG181" s="7">
        <v>4.2294878048780493</v>
      </c>
      <c r="EH181" s="7">
        <v>4.3480487804878045</v>
      </c>
      <c r="EI181" s="7">
        <f t="shared" si="207"/>
        <v>0.30709756097561014</v>
      </c>
      <c r="EJ181" s="7">
        <v>0.6</v>
      </c>
      <c r="EK181" s="7">
        <f t="shared" si="208"/>
        <v>1.43</v>
      </c>
      <c r="EL181" s="7">
        <f t="shared" si="265"/>
        <v>-0.282846961970879</v>
      </c>
      <c r="EM181" s="15">
        <v>43.817619047619047</v>
      </c>
      <c r="EN181" s="15">
        <f t="shared" si="209"/>
        <v>111.29675238095238</v>
      </c>
      <c r="EO181" s="5">
        <v>112</v>
      </c>
      <c r="EP181" s="15">
        <f t="shared" si="210"/>
        <v>0.70324761904761601</v>
      </c>
      <c r="EQ181" s="27">
        <v>1.0371739130434781</v>
      </c>
      <c r="ER181" s="27">
        <v>-1.2186130434782607</v>
      </c>
      <c r="ES181" s="27">
        <v>0.48946956521739138</v>
      </c>
      <c r="ET181" s="27">
        <v>0.81721739130434801</v>
      </c>
      <c r="EU181" s="27">
        <v>0.69482173913043488</v>
      </c>
      <c r="EV181" s="27">
        <v>0.20123043478260871</v>
      </c>
      <c r="EW181" s="27">
        <v>0.19727986956521737</v>
      </c>
      <c r="EX181" s="27">
        <v>8.1148260869565225E-2</v>
      </c>
      <c r="EY181" s="27">
        <v>0.35840160869565219</v>
      </c>
      <c r="EZ181" s="27">
        <v>0.25109121739130436</v>
      </c>
      <c r="FA181" s="27">
        <v>3.684109913043478</v>
      </c>
      <c r="FB181" s="27">
        <v>2.3540143913043479</v>
      </c>
      <c r="FC181" s="27">
        <v>-14.232505217391305</v>
      </c>
      <c r="FD181" s="27">
        <v>10.397391304347828</v>
      </c>
      <c r="FE181" s="27">
        <v>8.3921739130434787</v>
      </c>
      <c r="FF181" s="27">
        <v>8.4939130434782584</v>
      </c>
      <c r="FG181" s="27">
        <v>8.0273913043478267</v>
      </c>
      <c r="FH181" s="27">
        <f t="shared" si="211"/>
        <v>-1.9034782608695693</v>
      </c>
      <c r="FI181" s="7">
        <v>0.9</v>
      </c>
      <c r="FJ181" s="7">
        <f t="shared" si="212"/>
        <v>0.45499999999999963</v>
      </c>
      <c r="FK181" s="7">
        <f t="shared" si="266"/>
        <v>-0.47694201433156092</v>
      </c>
      <c r="FL181" s="27">
        <v>21.789565217391303</v>
      </c>
      <c r="FM181" s="28">
        <v>-9999</v>
      </c>
      <c r="FN181" s="28">
        <v>-9999</v>
      </c>
      <c r="FO181" s="28">
        <v>-9999</v>
      </c>
      <c r="FP181" s="94">
        <v>0.61295833333333338</v>
      </c>
      <c r="FQ181" s="94">
        <v>0.42986666666666667</v>
      </c>
      <c r="FR181" s="94">
        <v>0.27451666666666669</v>
      </c>
      <c r="FS181" s="94">
        <v>0.53836249999999997</v>
      </c>
      <c r="FT181" s="94">
        <v>0.29225000000000001</v>
      </c>
      <c r="FU181" s="94">
        <v>0.19315416666666665</v>
      </c>
      <c r="FV181" s="94">
        <v>0.35762970833333335</v>
      </c>
      <c r="FW181" s="94">
        <v>0.30034391666666665</v>
      </c>
      <c r="FX181" s="94">
        <v>0.38435983333333334</v>
      </c>
      <c r="FY181" s="94">
        <v>0.32841887499999994</v>
      </c>
      <c r="FZ181" s="94">
        <v>0.19577437500000003</v>
      </c>
      <c r="GA181" s="94">
        <v>0.22597512499999997</v>
      </c>
      <c r="GB181" s="94">
        <v>0.17554720833333329</v>
      </c>
      <c r="GC181" s="94">
        <v>17.025000000000002</v>
      </c>
      <c r="GD181" s="94">
        <v>18.475000000000009</v>
      </c>
      <c r="GE181" s="94">
        <v>17.939166666666662</v>
      </c>
      <c r="GF181" s="94">
        <v>17.647083333333331</v>
      </c>
      <c r="GG181" s="7">
        <f t="shared" si="213"/>
        <v>0.91416666666665947</v>
      </c>
      <c r="GH181" s="7">
        <v>0.5</v>
      </c>
      <c r="GI181" s="7">
        <f t="shared" si="214"/>
        <v>1.7549999999999999</v>
      </c>
      <c r="GJ181" s="7">
        <f t="shared" si="267"/>
        <v>-0.23068129858253505</v>
      </c>
      <c r="GK181" s="96">
        <v>20.291666666666668</v>
      </c>
      <c r="GL181" s="15">
        <f t="shared" si="215"/>
        <v>51.540833333333339</v>
      </c>
      <c r="GM181" s="5">
        <v>102</v>
      </c>
      <c r="GN181" s="9">
        <v>-9999</v>
      </c>
      <c r="GO181" s="60">
        <v>-9999</v>
      </c>
      <c r="GP181" s="60">
        <v>-9999</v>
      </c>
      <c r="GQ181" s="60">
        <v>-9999</v>
      </c>
      <c r="GR181" s="60">
        <v>-9999</v>
      </c>
      <c r="GS181" s="60">
        <v>-9999</v>
      </c>
      <c r="GT181" s="60">
        <v>-9999</v>
      </c>
      <c r="GU181" s="60">
        <v>-9999</v>
      </c>
      <c r="GV181" s="60">
        <v>-9999</v>
      </c>
      <c r="GW181" s="60">
        <v>-9999</v>
      </c>
      <c r="GX181" s="60">
        <v>-9999</v>
      </c>
      <c r="GY181" s="60">
        <v>-9999</v>
      </c>
      <c r="GZ181" s="60">
        <v>-9999</v>
      </c>
      <c r="HA181" s="60">
        <v>-9999</v>
      </c>
      <c r="HB181" s="60">
        <v>-9999</v>
      </c>
      <c r="HC181" s="60">
        <v>-9999</v>
      </c>
      <c r="HD181" s="60">
        <v>-9999</v>
      </c>
      <c r="HE181" s="60">
        <v>-9999</v>
      </c>
      <c r="HF181" s="98">
        <f t="shared" si="37"/>
        <v>0</v>
      </c>
      <c r="HG181" s="60">
        <v>-9999</v>
      </c>
      <c r="HH181" s="98">
        <f t="shared" si="38"/>
        <v>32500.13</v>
      </c>
      <c r="HI181" s="98">
        <f t="shared" si="95"/>
        <v>1.0001661807930087</v>
      </c>
      <c r="HJ181" s="60">
        <v>-9999</v>
      </c>
      <c r="HK181" s="100">
        <f t="shared" si="40"/>
        <v>-25397.46</v>
      </c>
      <c r="HL181" s="60">
        <v>-9999</v>
      </c>
      <c r="HM181" s="100">
        <f t="shared" si="41"/>
        <v>15398.46</v>
      </c>
      <c r="HN181" s="101">
        <v>0.64476249999999991</v>
      </c>
      <c r="HO181" s="101">
        <v>0.35666874999999998</v>
      </c>
      <c r="HP181" s="101">
        <v>0.19315937499999994</v>
      </c>
      <c r="HQ181" s="101">
        <v>0.56481249999999983</v>
      </c>
      <c r="HR181" s="101">
        <v>0.22968125</v>
      </c>
      <c r="HS181" s="101">
        <v>0.15066874999999999</v>
      </c>
      <c r="HT181" s="101">
        <v>0.47502311415503595</v>
      </c>
      <c r="HU181" s="101">
        <v>0.42223055042352564</v>
      </c>
      <c r="HV181" s="101">
        <v>0.5426946454674092</v>
      </c>
      <c r="HW181" s="101">
        <v>0.49488479441011457</v>
      </c>
      <c r="HX181" s="101">
        <v>0.21721284654586823</v>
      </c>
      <c r="HY181" s="101">
        <v>0.30530350656161387</v>
      </c>
      <c r="HZ181" s="101">
        <v>0.28784563981445555</v>
      </c>
      <c r="IA181" s="101">
        <v>18.750000000000004</v>
      </c>
      <c r="IB181" s="101">
        <v>16.682187500000005</v>
      </c>
      <c r="IC181" s="101">
        <v>17.081250000000004</v>
      </c>
      <c r="ID181" s="101">
        <v>18.247187499999999</v>
      </c>
      <c r="IE181" s="7">
        <f t="shared" si="216"/>
        <v>-1.6687499999999993</v>
      </c>
      <c r="IF181" s="7">
        <v>1.5</v>
      </c>
      <c r="IG181" s="7">
        <f t="shared" si="217"/>
        <v>-1.4950000000000001</v>
      </c>
      <c r="IH181" s="7">
        <f t="shared" si="218"/>
        <v>-2.519941986947051E-2</v>
      </c>
      <c r="II181" s="102">
        <v>35.855312499999989</v>
      </c>
      <c r="IJ181" s="15">
        <f t="shared" si="219"/>
        <v>91.072493749999978</v>
      </c>
      <c r="IK181" s="5">
        <v>97.5</v>
      </c>
      <c r="IL181" s="15">
        <f t="shared" si="220"/>
        <v>6.4275062500000217</v>
      </c>
      <c r="IM181" s="29">
        <v>0.64317812500000004</v>
      </c>
      <c r="IN181" s="29">
        <v>0.36761250000000001</v>
      </c>
      <c r="IO181" s="29">
        <v>0.18183125</v>
      </c>
      <c r="IP181" s="29">
        <v>0.56885937499999983</v>
      </c>
      <c r="IQ181" s="29">
        <v>0.23755000000000001</v>
      </c>
      <c r="IR181" s="29">
        <v>0.14763125000000005</v>
      </c>
      <c r="IS181" s="29">
        <v>0.46373764483096225</v>
      </c>
      <c r="IT181" s="29">
        <v>0.41460278999115785</v>
      </c>
      <c r="IU181" s="29">
        <v>0.56092335944906135</v>
      </c>
      <c r="IV181" s="29">
        <v>0.51761814516741533</v>
      </c>
      <c r="IW181" s="29">
        <v>0.22093793784675594</v>
      </c>
      <c r="IX181" s="29">
        <v>0.34234039646156111</v>
      </c>
      <c r="IY181" s="29">
        <v>0.27250585114457465</v>
      </c>
      <c r="IZ181" s="29">
        <v>15.722812499999998</v>
      </c>
      <c r="JA181" s="29">
        <v>15.258125000000003</v>
      </c>
      <c r="JB181" s="29">
        <v>16.05125</v>
      </c>
      <c r="JC181" s="29">
        <v>15.140312499999999</v>
      </c>
      <c r="JD181" s="29">
        <f t="shared" si="221"/>
        <v>0.32843750000000149</v>
      </c>
      <c r="JE181" s="7">
        <v>1.2</v>
      </c>
      <c r="JF181" s="7">
        <f t="shared" si="222"/>
        <v>-0.52</v>
      </c>
      <c r="JG181" s="7">
        <f t="shared" si="223"/>
        <v>0.14331714527027054</v>
      </c>
      <c r="JH181" s="86">
        <v>35.808437500000004</v>
      </c>
      <c r="JI181" s="15">
        <f t="shared" si="224"/>
        <v>90.953431250000008</v>
      </c>
      <c r="JJ181" s="5">
        <v>103.5</v>
      </c>
      <c r="JK181" s="15">
        <f t="shared" si="225"/>
        <v>12.546568749999992</v>
      </c>
      <c r="JL181" s="30">
        <v>0.48150749999999992</v>
      </c>
      <c r="JM181" s="30">
        <v>0.24965999999999991</v>
      </c>
      <c r="JN181" s="30">
        <v>0.11321999999999999</v>
      </c>
      <c r="JO181" s="30">
        <v>0.41686500000000004</v>
      </c>
      <c r="JP181" s="30">
        <v>0.15641250000000001</v>
      </c>
      <c r="JQ181" s="30">
        <v>9.5622500000000013E-2</v>
      </c>
      <c r="JR181" s="30">
        <v>0.51631313511680943</v>
      </c>
      <c r="JS181" s="30">
        <v>0.46218535024578955</v>
      </c>
      <c r="JT181" s="30">
        <v>0.62361880201900854</v>
      </c>
      <c r="JU181" s="30">
        <v>0.57805955877651394</v>
      </c>
      <c r="JV181" s="30">
        <v>0.24123114363761111</v>
      </c>
      <c r="JW181" s="30">
        <v>0.38575994742207725</v>
      </c>
      <c r="JX181" s="30">
        <v>0.31721374311018591</v>
      </c>
      <c r="JY181" s="30">
        <v>23.277249999999995</v>
      </c>
      <c r="JZ181" s="30">
        <v>20.306499999999989</v>
      </c>
      <c r="KA181" s="30">
        <v>20.910750000000018</v>
      </c>
      <c r="KB181" s="30">
        <v>21.360999999999994</v>
      </c>
      <c r="KC181" s="30">
        <f t="shared" si="226"/>
        <v>-2.3664999999999772</v>
      </c>
      <c r="KD181" s="7">
        <v>1.8</v>
      </c>
      <c r="KE181" s="7">
        <f t="shared" si="227"/>
        <v>-2.4700000000000006</v>
      </c>
      <c r="KF181" s="7">
        <f t="shared" si="228"/>
        <v>1.315120711563195E-2</v>
      </c>
      <c r="KG181" s="85">
        <v>34.193500000000007</v>
      </c>
      <c r="KH181" s="15">
        <f t="shared" si="229"/>
        <v>86.851490000000027</v>
      </c>
      <c r="KI181" s="5">
        <v>103.5</v>
      </c>
      <c r="KJ181" s="15">
        <f t="shared" si="268"/>
        <v>16.648509999999973</v>
      </c>
      <c r="KK181" s="31">
        <v>0.40676136363636373</v>
      </c>
      <c r="KL181" s="31">
        <v>0.209675</v>
      </c>
      <c r="KM181" s="31">
        <v>6.7731818181818185E-2</v>
      </c>
      <c r="KN181" s="31">
        <v>0.35247500000000004</v>
      </c>
      <c r="KO181" s="31">
        <v>0.1063204545454545</v>
      </c>
      <c r="KP181" s="31">
        <v>7.2488636363636352E-2</v>
      </c>
      <c r="KQ181" s="31">
        <v>0.59012157628923911</v>
      </c>
      <c r="KR181" s="31">
        <v>0.54202572181666708</v>
      </c>
      <c r="KS181" s="31">
        <v>0.71437098053058712</v>
      </c>
      <c r="KT181" s="31">
        <v>0.67752747697858273</v>
      </c>
      <c r="KU181" s="31">
        <v>0.33527889818672368</v>
      </c>
      <c r="KV181" s="31">
        <v>0.51265313434910786</v>
      </c>
      <c r="KW181" s="31">
        <v>0.31858148488320359</v>
      </c>
      <c r="KX181" s="32">
        <v>24.867272727272724</v>
      </c>
      <c r="KY181" s="32">
        <v>21.750227272727273</v>
      </c>
      <c r="KZ181" s="32">
        <v>22.144999999999985</v>
      </c>
      <c r="LA181" s="32">
        <v>22.775681818181809</v>
      </c>
      <c r="LB181" s="7">
        <f t="shared" si="230"/>
        <v>-2.7222727272727383</v>
      </c>
      <c r="LC181" s="7">
        <v>0.9</v>
      </c>
      <c r="LD181" s="7">
        <f t="shared" si="231"/>
        <v>0.45499999999999963</v>
      </c>
      <c r="LE181" s="7">
        <f t="shared" si="270"/>
        <v>-0.6425222906517164</v>
      </c>
      <c r="LF181" s="32">
        <v>35.843636363636357</v>
      </c>
      <c r="LG181" s="15">
        <f t="shared" si="232"/>
        <v>91.04283636363634</v>
      </c>
      <c r="LH181" s="5">
        <v>103.5</v>
      </c>
      <c r="LI181" s="15">
        <f t="shared" si="233"/>
        <v>12.45716363636366</v>
      </c>
      <c r="LJ181" s="33">
        <v>0.40208292682926827</v>
      </c>
      <c r="LK181" s="33">
        <v>0.21154634146341467</v>
      </c>
      <c r="LL181" s="33">
        <v>8.4604878048780516E-2</v>
      </c>
      <c r="LM181" s="33">
        <v>0.34926829268292686</v>
      </c>
      <c r="LN181" s="33">
        <v>0.10786097560975609</v>
      </c>
      <c r="LO181" s="33">
        <v>8.2036585365853634E-2</v>
      </c>
      <c r="LP181" s="33">
        <v>0.57696337623370986</v>
      </c>
      <c r="LQ181" s="33">
        <v>0.52843045641031539</v>
      </c>
      <c r="LR181" s="33">
        <v>0.65486861698597154</v>
      </c>
      <c r="LS181" s="33">
        <v>0.6132094857053022</v>
      </c>
      <c r="LT181" s="33">
        <v>0.32433521807181642</v>
      </c>
      <c r="LU181" s="33">
        <v>0.43403837441422466</v>
      </c>
      <c r="LV181" s="33">
        <v>0.31095666710360997</v>
      </c>
      <c r="LW181" s="33">
        <v>26.110731707317068</v>
      </c>
      <c r="LX181" s="33">
        <v>22.168048780487794</v>
      </c>
      <c r="LY181" s="33">
        <v>23.427073170731692</v>
      </c>
      <c r="LZ181" s="33">
        <v>22.581951219512199</v>
      </c>
      <c r="MA181" s="7">
        <f t="shared" si="234"/>
        <v>-2.6836585365853765</v>
      </c>
      <c r="MB181" s="7">
        <v>1.7</v>
      </c>
      <c r="MC181" s="7">
        <f t="shared" si="235"/>
        <v>-2.1449999999999996</v>
      </c>
      <c r="MD181" s="7">
        <f t="shared" si="236"/>
        <v>-7.1392781522250079E-2</v>
      </c>
      <c r="ME181" s="7">
        <f t="shared" si="237"/>
        <v>-1.5786226685796332</v>
      </c>
      <c r="MF181" s="84">
        <v>30.370243902439025</v>
      </c>
      <c r="MG181" s="15">
        <f t="shared" si="238"/>
        <v>77.140419512195123</v>
      </c>
      <c r="MH181" s="5">
        <v>103.5</v>
      </c>
      <c r="MI181" s="15">
        <f t="shared" si="239"/>
        <v>26.359580487804877</v>
      </c>
      <c r="MJ181" s="34">
        <v>0.4034521739130435</v>
      </c>
      <c r="MK181" s="34">
        <v>0.19234347826086959</v>
      </c>
      <c r="ML181" s="34">
        <v>6.594782608695654E-2</v>
      </c>
      <c r="MM181" s="34">
        <v>0.3456869565217392</v>
      </c>
      <c r="MN181" s="34">
        <v>9.471739130434785E-2</v>
      </c>
      <c r="MO181" s="34">
        <v>7.5291304347826091E-2</v>
      </c>
      <c r="MP181" s="34">
        <v>0.61951590346333107</v>
      </c>
      <c r="MQ181" s="34">
        <v>0.56974578007629784</v>
      </c>
      <c r="MR181" s="34">
        <v>0.71883172990410327</v>
      </c>
      <c r="MS181" s="34">
        <v>0.67954222963140998</v>
      </c>
      <c r="MT181" s="34">
        <v>0.34018216454382444</v>
      </c>
      <c r="MU181" s="34">
        <v>0.48968287187848264</v>
      </c>
      <c r="MV181" s="34">
        <v>0.35394768186394676</v>
      </c>
      <c r="MW181" s="35">
        <v>0.29816071428571433</v>
      </c>
      <c r="MX181" s="35">
        <v>0.15060714285714288</v>
      </c>
      <c r="MY181" s="35">
        <v>5.555714285714286E-2</v>
      </c>
      <c r="MZ181" s="35">
        <v>0.25322142857142854</v>
      </c>
      <c r="NA181" s="35">
        <v>7.9621428571428551E-2</v>
      </c>
      <c r="NB181" s="35">
        <v>5.6260714285714289E-2</v>
      </c>
      <c r="NC181" s="35">
        <v>0.57676007730804568</v>
      </c>
      <c r="ND181" s="35">
        <v>0.52029335604807092</v>
      </c>
      <c r="NE181" s="35">
        <v>0.68510733235130594</v>
      </c>
      <c r="NF181" s="35">
        <v>0.63898721190084162</v>
      </c>
      <c r="NG181" s="35">
        <v>0.31592897592792396</v>
      </c>
      <c r="NH181" s="35">
        <v>0.46477447016594803</v>
      </c>
      <c r="NI181" s="35">
        <v>0.32670840875760049</v>
      </c>
      <c r="NJ181" s="36">
        <v>26.187142857142849</v>
      </c>
      <c r="NK181" s="36">
        <v>31.165714285714291</v>
      </c>
      <c r="NL181" s="36">
        <v>26.232500000000012</v>
      </c>
      <c r="NM181" s="36">
        <v>24.764285714285709</v>
      </c>
      <c r="NN181" s="7">
        <f t="shared" si="240"/>
        <v>4.5357142857163524E-2</v>
      </c>
      <c r="NO181" s="7">
        <v>2.2999999999999998</v>
      </c>
      <c r="NP181" s="7">
        <f t="shared" si="241"/>
        <v>-1.9729999999999999</v>
      </c>
      <c r="NQ181" s="7">
        <f t="shared" si="242"/>
        <v>0.27374978202321487</v>
      </c>
      <c r="NR181" s="36">
        <v>65.401785714285708</v>
      </c>
      <c r="NS181" s="9">
        <f t="shared" si="190"/>
        <v>166.12053571428569</v>
      </c>
      <c r="NT181" s="5">
        <v>194</v>
      </c>
      <c r="NU181" s="9">
        <f t="shared" si="191"/>
        <v>27.879464285714306</v>
      </c>
      <c r="NV181" s="37">
        <v>0.40586562500000001</v>
      </c>
      <c r="NW181" s="37">
        <v>0.21489687500000001</v>
      </c>
      <c r="NX181" s="37">
        <v>8.4362499999999993E-2</v>
      </c>
      <c r="NY181" s="37">
        <v>0.35667500000000008</v>
      </c>
      <c r="NZ181" s="37">
        <v>0.11784375</v>
      </c>
      <c r="OA181" s="37">
        <v>9.110625E-2</v>
      </c>
      <c r="OB181" s="37">
        <v>0.54919144518334007</v>
      </c>
      <c r="OC181" s="37">
        <v>0.50300904465106555</v>
      </c>
      <c r="OD181" s="37">
        <v>0.65571362965971824</v>
      </c>
      <c r="OE181" s="37">
        <v>0.61758886589045781</v>
      </c>
      <c r="OF181" s="37">
        <v>0.29493917925333379</v>
      </c>
      <c r="OG181" s="37">
        <v>0.43862975246894903</v>
      </c>
      <c r="OH181" s="37">
        <v>0.30639747247559851</v>
      </c>
      <c r="OI181" s="38">
        <v>20.088124999999998</v>
      </c>
      <c r="OJ181" s="38">
        <v>24.120000000000008</v>
      </c>
      <c r="OK181" s="38">
        <v>21.421875000000004</v>
      </c>
      <c r="OL181" s="38">
        <v>20.321250000000006</v>
      </c>
      <c r="OM181" s="7">
        <f t="shared" si="243"/>
        <v>1.3337500000000055</v>
      </c>
      <c r="ON181" s="7">
        <v>1.5</v>
      </c>
      <c r="OO181" s="7">
        <f t="shared" si="244"/>
        <v>-0.28500000000000014</v>
      </c>
      <c r="OP181" s="7">
        <f t="shared" si="245"/>
        <v>0.28474054529463599</v>
      </c>
      <c r="OQ181" s="38">
        <v>58.127187499999991</v>
      </c>
      <c r="OR181" s="15">
        <f t="shared" si="246"/>
        <v>147.64305624999997</v>
      </c>
      <c r="OS181" s="5">
        <v>170</v>
      </c>
      <c r="OT181" s="15">
        <f t="shared" si="247"/>
        <v>22.356943750000028</v>
      </c>
      <c r="OU181" s="39">
        <v>0.32724838709677428</v>
      </c>
      <c r="OV181" s="39">
        <v>0.19871612903225805</v>
      </c>
      <c r="OW181" s="39">
        <v>9.9741935483870989E-2</v>
      </c>
      <c r="OX181" s="39">
        <v>0.2855903225806451</v>
      </c>
      <c r="OY181" s="39">
        <v>0.12828387096774194</v>
      </c>
      <c r="OZ181" s="39">
        <v>8.9738709677419343E-2</v>
      </c>
      <c r="PA181" s="39">
        <v>0.43102207158807104</v>
      </c>
      <c r="PB181" s="39">
        <v>0.37419955242066288</v>
      </c>
      <c r="PC181" s="39">
        <v>0.52808151218216781</v>
      </c>
      <c r="PD181" s="39">
        <v>0.47788448656343147</v>
      </c>
      <c r="PE181" s="39">
        <v>0.2186135300570746</v>
      </c>
      <c r="PF181" s="39">
        <v>0.33849472361563315</v>
      </c>
      <c r="PG181" s="39">
        <v>0.23944790456811854</v>
      </c>
      <c r="PH181" s="40">
        <v>20.126774193548393</v>
      </c>
      <c r="PI181" s="40">
        <v>25.327741935483878</v>
      </c>
      <c r="PJ181" s="40">
        <v>23.600000000000005</v>
      </c>
      <c r="PK181" s="40">
        <v>20.626451612903224</v>
      </c>
      <c r="PL181" s="7">
        <f t="shared" si="248"/>
        <v>3.4732258064516124</v>
      </c>
      <c r="PM181" s="7">
        <v>1.8</v>
      </c>
      <c r="PN181" s="7">
        <f t="shared" si="249"/>
        <v>-0.91800000000000015</v>
      </c>
      <c r="PO181" s="7">
        <f t="shared" si="250"/>
        <v>0.69503415739974872</v>
      </c>
      <c r="PP181" s="40">
        <v>69.130645161290317</v>
      </c>
      <c r="PQ181" s="15">
        <f t="shared" si="251"/>
        <v>175.5918387096774</v>
      </c>
      <c r="PR181" s="5">
        <v>182</v>
      </c>
      <c r="PS181" s="15">
        <f t="shared" si="252"/>
        <v>6.408161290322596</v>
      </c>
      <c r="PT181" s="41">
        <v>0.32120000000000004</v>
      </c>
      <c r="PU181" s="41">
        <v>0.19754411764705881</v>
      </c>
      <c r="PV181" s="41">
        <v>0.10232941176470588</v>
      </c>
      <c r="PW181" s="41">
        <v>0.27262058823529406</v>
      </c>
      <c r="PX181" s="41">
        <v>0.13247941176470587</v>
      </c>
      <c r="PY181" s="41">
        <v>9.1541176470588223E-2</v>
      </c>
      <c r="PZ181" s="41">
        <v>0.41333562754749165</v>
      </c>
      <c r="QA181" s="41">
        <v>0.34428447559178954</v>
      </c>
      <c r="QB181" s="41">
        <v>0.51467605493124458</v>
      </c>
      <c r="QC181" s="41">
        <v>0.45256502460310394</v>
      </c>
      <c r="QD181" s="41">
        <v>0.1979813339506552</v>
      </c>
      <c r="QE181" s="41">
        <v>0.31776073782869851</v>
      </c>
      <c r="QF181" s="41">
        <v>0.23617567593093511</v>
      </c>
      <c r="QG181" s="42">
        <v>29.051176470588249</v>
      </c>
      <c r="QH181" s="42">
        <v>31.392941176470593</v>
      </c>
      <c r="QI181" s="42">
        <v>29.244999999999997</v>
      </c>
      <c r="QJ181" s="42">
        <v>26.595882352941196</v>
      </c>
      <c r="QK181" s="7">
        <f t="shared" si="253"/>
        <v>0.1938235294117483</v>
      </c>
      <c r="QL181" s="7">
        <v>3.2</v>
      </c>
      <c r="QM181" s="7">
        <f t="shared" si="254"/>
        <v>-3.8719999999999999</v>
      </c>
      <c r="QN181" s="7">
        <f t="shared" si="255"/>
        <v>0.43850555752930848</v>
      </c>
      <c r="QO181" s="42">
        <v>71.765294117647073</v>
      </c>
      <c r="QP181" s="15">
        <f t="shared" si="256"/>
        <v>182.28384705882357</v>
      </c>
      <c r="QQ181" s="5">
        <v>186</v>
      </c>
      <c r="QR181" s="15">
        <f t="shared" si="257"/>
        <v>3.716152941176432</v>
      </c>
      <c r="QS181" s="7">
        <f t="shared" si="272"/>
        <v>-750.72820440071087</v>
      </c>
      <c r="QT181" s="7">
        <f t="shared" si="273"/>
        <v>-751.40174879340339</v>
      </c>
      <c r="QU181" s="7">
        <f t="shared" si="274"/>
        <v>-0.36529240910498922</v>
      </c>
    </row>
    <row r="182" spans="1:463" x14ac:dyDescent="0.25"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</row>
    <row r="183" spans="1:463" x14ac:dyDescent="0.25"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  <c r="AD183" s="17"/>
    </row>
    <row r="184" spans="1:463" x14ac:dyDescent="0.25"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  <c r="AD184" s="17"/>
    </row>
    <row r="185" spans="1:463" x14ac:dyDescent="0.25"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</row>
    <row r="186" spans="1:463" x14ac:dyDescent="0.25"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  <c r="AD186" s="17"/>
    </row>
    <row r="187" spans="1:463" x14ac:dyDescent="0.25"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</row>
    <row r="188" spans="1:463" x14ac:dyDescent="0.25"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  <c r="AD188" s="17"/>
    </row>
    <row r="189" spans="1:463" x14ac:dyDescent="0.25"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</row>
    <row r="190" spans="1:463" x14ac:dyDescent="0.25"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</row>
    <row r="191" spans="1:463" x14ac:dyDescent="0.25"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</row>
    <row r="192" spans="1:463" x14ac:dyDescent="0.25"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</row>
    <row r="193" spans="13:30" x14ac:dyDescent="0.25"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</row>
    <row r="194" spans="13:30" x14ac:dyDescent="0.25"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</row>
    <row r="195" spans="13:30" x14ac:dyDescent="0.25"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</row>
    <row r="196" spans="13:30" x14ac:dyDescent="0.25"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</row>
    <row r="197" spans="13:30" x14ac:dyDescent="0.25"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</row>
    <row r="198" spans="13:30" x14ac:dyDescent="0.25"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</row>
    <row r="199" spans="13:30" x14ac:dyDescent="0.25"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</row>
    <row r="200" spans="13:30" x14ac:dyDescent="0.25"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</row>
    <row r="201" spans="13:30" x14ac:dyDescent="0.25"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</row>
    <row r="202" spans="13:30" x14ac:dyDescent="0.25"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7"/>
  <sheetViews>
    <sheetView zoomScaleNormal="100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6.42578125" style="78" bestFit="1" customWidth="1"/>
    <col min="2" max="2" width="11" style="78" bestFit="1" customWidth="1"/>
    <col min="3" max="3" width="8" style="78" bestFit="1" customWidth="1"/>
    <col min="4" max="4" width="4.5703125" style="78" bestFit="1" customWidth="1"/>
    <col min="5" max="5" width="4.42578125" style="78" bestFit="1" customWidth="1"/>
    <col min="6" max="6" width="5.5703125" style="78" bestFit="1" customWidth="1"/>
    <col min="7" max="7" width="9.5703125" style="78" bestFit="1" customWidth="1"/>
    <col min="8" max="8" width="6.85546875" style="78" bestFit="1" customWidth="1"/>
    <col min="9" max="9" width="15.42578125" style="78" bestFit="1" customWidth="1"/>
    <col min="10" max="10" width="9.140625" style="78"/>
    <col min="11" max="11" width="6.28515625" style="78" bestFit="1" customWidth="1"/>
    <col min="12" max="12" width="7" style="78" bestFit="1" customWidth="1"/>
    <col min="13" max="13" width="7.140625" style="78" bestFit="1" customWidth="1"/>
    <col min="14" max="14" width="7.5703125" style="78" bestFit="1" customWidth="1"/>
    <col min="15" max="15" width="8.28515625" style="78" bestFit="1" customWidth="1"/>
    <col min="16" max="16" width="7.85546875" style="78" bestFit="1" customWidth="1"/>
    <col min="17" max="18" width="5" style="78" bestFit="1" customWidth="1"/>
    <col min="19" max="19" width="4.85546875" style="78" bestFit="1" customWidth="1"/>
    <col min="20" max="20" width="5.85546875" style="78" bestFit="1" customWidth="1"/>
    <col min="21" max="21" width="6.5703125" style="78" bestFit="1" customWidth="1"/>
    <col min="22" max="22" width="6.140625" style="78" bestFit="1" customWidth="1"/>
    <col min="23" max="23" width="8.28515625" style="78" bestFit="1" customWidth="1"/>
    <col min="24" max="16384" width="9.140625" style="78"/>
  </cols>
  <sheetData>
    <row r="1" spans="1:23" s="77" customFormat="1" x14ac:dyDescent="0.25">
      <c r="A1" s="77" t="s">
        <v>57</v>
      </c>
      <c r="B1" s="77" t="s">
        <v>58</v>
      </c>
      <c r="C1" s="77" t="s">
        <v>59</v>
      </c>
      <c r="D1" s="77" t="s">
        <v>2</v>
      </c>
      <c r="E1" s="77" t="s">
        <v>0</v>
      </c>
      <c r="F1" s="77" t="s">
        <v>60</v>
      </c>
      <c r="G1" s="77" t="s">
        <v>61</v>
      </c>
      <c r="H1" s="77" t="s">
        <v>13</v>
      </c>
      <c r="I1" s="77" t="s">
        <v>14</v>
      </c>
      <c r="J1" s="77" t="s">
        <v>15</v>
      </c>
      <c r="K1" s="77" t="s">
        <v>16</v>
      </c>
      <c r="L1" s="77" t="s">
        <v>18</v>
      </c>
      <c r="M1" s="77" t="s">
        <v>19</v>
      </c>
      <c r="N1" s="77" t="s">
        <v>20</v>
      </c>
      <c r="O1" s="77" t="s">
        <v>21</v>
      </c>
      <c r="P1" s="77" t="s">
        <v>22</v>
      </c>
      <c r="Q1" s="77" t="s">
        <v>23</v>
      </c>
      <c r="R1" s="77" t="s">
        <v>24</v>
      </c>
      <c r="S1" s="77" t="s">
        <v>25</v>
      </c>
      <c r="T1" s="77" t="s">
        <v>26</v>
      </c>
      <c r="U1" s="77" t="s">
        <v>27</v>
      </c>
      <c r="V1" s="77" t="s">
        <v>28</v>
      </c>
      <c r="W1" s="77" t="s">
        <v>29</v>
      </c>
    </row>
    <row r="2" spans="1:23" x14ac:dyDescent="0.25">
      <c r="A2" s="78">
        <v>1</v>
      </c>
      <c r="B2" s="78">
        <v>409271.03200000001</v>
      </c>
      <c r="C2" s="78">
        <v>3659187.0000000601</v>
      </c>
      <c r="D2" s="78">
        <v>1</v>
      </c>
      <c r="E2" s="78">
        <v>1</v>
      </c>
      <c r="F2" s="78" t="s">
        <v>10</v>
      </c>
      <c r="G2" s="78">
        <v>22.4</v>
      </c>
      <c r="H2" s="78">
        <v>8.5</v>
      </c>
      <c r="I2" s="78">
        <v>7.2</v>
      </c>
      <c r="J2" s="78">
        <v>0.4</v>
      </c>
      <c r="K2" s="78" t="s">
        <v>56</v>
      </c>
      <c r="L2" s="78">
        <v>264</v>
      </c>
      <c r="M2" s="78">
        <v>0.67</v>
      </c>
      <c r="N2" s="78">
        <v>4261</v>
      </c>
      <c r="O2" s="78">
        <v>213</v>
      </c>
      <c r="P2" s="78">
        <v>239</v>
      </c>
      <c r="Q2" s="78">
        <v>24.8</v>
      </c>
      <c r="R2" s="78">
        <v>0</v>
      </c>
      <c r="S2" s="78">
        <v>3</v>
      </c>
      <c r="T2" s="78">
        <v>86</v>
      </c>
      <c r="U2" s="78">
        <v>7</v>
      </c>
      <c r="V2" s="78">
        <v>4</v>
      </c>
      <c r="W2" s="78">
        <v>46</v>
      </c>
    </row>
    <row r="3" spans="1:23" x14ac:dyDescent="0.25">
      <c r="A3" s="78">
        <v>2</v>
      </c>
      <c r="B3" s="78">
        <v>409271.03200000001</v>
      </c>
      <c r="C3" s="78">
        <v>3659211.0000000698</v>
      </c>
      <c r="D3" s="78">
        <v>1</v>
      </c>
      <c r="E3" s="78">
        <v>1</v>
      </c>
      <c r="F3" s="78" t="s">
        <v>10</v>
      </c>
      <c r="G3" s="78">
        <v>22.4</v>
      </c>
      <c r="H3" s="78">
        <v>8.5</v>
      </c>
      <c r="I3" s="78">
        <v>7.2</v>
      </c>
      <c r="J3" s="78">
        <v>0.37</v>
      </c>
      <c r="K3" s="78" t="s">
        <v>56</v>
      </c>
      <c r="L3" s="78">
        <v>278</v>
      </c>
      <c r="M3" s="78">
        <v>0.73</v>
      </c>
      <c r="N3" s="78">
        <v>4224</v>
      </c>
      <c r="O3" s="78">
        <v>214</v>
      </c>
      <c r="P3" s="78">
        <v>239</v>
      </c>
      <c r="Q3" s="78">
        <v>24.7</v>
      </c>
      <c r="R3" s="78">
        <v>0</v>
      </c>
      <c r="S3" s="78">
        <v>3</v>
      </c>
      <c r="T3" s="78">
        <v>86</v>
      </c>
      <c r="U3" s="78">
        <v>7</v>
      </c>
      <c r="V3" s="78">
        <v>4</v>
      </c>
      <c r="W3" s="78">
        <v>42</v>
      </c>
    </row>
    <row r="4" spans="1:23" x14ac:dyDescent="0.25">
      <c r="A4" s="78">
        <v>3</v>
      </c>
      <c r="B4" s="78">
        <v>409275.09600000002</v>
      </c>
      <c r="C4" s="78">
        <v>3659223.0000000601</v>
      </c>
      <c r="D4" s="78">
        <v>2</v>
      </c>
      <c r="E4" s="78">
        <v>1</v>
      </c>
      <c r="F4" s="78" t="s">
        <v>7</v>
      </c>
      <c r="G4" s="78">
        <v>44.8</v>
      </c>
      <c r="H4" s="78">
        <v>8.4</v>
      </c>
      <c r="I4" s="78">
        <v>7.2</v>
      </c>
      <c r="J4" s="78">
        <v>0.37</v>
      </c>
      <c r="K4" s="78" t="s">
        <v>56</v>
      </c>
      <c r="L4" s="78">
        <v>231</v>
      </c>
      <c r="M4" s="78">
        <v>0.79</v>
      </c>
      <c r="N4" s="78">
        <v>4060</v>
      </c>
      <c r="O4" s="78">
        <v>189</v>
      </c>
      <c r="P4" s="78">
        <v>220</v>
      </c>
      <c r="Q4" s="78">
        <v>23.4</v>
      </c>
      <c r="R4" s="78">
        <v>0</v>
      </c>
      <c r="S4" s="78">
        <v>3</v>
      </c>
      <c r="T4" s="78">
        <v>86</v>
      </c>
      <c r="U4" s="78">
        <v>7</v>
      </c>
      <c r="V4" s="78">
        <v>4</v>
      </c>
      <c r="W4" s="78">
        <v>30</v>
      </c>
    </row>
    <row r="5" spans="1:23" x14ac:dyDescent="0.25">
      <c r="A5" s="78">
        <v>4</v>
      </c>
      <c r="B5" s="78">
        <v>409275.09600000002</v>
      </c>
      <c r="C5" s="78">
        <v>3659199.0000000601</v>
      </c>
      <c r="D5" s="78">
        <v>2</v>
      </c>
      <c r="E5" s="78">
        <v>1</v>
      </c>
      <c r="F5" s="78" t="s">
        <v>7</v>
      </c>
      <c r="G5" s="78">
        <v>44.8</v>
      </c>
      <c r="H5" s="78">
        <v>8.5</v>
      </c>
      <c r="I5" s="78">
        <v>7.2</v>
      </c>
      <c r="J5" s="78">
        <v>0.4</v>
      </c>
      <c r="K5" s="78" t="s">
        <v>56</v>
      </c>
      <c r="L5" s="78">
        <v>292</v>
      </c>
      <c r="M5" s="78">
        <v>0.75</v>
      </c>
      <c r="N5" s="78">
        <v>4310</v>
      </c>
      <c r="O5" s="78">
        <v>222</v>
      </c>
      <c r="P5" s="78">
        <v>269</v>
      </c>
      <c r="Q5" s="78">
        <v>25.3</v>
      </c>
      <c r="R5" s="78">
        <v>0</v>
      </c>
      <c r="S5" s="78">
        <v>3</v>
      </c>
      <c r="T5" s="78">
        <v>85</v>
      </c>
      <c r="U5" s="78">
        <v>7</v>
      </c>
      <c r="V5" s="78">
        <v>5</v>
      </c>
      <c r="W5" s="78">
        <v>36</v>
      </c>
    </row>
    <row r="6" spans="1:23" x14ac:dyDescent="0.25">
      <c r="A6" s="78">
        <v>5</v>
      </c>
      <c r="B6" s="78">
        <v>409279.16</v>
      </c>
      <c r="C6" s="78">
        <v>3659187.0000000601</v>
      </c>
      <c r="D6" s="78">
        <v>3</v>
      </c>
      <c r="E6" s="78">
        <v>1</v>
      </c>
      <c r="F6" s="78" t="s">
        <v>11</v>
      </c>
      <c r="G6" s="78">
        <v>89.6</v>
      </c>
      <c r="H6" s="78">
        <v>8.4</v>
      </c>
      <c r="I6" s="78">
        <v>7.2</v>
      </c>
      <c r="J6" s="78">
        <v>0.41</v>
      </c>
      <c r="K6" s="78" t="s">
        <v>56</v>
      </c>
      <c r="L6" s="78">
        <v>279</v>
      </c>
      <c r="M6" s="78">
        <v>0.66</v>
      </c>
      <c r="N6" s="78">
        <v>4407</v>
      </c>
      <c r="O6" s="78">
        <v>236</v>
      </c>
      <c r="P6" s="78">
        <v>266</v>
      </c>
      <c r="Q6" s="78">
        <v>25.9</v>
      </c>
      <c r="R6" s="78">
        <v>0</v>
      </c>
      <c r="S6" s="78">
        <v>3</v>
      </c>
      <c r="T6" s="78">
        <v>85</v>
      </c>
      <c r="U6" s="78">
        <v>8</v>
      </c>
      <c r="V6" s="78">
        <v>4</v>
      </c>
      <c r="W6" s="78">
        <v>39</v>
      </c>
    </row>
    <row r="7" spans="1:23" x14ac:dyDescent="0.25">
      <c r="A7" s="78">
        <v>6</v>
      </c>
      <c r="B7" s="78">
        <v>409279.16</v>
      </c>
      <c r="C7" s="78">
        <v>3659211.0000000698</v>
      </c>
      <c r="D7" s="78">
        <v>3</v>
      </c>
      <c r="E7" s="78">
        <v>1</v>
      </c>
      <c r="F7" s="78" t="s">
        <v>11</v>
      </c>
      <c r="G7" s="78">
        <v>89.6</v>
      </c>
      <c r="H7" s="78">
        <v>8</v>
      </c>
      <c r="I7" s="78">
        <v>7.2</v>
      </c>
      <c r="J7" s="78">
        <v>0.47</v>
      </c>
      <c r="K7" s="78" t="s">
        <v>56</v>
      </c>
      <c r="L7" s="78">
        <v>277</v>
      </c>
      <c r="M7" s="78">
        <v>0.66</v>
      </c>
      <c r="N7" s="78">
        <v>4170</v>
      </c>
      <c r="O7" s="78">
        <v>206</v>
      </c>
      <c r="P7" s="78">
        <v>249</v>
      </c>
      <c r="Q7" s="78">
        <v>24.4</v>
      </c>
      <c r="R7" s="78">
        <v>0</v>
      </c>
      <c r="S7" s="78">
        <v>3</v>
      </c>
      <c r="T7" s="78">
        <v>86</v>
      </c>
      <c r="U7" s="78">
        <v>7</v>
      </c>
      <c r="V7" s="78">
        <v>4</v>
      </c>
      <c r="W7" s="78">
        <v>42</v>
      </c>
    </row>
    <row r="8" spans="1:23" x14ac:dyDescent="0.25">
      <c r="A8" s="78">
        <v>7</v>
      </c>
      <c r="B8" s="78">
        <v>409283.223999999</v>
      </c>
      <c r="C8" s="78">
        <v>3659223.0000000601</v>
      </c>
      <c r="D8" s="78">
        <v>4</v>
      </c>
      <c r="E8" s="78">
        <v>1</v>
      </c>
      <c r="F8" s="78" t="s">
        <v>1</v>
      </c>
      <c r="G8" s="78">
        <v>44.8</v>
      </c>
      <c r="H8" s="78">
        <v>8.5</v>
      </c>
      <c r="I8" s="78">
        <v>7.2</v>
      </c>
      <c r="J8" s="78">
        <v>0.32</v>
      </c>
      <c r="K8" s="78" t="s">
        <v>56</v>
      </c>
      <c r="L8" s="78">
        <v>228</v>
      </c>
      <c r="M8" s="78">
        <v>0.69</v>
      </c>
      <c r="N8" s="78">
        <v>4061</v>
      </c>
      <c r="O8" s="78">
        <v>199</v>
      </c>
      <c r="P8" s="78">
        <v>221</v>
      </c>
      <c r="Q8" s="78">
        <v>23.5</v>
      </c>
      <c r="R8" s="78">
        <v>0</v>
      </c>
      <c r="S8" s="78">
        <v>2</v>
      </c>
      <c r="T8" s="78">
        <v>86</v>
      </c>
      <c r="U8" s="78">
        <v>7</v>
      </c>
      <c r="V8" s="78">
        <v>4</v>
      </c>
      <c r="W8" s="78">
        <v>36</v>
      </c>
    </row>
    <row r="9" spans="1:23" x14ac:dyDescent="0.25">
      <c r="A9" s="78">
        <v>8</v>
      </c>
      <c r="B9" s="78">
        <v>409283.223999999</v>
      </c>
      <c r="C9" s="78">
        <v>3659199.0000000601</v>
      </c>
      <c r="D9" s="78">
        <v>4</v>
      </c>
      <c r="E9" s="78">
        <v>1</v>
      </c>
      <c r="F9" s="78" t="s">
        <v>1</v>
      </c>
      <c r="G9" s="78">
        <v>44.8</v>
      </c>
      <c r="H9" s="78">
        <v>8.5</v>
      </c>
      <c r="I9" s="78">
        <v>7.2</v>
      </c>
      <c r="J9" s="78">
        <v>0.43</v>
      </c>
      <c r="K9" s="78" t="s">
        <v>56</v>
      </c>
      <c r="L9" s="78">
        <v>231</v>
      </c>
      <c r="M9" s="78">
        <v>0.56000000000000005</v>
      </c>
      <c r="N9" s="78">
        <v>4242</v>
      </c>
      <c r="O9" s="78">
        <v>210</v>
      </c>
      <c r="P9" s="78">
        <v>238</v>
      </c>
      <c r="Q9" s="78">
        <v>24.6</v>
      </c>
      <c r="R9" s="78">
        <v>0</v>
      </c>
      <c r="S9" s="78">
        <v>2</v>
      </c>
      <c r="T9" s="78">
        <v>86</v>
      </c>
      <c r="U9" s="78">
        <v>7</v>
      </c>
      <c r="V9" s="78">
        <v>4</v>
      </c>
      <c r="W9" s="78">
        <v>30</v>
      </c>
    </row>
    <row r="10" spans="1:23" x14ac:dyDescent="0.25">
      <c r="A10" s="78">
        <v>9</v>
      </c>
      <c r="B10" s="78">
        <v>409287.288</v>
      </c>
      <c r="C10" s="78">
        <v>3659187.0000000601</v>
      </c>
      <c r="D10" s="78">
        <v>5</v>
      </c>
      <c r="E10" s="78">
        <v>1</v>
      </c>
      <c r="F10" s="78" t="s">
        <v>9</v>
      </c>
      <c r="G10" s="78">
        <v>67.2</v>
      </c>
      <c r="H10" s="78">
        <v>8.6</v>
      </c>
      <c r="I10" s="78">
        <v>7.2</v>
      </c>
      <c r="J10" s="78">
        <v>0.22</v>
      </c>
      <c r="K10" s="78" t="s">
        <v>56</v>
      </c>
      <c r="L10" s="78">
        <v>254</v>
      </c>
      <c r="M10" s="78">
        <v>0.71</v>
      </c>
      <c r="N10" s="78">
        <v>4210</v>
      </c>
      <c r="O10" s="78">
        <v>217</v>
      </c>
      <c r="P10" s="78">
        <v>220</v>
      </c>
      <c r="Q10" s="78">
        <v>24.5</v>
      </c>
      <c r="R10" s="78">
        <v>0</v>
      </c>
      <c r="S10" s="78">
        <v>3</v>
      </c>
      <c r="T10" s="78">
        <v>86</v>
      </c>
      <c r="U10" s="78">
        <v>7</v>
      </c>
      <c r="V10" s="78">
        <v>4</v>
      </c>
      <c r="W10" s="78">
        <v>44</v>
      </c>
    </row>
    <row r="11" spans="1:23" x14ac:dyDescent="0.25">
      <c r="A11" s="78">
        <v>10</v>
      </c>
      <c r="B11" s="78">
        <v>409287.288</v>
      </c>
      <c r="C11" s="78">
        <v>3659211.0000000698</v>
      </c>
      <c r="D11" s="78">
        <v>5</v>
      </c>
      <c r="E11" s="78">
        <v>1</v>
      </c>
      <c r="F11" s="78" t="s">
        <v>9</v>
      </c>
      <c r="G11" s="78">
        <v>67.2</v>
      </c>
      <c r="H11" s="78">
        <v>8.1</v>
      </c>
      <c r="I11" s="78">
        <v>7.2</v>
      </c>
      <c r="J11" s="78">
        <v>0.4</v>
      </c>
      <c r="K11" s="78" t="s">
        <v>56</v>
      </c>
      <c r="L11" s="78">
        <v>257</v>
      </c>
      <c r="M11" s="78">
        <v>0.62</v>
      </c>
      <c r="N11" s="78">
        <v>4236</v>
      </c>
      <c r="O11" s="78">
        <v>216</v>
      </c>
      <c r="P11" s="78">
        <v>239</v>
      </c>
      <c r="Q11" s="78">
        <v>24.7</v>
      </c>
      <c r="R11" s="78">
        <v>0</v>
      </c>
      <c r="S11" s="78">
        <v>3</v>
      </c>
      <c r="T11" s="78">
        <v>86</v>
      </c>
      <c r="U11" s="78">
        <v>7</v>
      </c>
      <c r="V11" s="78">
        <v>4</v>
      </c>
      <c r="W11" s="78">
        <v>39</v>
      </c>
    </row>
    <row r="12" spans="1:23" x14ac:dyDescent="0.25">
      <c r="A12" s="78">
        <v>11</v>
      </c>
      <c r="B12" s="78">
        <v>409291.35</v>
      </c>
      <c r="C12" s="78">
        <v>3659223.0000000601</v>
      </c>
      <c r="D12" s="78">
        <v>6</v>
      </c>
      <c r="E12" s="78">
        <v>1</v>
      </c>
      <c r="F12" s="78" t="s">
        <v>8</v>
      </c>
      <c r="G12" s="78">
        <v>0</v>
      </c>
      <c r="H12" s="78">
        <v>8.4</v>
      </c>
      <c r="I12" s="78">
        <v>7.2</v>
      </c>
      <c r="J12" s="78">
        <v>0.44</v>
      </c>
      <c r="K12" s="78" t="s">
        <v>56</v>
      </c>
      <c r="L12" s="78">
        <v>258</v>
      </c>
      <c r="M12" s="78">
        <v>0.8</v>
      </c>
      <c r="N12" s="78">
        <v>4034</v>
      </c>
      <c r="O12" s="78">
        <v>208</v>
      </c>
      <c r="P12" s="78">
        <v>242</v>
      </c>
      <c r="Q12" s="78">
        <v>23.6</v>
      </c>
      <c r="R12" s="78">
        <v>0</v>
      </c>
      <c r="S12" s="78">
        <v>3</v>
      </c>
      <c r="T12" s="78">
        <v>85</v>
      </c>
      <c r="U12" s="78">
        <v>7</v>
      </c>
      <c r="V12" s="78">
        <v>4</v>
      </c>
      <c r="W12" s="78">
        <v>39</v>
      </c>
    </row>
    <row r="13" spans="1:23" x14ac:dyDescent="0.25">
      <c r="A13" s="78">
        <v>12</v>
      </c>
      <c r="B13" s="78">
        <v>409291.35</v>
      </c>
      <c r="C13" s="78">
        <v>3659199.0000000601</v>
      </c>
      <c r="D13" s="78">
        <v>6</v>
      </c>
      <c r="E13" s="78">
        <v>1</v>
      </c>
      <c r="F13" s="78" t="s">
        <v>8</v>
      </c>
      <c r="G13" s="78">
        <v>0</v>
      </c>
      <c r="H13" s="78">
        <v>8.5</v>
      </c>
      <c r="I13" s="78">
        <v>7.2</v>
      </c>
      <c r="J13" s="78">
        <v>0.42</v>
      </c>
      <c r="K13" s="78" t="s">
        <v>56</v>
      </c>
      <c r="L13" s="78">
        <v>234</v>
      </c>
      <c r="M13" s="78">
        <v>0.76</v>
      </c>
      <c r="N13" s="78">
        <v>3912</v>
      </c>
      <c r="O13" s="78">
        <v>188</v>
      </c>
      <c r="P13" s="78">
        <v>222</v>
      </c>
      <c r="Q13" s="78">
        <v>22.7</v>
      </c>
      <c r="R13" s="78">
        <v>0</v>
      </c>
      <c r="S13" s="78">
        <v>3</v>
      </c>
      <c r="T13" s="78">
        <v>86</v>
      </c>
      <c r="U13" s="78">
        <v>7</v>
      </c>
      <c r="V13" s="78">
        <v>4</v>
      </c>
      <c r="W13" s="78">
        <v>44</v>
      </c>
    </row>
    <row r="14" spans="1:23" x14ac:dyDescent="0.25">
      <c r="A14" s="78">
        <v>13</v>
      </c>
      <c r="B14" s="78">
        <v>409295.413999999</v>
      </c>
      <c r="C14" s="78">
        <v>3659187.0000000601</v>
      </c>
      <c r="D14" s="78">
        <v>7</v>
      </c>
      <c r="E14" s="78">
        <v>2</v>
      </c>
      <c r="F14" s="78" t="s">
        <v>11</v>
      </c>
      <c r="G14" s="78">
        <v>89.6</v>
      </c>
      <c r="H14" s="78">
        <v>8.5</v>
      </c>
      <c r="I14" s="78">
        <v>7.2</v>
      </c>
      <c r="J14" s="78">
        <v>0.41</v>
      </c>
      <c r="K14" s="78" t="s">
        <v>56</v>
      </c>
      <c r="L14" s="78">
        <v>262</v>
      </c>
      <c r="M14" s="78">
        <v>0.71</v>
      </c>
      <c r="N14" s="78">
        <v>4232</v>
      </c>
      <c r="O14" s="78">
        <v>214</v>
      </c>
      <c r="P14" s="78">
        <v>231</v>
      </c>
      <c r="Q14" s="78">
        <v>24.6</v>
      </c>
      <c r="R14" s="78">
        <v>0</v>
      </c>
      <c r="S14" s="78">
        <v>3</v>
      </c>
      <c r="T14" s="78">
        <v>86</v>
      </c>
      <c r="U14" s="78">
        <v>7</v>
      </c>
      <c r="V14" s="78">
        <v>4</v>
      </c>
      <c r="W14" s="78">
        <v>43</v>
      </c>
    </row>
    <row r="15" spans="1:23" x14ac:dyDescent="0.25">
      <c r="A15" s="78">
        <v>14</v>
      </c>
      <c r="B15" s="78">
        <v>409295.413999999</v>
      </c>
      <c r="C15" s="78">
        <v>3659211.0000000698</v>
      </c>
      <c r="D15" s="78">
        <v>7</v>
      </c>
      <c r="E15" s="78">
        <v>2</v>
      </c>
      <c r="F15" s="78" t="s">
        <v>11</v>
      </c>
      <c r="G15" s="78">
        <v>89.6</v>
      </c>
      <c r="H15" s="78">
        <v>8.4</v>
      </c>
      <c r="I15" s="78">
        <v>7.2</v>
      </c>
      <c r="J15" s="78">
        <v>0.39</v>
      </c>
      <c r="K15" s="78" t="s">
        <v>56</v>
      </c>
      <c r="L15" s="78">
        <v>228</v>
      </c>
      <c r="M15" s="78">
        <v>0.7</v>
      </c>
      <c r="N15" s="78">
        <v>3926</v>
      </c>
      <c r="O15" s="78">
        <v>187</v>
      </c>
      <c r="P15" s="78">
        <v>212</v>
      </c>
      <c r="Q15" s="78">
        <v>22.7</v>
      </c>
      <c r="R15" s="78">
        <v>0</v>
      </c>
      <c r="S15" s="78">
        <v>3</v>
      </c>
      <c r="T15" s="78">
        <v>86</v>
      </c>
      <c r="U15" s="78">
        <v>7</v>
      </c>
      <c r="V15" s="78">
        <v>4</v>
      </c>
      <c r="W15" s="78">
        <v>37</v>
      </c>
    </row>
    <row r="16" spans="1:23" x14ac:dyDescent="0.25">
      <c r="A16" s="78">
        <v>15</v>
      </c>
      <c r="B16" s="78">
        <v>409299.47999999899</v>
      </c>
      <c r="C16" s="78">
        <v>3659223.0000000601</v>
      </c>
      <c r="D16" s="78">
        <v>8</v>
      </c>
      <c r="E16" s="78">
        <v>2</v>
      </c>
      <c r="F16" s="78" t="s">
        <v>8</v>
      </c>
      <c r="G16" s="78">
        <v>0</v>
      </c>
      <c r="H16" s="78">
        <v>8.4</v>
      </c>
      <c r="I16" s="78">
        <v>7.2</v>
      </c>
      <c r="J16" s="78">
        <v>0.45</v>
      </c>
      <c r="K16" s="78" t="s">
        <v>56</v>
      </c>
      <c r="L16" s="78">
        <v>243</v>
      </c>
      <c r="M16" s="78">
        <v>0.79</v>
      </c>
      <c r="N16" s="78">
        <v>3972</v>
      </c>
      <c r="O16" s="78">
        <v>202</v>
      </c>
      <c r="P16" s="78">
        <v>215</v>
      </c>
      <c r="Q16" s="78">
        <v>23.1</v>
      </c>
      <c r="R16" s="78">
        <v>0</v>
      </c>
      <c r="S16" s="78">
        <v>3</v>
      </c>
      <c r="T16" s="78">
        <v>86</v>
      </c>
      <c r="U16" s="78">
        <v>7</v>
      </c>
      <c r="V16" s="78">
        <v>4</v>
      </c>
      <c r="W16" s="78">
        <v>41</v>
      </c>
    </row>
    <row r="17" spans="1:23" x14ac:dyDescent="0.25">
      <c r="A17" s="78">
        <v>16</v>
      </c>
      <c r="B17" s="78">
        <v>409299.47999999899</v>
      </c>
      <c r="C17" s="78">
        <v>3659199.0000000601</v>
      </c>
      <c r="D17" s="78">
        <v>8</v>
      </c>
      <c r="E17" s="78">
        <v>2</v>
      </c>
      <c r="F17" s="78" t="s">
        <v>8</v>
      </c>
      <c r="G17" s="78">
        <v>0</v>
      </c>
      <c r="H17" s="78">
        <v>8.5</v>
      </c>
      <c r="I17" s="78">
        <v>7.2</v>
      </c>
      <c r="J17" s="78">
        <v>0.51</v>
      </c>
      <c r="K17" s="78" t="s">
        <v>56</v>
      </c>
      <c r="L17" s="78">
        <v>238</v>
      </c>
      <c r="M17" s="78">
        <v>0.74</v>
      </c>
      <c r="N17" s="78">
        <v>4026</v>
      </c>
      <c r="O17" s="78">
        <v>188</v>
      </c>
      <c r="P17" s="78">
        <v>242</v>
      </c>
      <c r="Q17" s="78">
        <v>23.4</v>
      </c>
      <c r="R17" s="78">
        <v>0</v>
      </c>
      <c r="S17" s="78">
        <v>3</v>
      </c>
      <c r="T17" s="78">
        <v>86</v>
      </c>
      <c r="U17" s="78">
        <v>7</v>
      </c>
      <c r="V17" s="78">
        <v>4</v>
      </c>
      <c r="W17" s="78">
        <v>40</v>
      </c>
    </row>
    <row r="18" spans="1:23" x14ac:dyDescent="0.25">
      <c r="A18" s="78">
        <v>17</v>
      </c>
      <c r="B18" s="78">
        <v>409303.543999999</v>
      </c>
      <c r="C18" s="78">
        <v>3659187.0000000601</v>
      </c>
      <c r="D18" s="78">
        <v>9</v>
      </c>
      <c r="E18" s="78">
        <v>2</v>
      </c>
      <c r="F18" s="78" t="s">
        <v>9</v>
      </c>
      <c r="G18" s="78">
        <v>67.2</v>
      </c>
      <c r="H18" s="78">
        <v>8.5</v>
      </c>
      <c r="I18" s="78">
        <v>7.2</v>
      </c>
      <c r="J18" s="78">
        <v>0.39</v>
      </c>
      <c r="K18" s="78" t="s">
        <v>56</v>
      </c>
      <c r="L18" s="78">
        <v>303</v>
      </c>
      <c r="M18" s="78">
        <v>0.63</v>
      </c>
      <c r="N18" s="78">
        <v>4252</v>
      </c>
      <c r="O18" s="78">
        <v>218</v>
      </c>
      <c r="P18" s="78">
        <v>263</v>
      </c>
      <c r="Q18" s="78">
        <v>25</v>
      </c>
      <c r="R18" s="78">
        <v>0</v>
      </c>
      <c r="S18" s="78">
        <v>3</v>
      </c>
      <c r="T18" s="78">
        <v>85</v>
      </c>
      <c r="U18" s="78">
        <v>7</v>
      </c>
      <c r="V18" s="78">
        <v>5</v>
      </c>
      <c r="W18" s="78">
        <v>43</v>
      </c>
    </row>
    <row r="19" spans="1:23" x14ac:dyDescent="0.25">
      <c r="A19" s="78">
        <v>18</v>
      </c>
      <c r="B19" s="78">
        <v>409303.543999999</v>
      </c>
      <c r="C19" s="78">
        <v>3659211.0000000698</v>
      </c>
      <c r="D19" s="78">
        <v>9</v>
      </c>
      <c r="E19" s="78">
        <v>2</v>
      </c>
      <c r="F19" s="78" t="s">
        <v>9</v>
      </c>
      <c r="G19" s="78">
        <v>67.2</v>
      </c>
      <c r="H19" s="78">
        <v>8.6</v>
      </c>
      <c r="I19" s="78">
        <v>7.2</v>
      </c>
      <c r="J19" s="78">
        <v>0.42</v>
      </c>
      <c r="K19" s="78" t="s">
        <v>56</v>
      </c>
      <c r="L19" s="78">
        <v>253</v>
      </c>
      <c r="M19" s="78">
        <v>0.78</v>
      </c>
      <c r="N19" s="78">
        <v>4139</v>
      </c>
      <c r="O19" s="78">
        <v>204</v>
      </c>
      <c r="P19" s="78">
        <v>242</v>
      </c>
      <c r="Q19" s="78">
        <v>24.1</v>
      </c>
      <c r="R19" s="78">
        <v>0</v>
      </c>
      <c r="S19" s="78">
        <v>3</v>
      </c>
      <c r="T19" s="78">
        <v>86</v>
      </c>
      <c r="U19" s="78">
        <v>7</v>
      </c>
      <c r="V19" s="78">
        <v>4</v>
      </c>
      <c r="W19" s="78">
        <v>37</v>
      </c>
    </row>
    <row r="20" spans="1:23" x14ac:dyDescent="0.25">
      <c r="A20" s="78">
        <v>19</v>
      </c>
      <c r="B20" s="78">
        <v>409307.60600000003</v>
      </c>
      <c r="C20" s="78">
        <v>3659223.0000000601</v>
      </c>
      <c r="D20" s="78">
        <v>10</v>
      </c>
      <c r="E20" s="78">
        <v>2</v>
      </c>
      <c r="F20" s="78" t="s">
        <v>1</v>
      </c>
      <c r="G20" s="78">
        <v>44.8</v>
      </c>
      <c r="H20" s="78">
        <v>8.4</v>
      </c>
      <c r="I20" s="78">
        <v>7.2</v>
      </c>
      <c r="J20" s="78">
        <v>0.55000000000000004</v>
      </c>
      <c r="K20" s="78" t="s">
        <v>56</v>
      </c>
      <c r="L20" s="78">
        <v>222</v>
      </c>
      <c r="M20" s="78">
        <v>0.42</v>
      </c>
      <c r="N20" s="78">
        <v>4383</v>
      </c>
      <c r="O20" s="78">
        <v>212</v>
      </c>
      <c r="P20" s="78">
        <v>240</v>
      </c>
      <c r="Q20" s="78">
        <v>25.3</v>
      </c>
      <c r="R20" s="78">
        <v>0</v>
      </c>
      <c r="S20" s="78">
        <v>2</v>
      </c>
      <c r="T20" s="78">
        <v>87</v>
      </c>
      <c r="U20" s="78">
        <v>7</v>
      </c>
      <c r="V20" s="78">
        <v>4</v>
      </c>
      <c r="W20" s="78">
        <v>33</v>
      </c>
    </row>
    <row r="21" spans="1:23" x14ac:dyDescent="0.25">
      <c r="A21" s="78">
        <v>20</v>
      </c>
      <c r="B21" s="78">
        <v>409307.60600000003</v>
      </c>
      <c r="C21" s="78">
        <v>3659199.0000000601</v>
      </c>
      <c r="D21" s="78">
        <v>10</v>
      </c>
      <c r="E21" s="78">
        <v>2</v>
      </c>
      <c r="F21" s="78" t="s">
        <v>1</v>
      </c>
      <c r="G21" s="78">
        <v>44.8</v>
      </c>
      <c r="H21" s="78">
        <v>8.4</v>
      </c>
      <c r="I21" s="78">
        <v>7.2</v>
      </c>
      <c r="J21" s="78">
        <v>0.53</v>
      </c>
      <c r="K21" s="78" t="s">
        <v>56</v>
      </c>
      <c r="L21" s="78">
        <v>200</v>
      </c>
      <c r="M21" s="78">
        <v>0.43</v>
      </c>
      <c r="N21" s="78">
        <v>4210</v>
      </c>
      <c r="O21" s="78">
        <v>234</v>
      </c>
      <c r="P21" s="78">
        <v>270</v>
      </c>
      <c r="Q21" s="78">
        <v>24.7</v>
      </c>
      <c r="R21" s="78">
        <v>0</v>
      </c>
      <c r="S21" s="78">
        <v>2</v>
      </c>
      <c r="T21" s="78">
        <v>85</v>
      </c>
      <c r="U21" s="78">
        <v>8</v>
      </c>
      <c r="V21" s="78">
        <v>5</v>
      </c>
      <c r="W21" s="78">
        <v>27</v>
      </c>
    </row>
    <row r="22" spans="1:23" x14ac:dyDescent="0.25">
      <c r="A22" s="78">
        <v>21</v>
      </c>
      <c r="B22" s="78">
        <v>409311.66999999899</v>
      </c>
      <c r="C22" s="78">
        <v>3659187.0000000601</v>
      </c>
      <c r="D22" s="78">
        <v>11</v>
      </c>
      <c r="E22" s="78">
        <v>2</v>
      </c>
      <c r="F22" s="78" t="s">
        <v>10</v>
      </c>
      <c r="G22" s="78">
        <v>22.4</v>
      </c>
      <c r="H22" s="78">
        <v>8.4</v>
      </c>
      <c r="I22" s="78">
        <v>7.2</v>
      </c>
      <c r="J22" s="78">
        <v>0.41</v>
      </c>
      <c r="K22" s="78" t="s">
        <v>56</v>
      </c>
      <c r="L22" s="78">
        <v>282</v>
      </c>
      <c r="M22" s="78">
        <v>0.69</v>
      </c>
      <c r="N22" s="78">
        <v>4331</v>
      </c>
      <c r="O22" s="78">
        <v>241</v>
      </c>
      <c r="P22" s="78">
        <v>279</v>
      </c>
      <c r="Q22" s="78">
        <v>25.6</v>
      </c>
      <c r="R22" s="78">
        <v>0</v>
      </c>
      <c r="S22" s="78">
        <v>3</v>
      </c>
      <c r="T22" s="78">
        <v>84</v>
      </c>
      <c r="U22" s="78">
        <v>8</v>
      </c>
      <c r="V22" s="78">
        <v>5</v>
      </c>
      <c r="W22" s="78">
        <v>38</v>
      </c>
    </row>
    <row r="23" spans="1:23" x14ac:dyDescent="0.25">
      <c r="A23" s="78">
        <v>22</v>
      </c>
      <c r="B23" s="78">
        <v>409311.66999999899</v>
      </c>
      <c r="C23" s="78">
        <v>3659211.0000000698</v>
      </c>
      <c r="D23" s="78">
        <v>11</v>
      </c>
      <c r="E23" s="78">
        <v>2</v>
      </c>
      <c r="F23" s="78" t="s">
        <v>10</v>
      </c>
      <c r="G23" s="78">
        <v>22.4</v>
      </c>
      <c r="H23" s="78">
        <v>8.4</v>
      </c>
      <c r="I23" s="78">
        <v>7.2</v>
      </c>
      <c r="J23" s="78">
        <v>0.41</v>
      </c>
      <c r="K23" s="78" t="s">
        <v>56</v>
      </c>
      <c r="L23" s="78">
        <v>235</v>
      </c>
      <c r="M23" s="78">
        <v>0.73</v>
      </c>
      <c r="N23" s="78">
        <v>4034</v>
      </c>
      <c r="O23" s="78">
        <v>197</v>
      </c>
      <c r="P23" s="78">
        <v>233</v>
      </c>
      <c r="Q23" s="78">
        <v>23.4</v>
      </c>
      <c r="R23" s="78">
        <v>0</v>
      </c>
      <c r="S23" s="78">
        <v>3</v>
      </c>
      <c r="T23" s="78">
        <v>86</v>
      </c>
      <c r="U23" s="78">
        <v>7</v>
      </c>
      <c r="V23" s="78">
        <v>4</v>
      </c>
      <c r="W23" s="78">
        <v>35</v>
      </c>
    </row>
    <row r="24" spans="1:23" x14ac:dyDescent="0.25">
      <c r="A24" s="78">
        <v>23</v>
      </c>
      <c r="B24" s="78">
        <v>409315.73599999899</v>
      </c>
      <c r="C24" s="78">
        <v>3659223.0000000601</v>
      </c>
      <c r="D24" s="78">
        <v>12</v>
      </c>
      <c r="E24" s="78">
        <v>2</v>
      </c>
      <c r="F24" s="78" t="s">
        <v>7</v>
      </c>
      <c r="G24" s="78">
        <v>44.8</v>
      </c>
      <c r="H24" s="78">
        <v>8.3000000000000007</v>
      </c>
      <c r="I24" s="78">
        <v>7.2</v>
      </c>
      <c r="J24" s="78">
        <v>0.82</v>
      </c>
      <c r="K24" s="78" t="s">
        <v>56</v>
      </c>
      <c r="L24" s="78">
        <v>222</v>
      </c>
      <c r="M24" s="78">
        <v>0.37</v>
      </c>
      <c r="N24" s="78">
        <v>4412</v>
      </c>
      <c r="O24" s="78">
        <v>244</v>
      </c>
      <c r="P24" s="78">
        <v>300</v>
      </c>
      <c r="Q24" s="78">
        <v>26</v>
      </c>
      <c r="R24" s="78">
        <v>0</v>
      </c>
      <c r="S24" s="78">
        <v>2</v>
      </c>
      <c r="T24" s="78">
        <v>85</v>
      </c>
      <c r="U24" s="78">
        <v>8</v>
      </c>
      <c r="V24" s="78">
        <v>5</v>
      </c>
      <c r="W24" s="78">
        <v>23</v>
      </c>
    </row>
    <row r="25" spans="1:23" x14ac:dyDescent="0.25">
      <c r="A25" s="78">
        <v>24</v>
      </c>
      <c r="B25" s="78">
        <v>409315.73599999899</v>
      </c>
      <c r="C25" s="78">
        <v>3659199.0000000601</v>
      </c>
      <c r="D25" s="78">
        <v>12</v>
      </c>
      <c r="E25" s="78">
        <v>2</v>
      </c>
      <c r="F25" s="78" t="s">
        <v>7</v>
      </c>
      <c r="G25" s="78">
        <v>44.8</v>
      </c>
      <c r="H25" s="78">
        <v>8.5</v>
      </c>
      <c r="I25" s="78">
        <v>7.2</v>
      </c>
      <c r="J25" s="78">
        <v>0.38</v>
      </c>
      <c r="K25" s="78" t="s">
        <v>56</v>
      </c>
      <c r="L25" s="78">
        <v>253</v>
      </c>
      <c r="M25" s="78">
        <v>0.62</v>
      </c>
      <c r="N25" s="78">
        <v>3987</v>
      </c>
      <c r="O25" s="78">
        <v>195</v>
      </c>
      <c r="P25" s="78">
        <v>239</v>
      </c>
      <c r="Q25" s="78">
        <v>23.3</v>
      </c>
      <c r="R25" s="78">
        <v>0</v>
      </c>
      <c r="S25" s="78">
        <v>3</v>
      </c>
      <c r="T25" s="78">
        <v>86</v>
      </c>
      <c r="U25" s="78">
        <v>7</v>
      </c>
      <c r="V25" s="78">
        <v>4</v>
      </c>
      <c r="W25" s="78">
        <v>38</v>
      </c>
    </row>
    <row r="26" spans="1:23" x14ac:dyDescent="0.25">
      <c r="A26" s="78">
        <v>25</v>
      </c>
      <c r="B26" s="78">
        <v>409319.799999999</v>
      </c>
      <c r="C26" s="78">
        <v>3659187.0000000601</v>
      </c>
      <c r="D26" s="78">
        <v>13</v>
      </c>
      <c r="E26" s="78">
        <v>3</v>
      </c>
      <c r="F26" s="78" t="s">
        <v>7</v>
      </c>
      <c r="G26" s="78">
        <v>44.8</v>
      </c>
      <c r="H26" s="78">
        <v>8.5</v>
      </c>
      <c r="I26" s="78">
        <v>7.2</v>
      </c>
      <c r="J26" s="78">
        <v>0.46</v>
      </c>
      <c r="K26" s="78" t="s">
        <v>56</v>
      </c>
      <c r="L26" s="78">
        <v>283</v>
      </c>
      <c r="M26" s="78">
        <v>0.71</v>
      </c>
      <c r="N26" s="78">
        <v>4243</v>
      </c>
      <c r="O26" s="78">
        <v>229</v>
      </c>
      <c r="P26" s="78">
        <v>256</v>
      </c>
      <c r="Q26" s="78">
        <v>25</v>
      </c>
      <c r="R26" s="78">
        <v>0</v>
      </c>
      <c r="S26" s="78">
        <v>3</v>
      </c>
      <c r="T26" s="78">
        <v>85</v>
      </c>
      <c r="U26" s="78">
        <v>8</v>
      </c>
      <c r="V26" s="78">
        <v>4</v>
      </c>
      <c r="W26" s="78">
        <v>40</v>
      </c>
    </row>
    <row r="27" spans="1:23" x14ac:dyDescent="0.25">
      <c r="A27" s="78">
        <v>26</v>
      </c>
      <c r="B27" s="78">
        <v>409319.799999999</v>
      </c>
      <c r="C27" s="78">
        <v>3659211.0000000698</v>
      </c>
      <c r="D27" s="78">
        <v>13</v>
      </c>
      <c r="E27" s="78">
        <v>3</v>
      </c>
      <c r="F27" s="78" t="s">
        <v>7</v>
      </c>
      <c r="G27" s="78">
        <v>44.8</v>
      </c>
      <c r="H27" s="78">
        <v>8.5</v>
      </c>
      <c r="I27" s="78">
        <v>7.2</v>
      </c>
      <c r="J27" s="78">
        <v>0.47</v>
      </c>
      <c r="K27" s="78" t="s">
        <v>56</v>
      </c>
      <c r="L27" s="78">
        <v>225</v>
      </c>
      <c r="M27" s="78">
        <v>0.73</v>
      </c>
      <c r="N27" s="78">
        <v>3906</v>
      </c>
      <c r="O27" s="78">
        <v>184</v>
      </c>
      <c r="P27" s="78">
        <v>212</v>
      </c>
      <c r="Q27" s="78">
        <v>22.6</v>
      </c>
      <c r="R27" s="78">
        <v>0</v>
      </c>
      <c r="S27" s="78">
        <v>3</v>
      </c>
      <c r="T27" s="78">
        <v>86</v>
      </c>
      <c r="U27" s="78">
        <v>7</v>
      </c>
      <c r="V27" s="78">
        <v>4</v>
      </c>
      <c r="W27" s="78">
        <v>38</v>
      </c>
    </row>
    <row r="28" spans="1:23" x14ac:dyDescent="0.25">
      <c r="A28" s="78">
        <v>27</v>
      </c>
      <c r="B28" s="78">
        <v>409323.86200000002</v>
      </c>
      <c r="C28" s="78">
        <v>3659223.0000000601</v>
      </c>
      <c r="D28" s="78">
        <v>14</v>
      </c>
      <c r="E28" s="78">
        <v>3</v>
      </c>
      <c r="F28" s="78" t="s">
        <v>9</v>
      </c>
      <c r="G28" s="78">
        <v>67.2</v>
      </c>
      <c r="H28" s="78">
        <v>8.4</v>
      </c>
      <c r="I28" s="78">
        <v>7.2</v>
      </c>
      <c r="J28" s="78">
        <v>0.56999999999999995</v>
      </c>
      <c r="K28" s="78" t="s">
        <v>56</v>
      </c>
      <c r="L28" s="78">
        <v>249</v>
      </c>
      <c r="M28" s="78">
        <v>0.76</v>
      </c>
      <c r="N28" s="78">
        <v>4125</v>
      </c>
      <c r="O28" s="78">
        <v>219</v>
      </c>
      <c r="P28" s="78">
        <v>255</v>
      </c>
      <c r="Q28" s="78">
        <v>24.2</v>
      </c>
      <c r="R28" s="78">
        <v>0</v>
      </c>
      <c r="S28" s="78">
        <v>3</v>
      </c>
      <c r="T28" s="78">
        <v>84</v>
      </c>
      <c r="U28" s="78">
        <v>8</v>
      </c>
      <c r="V28" s="78">
        <v>5</v>
      </c>
      <c r="W28" s="78">
        <v>31</v>
      </c>
    </row>
    <row r="29" spans="1:23" x14ac:dyDescent="0.25">
      <c r="A29" s="78">
        <v>28</v>
      </c>
      <c r="B29" s="78">
        <v>409323.86200000002</v>
      </c>
      <c r="C29" s="78">
        <v>3659199.0000000601</v>
      </c>
      <c r="D29" s="78">
        <v>14</v>
      </c>
      <c r="E29" s="78">
        <v>3</v>
      </c>
      <c r="F29" s="78" t="s">
        <v>9</v>
      </c>
      <c r="G29" s="78">
        <v>67.2</v>
      </c>
      <c r="H29" s="78">
        <v>8.6</v>
      </c>
      <c r="I29" s="78">
        <v>7.2</v>
      </c>
      <c r="J29" s="78">
        <v>0.39</v>
      </c>
      <c r="K29" s="78" t="s">
        <v>56</v>
      </c>
      <c r="L29" s="78">
        <v>272</v>
      </c>
      <c r="M29" s="78">
        <v>0.7</v>
      </c>
      <c r="N29" s="78">
        <v>4095</v>
      </c>
      <c r="O29" s="78">
        <v>204</v>
      </c>
      <c r="P29" s="78">
        <v>242</v>
      </c>
      <c r="Q29" s="78">
        <v>23.9</v>
      </c>
      <c r="R29" s="78">
        <v>0</v>
      </c>
      <c r="S29" s="78">
        <v>3</v>
      </c>
      <c r="T29" s="78">
        <v>86</v>
      </c>
      <c r="U29" s="78">
        <v>7</v>
      </c>
      <c r="V29" s="78">
        <v>4</v>
      </c>
      <c r="W29" s="78">
        <v>43</v>
      </c>
    </row>
    <row r="30" spans="1:23" x14ac:dyDescent="0.25">
      <c r="A30" s="78">
        <v>29</v>
      </c>
      <c r="B30" s="78">
        <v>409327.92599999899</v>
      </c>
      <c r="C30" s="78">
        <v>3659187.0000000601</v>
      </c>
      <c r="D30" s="78">
        <v>15</v>
      </c>
      <c r="E30" s="78">
        <v>3</v>
      </c>
      <c r="F30" s="78" t="s">
        <v>11</v>
      </c>
      <c r="G30" s="78">
        <v>89.6</v>
      </c>
      <c r="H30" s="78">
        <v>8.4</v>
      </c>
      <c r="I30" s="78">
        <v>7.2</v>
      </c>
      <c r="J30" s="78">
        <v>0.5</v>
      </c>
      <c r="K30" s="78" t="s">
        <v>56</v>
      </c>
      <c r="L30" s="78">
        <v>276</v>
      </c>
      <c r="M30" s="78">
        <v>0.73</v>
      </c>
      <c r="N30" s="78">
        <v>4208</v>
      </c>
      <c r="O30" s="78">
        <v>224</v>
      </c>
      <c r="P30" s="78">
        <v>257</v>
      </c>
      <c r="Q30" s="78">
        <v>24.7</v>
      </c>
      <c r="R30" s="78">
        <v>0</v>
      </c>
      <c r="S30" s="78">
        <v>3</v>
      </c>
      <c r="T30" s="78">
        <v>84</v>
      </c>
      <c r="U30" s="78">
        <v>8</v>
      </c>
      <c r="V30" s="78">
        <v>5</v>
      </c>
      <c r="W30" s="78">
        <v>36</v>
      </c>
    </row>
    <row r="31" spans="1:23" x14ac:dyDescent="0.25">
      <c r="A31" s="78">
        <v>30</v>
      </c>
      <c r="B31" s="78">
        <v>409327.92599999899</v>
      </c>
      <c r="C31" s="78">
        <v>3659211.0000000698</v>
      </c>
      <c r="D31" s="78">
        <v>15</v>
      </c>
      <c r="E31" s="78">
        <v>3</v>
      </c>
      <c r="F31" s="78" t="s">
        <v>11</v>
      </c>
      <c r="G31" s="78">
        <v>89.6</v>
      </c>
      <c r="H31" s="78">
        <v>8.4</v>
      </c>
      <c r="I31" s="78">
        <v>7.2</v>
      </c>
      <c r="J31" s="78">
        <v>0.47</v>
      </c>
      <c r="K31" s="78" t="s">
        <v>56</v>
      </c>
      <c r="L31" s="78">
        <v>249</v>
      </c>
      <c r="M31" s="78">
        <v>0.64</v>
      </c>
      <c r="N31" s="78">
        <v>4088</v>
      </c>
      <c r="O31" s="78">
        <v>202</v>
      </c>
      <c r="P31" s="78">
        <v>257</v>
      </c>
      <c r="Q31" s="78">
        <v>23.9</v>
      </c>
      <c r="R31" s="78">
        <v>0</v>
      </c>
      <c r="S31" s="78">
        <v>3</v>
      </c>
      <c r="T31" s="78">
        <v>85</v>
      </c>
      <c r="U31" s="78">
        <v>7</v>
      </c>
      <c r="V31" s="78">
        <v>5</v>
      </c>
      <c r="W31" s="78">
        <v>35</v>
      </c>
    </row>
    <row r="32" spans="1:23" x14ac:dyDescent="0.25">
      <c r="A32" s="78">
        <v>31</v>
      </c>
      <c r="B32" s="78">
        <v>409331.99200000003</v>
      </c>
      <c r="C32" s="78">
        <v>3659223.0000000601</v>
      </c>
      <c r="D32" s="78">
        <v>16</v>
      </c>
      <c r="E32" s="78">
        <v>3</v>
      </c>
      <c r="F32" s="78" t="s">
        <v>8</v>
      </c>
      <c r="G32" s="78">
        <v>0</v>
      </c>
      <c r="H32" s="78">
        <v>8.4</v>
      </c>
      <c r="I32" s="78">
        <v>7.2</v>
      </c>
      <c r="J32" s="78">
        <v>0.48</v>
      </c>
      <c r="K32" s="78" t="s">
        <v>56</v>
      </c>
      <c r="L32" s="78">
        <v>283</v>
      </c>
      <c r="M32" s="78">
        <v>0.99</v>
      </c>
      <c r="N32" s="78">
        <v>4311</v>
      </c>
      <c r="O32" s="78">
        <v>234</v>
      </c>
      <c r="P32" s="78">
        <v>258</v>
      </c>
      <c r="Q32" s="78">
        <v>25.4</v>
      </c>
      <c r="R32" s="78">
        <v>0</v>
      </c>
      <c r="S32" s="78">
        <v>3</v>
      </c>
      <c r="T32" s="78">
        <v>85</v>
      </c>
      <c r="U32" s="78">
        <v>8</v>
      </c>
      <c r="V32" s="78">
        <v>4</v>
      </c>
      <c r="W32" s="78">
        <v>32</v>
      </c>
    </row>
    <row r="33" spans="1:23" x14ac:dyDescent="0.25">
      <c r="A33" s="78">
        <v>32</v>
      </c>
      <c r="B33" s="78">
        <v>409331.99200000003</v>
      </c>
      <c r="C33" s="78">
        <v>3659199.0000000601</v>
      </c>
      <c r="D33" s="78">
        <v>16</v>
      </c>
      <c r="E33" s="78">
        <v>3</v>
      </c>
      <c r="F33" s="78" t="s">
        <v>8</v>
      </c>
      <c r="G33" s="78">
        <v>0</v>
      </c>
      <c r="H33" s="78">
        <v>8.6</v>
      </c>
      <c r="I33" s="78">
        <v>7.2</v>
      </c>
      <c r="J33" s="78">
        <v>0.36</v>
      </c>
      <c r="K33" s="78" t="s">
        <v>56</v>
      </c>
      <c r="L33" s="78">
        <v>259</v>
      </c>
      <c r="M33" s="78">
        <v>0.57999999999999996</v>
      </c>
      <c r="N33" s="78">
        <v>4292</v>
      </c>
      <c r="O33" s="78">
        <v>239</v>
      </c>
      <c r="P33" s="78">
        <v>287</v>
      </c>
      <c r="Q33" s="78">
        <v>25.4</v>
      </c>
      <c r="R33" s="78">
        <v>0</v>
      </c>
      <c r="S33" s="78">
        <v>3</v>
      </c>
      <c r="T33" s="78">
        <v>84</v>
      </c>
      <c r="U33" s="78">
        <v>8</v>
      </c>
      <c r="V33" s="78">
        <v>5</v>
      </c>
      <c r="W33" s="78">
        <v>26</v>
      </c>
    </row>
    <row r="34" spans="1:23" x14ac:dyDescent="0.25">
      <c r="A34" s="78">
        <v>33</v>
      </c>
      <c r="B34" s="78">
        <v>409336.05599999899</v>
      </c>
      <c r="C34" s="78">
        <v>3659187.0000000601</v>
      </c>
      <c r="D34" s="78">
        <v>17</v>
      </c>
      <c r="E34" s="78">
        <v>3</v>
      </c>
      <c r="F34" s="78" t="s">
        <v>10</v>
      </c>
      <c r="G34" s="78">
        <v>22.4</v>
      </c>
      <c r="H34" s="78">
        <v>8.4</v>
      </c>
      <c r="I34" s="78">
        <v>7.2</v>
      </c>
      <c r="J34" s="78">
        <v>0.47</v>
      </c>
      <c r="K34" s="78" t="s">
        <v>56</v>
      </c>
      <c r="L34" s="78">
        <v>258</v>
      </c>
      <c r="M34" s="78">
        <v>0.68</v>
      </c>
      <c r="N34" s="78">
        <v>4116</v>
      </c>
      <c r="O34" s="78">
        <v>203</v>
      </c>
      <c r="P34" s="78">
        <v>241</v>
      </c>
      <c r="Q34" s="78">
        <v>24</v>
      </c>
      <c r="R34" s="78">
        <v>0</v>
      </c>
      <c r="S34" s="78">
        <v>3</v>
      </c>
      <c r="T34" s="78">
        <v>86</v>
      </c>
      <c r="U34" s="78">
        <v>7</v>
      </c>
      <c r="V34" s="78">
        <v>4</v>
      </c>
      <c r="W34" s="78">
        <v>35</v>
      </c>
    </row>
    <row r="35" spans="1:23" x14ac:dyDescent="0.25">
      <c r="A35" s="78">
        <v>34</v>
      </c>
      <c r="B35" s="78">
        <v>409336.05599999899</v>
      </c>
      <c r="C35" s="78">
        <v>3659211.0000000698</v>
      </c>
      <c r="D35" s="78">
        <v>17</v>
      </c>
      <c r="E35" s="78">
        <v>3</v>
      </c>
      <c r="F35" s="78" t="s">
        <v>10</v>
      </c>
      <c r="G35" s="78">
        <v>22.4</v>
      </c>
      <c r="H35" s="78">
        <v>8.5</v>
      </c>
      <c r="I35" s="78">
        <v>7.2</v>
      </c>
      <c r="J35" s="78">
        <v>0.5</v>
      </c>
      <c r="K35" s="78" t="s">
        <v>56</v>
      </c>
      <c r="L35" s="78">
        <v>268</v>
      </c>
      <c r="M35" s="78">
        <v>0.69</v>
      </c>
      <c r="N35" s="78">
        <v>4110</v>
      </c>
      <c r="O35" s="78">
        <v>212</v>
      </c>
      <c r="P35" s="78">
        <v>257</v>
      </c>
      <c r="Q35" s="78">
        <v>24.1</v>
      </c>
      <c r="R35" s="78">
        <v>0</v>
      </c>
      <c r="S35" s="78">
        <v>3</v>
      </c>
      <c r="T35" s="78">
        <v>85</v>
      </c>
      <c r="U35" s="78">
        <v>7</v>
      </c>
      <c r="V35" s="78">
        <v>5</v>
      </c>
      <c r="W35" s="78">
        <v>35</v>
      </c>
    </row>
    <row r="36" spans="1:23" x14ac:dyDescent="0.25">
      <c r="A36" s="78">
        <v>35</v>
      </c>
      <c r="B36" s="78">
        <v>409340.11800000002</v>
      </c>
      <c r="C36" s="78">
        <v>3659223.0000000601</v>
      </c>
      <c r="D36" s="78">
        <v>18</v>
      </c>
      <c r="E36" s="78">
        <v>3</v>
      </c>
      <c r="F36" s="78" t="s">
        <v>1</v>
      </c>
      <c r="G36" s="78">
        <v>44.8</v>
      </c>
      <c r="H36" s="78">
        <v>8.4</v>
      </c>
      <c r="I36" s="78">
        <v>7.2</v>
      </c>
      <c r="J36" s="78">
        <v>0.46</v>
      </c>
      <c r="K36" s="78" t="s">
        <v>56</v>
      </c>
      <c r="L36" s="78">
        <v>277</v>
      </c>
      <c r="M36" s="78">
        <v>0.8</v>
      </c>
      <c r="N36" s="78">
        <v>4285</v>
      </c>
      <c r="O36" s="78">
        <v>227</v>
      </c>
      <c r="P36" s="78">
        <v>256</v>
      </c>
      <c r="Q36" s="78">
        <v>25.1</v>
      </c>
      <c r="R36" s="78">
        <v>0</v>
      </c>
      <c r="S36" s="78">
        <v>3</v>
      </c>
      <c r="T36" s="78">
        <v>85</v>
      </c>
      <c r="U36" s="78">
        <v>8</v>
      </c>
      <c r="V36" s="78">
        <v>4</v>
      </c>
      <c r="W36" s="78">
        <v>38</v>
      </c>
    </row>
    <row r="37" spans="1:23" x14ac:dyDescent="0.25">
      <c r="A37" s="78">
        <v>36</v>
      </c>
      <c r="B37" s="78">
        <v>409340.11800000002</v>
      </c>
      <c r="C37" s="78">
        <v>3659199.0000000601</v>
      </c>
      <c r="D37" s="78">
        <v>18</v>
      </c>
      <c r="E37" s="78">
        <v>3</v>
      </c>
      <c r="F37" s="78" t="s">
        <v>1</v>
      </c>
      <c r="G37" s="78">
        <v>44.8</v>
      </c>
      <c r="H37" s="78">
        <v>8.5</v>
      </c>
      <c r="I37" s="78">
        <v>7.2</v>
      </c>
      <c r="J37" s="78">
        <v>0.43</v>
      </c>
      <c r="K37" s="78" t="s">
        <v>56</v>
      </c>
      <c r="L37" s="78">
        <v>273</v>
      </c>
      <c r="M37" s="78">
        <v>0.6</v>
      </c>
      <c r="N37" s="78">
        <v>4340</v>
      </c>
      <c r="O37" s="78">
        <v>233</v>
      </c>
      <c r="P37" s="78">
        <v>281</v>
      </c>
      <c r="Q37" s="78">
        <v>25.6</v>
      </c>
      <c r="R37" s="78">
        <v>0</v>
      </c>
      <c r="S37" s="78">
        <v>3</v>
      </c>
      <c r="T37" s="78">
        <v>84</v>
      </c>
      <c r="U37" s="78">
        <v>8</v>
      </c>
      <c r="V37" s="78">
        <v>5</v>
      </c>
      <c r="W37" s="78">
        <v>38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7"/>
  <sheetViews>
    <sheetView zoomScaleNormal="100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4.5703125" style="78" bestFit="1" customWidth="1"/>
    <col min="2" max="2" width="10.42578125" style="78" bestFit="1" customWidth="1"/>
    <col min="3" max="3" width="10.85546875" style="78" bestFit="1" customWidth="1"/>
    <col min="4" max="4" width="8.42578125" style="78" bestFit="1" customWidth="1"/>
    <col min="5" max="5" width="8.140625" style="78" bestFit="1" customWidth="1"/>
    <col min="6" max="6" width="15" style="78" bestFit="1" customWidth="1"/>
    <col min="7" max="7" width="10.85546875" style="78" bestFit="1" customWidth="1"/>
    <col min="8" max="8" width="16.140625" style="78" bestFit="1" customWidth="1"/>
    <col min="9" max="9" width="7.85546875" style="78" bestFit="1" customWidth="1"/>
    <col min="10" max="10" width="19.140625" style="78" bestFit="1" customWidth="1"/>
    <col min="11" max="16384" width="9.140625" style="78"/>
  </cols>
  <sheetData>
    <row r="1" spans="1:10" s="77" customFormat="1" x14ac:dyDescent="0.25">
      <c r="A1" s="77" t="s">
        <v>54</v>
      </c>
      <c r="B1" s="77" t="s">
        <v>44</v>
      </c>
      <c r="C1" s="77" t="s">
        <v>45</v>
      </c>
      <c r="D1" s="77" t="s">
        <v>46</v>
      </c>
      <c r="E1" s="77" t="s">
        <v>47</v>
      </c>
      <c r="F1" s="77" t="s">
        <v>48</v>
      </c>
      <c r="G1" s="77" t="s">
        <v>49</v>
      </c>
      <c r="H1" s="77" t="s">
        <v>50</v>
      </c>
      <c r="I1" s="77" t="s">
        <v>51</v>
      </c>
      <c r="J1" s="77" t="s">
        <v>52</v>
      </c>
    </row>
    <row r="2" spans="1:10" x14ac:dyDescent="0.25">
      <c r="A2" s="78">
        <v>1</v>
      </c>
      <c r="B2" s="79">
        <v>41220</v>
      </c>
      <c r="C2" s="79">
        <v>41227</v>
      </c>
      <c r="D2" s="78">
        <v>0</v>
      </c>
      <c r="E2" s="78">
        <v>8</v>
      </c>
      <c r="F2" s="78" t="s">
        <v>53</v>
      </c>
      <c r="G2" s="78">
        <v>2</v>
      </c>
      <c r="H2" s="78">
        <v>0.6</v>
      </c>
      <c r="I2" s="78">
        <v>1</v>
      </c>
      <c r="J2" s="78">
        <v>57</v>
      </c>
    </row>
    <row r="3" spans="1:10" x14ac:dyDescent="0.25">
      <c r="A3" s="78">
        <v>2</v>
      </c>
      <c r="B3" s="79">
        <v>41220</v>
      </c>
      <c r="C3" s="79">
        <v>41227</v>
      </c>
      <c r="D3" s="78">
        <v>0</v>
      </c>
      <c r="E3" s="78">
        <v>8</v>
      </c>
      <c r="F3" s="78" t="s">
        <v>53</v>
      </c>
      <c r="G3" s="78">
        <v>2</v>
      </c>
      <c r="H3" s="78">
        <v>0.5</v>
      </c>
      <c r="I3" s="78">
        <v>1</v>
      </c>
      <c r="J3" s="78">
        <v>53</v>
      </c>
    </row>
    <row r="4" spans="1:10" x14ac:dyDescent="0.25">
      <c r="A4" s="78">
        <v>3</v>
      </c>
      <c r="B4" s="79">
        <v>41220</v>
      </c>
      <c r="C4" s="79">
        <v>41227</v>
      </c>
      <c r="D4" s="78">
        <v>0</v>
      </c>
      <c r="E4" s="78">
        <v>8</v>
      </c>
      <c r="F4" s="78" t="s">
        <v>53</v>
      </c>
      <c r="G4" s="78">
        <v>2</v>
      </c>
      <c r="H4" s="78">
        <v>0.8</v>
      </c>
      <c r="I4" s="78">
        <v>2</v>
      </c>
      <c r="J4" s="78">
        <v>61</v>
      </c>
    </row>
    <row r="5" spans="1:10" x14ac:dyDescent="0.25">
      <c r="A5" s="78">
        <v>4</v>
      </c>
      <c r="B5" s="79">
        <v>41220</v>
      </c>
      <c r="C5" s="79">
        <v>41227</v>
      </c>
      <c r="D5" s="78">
        <v>0</v>
      </c>
      <c r="E5" s="78">
        <v>8</v>
      </c>
      <c r="F5" s="78" t="s">
        <v>53</v>
      </c>
      <c r="G5" s="78">
        <v>2</v>
      </c>
      <c r="H5" s="78">
        <v>0.5</v>
      </c>
      <c r="I5" s="78">
        <v>1</v>
      </c>
      <c r="J5" s="78">
        <v>59</v>
      </c>
    </row>
    <row r="6" spans="1:10" x14ac:dyDescent="0.25">
      <c r="A6" s="78">
        <v>5</v>
      </c>
      <c r="B6" s="79">
        <v>41220</v>
      </c>
      <c r="C6" s="79">
        <v>41227</v>
      </c>
      <c r="D6" s="78">
        <v>0</v>
      </c>
      <c r="E6" s="78">
        <v>8</v>
      </c>
      <c r="F6" s="78" t="s">
        <v>53</v>
      </c>
      <c r="G6" s="78">
        <v>2</v>
      </c>
      <c r="H6" s="78">
        <v>0.6</v>
      </c>
      <c r="I6" s="78">
        <v>1</v>
      </c>
      <c r="J6" s="78">
        <v>50</v>
      </c>
    </row>
    <row r="7" spans="1:10" x14ac:dyDescent="0.25">
      <c r="A7" s="78">
        <v>6</v>
      </c>
      <c r="B7" s="79">
        <v>41220</v>
      </c>
      <c r="C7" s="79">
        <v>41227</v>
      </c>
      <c r="D7" s="78">
        <v>0</v>
      </c>
      <c r="E7" s="78">
        <v>8</v>
      </c>
      <c r="F7" s="78" t="s">
        <v>53</v>
      </c>
      <c r="G7" s="78">
        <v>2</v>
      </c>
      <c r="H7" s="78">
        <v>0.6</v>
      </c>
      <c r="I7" s="78">
        <v>1</v>
      </c>
      <c r="J7" s="78">
        <v>63</v>
      </c>
    </row>
    <row r="8" spans="1:10" x14ac:dyDescent="0.25">
      <c r="A8" s="78">
        <v>7</v>
      </c>
      <c r="B8" s="79">
        <v>41220</v>
      </c>
      <c r="C8" s="79">
        <v>41227</v>
      </c>
      <c r="D8" s="78">
        <v>0</v>
      </c>
      <c r="E8" s="78">
        <v>8</v>
      </c>
      <c r="F8" s="78" t="s">
        <v>53</v>
      </c>
      <c r="G8" s="78">
        <v>2</v>
      </c>
      <c r="H8" s="78">
        <v>0.8</v>
      </c>
      <c r="I8" s="78">
        <v>2</v>
      </c>
      <c r="J8" s="78">
        <v>60</v>
      </c>
    </row>
    <row r="9" spans="1:10" x14ac:dyDescent="0.25">
      <c r="A9" s="78">
        <v>8</v>
      </c>
      <c r="B9" s="79">
        <v>41220</v>
      </c>
      <c r="C9" s="79">
        <v>41227</v>
      </c>
      <c r="D9" s="78">
        <v>0</v>
      </c>
      <c r="E9" s="78">
        <v>8</v>
      </c>
      <c r="F9" s="78" t="s">
        <v>53</v>
      </c>
      <c r="G9" s="78">
        <v>2</v>
      </c>
      <c r="H9" s="78">
        <v>0.6</v>
      </c>
      <c r="I9" s="78">
        <v>2</v>
      </c>
      <c r="J9" s="78">
        <v>55</v>
      </c>
    </row>
    <row r="10" spans="1:10" x14ac:dyDescent="0.25">
      <c r="A10" s="78">
        <v>9</v>
      </c>
      <c r="B10" s="79">
        <v>41220</v>
      </c>
      <c r="C10" s="79">
        <v>41227</v>
      </c>
      <c r="D10" s="78">
        <v>0</v>
      </c>
      <c r="E10" s="78">
        <v>8</v>
      </c>
      <c r="F10" s="78" t="s">
        <v>53</v>
      </c>
      <c r="G10" s="78">
        <v>2</v>
      </c>
      <c r="H10" s="78">
        <v>0.6</v>
      </c>
      <c r="I10" s="78">
        <v>1</v>
      </c>
      <c r="J10" s="78">
        <v>52</v>
      </c>
    </row>
    <row r="11" spans="1:10" x14ac:dyDescent="0.25">
      <c r="A11" s="78">
        <v>10</v>
      </c>
      <c r="B11" s="79">
        <v>41220</v>
      </c>
      <c r="C11" s="79">
        <v>41227</v>
      </c>
      <c r="D11" s="78">
        <v>0</v>
      </c>
      <c r="E11" s="78">
        <v>8</v>
      </c>
      <c r="F11" s="78" t="s">
        <v>53</v>
      </c>
      <c r="G11" s="78">
        <v>2</v>
      </c>
      <c r="H11" s="78">
        <v>0.6</v>
      </c>
      <c r="I11" s="78">
        <v>1</v>
      </c>
      <c r="J11" s="78">
        <v>63</v>
      </c>
    </row>
    <row r="12" spans="1:10" x14ac:dyDescent="0.25">
      <c r="A12" s="78">
        <v>11</v>
      </c>
      <c r="B12" s="79">
        <v>41220</v>
      </c>
      <c r="C12" s="79">
        <v>41227</v>
      </c>
      <c r="D12" s="78">
        <v>0</v>
      </c>
      <c r="E12" s="78">
        <v>8</v>
      </c>
      <c r="F12" s="78" t="s">
        <v>53</v>
      </c>
      <c r="G12" s="78">
        <v>2</v>
      </c>
      <c r="H12" s="78">
        <v>0.6</v>
      </c>
      <c r="I12" s="78">
        <v>1</v>
      </c>
      <c r="J12" s="78">
        <v>54</v>
      </c>
    </row>
    <row r="13" spans="1:10" x14ac:dyDescent="0.25">
      <c r="A13" s="78">
        <v>12</v>
      </c>
      <c r="B13" s="79">
        <v>41220</v>
      </c>
      <c r="C13" s="79">
        <v>41227</v>
      </c>
      <c r="D13" s="78">
        <v>0</v>
      </c>
      <c r="E13" s="78">
        <v>8</v>
      </c>
      <c r="F13" s="78" t="s">
        <v>53</v>
      </c>
      <c r="G13" s="78">
        <v>2</v>
      </c>
      <c r="H13" s="78">
        <v>0.7</v>
      </c>
      <c r="I13" s="78">
        <v>2</v>
      </c>
      <c r="J13" s="78">
        <v>51</v>
      </c>
    </row>
    <row r="14" spans="1:10" x14ac:dyDescent="0.25">
      <c r="A14" s="78">
        <v>13</v>
      </c>
      <c r="B14" s="79">
        <v>41220</v>
      </c>
      <c r="C14" s="79">
        <v>41227</v>
      </c>
      <c r="D14" s="78">
        <v>0</v>
      </c>
      <c r="E14" s="78">
        <v>8</v>
      </c>
      <c r="F14" s="78" t="s">
        <v>53</v>
      </c>
      <c r="G14" s="78">
        <v>2</v>
      </c>
      <c r="H14" s="78">
        <v>0.6</v>
      </c>
      <c r="I14" s="78">
        <v>2</v>
      </c>
      <c r="J14" s="78">
        <v>52</v>
      </c>
    </row>
    <row r="15" spans="1:10" x14ac:dyDescent="0.25">
      <c r="A15" s="78">
        <v>14</v>
      </c>
      <c r="B15" s="79">
        <v>41220</v>
      </c>
      <c r="C15" s="79">
        <v>41227</v>
      </c>
      <c r="D15" s="78">
        <v>0</v>
      </c>
      <c r="E15" s="78">
        <v>8</v>
      </c>
      <c r="F15" s="78" t="s">
        <v>53</v>
      </c>
      <c r="G15" s="78">
        <v>2</v>
      </c>
      <c r="H15" s="78">
        <v>0.5</v>
      </c>
      <c r="I15" s="78">
        <v>1</v>
      </c>
      <c r="J15" s="78">
        <v>46</v>
      </c>
    </row>
    <row r="16" spans="1:10" x14ac:dyDescent="0.25">
      <c r="A16" s="78">
        <v>15</v>
      </c>
      <c r="B16" s="79">
        <v>41220</v>
      </c>
      <c r="C16" s="79">
        <v>41227</v>
      </c>
      <c r="D16" s="78">
        <v>0</v>
      </c>
      <c r="E16" s="78">
        <v>8</v>
      </c>
      <c r="F16" s="78" t="s">
        <v>53</v>
      </c>
      <c r="G16" s="78">
        <v>2</v>
      </c>
      <c r="H16" s="78">
        <v>0.5</v>
      </c>
      <c r="I16" s="78">
        <v>1</v>
      </c>
      <c r="J16" s="78">
        <v>62</v>
      </c>
    </row>
    <row r="17" spans="1:10" x14ac:dyDescent="0.25">
      <c r="A17" s="78">
        <v>16</v>
      </c>
      <c r="B17" s="79">
        <v>41220</v>
      </c>
      <c r="C17" s="79">
        <v>41227</v>
      </c>
      <c r="D17" s="78">
        <v>0</v>
      </c>
      <c r="E17" s="78">
        <v>8</v>
      </c>
      <c r="F17" s="78" t="s">
        <v>53</v>
      </c>
      <c r="G17" s="78">
        <v>2</v>
      </c>
      <c r="H17" s="78">
        <v>0.5</v>
      </c>
      <c r="I17" s="78">
        <v>1</v>
      </c>
      <c r="J17" s="78">
        <v>55</v>
      </c>
    </row>
    <row r="18" spans="1:10" x14ac:dyDescent="0.25">
      <c r="A18" s="78">
        <v>17</v>
      </c>
      <c r="B18" s="79">
        <v>41220</v>
      </c>
      <c r="C18" s="79">
        <v>41227</v>
      </c>
      <c r="D18" s="78">
        <v>0</v>
      </c>
      <c r="E18" s="78">
        <v>8</v>
      </c>
      <c r="F18" s="78" t="s">
        <v>53</v>
      </c>
      <c r="G18" s="78">
        <v>2</v>
      </c>
      <c r="H18" s="78">
        <v>0.6</v>
      </c>
      <c r="I18" s="78">
        <v>1</v>
      </c>
      <c r="J18" s="78">
        <v>48</v>
      </c>
    </row>
    <row r="19" spans="1:10" x14ac:dyDescent="0.25">
      <c r="A19" s="78">
        <v>18</v>
      </c>
      <c r="B19" s="79">
        <v>41220</v>
      </c>
      <c r="C19" s="79">
        <v>41227</v>
      </c>
      <c r="D19" s="78">
        <v>0</v>
      </c>
      <c r="E19" s="78">
        <v>8</v>
      </c>
      <c r="F19" s="78" t="s">
        <v>53</v>
      </c>
      <c r="G19" s="78">
        <v>2</v>
      </c>
      <c r="H19" s="78">
        <v>0.7</v>
      </c>
      <c r="I19" s="78">
        <v>2</v>
      </c>
      <c r="J19" s="78">
        <v>61</v>
      </c>
    </row>
    <row r="20" spans="1:10" x14ac:dyDescent="0.25">
      <c r="A20" s="78">
        <v>19</v>
      </c>
      <c r="B20" s="79">
        <v>41220</v>
      </c>
      <c r="C20" s="79">
        <v>41227</v>
      </c>
      <c r="D20" s="78">
        <v>0</v>
      </c>
      <c r="E20" s="78">
        <v>8</v>
      </c>
      <c r="F20" s="78" t="s">
        <v>53</v>
      </c>
      <c r="G20" s="78">
        <v>2</v>
      </c>
      <c r="H20" s="78">
        <v>0.7</v>
      </c>
      <c r="I20" s="78">
        <v>2</v>
      </c>
      <c r="J20" s="78">
        <v>52</v>
      </c>
    </row>
    <row r="21" spans="1:10" x14ac:dyDescent="0.25">
      <c r="A21" s="78">
        <v>20</v>
      </c>
      <c r="B21" s="79">
        <v>41220</v>
      </c>
      <c r="C21" s="79">
        <v>41227</v>
      </c>
      <c r="D21" s="78">
        <v>0</v>
      </c>
      <c r="E21" s="78">
        <v>8</v>
      </c>
      <c r="F21" s="78" t="s">
        <v>53</v>
      </c>
      <c r="G21" s="78">
        <v>2</v>
      </c>
      <c r="H21" s="78">
        <v>0.6</v>
      </c>
      <c r="I21" s="78">
        <v>2</v>
      </c>
      <c r="J21" s="78">
        <v>50</v>
      </c>
    </row>
    <row r="22" spans="1:10" x14ac:dyDescent="0.25">
      <c r="A22" s="78">
        <v>21</v>
      </c>
      <c r="B22" s="79">
        <v>41220</v>
      </c>
      <c r="C22" s="79">
        <v>41227</v>
      </c>
      <c r="D22" s="78">
        <v>0</v>
      </c>
      <c r="E22" s="78">
        <v>8</v>
      </c>
      <c r="F22" s="78" t="s">
        <v>53</v>
      </c>
      <c r="G22" s="78">
        <v>2</v>
      </c>
      <c r="H22" s="78">
        <v>0.6</v>
      </c>
      <c r="I22" s="78">
        <v>1</v>
      </c>
      <c r="J22" s="78">
        <v>48</v>
      </c>
    </row>
    <row r="23" spans="1:10" x14ac:dyDescent="0.25">
      <c r="A23" s="78">
        <v>22</v>
      </c>
      <c r="B23" s="79">
        <v>41220</v>
      </c>
      <c r="C23" s="79">
        <v>41227</v>
      </c>
      <c r="D23" s="78">
        <v>0</v>
      </c>
      <c r="E23" s="78">
        <v>8</v>
      </c>
      <c r="F23" s="78" t="s">
        <v>53</v>
      </c>
      <c r="G23" s="78">
        <v>2</v>
      </c>
      <c r="H23" s="78">
        <v>0.6</v>
      </c>
      <c r="I23" s="78">
        <v>1</v>
      </c>
      <c r="J23" s="78">
        <v>52</v>
      </c>
    </row>
    <row r="24" spans="1:10" x14ac:dyDescent="0.25">
      <c r="A24" s="78">
        <v>23</v>
      </c>
      <c r="B24" s="79">
        <v>41220</v>
      </c>
      <c r="C24" s="79">
        <v>41227</v>
      </c>
      <c r="D24" s="78">
        <v>0</v>
      </c>
      <c r="E24" s="78">
        <v>8</v>
      </c>
      <c r="F24" s="78" t="s">
        <v>53</v>
      </c>
      <c r="G24" s="78">
        <v>2</v>
      </c>
      <c r="H24" s="78">
        <v>1.2</v>
      </c>
      <c r="I24" s="78">
        <v>3</v>
      </c>
      <c r="J24" s="78">
        <v>58</v>
      </c>
    </row>
    <row r="25" spans="1:10" x14ac:dyDescent="0.25">
      <c r="A25" s="78">
        <v>24</v>
      </c>
      <c r="B25" s="79">
        <v>41220</v>
      </c>
      <c r="C25" s="79">
        <v>41227</v>
      </c>
      <c r="D25" s="78">
        <v>0</v>
      </c>
      <c r="E25" s="78">
        <v>8</v>
      </c>
      <c r="F25" s="78" t="s">
        <v>53</v>
      </c>
      <c r="G25" s="78">
        <v>2</v>
      </c>
      <c r="H25" s="78">
        <v>0.5</v>
      </c>
      <c r="I25" s="78">
        <v>1</v>
      </c>
      <c r="J25" s="78">
        <v>48</v>
      </c>
    </row>
    <row r="26" spans="1:10" x14ac:dyDescent="0.25">
      <c r="A26" s="78">
        <v>25</v>
      </c>
      <c r="B26" s="79">
        <v>41220</v>
      </c>
      <c r="C26" s="79">
        <v>41227</v>
      </c>
      <c r="D26" s="78">
        <v>0</v>
      </c>
      <c r="E26" s="78">
        <v>8</v>
      </c>
      <c r="F26" s="78" t="s">
        <v>53</v>
      </c>
      <c r="G26" s="78">
        <v>2</v>
      </c>
      <c r="H26" s="78">
        <v>0.9</v>
      </c>
      <c r="I26" s="78">
        <v>2</v>
      </c>
      <c r="J26" s="78">
        <v>41</v>
      </c>
    </row>
    <row r="27" spans="1:10" x14ac:dyDescent="0.25">
      <c r="A27" s="78">
        <v>26</v>
      </c>
      <c r="B27" s="79">
        <v>41220</v>
      </c>
      <c r="C27" s="79">
        <v>41227</v>
      </c>
      <c r="D27" s="78">
        <v>0</v>
      </c>
      <c r="E27" s="78">
        <v>8</v>
      </c>
      <c r="F27" s="78" t="s">
        <v>53</v>
      </c>
      <c r="G27" s="78">
        <v>2</v>
      </c>
      <c r="H27" s="78">
        <v>0.8</v>
      </c>
      <c r="I27" s="78">
        <v>2</v>
      </c>
      <c r="J27" s="78">
        <v>55</v>
      </c>
    </row>
    <row r="28" spans="1:10" x14ac:dyDescent="0.25">
      <c r="A28" s="78">
        <v>27</v>
      </c>
      <c r="B28" s="79">
        <v>41220</v>
      </c>
      <c r="C28" s="79">
        <v>41227</v>
      </c>
      <c r="D28" s="78">
        <v>0</v>
      </c>
      <c r="E28" s="78">
        <v>8</v>
      </c>
      <c r="F28" s="78" t="s">
        <v>53</v>
      </c>
      <c r="G28" s="78">
        <v>2</v>
      </c>
      <c r="H28" s="78">
        <v>0.7</v>
      </c>
      <c r="I28" s="78">
        <v>2</v>
      </c>
      <c r="J28" s="78">
        <v>51</v>
      </c>
    </row>
    <row r="29" spans="1:10" x14ac:dyDescent="0.25">
      <c r="A29" s="78">
        <v>28</v>
      </c>
      <c r="B29" s="79">
        <v>41220</v>
      </c>
      <c r="C29" s="79">
        <v>41227</v>
      </c>
      <c r="D29" s="78">
        <v>0</v>
      </c>
      <c r="E29" s="78">
        <v>8</v>
      </c>
      <c r="F29" s="78" t="s">
        <v>53</v>
      </c>
      <c r="G29" s="78">
        <v>2</v>
      </c>
      <c r="H29" s="78">
        <v>0.6</v>
      </c>
      <c r="I29" s="78">
        <v>1</v>
      </c>
      <c r="J29" s="78">
        <v>48</v>
      </c>
    </row>
    <row r="30" spans="1:10" x14ac:dyDescent="0.25">
      <c r="A30" s="78">
        <v>29</v>
      </c>
      <c r="B30" s="79">
        <v>41220</v>
      </c>
      <c r="C30" s="79">
        <v>41227</v>
      </c>
      <c r="D30" s="78">
        <v>0</v>
      </c>
      <c r="E30" s="78">
        <v>8</v>
      </c>
      <c r="F30" s="78" t="s">
        <v>53</v>
      </c>
      <c r="G30" s="78">
        <v>2</v>
      </c>
      <c r="H30" s="78">
        <v>0.6</v>
      </c>
      <c r="I30" s="78">
        <v>1</v>
      </c>
      <c r="J30" s="78">
        <v>42</v>
      </c>
    </row>
    <row r="31" spans="1:10" x14ac:dyDescent="0.25">
      <c r="A31" s="78">
        <v>30</v>
      </c>
      <c r="B31" s="79">
        <v>41220</v>
      </c>
      <c r="C31" s="79">
        <v>41227</v>
      </c>
      <c r="D31" s="78">
        <v>0</v>
      </c>
      <c r="E31" s="78">
        <v>8</v>
      </c>
      <c r="F31" s="78" t="s">
        <v>53</v>
      </c>
      <c r="G31" s="78">
        <v>2</v>
      </c>
      <c r="H31" s="78">
        <v>7</v>
      </c>
      <c r="I31" s="78">
        <v>17</v>
      </c>
      <c r="J31" s="78">
        <v>53</v>
      </c>
    </row>
    <row r="32" spans="1:10" x14ac:dyDescent="0.25">
      <c r="A32" s="78">
        <v>31</v>
      </c>
      <c r="B32" s="79">
        <v>41220</v>
      </c>
      <c r="C32" s="79">
        <v>41227</v>
      </c>
      <c r="D32" s="78">
        <v>0</v>
      </c>
      <c r="E32" s="78">
        <v>8</v>
      </c>
      <c r="F32" s="78" t="s">
        <v>53</v>
      </c>
      <c r="G32" s="78">
        <v>2</v>
      </c>
      <c r="H32" s="78">
        <v>0.8</v>
      </c>
      <c r="I32" s="78">
        <v>2</v>
      </c>
      <c r="J32" s="78">
        <v>49</v>
      </c>
    </row>
    <row r="33" spans="1:10" x14ac:dyDescent="0.25">
      <c r="A33" s="78">
        <v>32</v>
      </c>
      <c r="B33" s="79">
        <v>41220</v>
      </c>
      <c r="C33" s="79">
        <v>41227</v>
      </c>
      <c r="D33" s="78">
        <v>0</v>
      </c>
      <c r="E33" s="78">
        <v>8</v>
      </c>
      <c r="F33" s="78" t="s">
        <v>53</v>
      </c>
      <c r="G33" s="78">
        <v>2</v>
      </c>
      <c r="H33" s="78">
        <v>0.6</v>
      </c>
      <c r="I33" s="78">
        <v>2</v>
      </c>
      <c r="J33" s="78">
        <v>43</v>
      </c>
    </row>
    <row r="34" spans="1:10" x14ac:dyDescent="0.25">
      <c r="A34" s="78">
        <v>33</v>
      </c>
      <c r="B34" s="79">
        <v>41220</v>
      </c>
      <c r="C34" s="79">
        <v>41227</v>
      </c>
      <c r="D34" s="78">
        <v>0</v>
      </c>
      <c r="E34" s="78">
        <v>8</v>
      </c>
      <c r="F34" s="78" t="s">
        <v>53</v>
      </c>
      <c r="G34" s="78">
        <v>2</v>
      </c>
      <c r="H34" s="78">
        <v>0.6</v>
      </c>
      <c r="I34" s="78">
        <v>1</v>
      </c>
      <c r="J34" s="78">
        <v>47</v>
      </c>
    </row>
    <row r="35" spans="1:10" x14ac:dyDescent="0.25">
      <c r="A35" s="78">
        <v>34</v>
      </c>
      <c r="B35" s="79">
        <v>41220</v>
      </c>
      <c r="C35" s="79">
        <v>41227</v>
      </c>
      <c r="D35" s="78">
        <v>0</v>
      </c>
      <c r="E35" s="78">
        <v>8</v>
      </c>
      <c r="F35" s="78" t="s">
        <v>53</v>
      </c>
      <c r="G35" s="78">
        <v>2</v>
      </c>
      <c r="H35" s="78">
        <v>0.9</v>
      </c>
      <c r="I35" s="78">
        <v>2</v>
      </c>
      <c r="J35" s="78">
        <v>51</v>
      </c>
    </row>
    <row r="36" spans="1:10" x14ac:dyDescent="0.25">
      <c r="A36" s="78">
        <v>35</v>
      </c>
      <c r="B36" s="79">
        <v>41220</v>
      </c>
      <c r="C36" s="79">
        <v>41227</v>
      </c>
      <c r="D36" s="78">
        <v>0</v>
      </c>
      <c r="E36" s="78">
        <v>8</v>
      </c>
      <c r="F36" s="78" t="s">
        <v>53</v>
      </c>
      <c r="G36" s="78">
        <v>2</v>
      </c>
      <c r="H36" s="78">
        <v>0.9</v>
      </c>
      <c r="I36" s="78">
        <v>2</v>
      </c>
      <c r="J36" s="78">
        <v>47</v>
      </c>
    </row>
    <row r="37" spans="1:10" x14ac:dyDescent="0.25">
      <c r="A37" s="78">
        <v>36</v>
      </c>
      <c r="B37" s="79">
        <v>41220</v>
      </c>
      <c r="C37" s="79">
        <v>41227</v>
      </c>
      <c r="D37" s="78">
        <v>0</v>
      </c>
      <c r="E37" s="78">
        <v>8</v>
      </c>
      <c r="F37" s="78" t="s">
        <v>53</v>
      </c>
      <c r="G37" s="78">
        <v>2</v>
      </c>
      <c r="H37" s="78">
        <v>0.9</v>
      </c>
      <c r="I37" s="78">
        <v>2</v>
      </c>
      <c r="J37" s="78">
        <v>45</v>
      </c>
    </row>
  </sheetData>
  <sortState ref="A2:BJ37">
    <sortCondition ref="A2:A37"/>
  </sortState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VariablesList</vt:lpstr>
      <vt:lpstr>MegaTable</vt:lpstr>
      <vt:lpstr>SoilChemistry</vt:lpstr>
      <vt:lpstr>Soil_additional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Jarai Mon</dc:creator>
  <cp:lastModifiedBy>Phobe</cp:lastModifiedBy>
  <dcterms:created xsi:type="dcterms:W3CDTF">2012-12-17T19:08:05Z</dcterms:created>
  <dcterms:modified xsi:type="dcterms:W3CDTF">2021-09-24T20:47:31Z</dcterms:modified>
</cp:coreProperties>
</file>